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Summary" sheetId="1" r:id="rId1"/>
    <sheet name="High Fuel - Low CO2" sheetId="3" r:id="rId2"/>
    <sheet name="High Fuel - Mid CO2" sheetId="4" r:id="rId3"/>
    <sheet name="High Fuel - High CO2" sheetId="5" r:id="rId4"/>
    <sheet name="Mid Fuel - Low CO2" sheetId="6" r:id="rId5"/>
    <sheet name="Mid Fuel - Mid CO2" sheetId="2" r:id="rId6"/>
    <sheet name="Mid Fuel - High CO2" sheetId="7" r:id="rId7"/>
    <sheet name="Low Fuel - Low CO2" sheetId="8" r:id="rId8"/>
    <sheet name="Low Fuel - Mid CO2" sheetId="9" r:id="rId9"/>
    <sheet name="Low Fuel - High CO2" sheetId="10" r:id="rId10"/>
  </sheets>
  <calcPr calcId="162913" calcMode="autoNoTable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6" i="10" l="1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AT45" i="10"/>
  <c r="AS45" i="10"/>
  <c r="AR45" i="10"/>
  <c r="AQ45" i="10"/>
  <c r="AM45" i="10"/>
  <c r="S45" i="10"/>
  <c r="BF44" i="10"/>
  <c r="BE44" i="10"/>
  <c r="BD44" i="10"/>
  <c r="BC44" i="10"/>
  <c r="BB44" i="10"/>
  <c r="BA44" i="10"/>
  <c r="AZ44" i="10"/>
  <c r="AY44" i="10"/>
  <c r="AX44" i="10"/>
  <c r="AW44" i="10"/>
  <c r="AV44" i="10"/>
  <c r="AU44" i="10"/>
  <c r="AT44" i="10"/>
  <c r="AS44" i="10"/>
  <c r="AR44" i="10"/>
  <c r="AQ44" i="10"/>
  <c r="AM44" i="10"/>
  <c r="S44" i="10"/>
  <c r="BF43" i="10"/>
  <c r="BE43" i="10"/>
  <c r="BD43" i="10"/>
  <c r="BC43" i="10"/>
  <c r="BB43" i="10"/>
  <c r="BA43" i="10"/>
  <c r="AZ43" i="10"/>
  <c r="AY43" i="10"/>
  <c r="AX43" i="10"/>
  <c r="AW43" i="10"/>
  <c r="AV43" i="10"/>
  <c r="AU43" i="10"/>
  <c r="AT43" i="10"/>
  <c r="AS43" i="10"/>
  <c r="AR43" i="10"/>
  <c r="AQ43" i="10"/>
  <c r="AM43" i="10"/>
  <c r="S43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AR42" i="10"/>
  <c r="AQ42" i="10"/>
  <c r="AM42" i="10"/>
  <c r="S42" i="10"/>
  <c r="BF41" i="10"/>
  <c r="BE41" i="10"/>
  <c r="BD41" i="10"/>
  <c r="BC41" i="10"/>
  <c r="BB41" i="10"/>
  <c r="BA41" i="10"/>
  <c r="AZ41" i="10"/>
  <c r="AY41" i="10"/>
  <c r="AX41" i="10"/>
  <c r="AW41" i="10"/>
  <c r="AV41" i="10"/>
  <c r="AU41" i="10"/>
  <c r="AT41" i="10"/>
  <c r="AS41" i="10"/>
  <c r="AR41" i="10"/>
  <c r="AQ41" i="10"/>
  <c r="AM41" i="10"/>
  <c r="S41" i="10"/>
  <c r="BF40" i="10"/>
  <c r="BE40" i="10"/>
  <c r="BD40" i="10"/>
  <c r="BC40" i="10"/>
  <c r="BB40" i="10"/>
  <c r="BA40" i="10"/>
  <c r="AZ40" i="10"/>
  <c r="AY40" i="10"/>
  <c r="AX40" i="10"/>
  <c r="AW40" i="10"/>
  <c r="AV40" i="10"/>
  <c r="AU40" i="10"/>
  <c r="AT40" i="10"/>
  <c r="AS40" i="10"/>
  <c r="AR40" i="10"/>
  <c r="AQ40" i="10"/>
  <c r="AM40" i="10"/>
  <c r="S40" i="10"/>
  <c r="BF39" i="10"/>
  <c r="BE39" i="10"/>
  <c r="BD39" i="10"/>
  <c r="BC39" i="10"/>
  <c r="BB39" i="10"/>
  <c r="BA39" i="10"/>
  <c r="AZ39" i="10"/>
  <c r="AY39" i="10"/>
  <c r="AX39" i="10"/>
  <c r="AW39" i="10"/>
  <c r="AV39" i="10"/>
  <c r="AU39" i="10"/>
  <c r="AT39" i="10"/>
  <c r="AS39" i="10"/>
  <c r="AR39" i="10"/>
  <c r="AQ39" i="10"/>
  <c r="AM39" i="10"/>
  <c r="S39" i="10"/>
  <c r="BF38" i="10"/>
  <c r="BE38" i="10"/>
  <c r="BD38" i="10"/>
  <c r="BC38" i="10"/>
  <c r="BB38" i="10"/>
  <c r="BA38" i="10"/>
  <c r="AZ38" i="10"/>
  <c r="AY38" i="10"/>
  <c r="AX38" i="10"/>
  <c r="AW38" i="10"/>
  <c r="AV38" i="10"/>
  <c r="AU38" i="10"/>
  <c r="AT38" i="10"/>
  <c r="AS38" i="10"/>
  <c r="AR38" i="10"/>
  <c r="AQ38" i="10"/>
  <c r="AM38" i="10"/>
  <c r="S38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AM37" i="10"/>
  <c r="S37" i="10"/>
  <c r="BF36" i="10"/>
  <c r="BE36" i="10"/>
  <c r="BD36" i="10"/>
  <c r="BC36" i="10"/>
  <c r="BB36" i="10"/>
  <c r="BA36" i="10"/>
  <c r="AZ36" i="10"/>
  <c r="AY36" i="10"/>
  <c r="AX36" i="10"/>
  <c r="AW36" i="10"/>
  <c r="AV36" i="10"/>
  <c r="AU36" i="10"/>
  <c r="AT36" i="10"/>
  <c r="AS36" i="10"/>
  <c r="AR36" i="10"/>
  <c r="AQ36" i="10"/>
  <c r="AM36" i="10"/>
  <c r="S36" i="10"/>
  <c r="BF35" i="10"/>
  <c r="BE35" i="10"/>
  <c r="BD35" i="10"/>
  <c r="BC35" i="10"/>
  <c r="BB35" i="10"/>
  <c r="BA35" i="10"/>
  <c r="AZ35" i="10"/>
  <c r="AY35" i="10"/>
  <c r="AX35" i="10"/>
  <c r="AW35" i="10"/>
  <c r="AV35" i="10"/>
  <c r="AU35" i="10"/>
  <c r="AT35" i="10"/>
  <c r="AS35" i="10"/>
  <c r="AR35" i="10"/>
  <c r="AQ35" i="10"/>
  <c r="AM35" i="10"/>
  <c r="S35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M34" i="10"/>
  <c r="S34" i="10"/>
  <c r="BF33" i="10"/>
  <c r="BE33" i="10"/>
  <c r="BD33" i="10"/>
  <c r="BC33" i="10"/>
  <c r="BB33" i="10"/>
  <c r="BA33" i="10"/>
  <c r="AZ33" i="10"/>
  <c r="AY33" i="10"/>
  <c r="AX33" i="10"/>
  <c r="AW33" i="10"/>
  <c r="AV33" i="10"/>
  <c r="AU33" i="10"/>
  <c r="AT33" i="10"/>
  <c r="AS33" i="10"/>
  <c r="AR33" i="10"/>
  <c r="AQ33" i="10"/>
  <c r="AM33" i="10"/>
  <c r="S33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AR32" i="10"/>
  <c r="AQ32" i="10"/>
  <c r="AM32" i="10"/>
  <c r="S32" i="10"/>
  <c r="BF31" i="10"/>
  <c r="BE31" i="10"/>
  <c r="BD31" i="10"/>
  <c r="BC31" i="10"/>
  <c r="BB31" i="10"/>
  <c r="BA31" i="10"/>
  <c r="AZ31" i="10"/>
  <c r="AY31" i="10"/>
  <c r="AX31" i="10"/>
  <c r="AW31" i="10"/>
  <c r="AV31" i="10"/>
  <c r="AU31" i="10"/>
  <c r="AT31" i="10"/>
  <c r="AS31" i="10"/>
  <c r="AR31" i="10"/>
  <c r="AQ31" i="10"/>
  <c r="AM31" i="10"/>
  <c r="S31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M30" i="10"/>
  <c r="S30" i="10"/>
  <c r="BF29" i="10"/>
  <c r="BE29" i="10"/>
  <c r="BD29" i="10"/>
  <c r="BC29" i="10"/>
  <c r="BB29" i="10"/>
  <c r="BA29" i="10"/>
  <c r="AZ29" i="10"/>
  <c r="AY29" i="10"/>
  <c r="AX29" i="10"/>
  <c r="AW29" i="10"/>
  <c r="AV29" i="10"/>
  <c r="AU29" i="10"/>
  <c r="AT29" i="10"/>
  <c r="AS29" i="10"/>
  <c r="AR29" i="10"/>
  <c r="AQ29" i="10"/>
  <c r="AM29" i="10"/>
  <c r="S29" i="10"/>
  <c r="BF28" i="10"/>
  <c r="BE28" i="10"/>
  <c r="BD28" i="10"/>
  <c r="BC28" i="10"/>
  <c r="BB28" i="10"/>
  <c r="BA28" i="10"/>
  <c r="AZ28" i="10"/>
  <c r="AY28" i="10"/>
  <c r="AX28" i="10"/>
  <c r="AW28" i="10"/>
  <c r="AV28" i="10"/>
  <c r="AU28" i="10"/>
  <c r="AT28" i="10"/>
  <c r="AS28" i="10"/>
  <c r="AR28" i="10"/>
  <c r="AQ28" i="10"/>
  <c r="AM28" i="10"/>
  <c r="S28" i="10"/>
  <c r="BF27" i="10"/>
  <c r="BE27" i="10"/>
  <c r="BD27" i="10"/>
  <c r="BC27" i="10"/>
  <c r="BB27" i="10"/>
  <c r="BA27" i="10"/>
  <c r="AZ27" i="10"/>
  <c r="AY27" i="10"/>
  <c r="AX27" i="10"/>
  <c r="AW27" i="10"/>
  <c r="AV27" i="10"/>
  <c r="AU27" i="10"/>
  <c r="AT27" i="10"/>
  <c r="AS27" i="10"/>
  <c r="AR27" i="10"/>
  <c r="AQ27" i="10"/>
  <c r="AM27" i="10"/>
  <c r="S27" i="10"/>
  <c r="BF26" i="10"/>
  <c r="BE26" i="10"/>
  <c r="BD26" i="10"/>
  <c r="BC26" i="10"/>
  <c r="BB26" i="10"/>
  <c r="BA26" i="10"/>
  <c r="AZ26" i="10"/>
  <c r="AY26" i="10"/>
  <c r="AX26" i="10"/>
  <c r="AW26" i="10"/>
  <c r="AV26" i="10"/>
  <c r="AU26" i="10"/>
  <c r="AT26" i="10"/>
  <c r="AS26" i="10"/>
  <c r="AR26" i="10"/>
  <c r="AQ26" i="10"/>
  <c r="AM26" i="10"/>
  <c r="S26" i="10"/>
  <c r="BF25" i="10"/>
  <c r="BE25" i="10"/>
  <c r="BD25" i="10"/>
  <c r="BC25" i="10"/>
  <c r="BB25" i="10"/>
  <c r="BA25" i="10"/>
  <c r="AZ25" i="10"/>
  <c r="AY25" i="10"/>
  <c r="AX25" i="10"/>
  <c r="AW25" i="10"/>
  <c r="AV25" i="10"/>
  <c r="AU25" i="10"/>
  <c r="AT25" i="10"/>
  <c r="AS25" i="10"/>
  <c r="AR25" i="10"/>
  <c r="AQ25" i="10"/>
  <c r="AM25" i="10"/>
  <c r="S25" i="10"/>
  <c r="BF24" i="10"/>
  <c r="BE24" i="10"/>
  <c r="BD24" i="10"/>
  <c r="BC24" i="10"/>
  <c r="BB24" i="10"/>
  <c r="BA24" i="10"/>
  <c r="AZ24" i="10"/>
  <c r="AY24" i="10"/>
  <c r="AX24" i="10"/>
  <c r="AW24" i="10"/>
  <c r="AV24" i="10"/>
  <c r="AU24" i="10"/>
  <c r="AT24" i="10"/>
  <c r="AS24" i="10"/>
  <c r="AR24" i="10"/>
  <c r="AQ24" i="10"/>
  <c r="AM24" i="10"/>
  <c r="S24" i="10"/>
  <c r="BF23" i="10"/>
  <c r="BE23" i="10"/>
  <c r="BD23" i="10"/>
  <c r="BC23" i="10"/>
  <c r="BB23" i="10"/>
  <c r="BA23" i="10"/>
  <c r="AZ23" i="10"/>
  <c r="AY23" i="10"/>
  <c r="AX23" i="10"/>
  <c r="AW23" i="10"/>
  <c r="AV23" i="10"/>
  <c r="AU23" i="10"/>
  <c r="AT23" i="10"/>
  <c r="AS23" i="10"/>
  <c r="AR23" i="10"/>
  <c r="AQ23" i="10"/>
  <c r="AM23" i="10"/>
  <c r="S23" i="10"/>
  <c r="BF22" i="10"/>
  <c r="BE22" i="10"/>
  <c r="BD22" i="10"/>
  <c r="BC22" i="10"/>
  <c r="BB22" i="10"/>
  <c r="BA22" i="10"/>
  <c r="AZ22" i="10"/>
  <c r="AY22" i="10"/>
  <c r="AX22" i="10"/>
  <c r="AW22" i="10"/>
  <c r="AV22" i="10"/>
  <c r="AU22" i="10"/>
  <c r="AT22" i="10"/>
  <c r="AS22" i="10"/>
  <c r="AR22" i="10"/>
  <c r="AQ22" i="10"/>
  <c r="AM22" i="10"/>
  <c r="S22" i="10"/>
  <c r="BF21" i="10"/>
  <c r="BE21" i="10"/>
  <c r="BD21" i="10"/>
  <c r="BC21" i="10"/>
  <c r="BB21" i="10"/>
  <c r="BA21" i="10"/>
  <c r="AZ21" i="10"/>
  <c r="AY21" i="10"/>
  <c r="AX21" i="10"/>
  <c r="AW21" i="10"/>
  <c r="AV21" i="10"/>
  <c r="AU21" i="10"/>
  <c r="AT21" i="10"/>
  <c r="AS21" i="10"/>
  <c r="AR21" i="10"/>
  <c r="AQ21" i="10"/>
  <c r="AM21" i="10"/>
  <c r="S21" i="10"/>
  <c r="BF20" i="10"/>
  <c r="BE20" i="10"/>
  <c r="BD20" i="10"/>
  <c r="BC20" i="10"/>
  <c r="BB20" i="10"/>
  <c r="BA20" i="10"/>
  <c r="AZ20" i="10"/>
  <c r="AY20" i="10"/>
  <c r="AX20" i="10"/>
  <c r="AW20" i="10"/>
  <c r="AV20" i="10"/>
  <c r="AU20" i="10"/>
  <c r="AT20" i="10"/>
  <c r="AS20" i="10"/>
  <c r="AR20" i="10"/>
  <c r="AQ20" i="10"/>
  <c r="AM20" i="10"/>
  <c r="S20" i="10"/>
  <c r="BF19" i="10"/>
  <c r="BE19" i="10"/>
  <c r="BD19" i="10"/>
  <c r="BC19" i="10"/>
  <c r="BB19" i="10"/>
  <c r="BA19" i="10"/>
  <c r="AZ19" i="10"/>
  <c r="AY19" i="10"/>
  <c r="AX19" i="10"/>
  <c r="AW19" i="10"/>
  <c r="AV19" i="10"/>
  <c r="AU19" i="10"/>
  <c r="AT19" i="10"/>
  <c r="AS19" i="10"/>
  <c r="AR19" i="10"/>
  <c r="AQ19" i="10"/>
  <c r="AM19" i="10"/>
  <c r="S19" i="10"/>
  <c r="BF18" i="10"/>
  <c r="BE18" i="10"/>
  <c r="BD18" i="10"/>
  <c r="BC18" i="10"/>
  <c r="BB18" i="10"/>
  <c r="BA18" i="10"/>
  <c r="AZ18" i="10"/>
  <c r="AY18" i="10"/>
  <c r="AX18" i="10"/>
  <c r="AW18" i="10"/>
  <c r="AV18" i="10"/>
  <c r="AU18" i="10"/>
  <c r="AT18" i="10"/>
  <c r="AS18" i="10"/>
  <c r="AR18" i="10"/>
  <c r="AQ18" i="10"/>
  <c r="AM18" i="10"/>
  <c r="S18" i="10"/>
  <c r="BF17" i="10"/>
  <c r="BE17" i="10"/>
  <c r="BD17" i="10"/>
  <c r="BC17" i="10"/>
  <c r="BB17" i="10"/>
  <c r="BA17" i="10"/>
  <c r="AZ17" i="10"/>
  <c r="AY17" i="10"/>
  <c r="AX17" i="10"/>
  <c r="AW17" i="10"/>
  <c r="AV17" i="10"/>
  <c r="AU17" i="10"/>
  <c r="AT17" i="10"/>
  <c r="AS17" i="10"/>
  <c r="AR17" i="10"/>
  <c r="AQ17" i="10"/>
  <c r="AM17" i="10"/>
  <c r="S17" i="10"/>
  <c r="BF16" i="10"/>
  <c r="BE16" i="10"/>
  <c r="BD16" i="10"/>
  <c r="BC16" i="10"/>
  <c r="BB16" i="10"/>
  <c r="BA16" i="10"/>
  <c r="AZ16" i="10"/>
  <c r="AY16" i="10"/>
  <c r="AX16" i="10"/>
  <c r="AW16" i="10"/>
  <c r="AV16" i="10"/>
  <c r="AU16" i="10"/>
  <c r="AT16" i="10"/>
  <c r="AS16" i="10"/>
  <c r="AR16" i="10"/>
  <c r="AQ16" i="10"/>
  <c r="AM16" i="10"/>
  <c r="S16" i="10"/>
  <c r="BF15" i="10"/>
  <c r="BE15" i="10"/>
  <c r="BD15" i="10"/>
  <c r="BC15" i="10"/>
  <c r="BB15" i="10"/>
  <c r="BA15" i="10"/>
  <c r="AZ15" i="10"/>
  <c r="AY15" i="10"/>
  <c r="AX15" i="10"/>
  <c r="AW15" i="10"/>
  <c r="AV15" i="10"/>
  <c r="AU15" i="10"/>
  <c r="AT15" i="10"/>
  <c r="AS15" i="10"/>
  <c r="AR15" i="10"/>
  <c r="AQ15" i="10"/>
  <c r="AM15" i="10"/>
  <c r="S15" i="10"/>
  <c r="BF14" i="10"/>
  <c r="BE14" i="10"/>
  <c r="BD14" i="10"/>
  <c r="BC14" i="10"/>
  <c r="BB14" i="10"/>
  <c r="BA14" i="10"/>
  <c r="AZ14" i="10"/>
  <c r="AY14" i="10"/>
  <c r="AX14" i="10"/>
  <c r="AW14" i="10"/>
  <c r="AV14" i="10"/>
  <c r="AU14" i="10"/>
  <c r="AT14" i="10"/>
  <c r="AS14" i="10"/>
  <c r="AR14" i="10"/>
  <c r="AQ14" i="10"/>
  <c r="AM14" i="10"/>
  <c r="S14" i="10"/>
  <c r="BF13" i="10"/>
  <c r="BE13" i="10"/>
  <c r="BD13" i="10"/>
  <c r="BC13" i="10"/>
  <c r="BB13" i="10"/>
  <c r="BA13" i="10"/>
  <c r="AZ13" i="10"/>
  <c r="AY13" i="10"/>
  <c r="AY46" i="10" s="1"/>
  <c r="AX13" i="10"/>
  <c r="AW13" i="10"/>
  <c r="AV13" i="10"/>
  <c r="AU13" i="10"/>
  <c r="AT13" i="10"/>
  <c r="AS13" i="10"/>
  <c r="AR13" i="10"/>
  <c r="AQ13" i="10"/>
  <c r="AQ46" i="10" s="1"/>
  <c r="AM13" i="10"/>
  <c r="S13" i="10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M45" i="9"/>
  <c r="S45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M44" i="9"/>
  <c r="S44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M43" i="9"/>
  <c r="S43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M42" i="9"/>
  <c r="S42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M41" i="9"/>
  <c r="S41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M40" i="9"/>
  <c r="S40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M39" i="9"/>
  <c r="S39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M38" i="9"/>
  <c r="S38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M37" i="9"/>
  <c r="S37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M36" i="9"/>
  <c r="S36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M35" i="9"/>
  <c r="S35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M34" i="9"/>
  <c r="S34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M33" i="9"/>
  <c r="S33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M32" i="9"/>
  <c r="S32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M31" i="9"/>
  <c r="S31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M30" i="9"/>
  <c r="S30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M29" i="9"/>
  <c r="S29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M28" i="9"/>
  <c r="S28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M27" i="9"/>
  <c r="S27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M26" i="9"/>
  <c r="S26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M25" i="9"/>
  <c r="S25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M24" i="9"/>
  <c r="S24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M23" i="9"/>
  <c r="S23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M22" i="9"/>
  <c r="S22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M21" i="9"/>
  <c r="S21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M20" i="9"/>
  <c r="S20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M19" i="9"/>
  <c r="S19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M18" i="9"/>
  <c r="S18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M17" i="9"/>
  <c r="S17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M16" i="9"/>
  <c r="S16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M15" i="9"/>
  <c r="S15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M14" i="9"/>
  <c r="S14" i="9"/>
  <c r="BF13" i="9"/>
  <c r="BE13" i="9"/>
  <c r="BD13" i="9"/>
  <c r="BC13" i="9"/>
  <c r="BB13" i="9"/>
  <c r="BA13" i="9"/>
  <c r="BA46" i="9" s="1"/>
  <c r="AZ13" i="9"/>
  <c r="AY13" i="9"/>
  <c r="AX13" i="9"/>
  <c r="AW13" i="9"/>
  <c r="AV13" i="9"/>
  <c r="AU13" i="9"/>
  <c r="AT13" i="9"/>
  <c r="AT46" i="9" s="1"/>
  <c r="AS13" i="9"/>
  <c r="AS46" i="9" s="1"/>
  <c r="AR13" i="9"/>
  <c r="AQ13" i="9"/>
  <c r="AM13" i="9"/>
  <c r="S13" i="9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F45" i="8"/>
  <c r="BE45" i="8"/>
  <c r="BD45" i="8"/>
  <c r="BC45" i="8"/>
  <c r="BB45" i="8"/>
  <c r="BA45" i="8"/>
  <c r="AZ45" i="8"/>
  <c r="AY45" i="8"/>
  <c r="AX45" i="8"/>
  <c r="AW45" i="8"/>
  <c r="AV45" i="8"/>
  <c r="AU45" i="8"/>
  <c r="AT45" i="8"/>
  <c r="AS45" i="8"/>
  <c r="AR45" i="8"/>
  <c r="AQ45" i="8"/>
  <c r="AM45" i="8"/>
  <c r="S45" i="8"/>
  <c r="BF44" i="8"/>
  <c r="BE44" i="8"/>
  <c r="BD44" i="8"/>
  <c r="BC44" i="8"/>
  <c r="BB44" i="8"/>
  <c r="BA44" i="8"/>
  <c r="AZ44" i="8"/>
  <c r="AY44" i="8"/>
  <c r="AX44" i="8"/>
  <c r="AW44" i="8"/>
  <c r="AV44" i="8"/>
  <c r="AU44" i="8"/>
  <c r="AT44" i="8"/>
  <c r="AS44" i="8"/>
  <c r="AR44" i="8"/>
  <c r="AQ44" i="8"/>
  <c r="AM44" i="8"/>
  <c r="S44" i="8"/>
  <c r="BF43" i="8"/>
  <c r="BE43" i="8"/>
  <c r="BD43" i="8"/>
  <c r="BC43" i="8"/>
  <c r="BB43" i="8"/>
  <c r="BA43" i="8"/>
  <c r="AZ43" i="8"/>
  <c r="AY43" i="8"/>
  <c r="AX43" i="8"/>
  <c r="AW43" i="8"/>
  <c r="AV43" i="8"/>
  <c r="AU43" i="8"/>
  <c r="AT43" i="8"/>
  <c r="AS43" i="8"/>
  <c r="AR43" i="8"/>
  <c r="AQ43" i="8"/>
  <c r="AM43" i="8"/>
  <c r="S43" i="8"/>
  <c r="BF42" i="8"/>
  <c r="BE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M42" i="8"/>
  <c r="S42" i="8"/>
  <c r="BF41" i="8"/>
  <c r="BE41" i="8"/>
  <c r="BD41" i="8"/>
  <c r="BC41" i="8"/>
  <c r="BB41" i="8"/>
  <c r="BA41" i="8"/>
  <c r="AZ41" i="8"/>
  <c r="AY41" i="8"/>
  <c r="AX41" i="8"/>
  <c r="AW41" i="8"/>
  <c r="AV41" i="8"/>
  <c r="AU41" i="8"/>
  <c r="AT41" i="8"/>
  <c r="AS41" i="8"/>
  <c r="AR41" i="8"/>
  <c r="AQ41" i="8"/>
  <c r="AM41" i="8"/>
  <c r="S41" i="8"/>
  <c r="BF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AS40" i="8"/>
  <c r="AR40" i="8"/>
  <c r="AQ40" i="8"/>
  <c r="AM40" i="8"/>
  <c r="S40" i="8"/>
  <c r="BF39" i="8"/>
  <c r="BE39" i="8"/>
  <c r="BD39" i="8"/>
  <c r="BC39" i="8"/>
  <c r="BB39" i="8"/>
  <c r="BA39" i="8"/>
  <c r="AZ39" i="8"/>
  <c r="AY39" i="8"/>
  <c r="AX39" i="8"/>
  <c r="AW39" i="8"/>
  <c r="AV39" i="8"/>
  <c r="AU39" i="8"/>
  <c r="AT39" i="8"/>
  <c r="AS39" i="8"/>
  <c r="AR39" i="8"/>
  <c r="AQ39" i="8"/>
  <c r="AM39" i="8"/>
  <c r="S39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M38" i="8"/>
  <c r="S38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M37" i="8"/>
  <c r="S37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M36" i="8"/>
  <c r="S36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M35" i="8"/>
  <c r="S35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M34" i="8"/>
  <c r="S34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M33" i="8"/>
  <c r="S33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M32" i="8"/>
  <c r="S32" i="8"/>
  <c r="BF31" i="8"/>
  <c r="BE31" i="8"/>
  <c r="BD31" i="8"/>
  <c r="BC31" i="8"/>
  <c r="BB31" i="8"/>
  <c r="BA31" i="8"/>
  <c r="AZ31" i="8"/>
  <c r="AY31" i="8"/>
  <c r="AX31" i="8"/>
  <c r="AW31" i="8"/>
  <c r="AV31" i="8"/>
  <c r="AU31" i="8"/>
  <c r="AT31" i="8"/>
  <c r="AS31" i="8"/>
  <c r="AR31" i="8"/>
  <c r="AQ31" i="8"/>
  <c r="AM31" i="8"/>
  <c r="S31" i="8"/>
  <c r="BF30" i="8"/>
  <c r="BE30" i="8"/>
  <c r="BD30" i="8"/>
  <c r="BC30" i="8"/>
  <c r="BB30" i="8"/>
  <c r="BA30" i="8"/>
  <c r="AZ30" i="8"/>
  <c r="AY30" i="8"/>
  <c r="AX30" i="8"/>
  <c r="AW30" i="8"/>
  <c r="AV30" i="8"/>
  <c r="AU30" i="8"/>
  <c r="AT30" i="8"/>
  <c r="AS30" i="8"/>
  <c r="AR30" i="8"/>
  <c r="AQ30" i="8"/>
  <c r="AM30" i="8"/>
  <c r="S30" i="8"/>
  <c r="BF29" i="8"/>
  <c r="BE29" i="8"/>
  <c r="BD29" i="8"/>
  <c r="BC29" i="8"/>
  <c r="BB29" i="8"/>
  <c r="BA29" i="8"/>
  <c r="AZ29" i="8"/>
  <c r="AY29" i="8"/>
  <c r="AX29" i="8"/>
  <c r="AW29" i="8"/>
  <c r="AV29" i="8"/>
  <c r="AU29" i="8"/>
  <c r="AT29" i="8"/>
  <c r="AS29" i="8"/>
  <c r="AR29" i="8"/>
  <c r="AQ29" i="8"/>
  <c r="AM29" i="8"/>
  <c r="S29" i="8"/>
  <c r="BF28" i="8"/>
  <c r="BE28" i="8"/>
  <c r="BD28" i="8"/>
  <c r="BC28" i="8"/>
  <c r="BB28" i="8"/>
  <c r="BA28" i="8"/>
  <c r="AZ28" i="8"/>
  <c r="AY28" i="8"/>
  <c r="AX28" i="8"/>
  <c r="AW28" i="8"/>
  <c r="AV28" i="8"/>
  <c r="AU28" i="8"/>
  <c r="AT28" i="8"/>
  <c r="AS28" i="8"/>
  <c r="AR28" i="8"/>
  <c r="AQ28" i="8"/>
  <c r="AM28" i="8"/>
  <c r="S28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M27" i="8"/>
  <c r="S27" i="8"/>
  <c r="BF26" i="8"/>
  <c r="BE26" i="8"/>
  <c r="BD26" i="8"/>
  <c r="BC26" i="8"/>
  <c r="BB26" i="8"/>
  <c r="BA26" i="8"/>
  <c r="AZ26" i="8"/>
  <c r="AY26" i="8"/>
  <c r="AX26" i="8"/>
  <c r="AW26" i="8"/>
  <c r="AV26" i="8"/>
  <c r="AU26" i="8"/>
  <c r="AT26" i="8"/>
  <c r="AS26" i="8"/>
  <c r="AR26" i="8"/>
  <c r="AQ26" i="8"/>
  <c r="AM26" i="8"/>
  <c r="S26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AQ25" i="8"/>
  <c r="AM25" i="8"/>
  <c r="S25" i="8"/>
  <c r="BF24" i="8"/>
  <c r="BE24" i="8"/>
  <c r="BD24" i="8"/>
  <c r="BC24" i="8"/>
  <c r="BB24" i="8"/>
  <c r="BA24" i="8"/>
  <c r="AZ24" i="8"/>
  <c r="AY24" i="8"/>
  <c r="AX24" i="8"/>
  <c r="AW24" i="8"/>
  <c r="AV24" i="8"/>
  <c r="AU24" i="8"/>
  <c r="AT24" i="8"/>
  <c r="AS24" i="8"/>
  <c r="AR24" i="8"/>
  <c r="AQ24" i="8"/>
  <c r="AM24" i="8"/>
  <c r="S24" i="8"/>
  <c r="BF23" i="8"/>
  <c r="BE23" i="8"/>
  <c r="BD23" i="8"/>
  <c r="BC23" i="8"/>
  <c r="BB23" i="8"/>
  <c r="BA23" i="8"/>
  <c r="AZ23" i="8"/>
  <c r="AY23" i="8"/>
  <c r="AX23" i="8"/>
  <c r="AW23" i="8"/>
  <c r="AV23" i="8"/>
  <c r="AU23" i="8"/>
  <c r="AT23" i="8"/>
  <c r="AS23" i="8"/>
  <c r="AR23" i="8"/>
  <c r="AQ23" i="8"/>
  <c r="AM23" i="8"/>
  <c r="S23" i="8"/>
  <c r="BF22" i="8"/>
  <c r="BE22" i="8"/>
  <c r="BD22" i="8"/>
  <c r="BC22" i="8"/>
  <c r="BB22" i="8"/>
  <c r="BA22" i="8"/>
  <c r="AZ22" i="8"/>
  <c r="AY22" i="8"/>
  <c r="AX22" i="8"/>
  <c r="AW22" i="8"/>
  <c r="AV22" i="8"/>
  <c r="AU22" i="8"/>
  <c r="AT22" i="8"/>
  <c r="AS22" i="8"/>
  <c r="AR22" i="8"/>
  <c r="AQ22" i="8"/>
  <c r="AM22" i="8"/>
  <c r="S22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M21" i="8"/>
  <c r="S21" i="8"/>
  <c r="BF20" i="8"/>
  <c r="BE20" i="8"/>
  <c r="BD20" i="8"/>
  <c r="BC20" i="8"/>
  <c r="BB20" i="8"/>
  <c r="BA20" i="8"/>
  <c r="AZ20" i="8"/>
  <c r="AY20" i="8"/>
  <c r="AX20" i="8"/>
  <c r="AW20" i="8"/>
  <c r="AV20" i="8"/>
  <c r="AU20" i="8"/>
  <c r="AT20" i="8"/>
  <c r="AS20" i="8"/>
  <c r="AR20" i="8"/>
  <c r="AQ20" i="8"/>
  <c r="AM20" i="8"/>
  <c r="S20" i="8"/>
  <c r="BF19" i="8"/>
  <c r="BE19" i="8"/>
  <c r="BD19" i="8"/>
  <c r="BC19" i="8"/>
  <c r="BB19" i="8"/>
  <c r="BA19" i="8"/>
  <c r="AZ19" i="8"/>
  <c r="AY19" i="8"/>
  <c r="AX19" i="8"/>
  <c r="AW19" i="8"/>
  <c r="AV19" i="8"/>
  <c r="AU19" i="8"/>
  <c r="AT19" i="8"/>
  <c r="AS19" i="8"/>
  <c r="AR19" i="8"/>
  <c r="AQ19" i="8"/>
  <c r="AM19" i="8"/>
  <c r="S19" i="8"/>
  <c r="BF18" i="8"/>
  <c r="BE18" i="8"/>
  <c r="BD18" i="8"/>
  <c r="BC18" i="8"/>
  <c r="BB18" i="8"/>
  <c r="BA18" i="8"/>
  <c r="AZ18" i="8"/>
  <c r="AY18" i="8"/>
  <c r="AX18" i="8"/>
  <c r="AW18" i="8"/>
  <c r="AV18" i="8"/>
  <c r="AU18" i="8"/>
  <c r="AT18" i="8"/>
  <c r="AS18" i="8"/>
  <c r="AR18" i="8"/>
  <c r="AQ18" i="8"/>
  <c r="AM18" i="8"/>
  <c r="S18" i="8"/>
  <c r="BF17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M17" i="8"/>
  <c r="S17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M16" i="8"/>
  <c r="S16" i="8"/>
  <c r="BF15" i="8"/>
  <c r="BE15" i="8"/>
  <c r="BD15" i="8"/>
  <c r="BC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M15" i="8"/>
  <c r="S15" i="8"/>
  <c r="BF14" i="8"/>
  <c r="BE14" i="8"/>
  <c r="BD14" i="8"/>
  <c r="BC14" i="8"/>
  <c r="BB14" i="8"/>
  <c r="BA14" i="8"/>
  <c r="AZ14" i="8"/>
  <c r="AY14" i="8"/>
  <c r="AX14" i="8"/>
  <c r="AW14" i="8"/>
  <c r="AV14" i="8"/>
  <c r="AU14" i="8"/>
  <c r="AT14" i="8"/>
  <c r="AS14" i="8"/>
  <c r="AR14" i="8"/>
  <c r="AQ14" i="8"/>
  <c r="AM14" i="8"/>
  <c r="S14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M13" i="8"/>
  <c r="S13" i="8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M45" i="7"/>
  <c r="S45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M44" i="7"/>
  <c r="S44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M43" i="7"/>
  <c r="S43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M42" i="7"/>
  <c r="S42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M41" i="7"/>
  <c r="S41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M40" i="7"/>
  <c r="S40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M39" i="7"/>
  <c r="S39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M38" i="7"/>
  <c r="S38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M37" i="7"/>
  <c r="S37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M36" i="7"/>
  <c r="S36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M35" i="7"/>
  <c r="S35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M34" i="7"/>
  <c r="S34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M33" i="7"/>
  <c r="S33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M32" i="7"/>
  <c r="S32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M31" i="7"/>
  <c r="S31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M30" i="7"/>
  <c r="S30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M29" i="7"/>
  <c r="S29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M28" i="7"/>
  <c r="S28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M27" i="7"/>
  <c r="S27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M26" i="7"/>
  <c r="S26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M25" i="7"/>
  <c r="S25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M24" i="7"/>
  <c r="S24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M23" i="7"/>
  <c r="S23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M22" i="7"/>
  <c r="S22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M21" i="7"/>
  <c r="S21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M20" i="7"/>
  <c r="S20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M19" i="7"/>
  <c r="S19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M18" i="7"/>
  <c r="S18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M17" i="7"/>
  <c r="S17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M16" i="7"/>
  <c r="S16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M15" i="7"/>
  <c r="S15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M14" i="7"/>
  <c r="S14" i="7"/>
  <c r="BF13" i="7"/>
  <c r="BE13" i="7"/>
  <c r="BD13" i="7"/>
  <c r="BC13" i="7"/>
  <c r="BB13" i="7"/>
  <c r="BA13" i="7"/>
  <c r="AZ13" i="7"/>
  <c r="AY13" i="7"/>
  <c r="AX13" i="7"/>
  <c r="AW13" i="7"/>
  <c r="AW46" i="7" s="1"/>
  <c r="AV13" i="7"/>
  <c r="AU13" i="7"/>
  <c r="AT13" i="7"/>
  <c r="AS13" i="7"/>
  <c r="AR13" i="7"/>
  <c r="AQ13" i="7"/>
  <c r="AM13" i="7"/>
  <c r="S13" i="7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F45" i="6"/>
  <c r="BE45" i="6"/>
  <c r="BD45" i="6"/>
  <c r="BC45" i="6"/>
  <c r="BB45" i="6"/>
  <c r="BA45" i="6"/>
  <c r="AZ45" i="6"/>
  <c r="AY45" i="6"/>
  <c r="AX45" i="6"/>
  <c r="AW45" i="6"/>
  <c r="AV45" i="6"/>
  <c r="AU45" i="6"/>
  <c r="AT45" i="6"/>
  <c r="AS45" i="6"/>
  <c r="AR45" i="6"/>
  <c r="AQ45" i="6"/>
  <c r="AM45" i="6"/>
  <c r="S45" i="6"/>
  <c r="BF44" i="6"/>
  <c r="BE44" i="6"/>
  <c r="BD44" i="6"/>
  <c r="BC44" i="6"/>
  <c r="BB44" i="6"/>
  <c r="BA44" i="6"/>
  <c r="AZ44" i="6"/>
  <c r="AY44" i="6"/>
  <c r="AX44" i="6"/>
  <c r="AW44" i="6"/>
  <c r="AV44" i="6"/>
  <c r="AU44" i="6"/>
  <c r="AT44" i="6"/>
  <c r="AS44" i="6"/>
  <c r="AR44" i="6"/>
  <c r="AQ44" i="6"/>
  <c r="AM44" i="6"/>
  <c r="S44" i="6"/>
  <c r="BF43" i="6"/>
  <c r="BE43" i="6"/>
  <c r="BD43" i="6"/>
  <c r="BC43" i="6"/>
  <c r="BB43" i="6"/>
  <c r="BA43" i="6"/>
  <c r="AZ43" i="6"/>
  <c r="AY43" i="6"/>
  <c r="AX43" i="6"/>
  <c r="AW43" i="6"/>
  <c r="AV43" i="6"/>
  <c r="AU43" i="6"/>
  <c r="AT43" i="6"/>
  <c r="AS43" i="6"/>
  <c r="AR43" i="6"/>
  <c r="AQ43" i="6"/>
  <c r="AM43" i="6"/>
  <c r="S43" i="6"/>
  <c r="BF42" i="6"/>
  <c r="BE42" i="6"/>
  <c r="BD42" i="6"/>
  <c r="BC42" i="6"/>
  <c r="BB42" i="6"/>
  <c r="BA42" i="6"/>
  <c r="AZ42" i="6"/>
  <c r="AY42" i="6"/>
  <c r="AX42" i="6"/>
  <c r="AW42" i="6"/>
  <c r="AV42" i="6"/>
  <c r="AU42" i="6"/>
  <c r="AT42" i="6"/>
  <c r="AS42" i="6"/>
  <c r="AR42" i="6"/>
  <c r="AQ42" i="6"/>
  <c r="AM42" i="6"/>
  <c r="S42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T41" i="6"/>
  <c r="AS41" i="6"/>
  <c r="AR41" i="6"/>
  <c r="AQ41" i="6"/>
  <c r="AM41" i="6"/>
  <c r="S41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M40" i="6"/>
  <c r="S40" i="6"/>
  <c r="BF39" i="6"/>
  <c r="BE39" i="6"/>
  <c r="BD39" i="6"/>
  <c r="BC39" i="6"/>
  <c r="BB39" i="6"/>
  <c r="BA39" i="6"/>
  <c r="AZ39" i="6"/>
  <c r="AY39" i="6"/>
  <c r="AX39" i="6"/>
  <c r="AW39" i="6"/>
  <c r="AV39" i="6"/>
  <c r="AU39" i="6"/>
  <c r="AT39" i="6"/>
  <c r="AS39" i="6"/>
  <c r="AR39" i="6"/>
  <c r="AQ39" i="6"/>
  <c r="AM39" i="6"/>
  <c r="S39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M38" i="6"/>
  <c r="S38" i="6"/>
  <c r="BF37" i="6"/>
  <c r="BE37" i="6"/>
  <c r="BD37" i="6"/>
  <c r="BC37" i="6"/>
  <c r="BB37" i="6"/>
  <c r="BA37" i="6"/>
  <c r="AZ37" i="6"/>
  <c r="AY37" i="6"/>
  <c r="AX37" i="6"/>
  <c r="AW37" i="6"/>
  <c r="AV37" i="6"/>
  <c r="AU37" i="6"/>
  <c r="AT37" i="6"/>
  <c r="AS37" i="6"/>
  <c r="AR37" i="6"/>
  <c r="AQ37" i="6"/>
  <c r="AM37" i="6"/>
  <c r="S37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M36" i="6"/>
  <c r="S36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M35" i="6"/>
  <c r="S35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M34" i="6"/>
  <c r="S34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M33" i="6"/>
  <c r="S33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M32" i="6"/>
  <c r="S32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M31" i="6"/>
  <c r="S31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M30" i="6"/>
  <c r="S30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M29" i="6"/>
  <c r="S29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M28" i="6"/>
  <c r="S28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M27" i="6"/>
  <c r="S27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M26" i="6"/>
  <c r="S26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M25" i="6"/>
  <c r="S25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M24" i="6"/>
  <c r="S24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M23" i="6"/>
  <c r="S23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M22" i="6"/>
  <c r="S22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M21" i="6"/>
  <c r="S21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M20" i="6"/>
  <c r="S20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M19" i="6"/>
  <c r="S19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M18" i="6"/>
  <c r="S18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M17" i="6"/>
  <c r="S17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M16" i="6"/>
  <c r="S16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M15" i="6"/>
  <c r="S15" i="6"/>
  <c r="BF14" i="6"/>
  <c r="BE14" i="6"/>
  <c r="BD14" i="6"/>
  <c r="BC14" i="6"/>
  <c r="BB14" i="6"/>
  <c r="BA14" i="6"/>
  <c r="AZ14" i="6"/>
  <c r="AY14" i="6"/>
  <c r="AX14" i="6"/>
  <c r="AW14" i="6"/>
  <c r="AW46" i="6" s="1"/>
  <c r="AV14" i="6"/>
  <c r="AU14" i="6"/>
  <c r="AT14" i="6"/>
  <c r="AS14" i="6"/>
  <c r="AR14" i="6"/>
  <c r="AQ14" i="6"/>
  <c r="AM14" i="6"/>
  <c r="S14" i="6"/>
  <c r="S46" i="6" s="1"/>
  <c r="C15" i="1" s="1"/>
  <c r="BF13" i="6"/>
  <c r="BE13" i="6"/>
  <c r="BD13" i="6"/>
  <c r="BC13" i="6"/>
  <c r="BB13" i="6"/>
  <c r="BA13" i="6"/>
  <c r="AZ13" i="6"/>
  <c r="AY13" i="6"/>
  <c r="AY46" i="6" s="1"/>
  <c r="AX13" i="6"/>
  <c r="AW13" i="6"/>
  <c r="AV13" i="6"/>
  <c r="AU13" i="6"/>
  <c r="AT13" i="6"/>
  <c r="AS13" i="6"/>
  <c r="AR13" i="6"/>
  <c r="AQ13" i="6"/>
  <c r="AQ46" i="6" s="1"/>
  <c r="AM13" i="6"/>
  <c r="S13" i="6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M45" i="5"/>
  <c r="S45" i="5"/>
  <c r="BF44" i="5"/>
  <c r="BE44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M44" i="5"/>
  <c r="S44" i="5"/>
  <c r="BF43" i="5"/>
  <c r="BE43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M43" i="5"/>
  <c r="S43" i="5"/>
  <c r="BF42" i="5"/>
  <c r="BE42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M42" i="5"/>
  <c r="S42" i="5"/>
  <c r="BF41" i="5"/>
  <c r="BE41" i="5"/>
  <c r="BD41" i="5"/>
  <c r="BC41" i="5"/>
  <c r="BB41" i="5"/>
  <c r="BA41" i="5"/>
  <c r="AZ41" i="5"/>
  <c r="AY41" i="5"/>
  <c r="AX41" i="5"/>
  <c r="AW41" i="5"/>
  <c r="AV41" i="5"/>
  <c r="AU41" i="5"/>
  <c r="AT41" i="5"/>
  <c r="AS41" i="5"/>
  <c r="AR41" i="5"/>
  <c r="AQ41" i="5"/>
  <c r="AM41" i="5"/>
  <c r="S41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M40" i="5"/>
  <c r="S40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M39" i="5"/>
  <c r="S39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M38" i="5"/>
  <c r="S38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M37" i="5"/>
  <c r="S37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M36" i="5"/>
  <c r="S36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M35" i="5"/>
  <c r="S35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M34" i="5"/>
  <c r="S34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M33" i="5"/>
  <c r="S33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M32" i="5"/>
  <c r="S32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M31" i="5"/>
  <c r="S31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M30" i="5"/>
  <c r="S30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M29" i="5"/>
  <c r="S29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M28" i="5"/>
  <c r="S28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M27" i="5"/>
  <c r="S27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M26" i="5"/>
  <c r="S26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M25" i="5"/>
  <c r="S25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M24" i="5"/>
  <c r="S24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M23" i="5"/>
  <c r="S23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M22" i="5"/>
  <c r="S22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M21" i="5"/>
  <c r="S21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M20" i="5"/>
  <c r="S20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M19" i="5"/>
  <c r="S19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M18" i="5"/>
  <c r="S18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M17" i="5"/>
  <c r="S17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M16" i="5"/>
  <c r="S16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M15" i="5"/>
  <c r="S15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M14" i="5"/>
  <c r="S14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M13" i="5"/>
  <c r="S13" i="5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M45" i="4"/>
  <c r="S45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M44" i="4"/>
  <c r="S44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M43" i="4"/>
  <c r="S43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M42" i="4"/>
  <c r="S42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M41" i="4"/>
  <c r="S41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M40" i="4"/>
  <c r="S40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M39" i="4"/>
  <c r="S39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M38" i="4"/>
  <c r="S38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M37" i="4"/>
  <c r="S37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M36" i="4"/>
  <c r="S36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M35" i="4"/>
  <c r="S35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M34" i="4"/>
  <c r="S34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M33" i="4"/>
  <c r="S33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M32" i="4"/>
  <c r="S32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M31" i="4"/>
  <c r="S31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M30" i="4"/>
  <c r="S30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M29" i="4"/>
  <c r="S29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M28" i="4"/>
  <c r="S28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M27" i="4"/>
  <c r="S27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M26" i="4"/>
  <c r="S26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M25" i="4"/>
  <c r="S25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M24" i="4"/>
  <c r="S24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M23" i="4"/>
  <c r="S23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M22" i="4"/>
  <c r="S22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M21" i="4"/>
  <c r="S21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M20" i="4"/>
  <c r="S20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M19" i="4"/>
  <c r="S19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M18" i="4"/>
  <c r="S18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M17" i="4"/>
  <c r="S17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M16" i="4"/>
  <c r="S16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M15" i="4"/>
  <c r="S15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M14" i="4"/>
  <c r="S14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U46" i="4" s="1"/>
  <c r="AT13" i="4"/>
  <c r="AS13" i="4"/>
  <c r="AR13" i="4"/>
  <c r="AQ13" i="4"/>
  <c r="AM13" i="4"/>
  <c r="S13" i="4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M45" i="3"/>
  <c r="S45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M44" i="3"/>
  <c r="S44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M43" i="3"/>
  <c r="S43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M42" i="3"/>
  <c r="S42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M41" i="3"/>
  <c r="S41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M40" i="3"/>
  <c r="S40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M39" i="3"/>
  <c r="S39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M38" i="3"/>
  <c r="S38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M37" i="3"/>
  <c r="S37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M36" i="3"/>
  <c r="S36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M35" i="3"/>
  <c r="S35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M34" i="3"/>
  <c r="S34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M33" i="3"/>
  <c r="S33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M32" i="3"/>
  <c r="S32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M31" i="3"/>
  <c r="S31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M30" i="3"/>
  <c r="S30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M29" i="3"/>
  <c r="S29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M28" i="3"/>
  <c r="S28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M27" i="3"/>
  <c r="S27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M26" i="3"/>
  <c r="S26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M25" i="3"/>
  <c r="S25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M24" i="3"/>
  <c r="S24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M23" i="3"/>
  <c r="S23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M22" i="3"/>
  <c r="S22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M21" i="3"/>
  <c r="S21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M20" i="3"/>
  <c r="S20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M19" i="3"/>
  <c r="S19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M18" i="3"/>
  <c r="S18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M17" i="3"/>
  <c r="S17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M16" i="3"/>
  <c r="S16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M15" i="3"/>
  <c r="S15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M14" i="3"/>
  <c r="S14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M13" i="3"/>
  <c r="S13" i="3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AR13" i="2"/>
  <c r="AS13" i="2"/>
  <c r="AT13" i="2"/>
  <c r="AU13" i="2"/>
  <c r="AU46" i="2" s="1"/>
  <c r="AV13" i="2"/>
  <c r="AW13" i="2"/>
  <c r="AX13" i="2"/>
  <c r="AY13" i="2"/>
  <c r="AZ13" i="2"/>
  <c r="BA13" i="2"/>
  <c r="BB13" i="2"/>
  <c r="BC13" i="2"/>
  <c r="BD13" i="2"/>
  <c r="BE13" i="2"/>
  <c r="BF13" i="2"/>
  <c r="AQ13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46" i="7" l="1"/>
  <c r="D17" i="1" s="1"/>
  <c r="AR46" i="2"/>
  <c r="BF46" i="7"/>
  <c r="BD46" i="7"/>
  <c r="BE46" i="3"/>
  <c r="AW46" i="3"/>
  <c r="BB46" i="9"/>
  <c r="AV46" i="2"/>
  <c r="AU46" i="5"/>
  <c r="AU46" i="9"/>
  <c r="AS46" i="10"/>
  <c r="AT46" i="6"/>
  <c r="AR46" i="6"/>
  <c r="AZ46" i="6"/>
  <c r="AM46" i="8"/>
  <c r="D18" i="1" s="1"/>
  <c r="AX46" i="8"/>
  <c r="BF46" i="8"/>
  <c r="AV46" i="8"/>
  <c r="AT46" i="10"/>
  <c r="AS46" i="3"/>
  <c r="AU46" i="6"/>
  <c r="AS46" i="6"/>
  <c r="AS46" i="7"/>
  <c r="BA46" i="7"/>
  <c r="AW46" i="9"/>
  <c r="AU46" i="10"/>
  <c r="BA46" i="3"/>
  <c r="BC46" i="6"/>
  <c r="AT46" i="3"/>
  <c r="AR46" i="3"/>
  <c r="AT46" i="7"/>
  <c r="BB46" i="7"/>
  <c r="AR46" i="7"/>
  <c r="BF46" i="9"/>
  <c r="AQ46" i="4"/>
  <c r="AS46" i="2"/>
  <c r="AQ46" i="5"/>
  <c r="AS46" i="8"/>
  <c r="AQ46" i="9"/>
  <c r="AY46" i="9"/>
  <c r="AX46" i="6"/>
  <c r="AV46" i="6"/>
  <c r="AT46" i="8"/>
  <c r="BB46" i="8"/>
  <c r="AR46" i="8"/>
  <c r="AZ46" i="8"/>
  <c r="AX46" i="10"/>
  <c r="BF46" i="10"/>
  <c r="BE46" i="10"/>
  <c r="AR46" i="10"/>
  <c r="AV46" i="10"/>
  <c r="AZ46" i="10"/>
  <c r="AR46" i="9"/>
  <c r="BD46" i="9"/>
  <c r="AQ46" i="8"/>
  <c r="AU46" i="8"/>
  <c r="AQ46" i="7"/>
  <c r="AU46" i="7"/>
  <c r="BC46" i="7"/>
  <c r="AQ46" i="2"/>
  <c r="S46" i="5"/>
  <c r="C14" i="1" s="1"/>
  <c r="AS46" i="5"/>
  <c r="AW46" i="5"/>
  <c r="BA46" i="5"/>
  <c r="BE46" i="5"/>
  <c r="AT46" i="5"/>
  <c r="BF46" i="5"/>
  <c r="AR46" i="5"/>
  <c r="S46" i="4"/>
  <c r="C13" i="1" s="1"/>
  <c r="AS46" i="4"/>
  <c r="AW46" i="4"/>
  <c r="BA46" i="4"/>
  <c r="BE46" i="4"/>
  <c r="AT46" i="4"/>
  <c r="AX46" i="4"/>
  <c r="AR46" i="4"/>
  <c r="AV46" i="4"/>
  <c r="AQ46" i="3"/>
  <c r="BC46" i="3"/>
  <c r="AU46" i="3"/>
  <c r="BD46" i="8"/>
  <c r="AM46" i="10"/>
  <c r="D20" i="1" s="1"/>
  <c r="BB46" i="10"/>
  <c r="BC46" i="10"/>
  <c r="BD46" i="10"/>
  <c r="BC46" i="9"/>
  <c r="S46" i="9"/>
  <c r="C19" i="1" s="1"/>
  <c r="BE46" i="9"/>
  <c r="BC46" i="8"/>
  <c r="S46" i="8"/>
  <c r="C18" i="1" s="1"/>
  <c r="E18" i="1" s="1"/>
  <c r="BE46" i="8"/>
  <c r="S46" i="7"/>
  <c r="C17" i="1" s="1"/>
  <c r="E17" i="1" s="1"/>
  <c r="BE46" i="7"/>
  <c r="BB46" i="6"/>
  <c r="AM46" i="6"/>
  <c r="D15" i="1" s="1"/>
  <c r="E15" i="1" s="1"/>
  <c r="BF46" i="6"/>
  <c r="BD46" i="6"/>
  <c r="BE46" i="6"/>
  <c r="BB46" i="5"/>
  <c r="BC46" i="5"/>
  <c r="BD46" i="5"/>
  <c r="BB46" i="4"/>
  <c r="BC46" i="4"/>
  <c r="AM46" i="4"/>
  <c r="D13" i="1" s="1"/>
  <c r="BF46" i="4"/>
  <c r="BD46" i="4"/>
  <c r="BD46" i="3"/>
  <c r="BF46" i="3"/>
  <c r="S46" i="3"/>
  <c r="C12" i="1" s="1"/>
  <c r="BB46" i="3"/>
  <c r="AM46" i="9"/>
  <c r="D19" i="1" s="1"/>
  <c r="E19" i="1" s="1"/>
  <c r="AW46" i="8"/>
  <c r="BA46" i="8"/>
  <c r="AY46" i="7"/>
  <c r="AM46" i="5"/>
  <c r="D14" i="1" s="1"/>
  <c r="AY46" i="5"/>
  <c r="BG14" i="4"/>
  <c r="BG16" i="4"/>
  <c r="BG18" i="4"/>
  <c r="BG20" i="4"/>
  <c r="BG22" i="4"/>
  <c r="BG24" i="4"/>
  <c r="BG26" i="4"/>
  <c r="BG28" i="4"/>
  <c r="BG30" i="4"/>
  <c r="BG32" i="4"/>
  <c r="BG34" i="4"/>
  <c r="BG36" i="4"/>
  <c r="BG38" i="4"/>
  <c r="BG40" i="4"/>
  <c r="BG42" i="4"/>
  <c r="BG44" i="4"/>
  <c r="AM46" i="3"/>
  <c r="D12" i="1" s="1"/>
  <c r="AY46" i="3"/>
  <c r="BG15" i="10"/>
  <c r="BG17" i="10"/>
  <c r="BG19" i="10"/>
  <c r="BG21" i="10"/>
  <c r="BG23" i="10"/>
  <c r="BG25" i="10"/>
  <c r="BG27" i="10"/>
  <c r="BG29" i="10"/>
  <c r="BG31" i="10"/>
  <c r="BG33" i="10"/>
  <c r="BG35" i="10"/>
  <c r="BG37" i="10"/>
  <c r="BG39" i="10"/>
  <c r="BG41" i="10"/>
  <c r="BG43" i="10"/>
  <c r="BG45" i="10"/>
  <c r="S46" i="10"/>
  <c r="C20" i="1" s="1"/>
  <c r="AW46" i="10"/>
  <c r="BA46" i="10"/>
  <c r="BG14" i="10"/>
  <c r="BG16" i="10"/>
  <c r="BG18" i="10"/>
  <c r="BG20" i="10"/>
  <c r="BG22" i="10"/>
  <c r="BG24" i="10"/>
  <c r="BG26" i="10"/>
  <c r="BG28" i="10"/>
  <c r="BG30" i="10"/>
  <c r="BG32" i="10"/>
  <c r="BG34" i="10"/>
  <c r="BG36" i="10"/>
  <c r="BG38" i="10"/>
  <c r="BG40" i="10"/>
  <c r="BG42" i="10"/>
  <c r="BG44" i="10"/>
  <c r="BG14" i="9"/>
  <c r="BG16" i="9"/>
  <c r="BG18" i="9"/>
  <c r="BG20" i="9"/>
  <c r="BG22" i="9"/>
  <c r="BG24" i="9"/>
  <c r="BG26" i="9"/>
  <c r="BG28" i="9"/>
  <c r="BG30" i="9"/>
  <c r="BG32" i="9"/>
  <c r="BG34" i="9"/>
  <c r="BG36" i="9"/>
  <c r="BG38" i="9"/>
  <c r="BG40" i="9"/>
  <c r="BG42" i="9"/>
  <c r="BG44" i="9"/>
  <c r="AX46" i="9"/>
  <c r="AV46" i="9"/>
  <c r="AZ46" i="9"/>
  <c r="BG15" i="9"/>
  <c r="BG17" i="9"/>
  <c r="BG19" i="9"/>
  <c r="BG21" i="9"/>
  <c r="BG23" i="9"/>
  <c r="BG25" i="9"/>
  <c r="BG27" i="9"/>
  <c r="BG29" i="9"/>
  <c r="BG31" i="9"/>
  <c r="BG33" i="9"/>
  <c r="BG35" i="9"/>
  <c r="BG37" i="9"/>
  <c r="BG39" i="9"/>
  <c r="BG41" i="9"/>
  <c r="BG43" i="9"/>
  <c r="BG45" i="9"/>
  <c r="AY46" i="8"/>
  <c r="BG15" i="8"/>
  <c r="BG17" i="8"/>
  <c r="BG19" i="8"/>
  <c r="BG21" i="8"/>
  <c r="BG23" i="8"/>
  <c r="BG25" i="8"/>
  <c r="BG27" i="8"/>
  <c r="BG29" i="8"/>
  <c r="BG31" i="8"/>
  <c r="BG33" i="8"/>
  <c r="BG35" i="8"/>
  <c r="BG37" i="8"/>
  <c r="BG39" i="8"/>
  <c r="BG41" i="8"/>
  <c r="BG43" i="8"/>
  <c r="BG45" i="8"/>
  <c r="BG14" i="8"/>
  <c r="BG16" i="8"/>
  <c r="BG18" i="8"/>
  <c r="BG20" i="8"/>
  <c r="BG22" i="8"/>
  <c r="BG24" i="8"/>
  <c r="BG26" i="8"/>
  <c r="BG28" i="8"/>
  <c r="BG30" i="8"/>
  <c r="BG32" i="8"/>
  <c r="BG34" i="8"/>
  <c r="BG36" i="8"/>
  <c r="BG38" i="8"/>
  <c r="BG40" i="8"/>
  <c r="BG42" i="8"/>
  <c r="BG44" i="8"/>
  <c r="BG14" i="7"/>
  <c r="BG16" i="7"/>
  <c r="BG18" i="7"/>
  <c r="BG20" i="7"/>
  <c r="BG22" i="7"/>
  <c r="BG24" i="7"/>
  <c r="BG26" i="7"/>
  <c r="BG28" i="7"/>
  <c r="BG30" i="7"/>
  <c r="BG32" i="7"/>
  <c r="BG34" i="7"/>
  <c r="BG36" i="7"/>
  <c r="BG38" i="7"/>
  <c r="BG40" i="7"/>
  <c r="BG42" i="7"/>
  <c r="BG44" i="7"/>
  <c r="AX46" i="7"/>
  <c r="AV46" i="7"/>
  <c r="AZ46" i="7"/>
  <c r="BG15" i="7"/>
  <c r="BG17" i="7"/>
  <c r="BG19" i="7"/>
  <c r="BG21" i="7"/>
  <c r="BG23" i="7"/>
  <c r="BG25" i="7"/>
  <c r="BG27" i="7"/>
  <c r="BG29" i="7"/>
  <c r="BG31" i="7"/>
  <c r="BG33" i="7"/>
  <c r="BG35" i="7"/>
  <c r="BG37" i="7"/>
  <c r="BG39" i="7"/>
  <c r="BG41" i="7"/>
  <c r="BG43" i="7"/>
  <c r="BG45" i="7"/>
  <c r="BA46" i="6"/>
  <c r="BG15" i="6"/>
  <c r="BG17" i="6"/>
  <c r="BG19" i="6"/>
  <c r="BG21" i="6"/>
  <c r="BG23" i="6"/>
  <c r="BG25" i="6"/>
  <c r="BG27" i="6"/>
  <c r="BG29" i="6"/>
  <c r="BG31" i="6"/>
  <c r="BG33" i="6"/>
  <c r="BG35" i="6"/>
  <c r="BG37" i="6"/>
  <c r="BG39" i="6"/>
  <c r="BG41" i="6"/>
  <c r="BG43" i="6"/>
  <c r="BG45" i="6"/>
  <c r="BG14" i="6"/>
  <c r="BG16" i="6"/>
  <c r="BG18" i="6"/>
  <c r="BG20" i="6"/>
  <c r="BG22" i="6"/>
  <c r="BG24" i="6"/>
  <c r="BG26" i="6"/>
  <c r="BG28" i="6"/>
  <c r="BG30" i="6"/>
  <c r="BG32" i="6"/>
  <c r="BG34" i="6"/>
  <c r="BG36" i="6"/>
  <c r="BG38" i="6"/>
  <c r="BG40" i="6"/>
  <c r="BG42" i="6"/>
  <c r="BG44" i="6"/>
  <c r="BG14" i="5"/>
  <c r="BG16" i="5"/>
  <c r="BG18" i="5"/>
  <c r="BG20" i="5"/>
  <c r="BG22" i="5"/>
  <c r="BG24" i="5"/>
  <c r="BG26" i="5"/>
  <c r="BG28" i="5"/>
  <c r="BG30" i="5"/>
  <c r="BG32" i="5"/>
  <c r="BG34" i="5"/>
  <c r="BG36" i="5"/>
  <c r="BG38" i="5"/>
  <c r="BG40" i="5"/>
  <c r="BG42" i="5"/>
  <c r="BG44" i="5"/>
  <c r="AX46" i="5"/>
  <c r="AV46" i="5"/>
  <c r="AZ46" i="5"/>
  <c r="BG15" i="5"/>
  <c r="BG17" i="5"/>
  <c r="BG19" i="5"/>
  <c r="BG21" i="5"/>
  <c r="BG23" i="5"/>
  <c r="BG25" i="5"/>
  <c r="BG27" i="5"/>
  <c r="BG29" i="5"/>
  <c r="BG31" i="5"/>
  <c r="BG33" i="5"/>
  <c r="BG35" i="5"/>
  <c r="BG37" i="5"/>
  <c r="BG39" i="5"/>
  <c r="BG41" i="5"/>
  <c r="BG43" i="5"/>
  <c r="BG45" i="5"/>
  <c r="AZ46" i="4"/>
  <c r="AY46" i="4"/>
  <c r="BG15" i="4"/>
  <c r="BG17" i="4"/>
  <c r="BG19" i="4"/>
  <c r="BG21" i="4"/>
  <c r="BG23" i="4"/>
  <c r="BG25" i="4"/>
  <c r="BG27" i="4"/>
  <c r="BG29" i="4"/>
  <c r="BG31" i="4"/>
  <c r="BG33" i="4"/>
  <c r="BG35" i="4"/>
  <c r="BG37" i="4"/>
  <c r="BG39" i="4"/>
  <c r="BG41" i="4"/>
  <c r="BG43" i="4"/>
  <c r="BG45" i="4"/>
  <c r="BG14" i="3"/>
  <c r="BG16" i="3"/>
  <c r="BG18" i="3"/>
  <c r="BG20" i="3"/>
  <c r="BG22" i="3"/>
  <c r="BG24" i="3"/>
  <c r="BG26" i="3"/>
  <c r="BG28" i="3"/>
  <c r="BG30" i="3"/>
  <c r="BG32" i="3"/>
  <c r="BG34" i="3"/>
  <c r="BG36" i="3"/>
  <c r="BG38" i="3"/>
  <c r="BG40" i="3"/>
  <c r="BG42" i="3"/>
  <c r="BG44" i="3"/>
  <c r="AX46" i="3"/>
  <c r="AV46" i="3"/>
  <c r="AZ46" i="3"/>
  <c r="BG15" i="3"/>
  <c r="BG17" i="3"/>
  <c r="BG19" i="3"/>
  <c r="BG21" i="3"/>
  <c r="BG23" i="3"/>
  <c r="BG25" i="3"/>
  <c r="BG27" i="3"/>
  <c r="BG29" i="3"/>
  <c r="BG31" i="3"/>
  <c r="BG33" i="3"/>
  <c r="BG35" i="3"/>
  <c r="BG37" i="3"/>
  <c r="BG39" i="3"/>
  <c r="BG41" i="3"/>
  <c r="BG43" i="3"/>
  <c r="BG45" i="3"/>
  <c r="BC46" i="2"/>
  <c r="AY46" i="2"/>
  <c r="AW46" i="2"/>
  <c r="AZ46" i="2"/>
  <c r="BD46" i="2"/>
  <c r="BG38" i="2"/>
  <c r="BG13" i="10"/>
  <c r="BG13" i="9"/>
  <c r="BG13" i="8"/>
  <c r="BG13" i="7"/>
  <c r="BG13" i="6"/>
  <c r="BG13" i="5"/>
  <c r="BG13" i="4"/>
  <c r="BG13" i="3"/>
  <c r="AT46" i="2"/>
  <c r="BG22" i="2"/>
  <c r="BG34" i="2"/>
  <c r="BG18" i="2"/>
  <c r="BG42" i="2"/>
  <c r="BG30" i="2"/>
  <c r="BG26" i="2"/>
  <c r="BG14" i="2"/>
  <c r="BG13" i="2"/>
  <c r="BG45" i="2"/>
  <c r="BG43" i="2"/>
  <c r="BG40" i="2"/>
  <c r="BG39" i="2"/>
  <c r="BG36" i="2"/>
  <c r="BG35" i="2"/>
  <c r="BG33" i="2"/>
  <c r="BG31" i="2"/>
  <c r="BG29" i="2"/>
  <c r="BG24" i="2"/>
  <c r="BF46" i="2"/>
  <c r="BB46" i="2"/>
  <c r="BA46" i="2"/>
  <c r="BE46" i="2"/>
  <c r="BG44" i="2"/>
  <c r="BG41" i="2"/>
  <c r="BG37" i="2"/>
  <c r="BG32" i="2"/>
  <c r="BG28" i="2"/>
  <c r="BG27" i="2"/>
  <c r="BG25" i="2"/>
  <c r="BG23" i="2"/>
  <c r="BG21" i="2"/>
  <c r="BG20" i="2"/>
  <c r="BG19" i="2"/>
  <c r="BG17" i="2"/>
  <c r="BG16" i="2"/>
  <c r="BG15" i="2"/>
  <c r="AX46" i="2"/>
  <c r="AM46" i="2"/>
  <c r="D16" i="1" s="1"/>
  <c r="E14" i="1" l="1"/>
  <c r="E13" i="1"/>
  <c r="E20" i="1"/>
  <c r="BG46" i="8"/>
  <c r="E12" i="1"/>
  <c r="BG46" i="4"/>
  <c r="BG46" i="3"/>
  <c r="BG46" i="10"/>
  <c r="BG46" i="9"/>
  <c r="BG46" i="6"/>
  <c r="BG46" i="7"/>
  <c r="BG46" i="5"/>
  <c r="BG46" i="2"/>
  <c r="D46" i="2" l="1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C46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13" i="2"/>
  <c r="S46" i="2" l="1"/>
  <c r="C16" i="1" s="1"/>
  <c r="E16" i="1" s="1"/>
  <c r="F16" i="1" l="1"/>
  <c r="F14" i="1"/>
  <c r="F13" i="1"/>
  <c r="F17" i="1"/>
  <c r="F19" i="1"/>
  <c r="F18" i="1"/>
  <c r="F15" i="1"/>
  <c r="F20" i="1"/>
  <c r="F12" i="1"/>
</calcChain>
</file>

<file path=xl/sharedStrings.xml><?xml version="1.0" encoding="utf-8"?>
<sst xmlns="http://schemas.openxmlformats.org/spreadsheetml/2006/main" count="1681" uniqueCount="97">
  <si>
    <t>Environmental</t>
  </si>
  <si>
    <t>Fuel</t>
  </si>
  <si>
    <t>Compliance</t>
  </si>
  <si>
    <t>Cost</t>
  </si>
  <si>
    <t>Forecast</t>
  </si>
  <si>
    <t xml:space="preserve"> ---------</t>
  </si>
  <si>
    <t xml:space="preserve"> --------------</t>
  </si>
  <si>
    <t>High Fuel Cost</t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</si>
  <si>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</si>
  <si>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</si>
  <si>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r>
      <t>High CO</t>
    </r>
    <r>
      <rPr>
        <vertAlign val="subscript"/>
        <sz val="12"/>
        <rFont val="Times New Roman"/>
        <family val="1"/>
      </rPr>
      <t>2</t>
    </r>
  </si>
  <si>
    <t>Mid Fuel Cost</t>
  </si>
  <si>
    <t>Low Fuel Cost</t>
  </si>
  <si>
    <t xml:space="preserve"> - Negative ( ) Indicates Savings to FPL Customers.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</si>
  <si>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</si>
  <si>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t>&lt;--- Base Case Scenario</t>
  </si>
  <si>
    <t>Solar Revenue Requirements</t>
  </si>
  <si>
    <t>Non-Solar Generation Costs Avoided</t>
  </si>
  <si>
    <t>System Costs Avoided</t>
  </si>
  <si>
    <t>Generation</t>
  </si>
  <si>
    <t xml:space="preserve"> </t>
  </si>
  <si>
    <t xml:space="preserve">Transmission </t>
  </si>
  <si>
    <t>Capital</t>
  </si>
  <si>
    <t>Incremental</t>
  </si>
  <si>
    <t>Short-Term</t>
  </si>
  <si>
    <t xml:space="preserve">System </t>
  </si>
  <si>
    <t>Startup +</t>
  </si>
  <si>
    <t>Total</t>
  </si>
  <si>
    <t xml:space="preserve"> Capital</t>
  </si>
  <si>
    <t>Fixed O&amp;M</t>
  </si>
  <si>
    <t>Interconnection</t>
  </si>
  <si>
    <t>Replacement</t>
  </si>
  <si>
    <t>Gas Transport</t>
  </si>
  <si>
    <t>Purchases</t>
  </si>
  <si>
    <t>Net Fuel</t>
  </si>
  <si>
    <t>VOM</t>
  </si>
  <si>
    <t>Emission</t>
  </si>
  <si>
    <t>RevReq</t>
  </si>
  <si>
    <t>Year</t>
  </si>
  <si>
    <t>(Millions)</t>
  </si>
  <si>
    <t>CPVRR Thru 2051</t>
  </si>
  <si>
    <t>Discount</t>
  </si>
  <si>
    <t>Factor</t>
  </si>
  <si>
    <t>Land</t>
  </si>
  <si>
    <t xml:space="preserve">Program </t>
  </si>
  <si>
    <t>Admin. Costs</t>
  </si>
  <si>
    <r>
      <t>CO</t>
    </r>
    <r>
      <rPr>
        <vertAlign val="subscript"/>
        <sz val="11"/>
        <rFont val="Times New Roman"/>
        <family val="1"/>
      </rPr>
      <t>2</t>
    </r>
  </si>
  <si>
    <r>
      <t>NO</t>
    </r>
    <r>
      <rPr>
        <vertAlign val="subscript"/>
        <sz val="11"/>
        <rFont val="Times New Roman"/>
        <family val="1"/>
      </rPr>
      <t>X</t>
    </r>
  </si>
  <si>
    <r>
      <t>SO</t>
    </r>
    <r>
      <rPr>
        <vertAlign val="subscript"/>
        <sz val="11"/>
        <rFont val="Times New Roman"/>
        <family val="1"/>
      </rPr>
      <t>2</t>
    </r>
  </si>
  <si>
    <t>No SolarTogether</t>
  </si>
  <si>
    <t>Plan</t>
  </si>
  <si>
    <t>FPL SolarTogether</t>
  </si>
  <si>
    <t xml:space="preserve">Net </t>
  </si>
  <si>
    <t>Difference</t>
  </si>
  <si>
    <t>from Base Case Scenario</t>
  </si>
  <si>
    <r>
      <t>No ST Plan - High Fuel &amp; Low CO</t>
    </r>
    <r>
      <rPr>
        <b/>
        <vertAlign val="subscript"/>
        <sz val="14"/>
        <rFont val="Times New Roman"/>
        <family val="1"/>
      </rPr>
      <t>2</t>
    </r>
  </si>
  <si>
    <r>
      <t>FPL SolarTogether Plan - High Fuel &amp; Low CO</t>
    </r>
    <r>
      <rPr>
        <b/>
        <vertAlign val="subscript"/>
        <sz val="14"/>
        <rFont val="Times New Roman"/>
        <family val="1"/>
      </rPr>
      <t>2</t>
    </r>
  </si>
  <si>
    <r>
      <t>Net Difference - High Fuel &amp; Low CO</t>
    </r>
    <r>
      <rPr>
        <b/>
        <vertAlign val="subscript"/>
        <sz val="14"/>
        <rFont val="Times New Roman"/>
        <family val="1"/>
      </rPr>
      <t>2</t>
    </r>
  </si>
  <si>
    <r>
      <t>No ST Plan - High Fuel &amp; Mid CO</t>
    </r>
    <r>
      <rPr>
        <b/>
        <vertAlign val="subscript"/>
        <sz val="14"/>
        <rFont val="Times New Roman"/>
        <family val="1"/>
      </rPr>
      <t>2</t>
    </r>
  </si>
  <si>
    <r>
      <t>FPL SolarTogether Plan - High Fuel &amp; Mid CO</t>
    </r>
    <r>
      <rPr>
        <b/>
        <vertAlign val="subscript"/>
        <sz val="14"/>
        <rFont val="Times New Roman"/>
        <family val="1"/>
      </rPr>
      <t>2</t>
    </r>
  </si>
  <si>
    <r>
      <t>Net Difference - High Fuel &amp; Mid CO</t>
    </r>
    <r>
      <rPr>
        <b/>
        <vertAlign val="subscript"/>
        <sz val="14"/>
        <rFont val="Times New Roman"/>
        <family val="1"/>
      </rPr>
      <t>2</t>
    </r>
  </si>
  <si>
    <r>
      <t>No ST Plan - High Fuel &amp; High CO</t>
    </r>
    <r>
      <rPr>
        <b/>
        <vertAlign val="subscript"/>
        <sz val="14"/>
        <rFont val="Times New Roman"/>
        <family val="1"/>
      </rPr>
      <t>2</t>
    </r>
  </si>
  <si>
    <r>
      <t>FPL SolarTogether Plan - High Fuel &amp; High CO</t>
    </r>
    <r>
      <rPr>
        <b/>
        <vertAlign val="subscript"/>
        <sz val="14"/>
        <rFont val="Times New Roman"/>
        <family val="1"/>
      </rPr>
      <t>2</t>
    </r>
  </si>
  <si>
    <r>
      <t>Net Difference - High Fuel &amp; High CO</t>
    </r>
    <r>
      <rPr>
        <b/>
        <vertAlign val="subscript"/>
        <sz val="14"/>
        <rFont val="Times New Roman"/>
        <family val="1"/>
      </rPr>
      <t>2</t>
    </r>
  </si>
  <si>
    <r>
      <t>No ST Plan - Mid Fuel &amp; Low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</si>
  <si>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Low CO</t>
    </r>
    <r>
      <rPr>
        <b/>
        <vertAlign val="subscript"/>
        <sz val="14"/>
        <rFont val="Times New Roman"/>
        <family val="1"/>
      </rPr>
      <t>2</t>
    </r>
  </si>
  <si>
    <r>
      <t>Net Difference - Mid Fuel &amp; Low CO</t>
    </r>
    <r>
      <rPr>
        <b/>
        <vertAlign val="subscript"/>
        <sz val="14"/>
        <rFont val="Times New Roman"/>
        <family val="1"/>
      </rPr>
      <t>2</t>
    </r>
  </si>
  <si>
    <r>
      <t>No ST Plan - Mid Fuel &amp; Mid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</si>
  <si>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Mid CO</t>
    </r>
    <r>
      <rPr>
        <b/>
        <vertAlign val="subscript"/>
        <sz val="14"/>
        <rFont val="Times New Roman"/>
        <family val="1"/>
      </rPr>
      <t>2</t>
    </r>
  </si>
  <si>
    <r>
      <t>Net Difference - Mid Fuel &amp; Mid CO</t>
    </r>
    <r>
      <rPr>
        <b/>
        <vertAlign val="subscript"/>
        <sz val="14"/>
        <rFont val="Times New Roman"/>
        <family val="1"/>
      </rPr>
      <t>2</t>
    </r>
  </si>
  <si>
    <r>
      <t>No ST Plan - Mid Fuel &amp; High CO</t>
    </r>
    <r>
      <rPr>
        <b/>
        <vertAlign val="subscript"/>
        <sz val="14"/>
        <rFont val="Times New Roman"/>
        <family val="1"/>
      </rPr>
      <t>2</t>
    </r>
  </si>
  <si>
    <r>
      <t>FPL SolarTogether Plan - Mid Fuel &amp; High CO</t>
    </r>
    <r>
      <rPr>
        <b/>
        <vertAlign val="subscript"/>
        <sz val="14"/>
        <rFont val="Times New Roman"/>
        <family val="1"/>
      </rPr>
      <t>2</t>
    </r>
  </si>
  <si>
    <r>
      <t>Net Difference - Mid Fuel &amp; High CO</t>
    </r>
    <r>
      <rPr>
        <b/>
        <vertAlign val="subscript"/>
        <sz val="14"/>
        <rFont val="Times New Roman"/>
        <family val="1"/>
      </rPr>
      <t>2</t>
    </r>
  </si>
  <si>
    <r>
      <t>No ST Plan - Low Fuel &amp; Low CO</t>
    </r>
    <r>
      <rPr>
        <b/>
        <vertAlign val="subscript"/>
        <sz val="14"/>
        <rFont val="Times New Roman"/>
        <family val="1"/>
      </rPr>
      <t>2</t>
    </r>
  </si>
  <si>
    <r>
      <t>FPL SolarTogether Plan - Low Fuel &amp; Low CO</t>
    </r>
    <r>
      <rPr>
        <b/>
        <vertAlign val="subscript"/>
        <sz val="14"/>
        <rFont val="Times New Roman"/>
        <family val="1"/>
      </rPr>
      <t>2</t>
    </r>
  </si>
  <si>
    <r>
      <t>Net Difference - Low Fuel &amp; Low CO</t>
    </r>
    <r>
      <rPr>
        <b/>
        <vertAlign val="subscript"/>
        <sz val="14"/>
        <rFont val="Times New Roman"/>
        <family val="1"/>
      </rPr>
      <t>2</t>
    </r>
  </si>
  <si>
    <r>
      <t>No ST Plan - Low Fuel &amp; Mid CO</t>
    </r>
    <r>
      <rPr>
        <b/>
        <vertAlign val="subscript"/>
        <sz val="14"/>
        <rFont val="Times New Roman"/>
        <family val="1"/>
      </rPr>
      <t>2</t>
    </r>
  </si>
  <si>
    <r>
      <t>FPL SolarTogether Plan - Low Fuel &amp; Mid CO</t>
    </r>
    <r>
      <rPr>
        <b/>
        <vertAlign val="subscript"/>
        <sz val="14"/>
        <rFont val="Times New Roman"/>
        <family val="1"/>
      </rPr>
      <t>2</t>
    </r>
  </si>
  <si>
    <r>
      <t>Net Difference - Low Fuel &amp; Mid CO</t>
    </r>
    <r>
      <rPr>
        <b/>
        <vertAlign val="subscript"/>
        <sz val="14"/>
        <rFont val="Times New Roman"/>
        <family val="1"/>
      </rPr>
      <t>2</t>
    </r>
  </si>
  <si>
    <r>
      <t>No ST Plan - Low Fuel &amp; High CO</t>
    </r>
    <r>
      <rPr>
        <b/>
        <vertAlign val="subscript"/>
        <sz val="14"/>
        <rFont val="Times New Roman"/>
        <family val="1"/>
      </rPr>
      <t>2</t>
    </r>
  </si>
  <si>
    <r>
      <t>FPL SolarTogether Plan - Low Fuel &amp; High CO</t>
    </r>
    <r>
      <rPr>
        <b/>
        <vertAlign val="subscript"/>
        <sz val="14"/>
        <rFont val="Times New Roman"/>
        <family val="1"/>
      </rPr>
      <t>2</t>
    </r>
  </si>
  <si>
    <r>
      <t>Net Difference - Low Fuel &amp; High CO</t>
    </r>
    <r>
      <rPr>
        <b/>
        <vertAlign val="subscript"/>
        <sz val="14"/>
        <rFont val="Times New Roman"/>
        <family val="1"/>
      </rPr>
      <t>2</t>
    </r>
  </si>
  <si>
    <t>Florida Power &amp; Light Company</t>
  </si>
  <si>
    <t>Docket No. 20190061-EI</t>
  </si>
  <si>
    <t>Staff's First Set of Interrogatories</t>
  </si>
  <si>
    <t>Interrogatory No. 78-Amended</t>
  </si>
  <si>
    <t>Attachment No. 1</t>
  </si>
  <si>
    <t>Tab 1 of 10</t>
  </si>
  <si>
    <t>Tab 10 of 10</t>
  </si>
  <si>
    <t>Tab 2 of 10</t>
  </si>
  <si>
    <t>Tab 3 of 10</t>
  </si>
  <si>
    <t>Tab 4 of 10</t>
  </si>
  <si>
    <t>Tab 5 of 10</t>
  </si>
  <si>
    <t>Tab 6 of 10</t>
  </si>
  <si>
    <t>Tab 7 of 10</t>
  </si>
  <si>
    <t>Tab 8 of 10</t>
  </si>
  <si>
    <t>Tab 9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</si>
</sst>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.000000"/>
    <numFmt numFmtId="165" formatCode="&quot;$&quot;#,##0.0000_);[Red]\(&quot;$&quot;#,##0.00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name val="Times New Roman"/>
      <family val="1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3" fillId="0" borderId="5" xfId="1" applyNumberFormat="1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horizontal="center"/>
    </xf>
    <xf numFmtId="0" fontId="3" fillId="0" borderId="9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/>
    </xf>
    <xf numFmtId="0" fontId="3" fillId="0" borderId="0" xfId="1" quotePrefix="1" applyNumberFormat="1" applyFont="1" applyAlignment="1"/>
    <xf numFmtId="0" fontId="3" fillId="0" borderId="0" xfId="1" applyNumberFormat="1" applyFont="1" applyAlignment="1"/>
    <xf numFmtId="0" fontId="3" fillId="0" borderId="6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2" applyFont="1"/>
    <xf numFmtId="0" fontId="8" fillId="0" borderId="4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164" fontId="6" fillId="0" borderId="0" xfId="0" applyNumberFormat="1" applyFont="1"/>
    <xf numFmtId="6" fontId="6" fillId="0" borderId="0" xfId="0" applyNumberFormat="1" applyFont="1"/>
    <xf numFmtId="165" fontId="6" fillId="0" borderId="0" xfId="0" applyNumberFormat="1" applyFont="1"/>
    <xf numFmtId="0" fontId="8" fillId="0" borderId="29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>
      <alignment horizontal="center"/>
    </xf>
    <xf numFmtId="0" fontId="8" fillId="0" borderId="18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8" fillId="0" borderId="32" xfId="2" applyNumberFormat="1" applyFont="1" applyFill="1" applyBorder="1" applyAlignment="1">
      <alignment horizontal="center"/>
    </xf>
    <xf numFmtId="0" fontId="8" fillId="0" borderId="33" xfId="2" applyNumberFormat="1" applyFont="1" applyFill="1" applyBorder="1" applyAlignment="1">
      <alignment horizontal="center"/>
    </xf>
    <xf numFmtId="0" fontId="8" fillId="0" borderId="34" xfId="2" applyNumberFormat="1" applyFont="1" applyFill="1" applyBorder="1" applyAlignment="1">
      <alignment horizontal="center"/>
    </xf>
    <xf numFmtId="8" fontId="6" fillId="0" borderId="0" xfId="0" applyNumberFormat="1" applyFont="1"/>
    <xf numFmtId="0" fontId="6" fillId="2" borderId="0" xfId="0" applyFont="1" applyFill="1"/>
    <xf numFmtId="0" fontId="6" fillId="0" borderId="36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6" fontId="3" fillId="0" borderId="7" xfId="1" applyNumberFormat="1" applyFont="1" applyFill="1" applyBorder="1" applyAlignment="1">
      <alignment horizontal="center"/>
    </xf>
    <xf numFmtId="6" fontId="3" fillId="0" borderId="5" xfId="1" applyNumberFormat="1" applyFont="1" applyFill="1" applyBorder="1" applyAlignment="1">
      <alignment horizontal="center"/>
    </xf>
    <xf numFmtId="6" fontId="3" fillId="0" borderId="9" xfId="1" applyNumberFormat="1" applyFont="1" applyFill="1" applyBorder="1" applyAlignment="1">
      <alignment horizontal="center"/>
    </xf>
    <xf numFmtId="5" fontId="3" fillId="0" borderId="7" xfId="1" applyNumberFormat="1" applyFont="1" applyFill="1" applyBorder="1" applyAlignment="1">
      <alignment horizontal="center"/>
    </xf>
    <xf numFmtId="5" fontId="3" fillId="0" borderId="10" xfId="1" applyNumberFormat="1" applyFont="1" applyFill="1" applyBorder="1" applyAlignment="1">
      <alignment horizontal="center"/>
    </xf>
    <xf numFmtId="5" fontId="6" fillId="0" borderId="11" xfId="0" applyNumberFormat="1" applyFont="1" applyBorder="1" applyAlignment="1">
      <alignment horizontal="center" vertical="center"/>
    </xf>
    <xf numFmtId="5" fontId="9" fillId="0" borderId="16" xfId="2" applyNumberFormat="1" applyFont="1" applyBorder="1" applyAlignment="1">
      <alignment horizontal="center" vertical="center" wrapText="1"/>
    </xf>
    <xf numFmtId="5" fontId="6" fillId="0" borderId="37" xfId="0" applyNumberFormat="1" applyFont="1" applyBorder="1" applyAlignment="1">
      <alignment horizontal="center"/>
    </xf>
    <xf numFmtId="5" fontId="6" fillId="0" borderId="27" xfId="0" applyNumberFormat="1" applyFont="1" applyBorder="1" applyAlignment="1">
      <alignment horizontal="center" vertical="center"/>
    </xf>
    <xf numFmtId="5" fontId="6" fillId="0" borderId="11" xfId="0" applyNumberFormat="1" applyFont="1" applyBorder="1" applyAlignment="1">
      <alignment horizontal="center"/>
    </xf>
    <xf numFmtId="5" fontId="6" fillId="0" borderId="38" xfId="0" applyNumberFormat="1" applyFont="1" applyBorder="1" applyAlignment="1">
      <alignment horizontal="center"/>
    </xf>
    <xf numFmtId="5" fontId="6" fillId="0" borderId="18" xfId="0" applyNumberFormat="1" applyFont="1" applyBorder="1" applyAlignment="1">
      <alignment horizontal="center" vertical="center"/>
    </xf>
    <xf numFmtId="5" fontId="9" fillId="0" borderId="23" xfId="2" applyNumberFormat="1" applyFont="1" applyBorder="1" applyAlignment="1">
      <alignment horizontal="center" vertical="center" wrapText="1"/>
    </xf>
    <xf numFmtId="0" fontId="8" fillId="0" borderId="0" xfId="0" applyFont="1"/>
    <xf numFmtId="0" fontId="11" fillId="2" borderId="0" xfId="0" applyFont="1" applyFill="1" applyAlignment="1"/>
    <xf numFmtId="0" fontId="11" fillId="0" borderId="0" xfId="0" applyFont="1" applyAlignment="1"/>
    <xf numFmtId="5" fontId="6" fillId="0" borderId="14" xfId="0" applyNumberFormat="1" applyFont="1" applyBorder="1" applyAlignment="1">
      <alignment horizontal="center"/>
    </xf>
    <xf numFmtId="5" fontId="6" fillId="0" borderId="14" xfId="0" applyNumberFormat="1" applyFont="1" applyBorder="1" applyAlignment="1">
      <alignment horizontal="center" vertical="center"/>
    </xf>
    <xf numFmtId="5" fontId="6" fillId="0" borderId="25" xfId="0" applyNumberFormat="1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 vertical="center"/>
    </xf>
    <xf numFmtId="5" fontId="6" fillId="0" borderId="21" xfId="0" applyNumberFormat="1" applyFont="1" applyBorder="1" applyAlignment="1">
      <alignment horizontal="center" vertical="center"/>
    </xf>
    <xf numFmtId="5" fontId="6" fillId="0" borderId="12" xfId="0" applyNumberFormat="1" applyFont="1" applyBorder="1" applyAlignment="1">
      <alignment horizontal="center"/>
    </xf>
    <xf numFmtId="5" fontId="3" fillId="0" borderId="6" xfId="1" applyNumberFormat="1" applyFont="1" applyFill="1" applyBorder="1" applyAlignment="1">
      <alignment horizontal="center"/>
    </xf>
    <xf numFmtId="5" fontId="3" fillId="0" borderId="8" xfId="1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1" fillId="0" borderId="35" xfId="0" applyFont="1" applyBorder="1" applyAlignment="1">
      <alignment horizontal="center"/>
    </xf>
    <xf numFmtId="0" fontId="7" fillId="0" borderId="22" xfId="0" applyNumberFormat="1" applyFont="1" applyFill="1" applyBorder="1" applyAlignment="1">
      <alignment horizontal="center" wrapText="1"/>
    </xf>
    <xf numFmtId="0" fontId="7" fillId="0" borderId="24" xfId="0" applyNumberFormat="1" applyFont="1" applyFill="1" applyBorder="1" applyAlignment="1">
      <alignment horizontal="center" wrapText="1"/>
    </xf>
    <xf numFmtId="0" fontId="7" fillId="0" borderId="23" xfId="0" applyNumberFormat="1" applyFont="1" applyFill="1" applyBorder="1" applyAlignment="1">
      <alignment horizontal="center" wrapText="1"/>
    </xf>
    <xf numFmtId="0" fontId="7" fillId="0" borderId="22" xfId="0" applyNumberFormat="1" applyFont="1" applyFill="1" applyBorder="1" applyAlignment="1">
      <alignment horizontal="center"/>
    </xf>
    <xf numFmtId="0" fontId="7" fillId="0" borderId="24" xfId="0" applyNumberFormat="1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9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2" Type="http://schemas.openxmlformats.org/officeDocument/2006/relationships/styles" Target="styles.xml" />
  <Relationship Id="rId11" Type="http://schemas.openxmlformats.org/officeDocument/2006/relationships/theme" Target="theme/theme1.xml" />
  <Relationship Id="rId1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/>
  </sheetViews>
  <sheetFormatPr defaultColWidth="9.140625" defaultRowHeight="15" x14ac:dyDescent="0.25"/>
  <cols>
    <col min="1" max="1" width="34.42578125" style="12" customWidth="1"/>
    <col min="2" max="2" width="13.28515625" style="12" bestFit="1" customWidth="1"/>
    <col min="3" max="3" width="16.85546875" style="12" bestFit="1" customWidth="1"/>
    <col min="4" max="4" width="18" style="12" bestFit="1" customWidth="1"/>
    <col min="5" max="5" width="13.28515625" style="12" customWidth="1"/>
    <col min="6" max="6" width="23.42578125" style="12" bestFit="1" customWidth="1"/>
    <col min="7" max="16384" width="9.140625" style="12"/>
  </cols>
  <sheetData>
    <row r="1" spans="1:12" x14ac:dyDescent="0.25">
      <c r="A1" s="68" t="s">
        <v>82</v>
      </c>
    </row>
    <row r="2" spans="1:12" x14ac:dyDescent="0.25">
      <c r="A2" s="68" t="s">
        <v>83</v>
      </c>
    </row>
    <row r="3" spans="1:12" x14ac:dyDescent="0.25">
      <c r="A3" s="70" t="s">
        <v>84</v>
      </c>
    </row>
    <row r="4" spans="1:12" x14ac:dyDescent="0.25">
      <c r="A4" s="69" t="s">
        <v>85</v>
      </c>
    </row>
    <row r="5" spans="1:12" x14ac:dyDescent="0.25">
      <c r="A5" s="69" t="s">
        <v>86</v>
      </c>
    </row>
    <row r="6" spans="1:12" ht="15.75" thickBot="1" x14ac:dyDescent="0.3">
      <c r="A6" s="69" t="s">
        <v>87</v>
      </c>
    </row>
    <row r="7" spans="1:12" ht="15.75" x14ac:dyDescent="0.25">
      <c r="A7" s="1"/>
      <c r="B7" s="9" t="s">
        <v>0</v>
      </c>
      <c r="C7" s="9"/>
      <c r="D7" s="9"/>
      <c r="E7" s="9"/>
      <c r="F7" s="9"/>
    </row>
    <row r="8" spans="1:12" ht="15.75" x14ac:dyDescent="0.25">
      <c r="A8" s="2" t="s">
        <v>1</v>
      </c>
      <c r="B8" s="10" t="s">
        <v>2</v>
      </c>
      <c r="C8" s="10" t="s">
        <v>49</v>
      </c>
      <c r="D8" s="10" t="s">
        <v>51</v>
      </c>
      <c r="E8" s="10" t="s">
        <v>52</v>
      </c>
      <c r="F8" s="10" t="s">
        <v>53</v>
      </c>
    </row>
    <row r="9" spans="1:12" ht="15.75" x14ac:dyDescent="0.25">
      <c r="A9" s="2" t="s">
        <v>3</v>
      </c>
      <c r="B9" s="10" t="s">
        <v>3</v>
      </c>
      <c r="C9" s="10" t="s">
        <v>50</v>
      </c>
      <c r="D9" s="10" t="s">
        <v>50</v>
      </c>
      <c r="E9" s="10" t="s">
        <v>53</v>
      </c>
      <c r="F9" s="10" t="s">
        <v>54</v>
      </c>
    </row>
    <row r="10" spans="1:12" ht="15.75" x14ac:dyDescent="0.25">
      <c r="A10" s="2" t="s">
        <v>4</v>
      </c>
      <c r="B10" s="10" t="s">
        <v>4</v>
      </c>
      <c r="C10" s="10" t="s">
        <v>39</v>
      </c>
      <c r="D10" s="10" t="s">
        <v>39</v>
      </c>
      <c r="E10" s="10" t="s">
        <v>39</v>
      </c>
      <c r="F10" s="10" t="s">
        <v>39</v>
      </c>
    </row>
    <row r="11" spans="1:12" ht="16.5" thickBot="1" x14ac:dyDescent="0.3">
      <c r="A11" s="2" t="s">
        <v>5</v>
      </c>
      <c r="B11" s="11" t="s">
        <v>5</v>
      </c>
      <c r="C11" s="11" t="s">
        <v>5</v>
      </c>
      <c r="D11" s="11" t="s">
        <v>5</v>
      </c>
      <c r="E11" s="11" t="s">
        <v>5</v>
      </c>
      <c r="F11" s="11" t="s">
        <v>6</v>
      </c>
    </row>
    <row r="12" spans="1:12" ht="18.75" x14ac:dyDescent="0.35">
      <c r="A12" s="1" t="s">
        <v>7</v>
      </c>
      <c r="B12" s="1" t="s">
        <v>8</v>
      </c>
      <c r="C12" s="45">
        <f>'High Fuel - Low CO2'!S46</f>
        <v>50935.755620316864</v>
      </c>
      <c r="D12" s="45">
        <f>'High Fuel - Low CO2'!AM46</f>
        <v>50612.743696409067</v>
      </c>
      <c r="E12" s="47">
        <f t="shared" ref="E12:E20" si="0">D12-C12</f>
        <v>-323.01192390779761</v>
      </c>
      <c r="F12" s="66">
        <f>E12-E16</f>
        <v>-74.391698021630873</v>
      </c>
      <c r="L12" s="39"/>
    </row>
    <row r="13" spans="1:12" ht="18.75" x14ac:dyDescent="0.35">
      <c r="A13" s="2" t="s">
        <v>7</v>
      </c>
      <c r="B13" s="2" t="s">
        <v>9</v>
      </c>
      <c r="C13" s="44">
        <f>'High Fuel - Mid CO2'!S46</f>
        <v>54341.73872481985</v>
      </c>
      <c r="D13" s="44">
        <f>'High Fuel - Mid CO2'!AM46</f>
        <v>53927.530995730769</v>
      </c>
      <c r="E13" s="47">
        <f t="shared" si="0"/>
        <v>-414.20772908908111</v>
      </c>
      <c r="F13" s="67">
        <f>E13-E16</f>
        <v>-165.58750320291438</v>
      </c>
      <c r="L13" s="39"/>
    </row>
    <row r="14" spans="1:12" ht="19.5" thickBot="1" x14ac:dyDescent="0.4">
      <c r="A14" s="3" t="s">
        <v>7</v>
      </c>
      <c r="B14" s="3" t="s">
        <v>10</v>
      </c>
      <c r="C14" s="46">
        <f>'High Fuel - High CO2'!S46</f>
        <v>59687.566650525579</v>
      </c>
      <c r="D14" s="46">
        <f>'High Fuel - High CO2'!AM46</f>
        <v>59124.214609313349</v>
      </c>
      <c r="E14" s="48">
        <f t="shared" si="0"/>
        <v>-563.35204121223069</v>
      </c>
      <c r="F14" s="48">
        <f>E14-E16</f>
        <v>-314.73181532606395</v>
      </c>
      <c r="L14" s="39"/>
    </row>
    <row r="15" spans="1:12" ht="18.75" x14ac:dyDescent="0.35">
      <c r="A15" s="1" t="s">
        <v>11</v>
      </c>
      <c r="B15" s="1" t="s">
        <v>8</v>
      </c>
      <c r="C15" s="45">
        <f>'Mid Fuel - Low CO2'!S46</f>
        <v>45472.373950743968</v>
      </c>
      <c r="D15" s="45">
        <f>'Mid Fuel - Low CO2'!AM46</f>
        <v>45313.384860787417</v>
      </c>
      <c r="E15" s="47">
        <f t="shared" si="0"/>
        <v>-158.98908995655074</v>
      </c>
      <c r="F15" s="66">
        <f>E15-E16</f>
        <v>89.631135929615994</v>
      </c>
      <c r="L15" s="39"/>
    </row>
    <row r="16" spans="1:12" ht="18.75" x14ac:dyDescent="0.35">
      <c r="A16" s="2" t="s">
        <v>11</v>
      </c>
      <c r="B16" s="2" t="s">
        <v>9</v>
      </c>
      <c r="C16" s="44">
        <f>'Mid Fuel - Mid CO2'!S46</f>
        <v>48851.280684143501</v>
      </c>
      <c r="D16" s="44">
        <f>'Mid Fuel - Mid CO2'!AM46</f>
        <v>48602.660458257335</v>
      </c>
      <c r="E16" s="47">
        <f t="shared" si="0"/>
        <v>-248.62022588616674</v>
      </c>
      <c r="F16" s="67">
        <f>E16-E16</f>
        <v>0</v>
      </c>
      <c r="G16" s="12" t="s">
        <v>15</v>
      </c>
      <c r="L16" s="39"/>
    </row>
    <row r="17" spans="1:12" ht="19.5" thickBot="1" x14ac:dyDescent="0.4">
      <c r="A17" s="3" t="s">
        <v>11</v>
      </c>
      <c r="B17" s="3" t="s">
        <v>10</v>
      </c>
      <c r="C17" s="46">
        <f>'Mid Fuel - High CO2'!S46</f>
        <v>54182.589002645902</v>
      </c>
      <c r="D17" s="46">
        <f>'Mid Fuel - High CO2'!AM46</f>
        <v>53781.193657224292</v>
      </c>
      <c r="E17" s="48">
        <f t="shared" si="0"/>
        <v>-401.39534542160982</v>
      </c>
      <c r="F17" s="48">
        <f>E17-E16</f>
        <v>-152.77511953544308</v>
      </c>
      <c r="L17" s="39"/>
    </row>
    <row r="18" spans="1:12" ht="18.75" x14ac:dyDescent="0.35">
      <c r="A18" s="1" t="s">
        <v>12</v>
      </c>
      <c r="B18" s="1" t="s">
        <v>8</v>
      </c>
      <c r="C18" s="45">
        <f>'Low Fuel - Low CO2'!S46</f>
        <v>39972.001065534467</v>
      </c>
      <c r="D18" s="45">
        <f>'Low Fuel - Low CO2'!AM46</f>
        <v>39980.311439027231</v>
      </c>
      <c r="E18" s="47">
        <f t="shared" si="0"/>
        <v>8.3103734927644837</v>
      </c>
      <c r="F18" s="66">
        <f>E18-E16</f>
        <v>256.93059937893122</v>
      </c>
      <c r="L18" s="39"/>
    </row>
    <row r="19" spans="1:12" ht="18.75" x14ac:dyDescent="0.35">
      <c r="A19" s="2" t="s">
        <v>12</v>
      </c>
      <c r="B19" s="2" t="s">
        <v>9</v>
      </c>
      <c r="C19" s="44">
        <f>'Low Fuel - Mid CO2'!S46</f>
        <v>43340.787508113535</v>
      </c>
      <c r="D19" s="44">
        <f>'Low Fuel - Mid CO2'!AM46</f>
        <v>43258.513062937491</v>
      </c>
      <c r="E19" s="47">
        <f t="shared" si="0"/>
        <v>-82.274445176044537</v>
      </c>
      <c r="F19" s="67">
        <f>E19-E16</f>
        <v>166.3457807101222</v>
      </c>
      <c r="L19" s="39"/>
    </row>
    <row r="20" spans="1:12" ht="19.5" thickBot="1" x14ac:dyDescent="0.4">
      <c r="A20" s="3" t="s">
        <v>12</v>
      </c>
      <c r="B20" s="3" t="s">
        <v>10</v>
      </c>
      <c r="C20" s="46">
        <f>'Low Fuel - High CO2'!S46</f>
        <v>48666.487420449826</v>
      </c>
      <c r="D20" s="46">
        <f>'Low Fuel - High CO2'!AM46</f>
        <v>48434.223946602477</v>
      </c>
      <c r="E20" s="48">
        <f t="shared" si="0"/>
        <v>-232.26347384734981</v>
      </c>
      <c r="F20" s="48">
        <f>E20-E16</f>
        <v>16.356752038816921</v>
      </c>
      <c r="L20" s="39"/>
    </row>
    <row r="21" spans="1:12" x14ac:dyDescent="0.25">
      <c r="A21" s="4"/>
      <c r="B21" s="5"/>
      <c r="C21" s="5"/>
      <c r="D21" s="5"/>
      <c r="E21" s="5"/>
      <c r="F21" s="6"/>
    </row>
    <row r="22" spans="1:12" ht="15.75" x14ac:dyDescent="0.25">
      <c r="A22" s="7" t="s">
        <v>13</v>
      </c>
      <c r="B22" s="8"/>
      <c r="C22" s="8"/>
      <c r="D22" s="8"/>
      <c r="E22" s="8"/>
      <c r="F22" s="8"/>
    </row>
    <row r="23" spans="1:12" ht="18.75" x14ac:dyDescent="0.35">
      <c r="A23" s="7" t="s">
        <v>14</v>
      </c>
      <c r="B23" s="8"/>
      <c r="C23" s="8"/>
      <c r="D23" s="8"/>
      <c r="E23" s="8"/>
      <c r="F23" s="8"/>
    </row>
    <row r="24" spans="1:12" x14ac:dyDescent="0.25">
      <c r="E24" s="28"/>
      <c r="F24" s="28"/>
    </row>
    <row r="26" spans="1:12" x14ac:dyDescent="0.25">
      <c r="E26" s="28"/>
    </row>
  </sheetData>
  <pageMargins left="0.7" right="0.7" top="0.75" bottom="0.75" header="0.3" footer="0.3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2"/>
    <col min="3" max="3" width="13.140625" style="12" bestFit="1" customWidth="1"/>
    <col min="4" max="4" width="10.140625" style="12" bestFit="1" customWidth="1"/>
    <col min="5" max="5" width="14.140625" style="12" bestFit="1" customWidth="1"/>
    <col min="6" max="7" width="11.28515625" style="12" bestFit="1" customWidth="1"/>
    <col min="8" max="8" width="10.140625" style="12" bestFit="1" customWidth="1"/>
    <col min="9" max="9" width="11.28515625" style="12" bestFit="1" customWidth="1"/>
    <col min="10" max="10" width="14.140625" style="12" bestFit="1" customWidth="1"/>
    <col min="11" max="11" width="12" style="12" bestFit="1" customWidth="1"/>
    <col min="12" max="12" width="13.140625" style="12" bestFit="1" customWidth="1"/>
    <col min="13" max="13" width="10.7109375" style="12" bestFit="1" customWidth="1"/>
    <col min="14" max="18" width="9.140625" style="12"/>
    <col min="19" max="19" width="9.85546875" style="12" bestFit="1" customWidth="1"/>
    <col min="20" max="20" width="3.7109375" style="12" customWidth="1"/>
    <col min="21" max="21" width="5.28515625" style="12" bestFit="1" customWidth="1"/>
    <col min="22" max="22" width="8.42578125" style="12" bestFit="1" customWidth="1"/>
    <col min="23" max="23" width="12.42578125" style="12" bestFit="1" customWidth="1"/>
    <col min="24" max="24" width="10.140625" style="12" bestFit="1" customWidth="1"/>
    <col min="25" max="25" width="14.140625" style="12" bestFit="1" customWidth="1"/>
    <col min="26" max="26" width="11.28515625" style="12" bestFit="1" customWidth="1"/>
    <col min="27" max="27" width="8.85546875" style="12" bestFit="1" customWidth="1"/>
    <col min="28" max="28" width="10.140625" style="12" bestFit="1" customWidth="1"/>
    <col min="29" max="29" width="11.28515625" style="12" bestFit="1" customWidth="1"/>
    <col min="30" max="30" width="14.140625" style="12" bestFit="1" customWidth="1"/>
    <col min="31" max="31" width="12" style="12" bestFit="1" customWidth="1"/>
    <col min="32" max="32" width="13.140625" style="12" bestFit="1" customWidth="1"/>
    <col min="33" max="33" width="10.7109375" style="12" bestFit="1" customWidth="1"/>
    <col min="34" max="39" width="8.85546875" style="12" bestFit="1" customWidth="1"/>
    <col min="40" max="40" width="3.7109375" style="12" customWidth="1"/>
    <col min="41" max="41" width="5.28515625" style="12" bestFit="1" customWidth="1"/>
    <col min="42" max="42" width="8.42578125" style="12" bestFit="1" customWidth="1"/>
    <col min="43" max="43" width="12.42578125" style="12" bestFit="1" customWidth="1"/>
    <col min="44" max="44" width="10.140625" style="12" bestFit="1" customWidth="1"/>
    <col min="45" max="45" width="14.140625" style="12" bestFit="1" customWidth="1"/>
    <col min="46" max="46" width="11.28515625" style="12" bestFit="1" customWidth="1"/>
    <col min="47" max="47" width="8.85546875" style="12" bestFit="1" customWidth="1"/>
    <col min="48" max="48" width="10.140625" style="12" bestFit="1" customWidth="1"/>
    <col min="49" max="49" width="11.28515625" style="12" bestFit="1" customWidth="1"/>
    <col min="50" max="50" width="14.140625" style="12" bestFit="1" customWidth="1"/>
    <col min="51" max="51" width="12" style="12" bestFit="1" customWidth="1"/>
    <col min="52" max="52" width="13.140625" style="12" bestFit="1" customWidth="1"/>
    <col min="53" max="53" width="10.7109375" style="12" bestFit="1" customWidth="1"/>
    <col min="54" max="59" width="8.85546875" style="12" bestFit="1" customWidth="1"/>
    <col min="60" max="16384" width="9.140625" style="12"/>
  </cols>
  <sheetData>
    <row r="1" spans="1:60" x14ac:dyDescent="0.25">
      <c r="A1" s="68" t="s">
        <v>82</v>
      </c>
    </row>
    <row r="2" spans="1:60" x14ac:dyDescent="0.25">
      <c r="A2" s="68" t="s">
        <v>83</v>
      </c>
    </row>
    <row r="3" spans="1:60" x14ac:dyDescent="0.25">
      <c r="A3" s="70" t="s">
        <v>84</v>
      </c>
    </row>
    <row r="4" spans="1:60" x14ac:dyDescent="0.25">
      <c r="A4" s="69" t="s">
        <v>85</v>
      </c>
    </row>
    <row r="5" spans="1:60" x14ac:dyDescent="0.25">
      <c r="A5" s="69" t="s">
        <v>86</v>
      </c>
    </row>
    <row r="6" spans="1:60" x14ac:dyDescent="0.25">
      <c r="A6" s="69" t="s">
        <v>88</v>
      </c>
    </row>
    <row r="7" spans="1:60" s="57" customFormat="1" ht="21" thickBot="1" x14ac:dyDescent="0.4">
      <c r="C7" s="71" t="s">
        <v>79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8"/>
      <c r="U7" s="71" t="s">
        <v>80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8"/>
      <c r="AO7" s="71" t="s">
        <v>81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9"/>
    </row>
    <row r="8" spans="1:60" ht="15.75" thickBot="1" x14ac:dyDescent="0.3">
      <c r="T8" s="40"/>
      <c r="AN8" s="40"/>
    </row>
    <row r="9" spans="1:60" ht="15.75" customHeight="1" thickBot="1" x14ac:dyDescent="0.3">
      <c r="D9" s="72" t="s">
        <v>16</v>
      </c>
      <c r="E9" s="73"/>
      <c r="F9" s="73"/>
      <c r="G9" s="74"/>
      <c r="H9" s="72" t="s">
        <v>17</v>
      </c>
      <c r="I9" s="73"/>
      <c r="J9" s="73"/>
      <c r="K9" s="73"/>
      <c r="L9" s="73"/>
      <c r="M9" s="74"/>
      <c r="N9" s="75" t="s">
        <v>18</v>
      </c>
      <c r="O9" s="76"/>
      <c r="P9" s="76"/>
      <c r="Q9" s="76"/>
      <c r="R9" s="77"/>
      <c r="S9" s="13"/>
      <c r="T9" s="40"/>
      <c r="X9" s="72" t="s">
        <v>16</v>
      </c>
      <c r="Y9" s="73"/>
      <c r="Z9" s="73"/>
      <c r="AA9" s="74"/>
      <c r="AB9" s="72" t="s">
        <v>17</v>
      </c>
      <c r="AC9" s="73"/>
      <c r="AD9" s="73"/>
      <c r="AE9" s="73"/>
      <c r="AF9" s="73"/>
      <c r="AG9" s="74"/>
      <c r="AH9" s="75" t="s">
        <v>18</v>
      </c>
      <c r="AI9" s="76"/>
      <c r="AJ9" s="76"/>
      <c r="AK9" s="76"/>
      <c r="AL9" s="77"/>
      <c r="AM9" s="13"/>
      <c r="AN9" s="40"/>
      <c r="AR9" s="72" t="s">
        <v>16</v>
      </c>
      <c r="AS9" s="73"/>
      <c r="AT9" s="73"/>
      <c r="AU9" s="74"/>
      <c r="AV9" s="72" t="s">
        <v>17</v>
      </c>
      <c r="AW9" s="73"/>
      <c r="AX9" s="73"/>
      <c r="AY9" s="73"/>
      <c r="AZ9" s="73"/>
      <c r="BA9" s="74"/>
      <c r="BB9" s="75" t="s">
        <v>18</v>
      </c>
      <c r="BC9" s="76"/>
      <c r="BD9" s="76"/>
      <c r="BE9" s="76"/>
      <c r="BF9" s="77"/>
      <c r="BG9" s="13"/>
    </row>
    <row r="10" spans="1:60" ht="16.5" x14ac:dyDescent="0.3">
      <c r="A10" s="17"/>
      <c r="B10" s="18"/>
      <c r="C10" s="30" t="s">
        <v>44</v>
      </c>
      <c r="D10" s="17" t="s">
        <v>19</v>
      </c>
      <c r="E10" s="18" t="s">
        <v>21</v>
      </c>
      <c r="F10" s="18"/>
      <c r="G10" s="33" t="s">
        <v>20</v>
      </c>
      <c r="H10" s="17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33" t="s">
        <v>24</v>
      </c>
      <c r="N10" s="17" t="s">
        <v>25</v>
      </c>
      <c r="O10" s="18" t="s">
        <v>26</v>
      </c>
      <c r="P10" s="18" t="s">
        <v>46</v>
      </c>
      <c r="Q10" s="18" t="s">
        <v>47</v>
      </c>
      <c r="R10" s="33" t="s">
        <v>48</v>
      </c>
      <c r="S10" s="36" t="s">
        <v>27</v>
      </c>
      <c r="T10" s="40"/>
      <c r="U10" s="17"/>
      <c r="V10" s="18"/>
      <c r="W10" s="30" t="s">
        <v>44</v>
      </c>
      <c r="X10" s="17" t="s">
        <v>19</v>
      </c>
      <c r="Y10" s="18" t="s">
        <v>21</v>
      </c>
      <c r="Z10" s="18"/>
      <c r="AA10" s="33" t="s">
        <v>20</v>
      </c>
      <c r="AB10" s="17" t="s">
        <v>19</v>
      </c>
      <c r="AC10" s="18" t="s">
        <v>20</v>
      </c>
      <c r="AD10" s="18" t="s">
        <v>21</v>
      </c>
      <c r="AE10" s="18" t="s">
        <v>22</v>
      </c>
      <c r="AF10" s="18" t="s">
        <v>23</v>
      </c>
      <c r="AG10" s="33" t="s">
        <v>24</v>
      </c>
      <c r="AH10" s="17" t="s">
        <v>25</v>
      </c>
      <c r="AI10" s="18" t="s">
        <v>26</v>
      </c>
      <c r="AJ10" s="18" t="s">
        <v>46</v>
      </c>
      <c r="AK10" s="18" t="s">
        <v>47</v>
      </c>
      <c r="AL10" s="33" t="s">
        <v>48</v>
      </c>
      <c r="AM10" s="36" t="s">
        <v>27</v>
      </c>
      <c r="AN10" s="40"/>
      <c r="AO10" s="17"/>
      <c r="AP10" s="18"/>
      <c r="AQ10" s="30" t="s">
        <v>44</v>
      </c>
      <c r="AR10" s="17" t="s">
        <v>19</v>
      </c>
      <c r="AS10" s="18" t="s">
        <v>21</v>
      </c>
      <c r="AT10" s="18"/>
      <c r="AU10" s="33" t="s">
        <v>20</v>
      </c>
      <c r="AV10" s="17" t="s">
        <v>19</v>
      </c>
      <c r="AW10" s="18" t="s">
        <v>20</v>
      </c>
      <c r="AX10" s="18" t="s">
        <v>21</v>
      </c>
      <c r="AY10" s="18" t="s">
        <v>22</v>
      </c>
      <c r="AZ10" s="18" t="s">
        <v>23</v>
      </c>
      <c r="BA10" s="33" t="s">
        <v>24</v>
      </c>
      <c r="BB10" s="17" t="s">
        <v>25</v>
      </c>
      <c r="BC10" s="18" t="s">
        <v>26</v>
      </c>
      <c r="BD10" s="18" t="s">
        <v>46</v>
      </c>
      <c r="BE10" s="18" t="s">
        <v>47</v>
      </c>
      <c r="BF10" s="33" t="s">
        <v>48</v>
      </c>
      <c r="BG10" s="36" t="s">
        <v>27</v>
      </c>
    </row>
    <row r="11" spans="1:60" x14ac:dyDescent="0.25">
      <c r="A11" s="19"/>
      <c r="B11" s="14" t="s">
        <v>41</v>
      </c>
      <c r="C11" s="31" t="s">
        <v>45</v>
      </c>
      <c r="D11" s="19" t="s">
        <v>28</v>
      </c>
      <c r="E11" s="14" t="s">
        <v>30</v>
      </c>
      <c r="F11" s="14" t="s">
        <v>29</v>
      </c>
      <c r="G11" s="34" t="s">
        <v>43</v>
      </c>
      <c r="H11" s="19" t="s">
        <v>28</v>
      </c>
      <c r="I11" s="14" t="s">
        <v>29</v>
      </c>
      <c r="J11" s="14" t="s">
        <v>30</v>
      </c>
      <c r="K11" s="14" t="s">
        <v>31</v>
      </c>
      <c r="L11" s="14" t="s">
        <v>32</v>
      </c>
      <c r="M11" s="34" t="s">
        <v>33</v>
      </c>
      <c r="N11" s="19" t="s">
        <v>34</v>
      </c>
      <c r="O11" s="14" t="s">
        <v>35</v>
      </c>
      <c r="P11" s="14" t="s">
        <v>36</v>
      </c>
      <c r="Q11" s="14" t="s">
        <v>36</v>
      </c>
      <c r="R11" s="34" t="s">
        <v>36</v>
      </c>
      <c r="S11" s="37" t="s">
        <v>37</v>
      </c>
      <c r="T11" s="40"/>
      <c r="U11" s="19"/>
      <c r="V11" s="14" t="s">
        <v>41</v>
      </c>
      <c r="W11" s="31" t="s">
        <v>45</v>
      </c>
      <c r="X11" s="19" t="s">
        <v>28</v>
      </c>
      <c r="Y11" s="14" t="s">
        <v>30</v>
      </c>
      <c r="Z11" s="14" t="s">
        <v>29</v>
      </c>
      <c r="AA11" s="34" t="s">
        <v>43</v>
      </c>
      <c r="AB11" s="19" t="s">
        <v>28</v>
      </c>
      <c r="AC11" s="14" t="s">
        <v>29</v>
      </c>
      <c r="AD11" s="14" t="s">
        <v>30</v>
      </c>
      <c r="AE11" s="14" t="s">
        <v>31</v>
      </c>
      <c r="AF11" s="14" t="s">
        <v>32</v>
      </c>
      <c r="AG11" s="34" t="s">
        <v>33</v>
      </c>
      <c r="AH11" s="19" t="s">
        <v>34</v>
      </c>
      <c r="AI11" s="14" t="s">
        <v>35</v>
      </c>
      <c r="AJ11" s="14" t="s">
        <v>36</v>
      </c>
      <c r="AK11" s="14" t="s">
        <v>36</v>
      </c>
      <c r="AL11" s="34" t="s">
        <v>36</v>
      </c>
      <c r="AM11" s="37" t="s">
        <v>37</v>
      </c>
      <c r="AN11" s="40"/>
      <c r="AO11" s="19"/>
      <c r="AP11" s="14" t="s">
        <v>41</v>
      </c>
      <c r="AQ11" s="31" t="s">
        <v>45</v>
      </c>
      <c r="AR11" s="19" t="s">
        <v>28</v>
      </c>
      <c r="AS11" s="14" t="s">
        <v>30</v>
      </c>
      <c r="AT11" s="14" t="s">
        <v>29</v>
      </c>
      <c r="AU11" s="34" t="s">
        <v>43</v>
      </c>
      <c r="AV11" s="19" t="s">
        <v>28</v>
      </c>
      <c r="AW11" s="14" t="s">
        <v>29</v>
      </c>
      <c r="AX11" s="14" t="s">
        <v>30</v>
      </c>
      <c r="AY11" s="14" t="s">
        <v>31</v>
      </c>
      <c r="AZ11" s="14" t="s">
        <v>32</v>
      </c>
      <c r="BA11" s="34" t="s">
        <v>33</v>
      </c>
      <c r="BB11" s="19" t="s">
        <v>34</v>
      </c>
      <c r="BC11" s="14" t="s">
        <v>35</v>
      </c>
      <c r="BD11" s="14" t="s">
        <v>36</v>
      </c>
      <c r="BE11" s="14" t="s">
        <v>36</v>
      </c>
      <c r="BF11" s="34" t="s">
        <v>36</v>
      </c>
      <c r="BG11" s="37" t="s">
        <v>37</v>
      </c>
    </row>
    <row r="12" spans="1:60" ht="15.75" thickBot="1" x14ac:dyDescent="0.3">
      <c r="A12" s="20" t="s">
        <v>38</v>
      </c>
      <c r="B12" s="21" t="s">
        <v>42</v>
      </c>
      <c r="C12" s="32" t="s">
        <v>39</v>
      </c>
      <c r="D12" s="20" t="s">
        <v>39</v>
      </c>
      <c r="E12" s="21" t="s">
        <v>39</v>
      </c>
      <c r="F12" s="21" t="s">
        <v>39</v>
      </c>
      <c r="G12" s="35" t="s">
        <v>39</v>
      </c>
      <c r="H12" s="20" t="s">
        <v>39</v>
      </c>
      <c r="I12" s="21" t="s">
        <v>39</v>
      </c>
      <c r="J12" s="21" t="s">
        <v>39</v>
      </c>
      <c r="K12" s="21" t="s">
        <v>39</v>
      </c>
      <c r="L12" s="21" t="s">
        <v>39</v>
      </c>
      <c r="M12" s="35" t="s">
        <v>39</v>
      </c>
      <c r="N12" s="20" t="s">
        <v>39</v>
      </c>
      <c r="O12" s="21" t="s">
        <v>39</v>
      </c>
      <c r="P12" s="21" t="s">
        <v>39</v>
      </c>
      <c r="Q12" s="21" t="s">
        <v>39</v>
      </c>
      <c r="R12" s="35" t="s">
        <v>39</v>
      </c>
      <c r="S12" s="38" t="s">
        <v>39</v>
      </c>
      <c r="T12" s="40"/>
      <c r="U12" s="20" t="s">
        <v>38</v>
      </c>
      <c r="V12" s="21" t="s">
        <v>42</v>
      </c>
      <c r="W12" s="32" t="s">
        <v>39</v>
      </c>
      <c r="X12" s="20" t="s">
        <v>39</v>
      </c>
      <c r="Y12" s="21" t="s">
        <v>39</v>
      </c>
      <c r="Z12" s="21" t="s">
        <v>39</v>
      </c>
      <c r="AA12" s="35" t="s">
        <v>39</v>
      </c>
      <c r="AB12" s="20" t="s">
        <v>39</v>
      </c>
      <c r="AC12" s="21" t="s">
        <v>39</v>
      </c>
      <c r="AD12" s="21" t="s">
        <v>39</v>
      </c>
      <c r="AE12" s="21" t="s">
        <v>39</v>
      </c>
      <c r="AF12" s="21" t="s">
        <v>39</v>
      </c>
      <c r="AG12" s="35" t="s">
        <v>39</v>
      </c>
      <c r="AH12" s="20" t="s">
        <v>39</v>
      </c>
      <c r="AI12" s="21" t="s">
        <v>39</v>
      </c>
      <c r="AJ12" s="21" t="s">
        <v>39</v>
      </c>
      <c r="AK12" s="21" t="s">
        <v>39</v>
      </c>
      <c r="AL12" s="35" t="s">
        <v>39</v>
      </c>
      <c r="AM12" s="38" t="s">
        <v>39</v>
      </c>
      <c r="AN12" s="40"/>
      <c r="AO12" s="20" t="s">
        <v>38</v>
      </c>
      <c r="AP12" s="21" t="s">
        <v>42</v>
      </c>
      <c r="AQ12" s="32" t="s">
        <v>39</v>
      </c>
      <c r="AR12" s="20" t="s">
        <v>39</v>
      </c>
      <c r="AS12" s="21" t="s">
        <v>39</v>
      </c>
      <c r="AT12" s="21" t="s">
        <v>39</v>
      </c>
      <c r="AU12" s="35" t="s">
        <v>39</v>
      </c>
      <c r="AV12" s="20" t="s">
        <v>39</v>
      </c>
      <c r="AW12" s="21" t="s">
        <v>39</v>
      </c>
      <c r="AX12" s="21" t="s">
        <v>39</v>
      </c>
      <c r="AY12" s="21" t="s">
        <v>39</v>
      </c>
      <c r="AZ12" s="21" t="s">
        <v>39</v>
      </c>
      <c r="BA12" s="35" t="s">
        <v>39</v>
      </c>
      <c r="BB12" s="20" t="s">
        <v>39</v>
      </c>
      <c r="BC12" s="21" t="s">
        <v>39</v>
      </c>
      <c r="BD12" s="21" t="s">
        <v>39</v>
      </c>
      <c r="BE12" s="21" t="s">
        <v>39</v>
      </c>
      <c r="BF12" s="35" t="s">
        <v>39</v>
      </c>
      <c r="BG12" s="38" t="s">
        <v>39</v>
      </c>
    </row>
    <row r="13" spans="1:60" x14ac:dyDescent="0.25">
      <c r="A13" s="22">
        <v>2019</v>
      </c>
      <c r="B13" s="23">
        <v>1.0063458385698116</v>
      </c>
      <c r="C13" s="60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1801.65</v>
      </c>
      <c r="O13" s="61">
        <v>22.9</v>
      </c>
      <c r="P13" s="61">
        <v>0</v>
      </c>
      <c r="Q13" s="61">
        <v>0.9</v>
      </c>
      <c r="R13" s="61">
        <v>0</v>
      </c>
      <c r="S13" s="62">
        <f>SUM(C13:R13)</f>
        <v>1825.4500000000003</v>
      </c>
      <c r="T13" s="40"/>
      <c r="U13" s="22">
        <v>2019</v>
      </c>
      <c r="V13" s="23">
        <v>1.0063458385698116</v>
      </c>
      <c r="W13" s="60">
        <v>2.2834317399915363</v>
      </c>
      <c r="X13" s="61">
        <v>0</v>
      </c>
      <c r="Y13" s="61">
        <v>0</v>
      </c>
      <c r="Z13" s="61">
        <v>0</v>
      </c>
      <c r="AA13" s="61">
        <v>3.5145172154320243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1801.65</v>
      </c>
      <c r="AI13" s="61">
        <v>22.9</v>
      </c>
      <c r="AJ13" s="61">
        <v>0</v>
      </c>
      <c r="AK13" s="61">
        <v>0.9</v>
      </c>
      <c r="AL13" s="61">
        <v>0</v>
      </c>
      <c r="AM13" s="62">
        <f>SUM(W13:AL13)</f>
        <v>1831.2479489554239</v>
      </c>
      <c r="AN13" s="40"/>
      <c r="AO13" s="41">
        <v>2019</v>
      </c>
      <c r="AP13" s="42">
        <v>1.0063458385698116</v>
      </c>
      <c r="AQ13" s="51">
        <f>W13-C13</f>
        <v>2.2834317399915363</v>
      </c>
      <c r="AR13" s="51">
        <f t="shared" ref="AR13:BF28" si="0">X13-D13</f>
        <v>0</v>
      </c>
      <c r="AS13" s="51">
        <f t="shared" si="0"/>
        <v>0</v>
      </c>
      <c r="AT13" s="51">
        <f t="shared" si="0"/>
        <v>0</v>
      </c>
      <c r="AU13" s="51">
        <f t="shared" si="0"/>
        <v>3.5145172154320243</v>
      </c>
      <c r="AV13" s="51">
        <f t="shared" si="0"/>
        <v>0</v>
      </c>
      <c r="AW13" s="51">
        <f t="shared" si="0"/>
        <v>0</v>
      </c>
      <c r="AX13" s="51">
        <f t="shared" si="0"/>
        <v>0</v>
      </c>
      <c r="AY13" s="51">
        <f t="shared" si="0"/>
        <v>0</v>
      </c>
      <c r="AZ13" s="51">
        <f t="shared" si="0"/>
        <v>0</v>
      </c>
      <c r="BA13" s="51">
        <f t="shared" si="0"/>
        <v>0</v>
      </c>
      <c r="BB13" s="51">
        <f t="shared" si="0"/>
        <v>0</v>
      </c>
      <c r="BC13" s="51">
        <f t="shared" si="0"/>
        <v>0</v>
      </c>
      <c r="BD13" s="51">
        <f t="shared" si="0"/>
        <v>0</v>
      </c>
      <c r="BE13" s="51">
        <f t="shared" si="0"/>
        <v>0</v>
      </c>
      <c r="BF13" s="51">
        <f t="shared" si="0"/>
        <v>0</v>
      </c>
      <c r="BG13" s="52">
        <f>SUM(AQ13:BF13)</f>
        <v>5.7979489554235606</v>
      </c>
    </row>
    <row r="14" spans="1:60" x14ac:dyDescent="0.25">
      <c r="A14" s="24">
        <v>2020</v>
      </c>
      <c r="B14" s="15">
        <v>0.93392482840834401</v>
      </c>
      <c r="C14" s="53">
        <v>0</v>
      </c>
      <c r="D14" s="49">
        <v>30.298270335471077</v>
      </c>
      <c r="E14" s="49">
        <v>3.4077374005967425</v>
      </c>
      <c r="F14" s="49">
        <v>1.1157667423960809</v>
      </c>
      <c r="G14" s="49">
        <v>1.6196619205472966</v>
      </c>
      <c r="H14" s="49">
        <v>0.63247917239875995</v>
      </c>
      <c r="I14" s="49">
        <v>1.2691896108152225</v>
      </c>
      <c r="J14" s="49">
        <v>0</v>
      </c>
      <c r="K14" s="49">
        <v>0</v>
      </c>
      <c r="L14" s="49">
        <v>0</v>
      </c>
      <c r="M14" s="49">
        <v>0</v>
      </c>
      <c r="N14" s="49">
        <v>1547.66</v>
      </c>
      <c r="O14" s="49">
        <v>23.130000000000003</v>
      </c>
      <c r="P14" s="49">
        <v>0</v>
      </c>
      <c r="Q14" s="49">
        <v>0.83</v>
      </c>
      <c r="R14" s="49">
        <v>0</v>
      </c>
      <c r="S14" s="52">
        <f t="shared" ref="S14:S45" si="1">SUM(C14:R14)</f>
        <v>1609.9631051822253</v>
      </c>
      <c r="T14" s="40"/>
      <c r="U14" s="24">
        <v>2020</v>
      </c>
      <c r="V14" s="15">
        <v>0.93392482840834401</v>
      </c>
      <c r="W14" s="53">
        <v>2.060524295698885</v>
      </c>
      <c r="X14" s="49">
        <v>83.722575034393429</v>
      </c>
      <c r="Y14" s="49">
        <v>9.2267637426568179</v>
      </c>
      <c r="Z14" s="49">
        <v>2.5654809442570379</v>
      </c>
      <c r="AA14" s="49">
        <v>12.654100193762027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1532.17</v>
      </c>
      <c r="AI14" s="49">
        <v>22.61</v>
      </c>
      <c r="AJ14" s="49">
        <v>0</v>
      </c>
      <c r="AK14" s="49">
        <v>0.81599999999999995</v>
      </c>
      <c r="AL14" s="49">
        <v>0</v>
      </c>
      <c r="AM14" s="52">
        <f t="shared" ref="AM14:AM45" si="2">SUM(W14:AL14)</f>
        <v>1665.8254442107682</v>
      </c>
      <c r="AN14" s="40"/>
      <c r="AO14" s="24">
        <v>2020</v>
      </c>
      <c r="AP14" s="15">
        <v>0.93392482840834401</v>
      </c>
      <c r="AQ14" s="53">
        <f t="shared" ref="AQ14:BF43" si="3">W14-C14</f>
        <v>2.060524295698885</v>
      </c>
      <c r="AR14" s="53">
        <f t="shared" si="0"/>
        <v>53.424304698922356</v>
      </c>
      <c r="AS14" s="53">
        <f t="shared" si="0"/>
        <v>5.8190263420600754</v>
      </c>
      <c r="AT14" s="53">
        <f t="shared" si="0"/>
        <v>1.449714201860957</v>
      </c>
      <c r="AU14" s="53">
        <f t="shared" si="0"/>
        <v>11.034438273214731</v>
      </c>
      <c r="AV14" s="53">
        <f t="shared" si="0"/>
        <v>-0.63247917239875995</v>
      </c>
      <c r="AW14" s="53">
        <f t="shared" si="0"/>
        <v>-1.2691896108152225</v>
      </c>
      <c r="AX14" s="53">
        <f t="shared" si="0"/>
        <v>0</v>
      </c>
      <c r="AY14" s="53">
        <f t="shared" si="0"/>
        <v>0</v>
      </c>
      <c r="AZ14" s="53">
        <f t="shared" si="0"/>
        <v>0</v>
      </c>
      <c r="BA14" s="53">
        <f t="shared" si="0"/>
        <v>0</v>
      </c>
      <c r="BB14" s="53">
        <f t="shared" si="0"/>
        <v>-15.490000000000009</v>
      </c>
      <c r="BC14" s="53">
        <f t="shared" si="0"/>
        <v>-0.52000000000000313</v>
      </c>
      <c r="BD14" s="53">
        <f t="shared" si="0"/>
        <v>0</v>
      </c>
      <c r="BE14" s="53">
        <f t="shared" si="0"/>
        <v>-1.4000000000000012E-2</v>
      </c>
      <c r="BF14" s="53">
        <f t="shared" si="0"/>
        <v>0</v>
      </c>
      <c r="BG14" s="52">
        <f t="shared" ref="BG14:BG45" si="4">SUM(AQ14:BF14)</f>
        <v>55.862339028543005</v>
      </c>
    </row>
    <row r="15" spans="1:60" x14ac:dyDescent="0.25">
      <c r="A15" s="24">
        <v>2021</v>
      </c>
      <c r="B15" s="15">
        <v>0.86689242618513873</v>
      </c>
      <c r="C15" s="53">
        <v>0</v>
      </c>
      <c r="D15" s="49">
        <v>42.461103371799041</v>
      </c>
      <c r="E15" s="49">
        <v>4.7252315195408965</v>
      </c>
      <c r="F15" s="49">
        <v>1.0838958093853344</v>
      </c>
      <c r="G15" s="49">
        <v>2.2539162937899451</v>
      </c>
      <c r="H15" s="49">
        <v>11.23283528637212</v>
      </c>
      <c r="I15" s="49">
        <v>3.366337567595151</v>
      </c>
      <c r="J15" s="49">
        <v>0</v>
      </c>
      <c r="K15" s="49">
        <v>0</v>
      </c>
      <c r="L15" s="49">
        <v>0</v>
      </c>
      <c r="M15" s="49">
        <v>0</v>
      </c>
      <c r="N15" s="49">
        <v>1558.05</v>
      </c>
      <c r="O15" s="49">
        <v>22.89</v>
      </c>
      <c r="P15" s="49">
        <v>0</v>
      </c>
      <c r="Q15" s="49">
        <v>0.81699999999999995</v>
      </c>
      <c r="R15" s="49">
        <v>0</v>
      </c>
      <c r="S15" s="52">
        <f t="shared" si="1"/>
        <v>1646.8803198484825</v>
      </c>
      <c r="T15" s="40"/>
      <c r="U15" s="24">
        <v>2021</v>
      </c>
      <c r="V15" s="15">
        <v>0.86689242618513873</v>
      </c>
      <c r="W15" s="53">
        <v>1.7865305957489641</v>
      </c>
      <c r="X15" s="49">
        <v>207.4563619793243</v>
      </c>
      <c r="Y15" s="49">
        <v>24.818020355524162</v>
      </c>
      <c r="Z15" s="49">
        <v>6.0917760524213147</v>
      </c>
      <c r="AA15" s="49">
        <v>14.400826309530879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1506.11</v>
      </c>
      <c r="AI15" s="49">
        <v>23</v>
      </c>
      <c r="AJ15" s="49">
        <v>0</v>
      </c>
      <c r="AK15" s="49">
        <v>0.79100000000000004</v>
      </c>
      <c r="AL15" s="49">
        <v>0</v>
      </c>
      <c r="AM15" s="52">
        <f t="shared" si="2"/>
        <v>1784.4545152925496</v>
      </c>
      <c r="AN15" s="40"/>
      <c r="AO15" s="24">
        <v>2021</v>
      </c>
      <c r="AP15" s="15">
        <v>0.86689242618513873</v>
      </c>
      <c r="AQ15" s="53">
        <f t="shared" si="3"/>
        <v>1.7865305957489641</v>
      </c>
      <c r="AR15" s="53">
        <f t="shared" si="0"/>
        <v>164.99525860752527</v>
      </c>
      <c r="AS15" s="53">
        <f t="shared" si="0"/>
        <v>20.092788835983264</v>
      </c>
      <c r="AT15" s="53">
        <f t="shared" si="0"/>
        <v>5.0078802430359808</v>
      </c>
      <c r="AU15" s="53">
        <f t="shared" si="0"/>
        <v>12.146910015740934</v>
      </c>
      <c r="AV15" s="53">
        <f t="shared" si="0"/>
        <v>-11.23283528637212</v>
      </c>
      <c r="AW15" s="53">
        <f t="shared" si="0"/>
        <v>-3.366337567595151</v>
      </c>
      <c r="AX15" s="53">
        <f t="shared" si="0"/>
        <v>0</v>
      </c>
      <c r="AY15" s="53">
        <f t="shared" si="0"/>
        <v>0</v>
      </c>
      <c r="AZ15" s="53">
        <f t="shared" si="0"/>
        <v>0</v>
      </c>
      <c r="BA15" s="53">
        <f t="shared" si="0"/>
        <v>0</v>
      </c>
      <c r="BB15" s="53">
        <f t="shared" si="0"/>
        <v>-51.940000000000055</v>
      </c>
      <c r="BC15" s="53">
        <f t="shared" si="0"/>
        <v>0.10999999999999943</v>
      </c>
      <c r="BD15" s="53">
        <f t="shared" si="0"/>
        <v>0</v>
      </c>
      <c r="BE15" s="53">
        <f t="shared" si="0"/>
        <v>-2.5999999999999912E-2</v>
      </c>
      <c r="BF15" s="53">
        <f t="shared" si="0"/>
        <v>0</v>
      </c>
      <c r="BG15" s="52">
        <f t="shared" si="4"/>
        <v>137.57419544406707</v>
      </c>
    </row>
    <row r="16" spans="1:60" x14ac:dyDescent="0.25">
      <c r="A16" s="24">
        <v>2022</v>
      </c>
      <c r="B16" s="15">
        <v>0.80467127087510482</v>
      </c>
      <c r="C16" s="53">
        <v>0</v>
      </c>
      <c r="D16" s="49">
        <v>39.37034961703165</v>
      </c>
      <c r="E16" s="49">
        <v>4.5491478247182595</v>
      </c>
      <c r="F16" s="49">
        <v>1.2042465132928972</v>
      </c>
      <c r="G16" s="49">
        <v>2.2539162937899451</v>
      </c>
      <c r="H16" s="49">
        <v>38.43122017957436</v>
      </c>
      <c r="I16" s="49">
        <v>9.1662510217473994</v>
      </c>
      <c r="J16" s="49">
        <v>0.48746071726257217</v>
      </c>
      <c r="K16" s="49">
        <v>0</v>
      </c>
      <c r="L16" s="49">
        <v>0</v>
      </c>
      <c r="M16" s="49">
        <v>0</v>
      </c>
      <c r="N16" s="49">
        <v>1583.4</v>
      </c>
      <c r="O16" s="49">
        <v>25.18</v>
      </c>
      <c r="P16" s="49">
        <v>0</v>
      </c>
      <c r="Q16" s="49">
        <v>0.76800000000000002</v>
      </c>
      <c r="R16" s="49">
        <v>0</v>
      </c>
      <c r="S16" s="52">
        <f t="shared" si="1"/>
        <v>1704.8105921674173</v>
      </c>
      <c r="T16" s="40"/>
      <c r="U16" s="24">
        <v>2022</v>
      </c>
      <c r="V16" s="15">
        <v>0.80467127087510482</v>
      </c>
      <c r="W16" s="53">
        <v>1.6861911869882542</v>
      </c>
      <c r="X16" s="49">
        <v>210.58860451440034</v>
      </c>
      <c r="Y16" s="49">
        <v>25.925446386058518</v>
      </c>
      <c r="Z16" s="49">
        <v>7.2027237511473494</v>
      </c>
      <c r="AA16" s="49">
        <v>14.415274309530879</v>
      </c>
      <c r="AB16" s="49">
        <v>4.7137499684221922</v>
      </c>
      <c r="AC16" s="49">
        <v>6.6982419720287663</v>
      </c>
      <c r="AD16" s="49">
        <v>0</v>
      </c>
      <c r="AE16" s="49">
        <v>0</v>
      </c>
      <c r="AF16" s="49">
        <v>0</v>
      </c>
      <c r="AG16" s="49">
        <v>0</v>
      </c>
      <c r="AH16" s="49">
        <v>1528.26</v>
      </c>
      <c r="AI16" s="49">
        <v>23.67</v>
      </c>
      <c r="AJ16" s="49">
        <v>0</v>
      </c>
      <c r="AK16" s="49">
        <v>0.73499999999999999</v>
      </c>
      <c r="AL16" s="49">
        <v>0</v>
      </c>
      <c r="AM16" s="52">
        <f t="shared" si="2"/>
        <v>1823.8952320885762</v>
      </c>
      <c r="AN16" s="40"/>
      <c r="AO16" s="24">
        <v>2022</v>
      </c>
      <c r="AP16" s="15">
        <v>0.80467127087510482</v>
      </c>
      <c r="AQ16" s="53">
        <f t="shared" si="3"/>
        <v>1.6861911869882542</v>
      </c>
      <c r="AR16" s="53">
        <f t="shared" si="0"/>
        <v>171.21825489736869</v>
      </c>
      <c r="AS16" s="53">
        <f t="shared" si="0"/>
        <v>21.376298561340256</v>
      </c>
      <c r="AT16" s="53">
        <f t="shared" si="0"/>
        <v>5.998477237854452</v>
      </c>
      <c r="AU16" s="53">
        <f t="shared" si="0"/>
        <v>12.161358015740934</v>
      </c>
      <c r="AV16" s="53">
        <f t="shared" si="0"/>
        <v>-33.717470211152168</v>
      </c>
      <c r="AW16" s="53">
        <f t="shared" si="0"/>
        <v>-2.4680090497186331</v>
      </c>
      <c r="AX16" s="53">
        <f t="shared" si="0"/>
        <v>-0.48746071726257217</v>
      </c>
      <c r="AY16" s="53">
        <f t="shared" si="0"/>
        <v>0</v>
      </c>
      <c r="AZ16" s="53">
        <f t="shared" si="0"/>
        <v>0</v>
      </c>
      <c r="BA16" s="53">
        <f t="shared" si="0"/>
        <v>0</v>
      </c>
      <c r="BB16" s="53">
        <f t="shared" si="0"/>
        <v>-55.1400000000001</v>
      </c>
      <c r="BC16" s="53">
        <f t="shared" si="0"/>
        <v>-1.509999999999998</v>
      </c>
      <c r="BD16" s="53">
        <f t="shared" si="0"/>
        <v>0</v>
      </c>
      <c r="BE16" s="53">
        <f t="shared" si="0"/>
        <v>-3.3000000000000029E-2</v>
      </c>
      <c r="BF16" s="53">
        <f t="shared" si="0"/>
        <v>0</v>
      </c>
      <c r="BG16" s="52">
        <f t="shared" si="4"/>
        <v>119.08463992115914</v>
      </c>
    </row>
    <row r="17" spans="1:59" x14ac:dyDescent="0.25">
      <c r="A17" s="24">
        <v>2023</v>
      </c>
      <c r="B17" s="15">
        <v>0.74691603550066443</v>
      </c>
      <c r="C17" s="53">
        <v>0</v>
      </c>
      <c r="D17" s="49">
        <v>37.110208090568996</v>
      </c>
      <c r="E17" s="49">
        <v>4.3806172793024327</v>
      </c>
      <c r="F17" s="49">
        <v>1.2440919672865751</v>
      </c>
      <c r="G17" s="49">
        <v>2.2539162937899451</v>
      </c>
      <c r="H17" s="49">
        <v>104.30432561190902</v>
      </c>
      <c r="I17" s="49">
        <v>9.0491940126963275</v>
      </c>
      <c r="J17" s="49">
        <v>2.9408650185151202</v>
      </c>
      <c r="K17" s="49">
        <v>0</v>
      </c>
      <c r="L17" s="49">
        <v>0</v>
      </c>
      <c r="M17" s="49">
        <v>0</v>
      </c>
      <c r="N17" s="49">
        <v>1702.93</v>
      </c>
      <c r="O17" s="49">
        <v>26.310000000000002</v>
      </c>
      <c r="P17" s="49">
        <v>0</v>
      </c>
      <c r="Q17" s="49">
        <v>0.77600000000000002</v>
      </c>
      <c r="R17" s="49">
        <v>0</v>
      </c>
      <c r="S17" s="52">
        <f t="shared" si="1"/>
        <v>1891.2992182740684</v>
      </c>
      <c r="T17" s="40"/>
      <c r="U17" s="24">
        <v>2023</v>
      </c>
      <c r="V17" s="15">
        <v>0.74691603550066443</v>
      </c>
      <c r="W17" s="53">
        <v>1.1441126144863709</v>
      </c>
      <c r="X17" s="49">
        <v>197.47182295689677</v>
      </c>
      <c r="Y17" s="49">
        <v>24.965941152716248</v>
      </c>
      <c r="Z17" s="49">
        <v>7.6980165906913571</v>
      </c>
      <c r="AA17" s="49">
        <v>14.43004130953088</v>
      </c>
      <c r="AB17" s="49">
        <v>49.257745956806161</v>
      </c>
      <c r="AC17" s="49">
        <v>7.6092879653658878</v>
      </c>
      <c r="AD17" s="49">
        <v>0.62764733831440522</v>
      </c>
      <c r="AE17" s="49">
        <v>0</v>
      </c>
      <c r="AF17" s="49">
        <v>0</v>
      </c>
      <c r="AG17" s="49">
        <v>0</v>
      </c>
      <c r="AH17" s="49">
        <v>1644.59</v>
      </c>
      <c r="AI17" s="49">
        <v>24.14</v>
      </c>
      <c r="AJ17" s="49">
        <v>0</v>
      </c>
      <c r="AK17" s="49">
        <v>0.74099999999999999</v>
      </c>
      <c r="AL17" s="49">
        <v>0</v>
      </c>
      <c r="AM17" s="52">
        <f t="shared" si="2"/>
        <v>1972.6756158848082</v>
      </c>
      <c r="AN17" s="40"/>
      <c r="AO17" s="24">
        <v>2023</v>
      </c>
      <c r="AP17" s="15">
        <v>0.74691603550066443</v>
      </c>
      <c r="AQ17" s="53">
        <f t="shared" si="3"/>
        <v>1.1441126144863709</v>
      </c>
      <c r="AR17" s="53">
        <f t="shared" si="0"/>
        <v>160.36161486632778</v>
      </c>
      <c r="AS17" s="53">
        <f t="shared" si="0"/>
        <v>20.585323873413813</v>
      </c>
      <c r="AT17" s="53">
        <f t="shared" si="0"/>
        <v>6.4539246234047818</v>
      </c>
      <c r="AU17" s="53">
        <f t="shared" si="0"/>
        <v>12.176125015740935</v>
      </c>
      <c r="AV17" s="53">
        <f t="shared" si="0"/>
        <v>-55.04657965510286</v>
      </c>
      <c r="AW17" s="53">
        <f t="shared" si="0"/>
        <v>-1.4399060473304397</v>
      </c>
      <c r="AX17" s="53">
        <f t="shared" si="0"/>
        <v>-2.3132176802007152</v>
      </c>
      <c r="AY17" s="53">
        <f t="shared" si="0"/>
        <v>0</v>
      </c>
      <c r="AZ17" s="53">
        <f t="shared" si="0"/>
        <v>0</v>
      </c>
      <c r="BA17" s="53">
        <f t="shared" si="0"/>
        <v>0</v>
      </c>
      <c r="BB17" s="53">
        <f t="shared" si="0"/>
        <v>-58.340000000000146</v>
      </c>
      <c r="BC17" s="53">
        <f t="shared" si="0"/>
        <v>-2.1700000000000017</v>
      </c>
      <c r="BD17" s="53">
        <f t="shared" si="0"/>
        <v>0</v>
      </c>
      <c r="BE17" s="53">
        <f t="shared" si="0"/>
        <v>-3.5000000000000031E-2</v>
      </c>
      <c r="BF17" s="53">
        <f t="shared" si="0"/>
        <v>0</v>
      </c>
      <c r="BG17" s="52">
        <f t="shared" si="4"/>
        <v>81.376397610739517</v>
      </c>
    </row>
    <row r="18" spans="1:59" x14ac:dyDescent="0.25">
      <c r="A18" s="24">
        <v>2024</v>
      </c>
      <c r="B18" s="15">
        <v>0.69316471888208397</v>
      </c>
      <c r="C18" s="53">
        <v>0</v>
      </c>
      <c r="D18" s="49">
        <v>35.1615461497206</v>
      </c>
      <c r="E18" s="49">
        <v>4.2188845683527347</v>
      </c>
      <c r="F18" s="49">
        <v>1.4575679152004053</v>
      </c>
      <c r="G18" s="49">
        <v>2.2539162937899451</v>
      </c>
      <c r="H18" s="49">
        <v>124.11524500712547</v>
      </c>
      <c r="I18" s="49">
        <v>11.802109481847278</v>
      </c>
      <c r="J18" s="49">
        <v>4.8581332835924114</v>
      </c>
      <c r="K18" s="49">
        <v>0</v>
      </c>
      <c r="L18" s="49">
        <v>0</v>
      </c>
      <c r="M18" s="49">
        <v>0</v>
      </c>
      <c r="N18" s="49">
        <v>1901.25</v>
      </c>
      <c r="O18" s="49">
        <v>25.11</v>
      </c>
      <c r="P18" s="49">
        <v>0</v>
      </c>
      <c r="Q18" s="49">
        <v>0.76600000000000001</v>
      </c>
      <c r="R18" s="49">
        <v>0</v>
      </c>
      <c r="S18" s="52">
        <f t="shared" si="1"/>
        <v>2110.9934026996289</v>
      </c>
      <c r="T18" s="40"/>
      <c r="U18" s="24">
        <v>2024</v>
      </c>
      <c r="V18" s="15">
        <v>0.69316471888208397</v>
      </c>
      <c r="W18" s="53">
        <v>0.73492111078794076</v>
      </c>
      <c r="X18" s="49">
        <v>186.82394257160135</v>
      </c>
      <c r="Y18" s="49">
        <v>24.045728754302058</v>
      </c>
      <c r="Z18" s="49">
        <v>8.5761950614396305</v>
      </c>
      <c r="AA18" s="49">
        <v>14.44513230953088</v>
      </c>
      <c r="AB18" s="49">
        <v>82.012994606880085</v>
      </c>
      <c r="AC18" s="49">
        <v>8.0047803813536156</v>
      </c>
      <c r="AD18" s="49">
        <v>3.1466111718953411</v>
      </c>
      <c r="AE18" s="49">
        <v>0</v>
      </c>
      <c r="AF18" s="49">
        <v>0</v>
      </c>
      <c r="AG18" s="49">
        <v>0</v>
      </c>
      <c r="AH18" s="49">
        <v>1835</v>
      </c>
      <c r="AI18" s="49">
        <v>24.7</v>
      </c>
      <c r="AJ18" s="49">
        <v>0</v>
      </c>
      <c r="AK18" s="49">
        <v>0.73499999999999999</v>
      </c>
      <c r="AL18" s="49">
        <v>0</v>
      </c>
      <c r="AM18" s="52">
        <f t="shared" si="2"/>
        <v>2188.225305967791</v>
      </c>
      <c r="AN18" s="40"/>
      <c r="AO18" s="24">
        <v>2024</v>
      </c>
      <c r="AP18" s="15">
        <v>0.69316471888208397</v>
      </c>
      <c r="AQ18" s="53">
        <f t="shared" si="3"/>
        <v>0.73492111078794076</v>
      </c>
      <c r="AR18" s="53">
        <f t="shared" si="0"/>
        <v>151.66239642188074</v>
      </c>
      <c r="AS18" s="53">
        <f t="shared" si="0"/>
        <v>19.826844185949323</v>
      </c>
      <c r="AT18" s="53">
        <f t="shared" si="0"/>
        <v>7.1186271462392252</v>
      </c>
      <c r="AU18" s="53">
        <f t="shared" si="0"/>
        <v>12.191216015740935</v>
      </c>
      <c r="AV18" s="53">
        <f t="shared" si="0"/>
        <v>-42.102250400245381</v>
      </c>
      <c r="AW18" s="53">
        <f t="shared" si="0"/>
        <v>-3.7973291004936627</v>
      </c>
      <c r="AX18" s="53">
        <f t="shared" si="0"/>
        <v>-1.7115221116970702</v>
      </c>
      <c r="AY18" s="53">
        <f t="shared" si="0"/>
        <v>0</v>
      </c>
      <c r="AZ18" s="53">
        <f t="shared" si="0"/>
        <v>0</v>
      </c>
      <c r="BA18" s="53">
        <f t="shared" si="0"/>
        <v>0</v>
      </c>
      <c r="BB18" s="53">
        <f t="shared" si="0"/>
        <v>-66.25</v>
      </c>
      <c r="BC18" s="53">
        <f t="shared" si="0"/>
        <v>-0.41000000000000014</v>
      </c>
      <c r="BD18" s="53">
        <f t="shared" si="0"/>
        <v>0</v>
      </c>
      <c r="BE18" s="53">
        <f t="shared" si="0"/>
        <v>-3.1000000000000028E-2</v>
      </c>
      <c r="BF18" s="53">
        <f t="shared" si="0"/>
        <v>0</v>
      </c>
      <c r="BG18" s="52">
        <f t="shared" si="4"/>
        <v>77.231903268162029</v>
      </c>
    </row>
    <row r="19" spans="1:59" x14ac:dyDescent="0.25">
      <c r="A19" s="24">
        <v>2025</v>
      </c>
      <c r="B19" s="15">
        <v>0.64341286002827602</v>
      </c>
      <c r="C19" s="53">
        <v>0</v>
      </c>
      <c r="D19" s="49">
        <v>33.446493898082906</v>
      </c>
      <c r="E19" s="49">
        <v>4.0633202627519314</v>
      </c>
      <c r="F19" s="49">
        <v>1.4637393196211619</v>
      </c>
      <c r="G19" s="49">
        <v>2.2539162937899451</v>
      </c>
      <c r="H19" s="49">
        <v>225.18573900148772</v>
      </c>
      <c r="I19" s="49">
        <v>21.404544748240092</v>
      </c>
      <c r="J19" s="49">
        <v>10.261507617356383</v>
      </c>
      <c r="K19" s="49">
        <v>0</v>
      </c>
      <c r="L19" s="49">
        <v>0</v>
      </c>
      <c r="M19" s="49">
        <v>0</v>
      </c>
      <c r="N19" s="49">
        <v>2046.51</v>
      </c>
      <c r="O19" s="49">
        <v>31.95</v>
      </c>
      <c r="P19" s="49">
        <v>0</v>
      </c>
      <c r="Q19" s="49">
        <v>0.73399999999999999</v>
      </c>
      <c r="R19" s="49">
        <v>0</v>
      </c>
      <c r="S19" s="52">
        <f t="shared" si="1"/>
        <v>2377.2732611413298</v>
      </c>
      <c r="T19" s="40"/>
      <c r="U19" s="24">
        <v>2025</v>
      </c>
      <c r="V19" s="15">
        <v>0.64341286002827602</v>
      </c>
      <c r="W19" s="53">
        <v>0.4457639122918039</v>
      </c>
      <c r="X19" s="49">
        <v>177.5085005787158</v>
      </c>
      <c r="Y19" s="49">
        <v>23.161066699494825</v>
      </c>
      <c r="Z19" s="49">
        <v>9.0940770007338383</v>
      </c>
      <c r="AA19" s="49">
        <v>14.460556309530881</v>
      </c>
      <c r="AB19" s="49">
        <v>185.44893084822601</v>
      </c>
      <c r="AC19" s="49">
        <v>17.456755540268862</v>
      </c>
      <c r="AD19" s="49">
        <v>8.6031209997281834</v>
      </c>
      <c r="AE19" s="49">
        <v>0</v>
      </c>
      <c r="AF19" s="49">
        <v>0</v>
      </c>
      <c r="AG19" s="49">
        <v>0</v>
      </c>
      <c r="AH19" s="49">
        <v>1976.29</v>
      </c>
      <c r="AI19" s="49">
        <v>30.14</v>
      </c>
      <c r="AJ19" s="49">
        <v>0</v>
      </c>
      <c r="AK19" s="49">
        <v>0.71199999999999997</v>
      </c>
      <c r="AL19" s="49">
        <v>0</v>
      </c>
      <c r="AM19" s="52">
        <f t="shared" si="2"/>
        <v>2443.3207718889898</v>
      </c>
      <c r="AN19" s="40"/>
      <c r="AO19" s="24">
        <v>2025</v>
      </c>
      <c r="AP19" s="15">
        <v>0.64341286002827602</v>
      </c>
      <c r="AQ19" s="53">
        <f t="shared" si="3"/>
        <v>0.4457639122918039</v>
      </c>
      <c r="AR19" s="53">
        <f t="shared" si="0"/>
        <v>144.06200668063289</v>
      </c>
      <c r="AS19" s="53">
        <f t="shared" si="0"/>
        <v>19.097746436742895</v>
      </c>
      <c r="AT19" s="53">
        <f t="shared" si="0"/>
        <v>7.6303376811126764</v>
      </c>
      <c r="AU19" s="53">
        <f t="shared" si="0"/>
        <v>12.206640015740936</v>
      </c>
      <c r="AV19" s="53">
        <f t="shared" si="0"/>
        <v>-39.736808153261705</v>
      </c>
      <c r="AW19" s="53">
        <f t="shared" si="0"/>
        <v>-3.9477892079712298</v>
      </c>
      <c r="AX19" s="53">
        <f t="shared" si="0"/>
        <v>-1.6583866176281994</v>
      </c>
      <c r="AY19" s="53">
        <f t="shared" si="0"/>
        <v>0</v>
      </c>
      <c r="AZ19" s="53">
        <f t="shared" si="0"/>
        <v>0</v>
      </c>
      <c r="BA19" s="53">
        <f t="shared" si="0"/>
        <v>0</v>
      </c>
      <c r="BB19" s="53">
        <f t="shared" si="0"/>
        <v>-70.220000000000027</v>
      </c>
      <c r="BC19" s="53">
        <f t="shared" si="0"/>
        <v>-1.8099999999999987</v>
      </c>
      <c r="BD19" s="53">
        <f t="shared" si="0"/>
        <v>0</v>
      </c>
      <c r="BE19" s="53">
        <f t="shared" si="0"/>
        <v>-2.200000000000002E-2</v>
      </c>
      <c r="BF19" s="53">
        <f t="shared" si="0"/>
        <v>0</v>
      </c>
      <c r="BG19" s="52">
        <f t="shared" si="4"/>
        <v>66.047510747660013</v>
      </c>
    </row>
    <row r="20" spans="1:59" x14ac:dyDescent="0.25">
      <c r="A20" s="24">
        <v>2026</v>
      </c>
      <c r="B20" s="15">
        <v>0.59723193805567742</v>
      </c>
      <c r="C20" s="53">
        <v>0</v>
      </c>
      <c r="D20" s="49">
        <v>32.198661024866631</v>
      </c>
      <c r="E20" s="49">
        <v>3.9120780370894699</v>
      </c>
      <c r="F20" s="49">
        <v>1.6846332993112689</v>
      </c>
      <c r="G20" s="49">
        <v>2.2539162937899451</v>
      </c>
      <c r="H20" s="49">
        <v>279.50466314435738</v>
      </c>
      <c r="I20" s="49">
        <v>22.00799515183353</v>
      </c>
      <c r="J20" s="49">
        <v>13.157443231276829</v>
      </c>
      <c r="K20" s="49">
        <v>0</v>
      </c>
      <c r="L20" s="49">
        <v>0</v>
      </c>
      <c r="M20" s="49">
        <v>0</v>
      </c>
      <c r="N20" s="49">
        <v>2217.42</v>
      </c>
      <c r="O20" s="49">
        <v>35.89</v>
      </c>
      <c r="P20" s="49">
        <v>0</v>
      </c>
      <c r="Q20" s="49">
        <v>0.69599999999999995</v>
      </c>
      <c r="R20" s="49">
        <v>0</v>
      </c>
      <c r="S20" s="52">
        <f t="shared" si="1"/>
        <v>2608.7253901825247</v>
      </c>
      <c r="T20" s="40"/>
      <c r="U20" s="24">
        <v>2026</v>
      </c>
      <c r="V20" s="15">
        <v>0.59723193805567742</v>
      </c>
      <c r="W20" s="53">
        <v>0.31321869609157399</v>
      </c>
      <c r="X20" s="49">
        <v>170.20888851221736</v>
      </c>
      <c r="Y20" s="49">
        <v>22.303932951020247</v>
      </c>
      <c r="Z20" s="49">
        <v>10.040691180141733</v>
      </c>
      <c r="AA20" s="49">
        <v>14.381309309530879</v>
      </c>
      <c r="AB20" s="49">
        <v>241.96588357015906</v>
      </c>
      <c r="AC20" s="49">
        <v>17.795343539837507</v>
      </c>
      <c r="AD20" s="49">
        <v>11.549653191197088</v>
      </c>
      <c r="AE20" s="49">
        <v>0</v>
      </c>
      <c r="AF20" s="49">
        <v>0</v>
      </c>
      <c r="AG20" s="49">
        <v>0</v>
      </c>
      <c r="AH20" s="49">
        <v>2143.0700000000002</v>
      </c>
      <c r="AI20" s="49">
        <v>34.130000000000003</v>
      </c>
      <c r="AJ20" s="49">
        <v>0</v>
      </c>
      <c r="AK20" s="49">
        <v>0.67500000000000004</v>
      </c>
      <c r="AL20" s="49">
        <v>0</v>
      </c>
      <c r="AM20" s="52">
        <f t="shared" si="2"/>
        <v>2666.4339209501959</v>
      </c>
      <c r="AN20" s="40"/>
      <c r="AO20" s="24">
        <v>2026</v>
      </c>
      <c r="AP20" s="15">
        <v>0.59723193805567742</v>
      </c>
      <c r="AQ20" s="53">
        <f t="shared" si="3"/>
        <v>0.31321869609157399</v>
      </c>
      <c r="AR20" s="53">
        <f t="shared" si="0"/>
        <v>138.01022748735073</v>
      </c>
      <c r="AS20" s="53">
        <f t="shared" si="0"/>
        <v>18.391854913930779</v>
      </c>
      <c r="AT20" s="53">
        <f t="shared" si="0"/>
        <v>8.3560578808304644</v>
      </c>
      <c r="AU20" s="53">
        <f t="shared" si="0"/>
        <v>12.127393015740934</v>
      </c>
      <c r="AV20" s="53">
        <f t="shared" si="0"/>
        <v>-37.538779574198315</v>
      </c>
      <c r="AW20" s="53">
        <f t="shared" si="0"/>
        <v>-4.2126516119960229</v>
      </c>
      <c r="AX20" s="53">
        <f t="shared" si="0"/>
        <v>-1.6077900400797418</v>
      </c>
      <c r="AY20" s="53">
        <f t="shared" si="0"/>
        <v>0</v>
      </c>
      <c r="AZ20" s="53">
        <f t="shared" si="0"/>
        <v>0</v>
      </c>
      <c r="BA20" s="53">
        <f t="shared" si="0"/>
        <v>0</v>
      </c>
      <c r="BB20" s="53">
        <f t="shared" si="0"/>
        <v>-74.349999999999909</v>
      </c>
      <c r="BC20" s="53">
        <f t="shared" si="0"/>
        <v>-1.759999999999998</v>
      </c>
      <c r="BD20" s="53">
        <f t="shared" si="0"/>
        <v>0</v>
      </c>
      <c r="BE20" s="53">
        <f t="shared" si="0"/>
        <v>-2.0999999999999908E-2</v>
      </c>
      <c r="BF20" s="53">
        <f t="shared" si="0"/>
        <v>0</v>
      </c>
      <c r="BG20" s="52">
        <f t="shared" si="4"/>
        <v>57.708530767670489</v>
      </c>
    </row>
    <row r="21" spans="1:59" x14ac:dyDescent="0.25">
      <c r="A21" s="24">
        <v>2027</v>
      </c>
      <c r="B21" s="15">
        <v>0.55436564916974984</v>
      </c>
      <c r="C21" s="53">
        <v>0</v>
      </c>
      <c r="D21" s="49">
        <v>31.184437840861051</v>
      </c>
      <c r="E21" s="49">
        <v>3.7622205554849231</v>
      </c>
      <c r="F21" s="49">
        <v>1.6804679572743095</v>
      </c>
      <c r="G21" s="49">
        <v>2.2539162937899451</v>
      </c>
      <c r="H21" s="49">
        <v>268.54984912171545</v>
      </c>
      <c r="I21" s="49">
        <v>23.012376598575905</v>
      </c>
      <c r="J21" s="49">
        <v>12.743989658327857</v>
      </c>
      <c r="K21" s="49">
        <v>0</v>
      </c>
      <c r="L21" s="49">
        <v>0</v>
      </c>
      <c r="M21" s="49">
        <v>0</v>
      </c>
      <c r="N21" s="49">
        <v>2357.52</v>
      </c>
      <c r="O21" s="49">
        <v>34.1</v>
      </c>
      <c r="P21" s="49">
        <v>0</v>
      </c>
      <c r="Q21" s="49">
        <v>0.70299999999999996</v>
      </c>
      <c r="R21" s="49">
        <v>0</v>
      </c>
      <c r="S21" s="52">
        <f t="shared" si="1"/>
        <v>2735.5102580260291</v>
      </c>
      <c r="T21" s="40"/>
      <c r="U21" s="24">
        <v>2027</v>
      </c>
      <c r="V21" s="15">
        <v>0.55436564916974984</v>
      </c>
      <c r="W21" s="53">
        <v>0.32104916349386325</v>
      </c>
      <c r="X21" s="49">
        <v>164.50133358150197</v>
      </c>
      <c r="Y21" s="49">
        <v>21.459990525324365</v>
      </c>
      <c r="Z21" s="49">
        <v>10.38201648035975</v>
      </c>
      <c r="AA21" s="49">
        <v>14.397418309530879</v>
      </c>
      <c r="AB21" s="49">
        <v>233.00704336677464</v>
      </c>
      <c r="AC21" s="49">
        <v>18.653483317972547</v>
      </c>
      <c r="AD21" s="49">
        <v>11.184484394792371</v>
      </c>
      <c r="AE21" s="49">
        <v>0</v>
      </c>
      <c r="AF21" s="49">
        <v>-59.584825841765863</v>
      </c>
      <c r="AG21" s="49">
        <v>0</v>
      </c>
      <c r="AH21" s="49">
        <v>2277.96</v>
      </c>
      <c r="AI21" s="49">
        <v>36.020000000000003</v>
      </c>
      <c r="AJ21" s="49">
        <v>0</v>
      </c>
      <c r="AK21" s="49">
        <v>0.68700000000000006</v>
      </c>
      <c r="AL21" s="49">
        <v>0</v>
      </c>
      <c r="AM21" s="52">
        <f t="shared" si="2"/>
        <v>2728.9889932979845</v>
      </c>
      <c r="AN21" s="40"/>
      <c r="AO21" s="24">
        <v>2027</v>
      </c>
      <c r="AP21" s="15">
        <v>0.55436564916974984</v>
      </c>
      <c r="AQ21" s="53">
        <f t="shared" si="3"/>
        <v>0.32104916349386325</v>
      </c>
      <c r="AR21" s="53">
        <f t="shared" si="0"/>
        <v>133.31689574064092</v>
      </c>
      <c r="AS21" s="53">
        <f t="shared" si="0"/>
        <v>17.697769969839442</v>
      </c>
      <c r="AT21" s="53">
        <f t="shared" si="0"/>
        <v>8.7015485230854406</v>
      </c>
      <c r="AU21" s="53">
        <f t="shared" si="0"/>
        <v>12.143502015740934</v>
      </c>
      <c r="AV21" s="53">
        <f t="shared" si="0"/>
        <v>-35.542805754940815</v>
      </c>
      <c r="AW21" s="53">
        <f t="shared" si="0"/>
        <v>-4.3588932806033576</v>
      </c>
      <c r="AX21" s="53">
        <f t="shared" si="0"/>
        <v>-1.5595052635354865</v>
      </c>
      <c r="AY21" s="53">
        <f t="shared" si="0"/>
        <v>0</v>
      </c>
      <c r="AZ21" s="53">
        <f t="shared" si="0"/>
        <v>-59.584825841765863</v>
      </c>
      <c r="BA21" s="53">
        <f t="shared" si="0"/>
        <v>0</v>
      </c>
      <c r="BB21" s="53">
        <f t="shared" si="0"/>
        <v>-79.559999999999945</v>
      </c>
      <c r="BC21" s="53">
        <f t="shared" si="0"/>
        <v>1.9200000000000017</v>
      </c>
      <c r="BD21" s="53">
        <f t="shared" si="0"/>
        <v>0</v>
      </c>
      <c r="BE21" s="53">
        <f t="shared" si="0"/>
        <v>-1.5999999999999903E-2</v>
      </c>
      <c r="BF21" s="53">
        <f t="shared" si="0"/>
        <v>0</v>
      </c>
      <c r="BG21" s="52">
        <f t="shared" si="4"/>
        <v>-6.5212647280448923</v>
      </c>
    </row>
    <row r="22" spans="1:59" x14ac:dyDescent="0.25">
      <c r="A22" s="24">
        <v>2028</v>
      </c>
      <c r="B22" s="15">
        <v>0.51447109326961526</v>
      </c>
      <c r="C22" s="53">
        <v>0</v>
      </c>
      <c r="D22" s="49">
        <v>30.170214656855471</v>
      </c>
      <c r="E22" s="49">
        <v>3.6123211119392273</v>
      </c>
      <c r="F22" s="49">
        <v>1.8357005120768879</v>
      </c>
      <c r="G22" s="49">
        <v>2.2539162937899451</v>
      </c>
      <c r="H22" s="49">
        <v>372.76746456549489</v>
      </c>
      <c r="I22" s="49">
        <v>33.582866426428282</v>
      </c>
      <c r="J22" s="49">
        <v>18.247302470035919</v>
      </c>
      <c r="K22" s="49">
        <v>10.496960275433851</v>
      </c>
      <c r="L22" s="49">
        <v>0</v>
      </c>
      <c r="M22" s="49">
        <v>0</v>
      </c>
      <c r="N22" s="49">
        <v>2462.94</v>
      </c>
      <c r="O22" s="49">
        <v>51.769999999999996</v>
      </c>
      <c r="P22" s="49">
        <v>538.22799999999995</v>
      </c>
      <c r="Q22" s="49">
        <v>0.69199999999999995</v>
      </c>
      <c r="R22" s="49">
        <v>0</v>
      </c>
      <c r="S22" s="52">
        <f t="shared" si="1"/>
        <v>3526.5967463120546</v>
      </c>
      <c r="T22" s="40"/>
      <c r="U22" s="24">
        <v>2028</v>
      </c>
      <c r="V22" s="15">
        <v>0.51447109326961526</v>
      </c>
      <c r="W22" s="53">
        <v>0.32907539258120977</v>
      </c>
      <c r="X22" s="49">
        <v>159.18320676584614</v>
      </c>
      <c r="Y22" s="49">
        <v>20.618473019639726</v>
      </c>
      <c r="Z22" s="49">
        <v>10.944569484327985</v>
      </c>
      <c r="AA22" s="49">
        <v>14.41388230953088</v>
      </c>
      <c r="AB22" s="49">
        <v>224.57321594709293</v>
      </c>
      <c r="AC22" s="49">
        <v>18.992595756579981</v>
      </c>
      <c r="AD22" s="49">
        <v>10.837509408729261</v>
      </c>
      <c r="AE22" s="49">
        <v>10.496960275433851</v>
      </c>
      <c r="AF22" s="49">
        <v>-59.249306489495098</v>
      </c>
      <c r="AG22" s="49">
        <v>0</v>
      </c>
      <c r="AH22" s="49">
        <v>2379</v>
      </c>
      <c r="AI22" s="49">
        <v>45.24</v>
      </c>
      <c r="AJ22" s="49">
        <v>518.09</v>
      </c>
      <c r="AK22" s="49">
        <v>0.68</v>
      </c>
      <c r="AL22" s="49">
        <v>0</v>
      </c>
      <c r="AM22" s="52">
        <f t="shared" si="2"/>
        <v>3354.1501818702668</v>
      </c>
      <c r="AN22" s="40"/>
      <c r="AO22" s="24">
        <v>2028</v>
      </c>
      <c r="AP22" s="15">
        <v>0.51447109326961526</v>
      </c>
      <c r="AQ22" s="53">
        <f t="shared" si="3"/>
        <v>0.32907539258120977</v>
      </c>
      <c r="AR22" s="53">
        <f t="shared" si="0"/>
        <v>129.01299210899066</v>
      </c>
      <c r="AS22" s="53">
        <f t="shared" si="0"/>
        <v>17.006151907700499</v>
      </c>
      <c r="AT22" s="53">
        <f t="shared" si="0"/>
        <v>9.1088689722510967</v>
      </c>
      <c r="AU22" s="53">
        <f t="shared" si="0"/>
        <v>12.159966015740935</v>
      </c>
      <c r="AV22" s="53">
        <f t="shared" si="0"/>
        <v>-148.19424861840196</v>
      </c>
      <c r="AW22" s="53">
        <f t="shared" si="0"/>
        <v>-14.590270669848302</v>
      </c>
      <c r="AX22" s="53">
        <f t="shared" si="0"/>
        <v>-7.409793061306658</v>
      </c>
      <c r="AY22" s="53">
        <f t="shared" si="0"/>
        <v>0</v>
      </c>
      <c r="AZ22" s="53">
        <f t="shared" si="0"/>
        <v>-59.249306489495098</v>
      </c>
      <c r="BA22" s="53">
        <f t="shared" si="0"/>
        <v>0</v>
      </c>
      <c r="BB22" s="53">
        <f t="shared" si="0"/>
        <v>-83.940000000000055</v>
      </c>
      <c r="BC22" s="53">
        <f t="shared" si="0"/>
        <v>-6.529999999999994</v>
      </c>
      <c r="BD22" s="53">
        <f t="shared" si="0"/>
        <v>-20.13799999999992</v>
      </c>
      <c r="BE22" s="53">
        <f t="shared" si="0"/>
        <v>-1.19999999999999E-2</v>
      </c>
      <c r="BF22" s="53">
        <f t="shared" si="0"/>
        <v>0</v>
      </c>
      <c r="BG22" s="52">
        <f t="shared" si="4"/>
        <v>-172.44656444178761</v>
      </c>
    </row>
    <row r="23" spans="1:59" x14ac:dyDescent="0.25">
      <c r="A23" s="24">
        <v>2029</v>
      </c>
      <c r="B23" s="15">
        <v>0.47754495938040853</v>
      </c>
      <c r="C23" s="53">
        <v>0</v>
      </c>
      <c r="D23" s="49">
        <v>29.155991472849891</v>
      </c>
      <c r="E23" s="49">
        <v>3.4624216683935316</v>
      </c>
      <c r="F23" s="49">
        <v>1.7520724417197684</v>
      </c>
      <c r="G23" s="49">
        <v>2.2539162937899451</v>
      </c>
      <c r="H23" s="49">
        <v>427.23916345619529</v>
      </c>
      <c r="I23" s="49">
        <v>38.727396767111173</v>
      </c>
      <c r="J23" s="49">
        <v>21.097170873411962</v>
      </c>
      <c r="K23" s="49">
        <v>11.893018587168145</v>
      </c>
      <c r="L23" s="49">
        <v>0</v>
      </c>
      <c r="M23" s="49">
        <v>0</v>
      </c>
      <c r="N23" s="49">
        <v>2581.2199999999998</v>
      </c>
      <c r="O23" s="49">
        <v>59.84</v>
      </c>
      <c r="P23" s="49">
        <v>582.94100000000003</v>
      </c>
      <c r="Q23" s="49">
        <v>0.70699999999999996</v>
      </c>
      <c r="R23" s="49">
        <v>0</v>
      </c>
      <c r="S23" s="52">
        <f t="shared" si="1"/>
        <v>3760.2891515606393</v>
      </c>
      <c r="T23" s="40"/>
      <c r="U23" s="24">
        <v>2029</v>
      </c>
      <c r="V23" s="15">
        <v>0.47754495938040853</v>
      </c>
      <c r="W23" s="53">
        <v>0.33730227739574009</v>
      </c>
      <c r="X23" s="49">
        <v>153.86507995019034</v>
      </c>
      <c r="Y23" s="49">
        <v>19.776877314556472</v>
      </c>
      <c r="Z23" s="49">
        <v>10.74125560070631</v>
      </c>
      <c r="AA23" s="49">
        <v>14.43070830953088</v>
      </c>
      <c r="AB23" s="49">
        <v>333.33502055749409</v>
      </c>
      <c r="AC23" s="49">
        <v>34.223873819266949</v>
      </c>
      <c r="AD23" s="49">
        <v>16.521162833918218</v>
      </c>
      <c r="AE23" s="49">
        <v>11.893018587168145</v>
      </c>
      <c r="AF23" s="49">
        <v>-58.922175121031103</v>
      </c>
      <c r="AG23" s="49">
        <v>0</v>
      </c>
      <c r="AH23" s="49">
        <v>2506.86</v>
      </c>
      <c r="AI23" s="49">
        <v>51</v>
      </c>
      <c r="AJ23" s="49">
        <v>564.72299999999996</v>
      </c>
      <c r="AK23" s="49">
        <v>0.71099999999999997</v>
      </c>
      <c r="AL23" s="49">
        <v>0</v>
      </c>
      <c r="AM23" s="52">
        <f t="shared" si="2"/>
        <v>3659.4961241291962</v>
      </c>
      <c r="AN23" s="40"/>
      <c r="AO23" s="24">
        <v>2029</v>
      </c>
      <c r="AP23" s="15">
        <v>0.47754495938040853</v>
      </c>
      <c r="AQ23" s="53">
        <f t="shared" si="3"/>
        <v>0.33730227739574009</v>
      </c>
      <c r="AR23" s="53">
        <f t="shared" si="0"/>
        <v>124.70908847734044</v>
      </c>
      <c r="AS23" s="53">
        <f t="shared" si="0"/>
        <v>16.314455646162941</v>
      </c>
      <c r="AT23" s="53">
        <f t="shared" si="0"/>
        <v>8.9891831589865419</v>
      </c>
      <c r="AU23" s="53">
        <f t="shared" si="0"/>
        <v>12.176792015740935</v>
      </c>
      <c r="AV23" s="53">
        <f t="shared" si="0"/>
        <v>-93.904142898701195</v>
      </c>
      <c r="AW23" s="53">
        <f t="shared" si="0"/>
        <v>-4.5035229478442247</v>
      </c>
      <c r="AX23" s="53">
        <f t="shared" si="0"/>
        <v>-4.5760080394937432</v>
      </c>
      <c r="AY23" s="53">
        <f t="shared" si="0"/>
        <v>0</v>
      </c>
      <c r="AZ23" s="53">
        <f t="shared" si="0"/>
        <v>-58.922175121031103</v>
      </c>
      <c r="BA23" s="53">
        <f t="shared" si="0"/>
        <v>0</v>
      </c>
      <c r="BB23" s="53">
        <f t="shared" si="0"/>
        <v>-74.359999999999673</v>
      </c>
      <c r="BC23" s="53">
        <f t="shared" si="0"/>
        <v>-8.8400000000000034</v>
      </c>
      <c r="BD23" s="53">
        <f t="shared" si="0"/>
        <v>-18.218000000000075</v>
      </c>
      <c r="BE23" s="53">
        <f t="shared" si="0"/>
        <v>4.0000000000000036E-3</v>
      </c>
      <c r="BF23" s="53">
        <f t="shared" si="0"/>
        <v>0</v>
      </c>
      <c r="BG23" s="52">
        <f t="shared" si="4"/>
        <v>-100.79302743144342</v>
      </c>
    </row>
    <row r="24" spans="1:59" x14ac:dyDescent="0.25">
      <c r="A24" s="24">
        <v>2030</v>
      </c>
      <c r="B24" s="15">
        <v>0.44326919668181214</v>
      </c>
      <c r="C24" s="53">
        <v>0</v>
      </c>
      <c r="D24" s="49">
        <v>28.141768288844315</v>
      </c>
      <c r="E24" s="49">
        <v>3.3125222248478359</v>
      </c>
      <c r="F24" s="49">
        <v>1.7770972201423363</v>
      </c>
      <c r="G24" s="49">
        <v>2.2539162937899451</v>
      </c>
      <c r="H24" s="49">
        <v>412.22066153121909</v>
      </c>
      <c r="I24" s="49">
        <v>36.598375999636097</v>
      </c>
      <c r="J24" s="49">
        <v>20.439832592384533</v>
      </c>
      <c r="K24" s="49">
        <v>11.223964229134435</v>
      </c>
      <c r="L24" s="49">
        <v>0</v>
      </c>
      <c r="M24" s="49">
        <v>0</v>
      </c>
      <c r="N24" s="49">
        <v>2675.9</v>
      </c>
      <c r="O24" s="49">
        <v>61.959999999999994</v>
      </c>
      <c r="P24" s="49">
        <v>624.36599999999999</v>
      </c>
      <c r="Q24" s="49">
        <v>0.67800000000000005</v>
      </c>
      <c r="R24" s="49">
        <v>0</v>
      </c>
      <c r="S24" s="52">
        <f t="shared" si="1"/>
        <v>3878.8721383799984</v>
      </c>
      <c r="T24" s="40"/>
      <c r="U24" s="24">
        <v>2030</v>
      </c>
      <c r="V24" s="15">
        <v>0.44326919668181214</v>
      </c>
      <c r="W24" s="53">
        <v>0.34573483433063351</v>
      </c>
      <c r="X24" s="49">
        <v>148.54695313453453</v>
      </c>
      <c r="Y24" s="49">
        <v>18.935281609473222</v>
      </c>
      <c r="Z24" s="49">
        <v>10.856239334466613</v>
      </c>
      <c r="AA24" s="49">
        <v>14.447905309530881</v>
      </c>
      <c r="AB24" s="49">
        <v>391.15832843466018</v>
      </c>
      <c r="AC24" s="49">
        <v>32.10706055077776</v>
      </c>
      <c r="AD24" s="49">
        <v>19.494693491051827</v>
      </c>
      <c r="AE24" s="49">
        <v>11.223964229134435</v>
      </c>
      <c r="AF24" s="49">
        <v>-58.603222036778703</v>
      </c>
      <c r="AG24" s="49">
        <v>0</v>
      </c>
      <c r="AH24" s="49">
        <v>2604.92</v>
      </c>
      <c r="AI24" s="49">
        <v>59.55</v>
      </c>
      <c r="AJ24" s="49">
        <v>607.428</v>
      </c>
      <c r="AK24" s="49">
        <v>0.68899999999999995</v>
      </c>
      <c r="AL24" s="49">
        <v>0</v>
      </c>
      <c r="AM24" s="52">
        <f t="shared" si="2"/>
        <v>3861.0999388911814</v>
      </c>
      <c r="AN24" s="40"/>
      <c r="AO24" s="24">
        <v>2030</v>
      </c>
      <c r="AP24" s="15">
        <v>0.44326919668181214</v>
      </c>
      <c r="AQ24" s="53">
        <f t="shared" si="3"/>
        <v>0.34573483433063351</v>
      </c>
      <c r="AR24" s="53">
        <f t="shared" si="0"/>
        <v>120.40518484569021</v>
      </c>
      <c r="AS24" s="53">
        <f t="shared" si="0"/>
        <v>15.622759384625386</v>
      </c>
      <c r="AT24" s="53">
        <f t="shared" si="0"/>
        <v>9.0791421143242772</v>
      </c>
      <c r="AU24" s="53">
        <f t="shared" si="0"/>
        <v>12.193989015740936</v>
      </c>
      <c r="AV24" s="53">
        <f t="shared" si="0"/>
        <v>-21.062333096558916</v>
      </c>
      <c r="AW24" s="53">
        <f t="shared" si="0"/>
        <v>-4.4913154488583373</v>
      </c>
      <c r="AX24" s="53">
        <f t="shared" si="0"/>
        <v>-0.94513910133270684</v>
      </c>
      <c r="AY24" s="53">
        <f t="shared" si="0"/>
        <v>0</v>
      </c>
      <c r="AZ24" s="53">
        <f t="shared" si="0"/>
        <v>-58.603222036778703</v>
      </c>
      <c r="BA24" s="53">
        <f t="shared" si="0"/>
        <v>0</v>
      </c>
      <c r="BB24" s="53">
        <f t="shared" si="0"/>
        <v>-70.980000000000018</v>
      </c>
      <c r="BC24" s="53">
        <f t="shared" si="0"/>
        <v>-2.4099999999999966</v>
      </c>
      <c r="BD24" s="53">
        <f t="shared" si="0"/>
        <v>-16.937999999999988</v>
      </c>
      <c r="BE24" s="53">
        <f t="shared" si="0"/>
        <v>1.0999999999999899E-2</v>
      </c>
      <c r="BF24" s="53">
        <f t="shared" si="0"/>
        <v>0</v>
      </c>
      <c r="BG24" s="52">
        <f t="shared" si="4"/>
        <v>-17.772199488817218</v>
      </c>
    </row>
    <row r="25" spans="1:59" x14ac:dyDescent="0.25">
      <c r="A25" s="24">
        <v>2031</v>
      </c>
      <c r="B25" s="15">
        <v>0.41145357493014312</v>
      </c>
      <c r="C25" s="53">
        <v>0</v>
      </c>
      <c r="D25" s="49">
        <v>27.127545104838738</v>
      </c>
      <c r="E25" s="49">
        <v>3.1626227813021406</v>
      </c>
      <c r="F25" s="49">
        <v>1.7990301462396125</v>
      </c>
      <c r="G25" s="49">
        <v>2.2539162937899451</v>
      </c>
      <c r="H25" s="49">
        <v>415.19366415949924</v>
      </c>
      <c r="I25" s="49">
        <v>37.467324904330695</v>
      </c>
      <c r="J25" s="49">
        <v>20.910246956841426</v>
      </c>
      <c r="K25" s="49">
        <v>23.299335784794934</v>
      </c>
      <c r="L25" s="49">
        <v>0</v>
      </c>
      <c r="M25" s="49">
        <v>0</v>
      </c>
      <c r="N25" s="49">
        <v>2763.8</v>
      </c>
      <c r="O25" s="49">
        <v>58.440000000000005</v>
      </c>
      <c r="P25" s="49">
        <v>671.67200000000003</v>
      </c>
      <c r="Q25" s="49">
        <v>0.60499999999999998</v>
      </c>
      <c r="R25" s="49">
        <v>0</v>
      </c>
      <c r="S25" s="52">
        <f t="shared" si="1"/>
        <v>4025.730686131637</v>
      </c>
      <c r="T25" s="40"/>
      <c r="U25" s="24">
        <v>2031</v>
      </c>
      <c r="V25" s="15">
        <v>0.41145357493014312</v>
      </c>
      <c r="W25" s="53">
        <v>0.35437820518889929</v>
      </c>
      <c r="X25" s="49">
        <v>143.22882631887873</v>
      </c>
      <c r="Y25" s="49">
        <v>18.093685904389964</v>
      </c>
      <c r="Z25" s="49">
        <v>11.261296447305021</v>
      </c>
      <c r="AA25" s="49">
        <v>14.465479309530879</v>
      </c>
      <c r="AB25" s="49">
        <v>387.16550500979105</v>
      </c>
      <c r="AC25" s="49">
        <v>31.758869772194096</v>
      </c>
      <c r="AD25" s="49">
        <v>19.357641265586231</v>
      </c>
      <c r="AE25" s="49">
        <v>12.159877564822329</v>
      </c>
      <c r="AF25" s="49">
        <v>-58.292242779632616</v>
      </c>
      <c r="AG25" s="49">
        <v>0</v>
      </c>
      <c r="AH25" s="49">
        <v>2675.81</v>
      </c>
      <c r="AI25" s="49">
        <v>56</v>
      </c>
      <c r="AJ25" s="49">
        <v>648.77800000000002</v>
      </c>
      <c r="AK25" s="49">
        <v>0.57999999999999996</v>
      </c>
      <c r="AL25" s="49">
        <v>0</v>
      </c>
      <c r="AM25" s="52">
        <f t="shared" si="2"/>
        <v>3960.7213170180548</v>
      </c>
      <c r="AN25" s="40"/>
      <c r="AO25" s="24">
        <v>2031</v>
      </c>
      <c r="AP25" s="15">
        <v>0.41145357493014312</v>
      </c>
      <c r="AQ25" s="53">
        <f t="shared" si="3"/>
        <v>0.35437820518889929</v>
      </c>
      <c r="AR25" s="53">
        <f t="shared" si="0"/>
        <v>116.10128121404</v>
      </c>
      <c r="AS25" s="53">
        <f t="shared" si="0"/>
        <v>14.931063123087824</v>
      </c>
      <c r="AT25" s="53">
        <f t="shared" si="0"/>
        <v>9.4622663010654087</v>
      </c>
      <c r="AU25" s="53">
        <f t="shared" si="0"/>
        <v>12.211563015740934</v>
      </c>
      <c r="AV25" s="53">
        <f t="shared" si="0"/>
        <v>-28.028159149708188</v>
      </c>
      <c r="AW25" s="53">
        <f t="shared" si="0"/>
        <v>-5.7084551321365993</v>
      </c>
      <c r="AX25" s="53">
        <f t="shared" si="0"/>
        <v>-1.5526056912551951</v>
      </c>
      <c r="AY25" s="53">
        <f t="shared" si="0"/>
        <v>-11.139458219972605</v>
      </c>
      <c r="AZ25" s="53">
        <f t="shared" si="0"/>
        <v>-58.292242779632616</v>
      </c>
      <c r="BA25" s="53">
        <f t="shared" si="0"/>
        <v>0</v>
      </c>
      <c r="BB25" s="53">
        <f t="shared" si="0"/>
        <v>-87.990000000000236</v>
      </c>
      <c r="BC25" s="53">
        <f t="shared" si="0"/>
        <v>-2.4400000000000048</v>
      </c>
      <c r="BD25" s="53">
        <f t="shared" si="0"/>
        <v>-22.894000000000005</v>
      </c>
      <c r="BE25" s="53">
        <f t="shared" si="0"/>
        <v>-2.5000000000000022E-2</v>
      </c>
      <c r="BF25" s="53">
        <f t="shared" si="0"/>
        <v>0</v>
      </c>
      <c r="BG25" s="52">
        <f t="shared" si="4"/>
        <v>-65.009369113582437</v>
      </c>
    </row>
    <row r="26" spans="1:59" x14ac:dyDescent="0.25">
      <c r="A26" s="24">
        <v>2032</v>
      </c>
      <c r="B26" s="15">
        <v>0.38184359157359055</v>
      </c>
      <c r="C26" s="53">
        <v>0</v>
      </c>
      <c r="D26" s="49">
        <v>26.113321920833162</v>
      </c>
      <c r="E26" s="49">
        <v>3.0127233377564453</v>
      </c>
      <c r="F26" s="49">
        <v>2.0087645788794903</v>
      </c>
      <c r="G26" s="49">
        <v>2.2539162937899451</v>
      </c>
      <c r="H26" s="49">
        <v>466.0114046011546</v>
      </c>
      <c r="I26" s="49">
        <v>48.462240294066937</v>
      </c>
      <c r="J26" s="49">
        <v>24.088086212030497</v>
      </c>
      <c r="K26" s="49">
        <v>28.196746944420603</v>
      </c>
      <c r="L26" s="49">
        <v>0</v>
      </c>
      <c r="M26" s="49">
        <v>0</v>
      </c>
      <c r="N26" s="49">
        <v>2901.19</v>
      </c>
      <c r="O26" s="49">
        <v>63.649999999999991</v>
      </c>
      <c r="P26" s="49">
        <v>737.971</v>
      </c>
      <c r="Q26" s="49">
        <v>0.63100000000000001</v>
      </c>
      <c r="R26" s="49">
        <v>0</v>
      </c>
      <c r="S26" s="52">
        <f t="shared" si="1"/>
        <v>4303.589204182932</v>
      </c>
      <c r="T26" s="40"/>
      <c r="U26" s="24">
        <v>2032</v>
      </c>
      <c r="V26" s="15">
        <v>0.38184359157359055</v>
      </c>
      <c r="W26" s="53">
        <v>0.36323766031862176</v>
      </c>
      <c r="X26" s="49">
        <v>137.91069950322293</v>
      </c>
      <c r="Y26" s="49">
        <v>17.252090199306711</v>
      </c>
      <c r="Z26" s="49">
        <v>11.949342410535923</v>
      </c>
      <c r="AA26" s="49">
        <v>14.483440309530881</v>
      </c>
      <c r="AB26" s="49">
        <v>440.99759298283857</v>
      </c>
      <c r="AC26" s="49">
        <v>38.30150933559954</v>
      </c>
      <c r="AD26" s="49">
        <v>22.216644059204015</v>
      </c>
      <c r="AE26" s="49">
        <v>26.938027859941126</v>
      </c>
      <c r="AF26" s="49">
        <v>-57.989038003915176</v>
      </c>
      <c r="AG26" s="49">
        <v>0</v>
      </c>
      <c r="AH26" s="49">
        <v>2811.09</v>
      </c>
      <c r="AI26" s="49">
        <v>62.260000000000005</v>
      </c>
      <c r="AJ26" s="49">
        <v>713.60500000000002</v>
      </c>
      <c r="AK26" s="49">
        <v>0.59799999999999998</v>
      </c>
      <c r="AL26" s="49">
        <v>0</v>
      </c>
      <c r="AM26" s="52">
        <f t="shared" si="2"/>
        <v>4239.9765463165841</v>
      </c>
      <c r="AN26" s="40"/>
      <c r="AO26" s="24">
        <v>2032</v>
      </c>
      <c r="AP26" s="15">
        <v>0.38184359157359055</v>
      </c>
      <c r="AQ26" s="53">
        <f t="shared" si="3"/>
        <v>0.36323766031862176</v>
      </c>
      <c r="AR26" s="53">
        <f t="shared" si="0"/>
        <v>111.79737758238977</v>
      </c>
      <c r="AS26" s="53">
        <f t="shared" si="0"/>
        <v>14.239366861550266</v>
      </c>
      <c r="AT26" s="53">
        <f t="shared" si="0"/>
        <v>9.9405778316564337</v>
      </c>
      <c r="AU26" s="53">
        <f t="shared" si="0"/>
        <v>12.229524015740935</v>
      </c>
      <c r="AV26" s="53">
        <f t="shared" si="0"/>
        <v>-25.013811618316026</v>
      </c>
      <c r="AW26" s="53">
        <f t="shared" si="0"/>
        <v>-10.160730958467397</v>
      </c>
      <c r="AX26" s="53">
        <f t="shared" si="0"/>
        <v>-1.8714421528264822</v>
      </c>
      <c r="AY26" s="53">
        <f t="shared" si="0"/>
        <v>-1.2587190844794769</v>
      </c>
      <c r="AZ26" s="53">
        <f t="shared" si="0"/>
        <v>-57.989038003915176</v>
      </c>
      <c r="BA26" s="53">
        <f t="shared" si="0"/>
        <v>0</v>
      </c>
      <c r="BB26" s="53">
        <f t="shared" si="0"/>
        <v>-90.099999999999909</v>
      </c>
      <c r="BC26" s="53">
        <f t="shared" si="0"/>
        <v>-1.3899999999999864</v>
      </c>
      <c r="BD26" s="53">
        <f t="shared" si="0"/>
        <v>-24.365999999999985</v>
      </c>
      <c r="BE26" s="53">
        <f t="shared" si="0"/>
        <v>-3.3000000000000029E-2</v>
      </c>
      <c r="BF26" s="53">
        <f t="shared" si="0"/>
        <v>0</v>
      </c>
      <c r="BG26" s="52">
        <f t="shared" si="4"/>
        <v>-63.612657866348421</v>
      </c>
    </row>
    <row r="27" spans="1:59" x14ac:dyDescent="0.25">
      <c r="A27" s="24">
        <v>2033</v>
      </c>
      <c r="B27" s="15">
        <v>0.35443678918636157</v>
      </c>
      <c r="C27" s="53">
        <v>0</v>
      </c>
      <c r="D27" s="49">
        <v>25.099098736827582</v>
      </c>
      <c r="E27" s="49">
        <v>2.8628238942107491</v>
      </c>
      <c r="F27" s="49">
        <v>1.8594919544508683</v>
      </c>
      <c r="G27" s="49">
        <v>2.2539162937899451</v>
      </c>
      <c r="H27" s="49">
        <v>535.35918396607883</v>
      </c>
      <c r="I27" s="49">
        <v>51.760269662671448</v>
      </c>
      <c r="J27" s="49">
        <v>28.429438698460455</v>
      </c>
      <c r="K27" s="49">
        <v>34.954593550223471</v>
      </c>
      <c r="L27" s="49">
        <v>0</v>
      </c>
      <c r="M27" s="49">
        <v>0</v>
      </c>
      <c r="N27" s="49">
        <v>2990.11</v>
      </c>
      <c r="O27" s="49">
        <v>68.599999999999994</v>
      </c>
      <c r="P27" s="49">
        <v>793.85900000000004</v>
      </c>
      <c r="Q27" s="49">
        <v>0.63800000000000001</v>
      </c>
      <c r="R27" s="49">
        <v>0</v>
      </c>
      <c r="S27" s="52">
        <f t="shared" si="1"/>
        <v>4535.7858167567138</v>
      </c>
      <c r="T27" s="40"/>
      <c r="U27" s="24">
        <v>2033</v>
      </c>
      <c r="V27" s="15">
        <v>0.35443678918636157</v>
      </c>
      <c r="W27" s="53">
        <v>0.37231860182658727</v>
      </c>
      <c r="X27" s="49">
        <v>132.59257268756716</v>
      </c>
      <c r="Y27" s="49">
        <v>16.410494494223453</v>
      </c>
      <c r="Z27" s="49">
        <v>11.500855998535663</v>
      </c>
      <c r="AA27" s="49">
        <v>14.501797309530881</v>
      </c>
      <c r="AB27" s="49">
        <v>511.20123742916689</v>
      </c>
      <c r="AC27" s="49">
        <v>48.860869849622112</v>
      </c>
      <c r="AD27" s="49">
        <v>26.618890499072023</v>
      </c>
      <c r="AE27" s="49">
        <v>35.917018716780738</v>
      </c>
      <c r="AF27" s="49">
        <v>-57.693413347590678</v>
      </c>
      <c r="AG27" s="49">
        <v>0</v>
      </c>
      <c r="AH27" s="49">
        <v>2897.53</v>
      </c>
      <c r="AI27" s="49">
        <v>68.8</v>
      </c>
      <c r="AJ27" s="49">
        <v>767.69200000000001</v>
      </c>
      <c r="AK27" s="49">
        <v>0.60799999999999998</v>
      </c>
      <c r="AL27" s="49">
        <v>0</v>
      </c>
      <c r="AM27" s="52">
        <f t="shared" si="2"/>
        <v>4474.9126422387353</v>
      </c>
      <c r="AN27" s="40"/>
      <c r="AO27" s="24">
        <v>2033</v>
      </c>
      <c r="AP27" s="15">
        <v>0.35443678918636157</v>
      </c>
      <c r="AQ27" s="53">
        <f t="shared" si="3"/>
        <v>0.37231860182658727</v>
      </c>
      <c r="AR27" s="53">
        <f t="shared" si="0"/>
        <v>107.49347395073957</v>
      </c>
      <c r="AS27" s="53">
        <f t="shared" si="0"/>
        <v>13.547670600012705</v>
      </c>
      <c r="AT27" s="53">
        <f t="shared" si="0"/>
        <v>9.6413640440847939</v>
      </c>
      <c r="AU27" s="53">
        <f t="shared" si="0"/>
        <v>12.247881015740935</v>
      </c>
      <c r="AV27" s="53">
        <f t="shared" si="0"/>
        <v>-24.157946536911936</v>
      </c>
      <c r="AW27" s="53">
        <f t="shared" si="0"/>
        <v>-2.8993998130493353</v>
      </c>
      <c r="AX27" s="53">
        <f t="shared" si="0"/>
        <v>-1.8105481993884318</v>
      </c>
      <c r="AY27" s="53">
        <f t="shared" si="0"/>
        <v>0.96242516655726718</v>
      </c>
      <c r="AZ27" s="53">
        <f t="shared" si="0"/>
        <v>-57.693413347590678</v>
      </c>
      <c r="BA27" s="53">
        <f t="shared" si="0"/>
        <v>0</v>
      </c>
      <c r="BB27" s="53">
        <f t="shared" si="0"/>
        <v>-92.579999999999927</v>
      </c>
      <c r="BC27" s="53">
        <f t="shared" si="0"/>
        <v>0.20000000000000284</v>
      </c>
      <c r="BD27" s="53">
        <f t="shared" si="0"/>
        <v>-26.16700000000003</v>
      </c>
      <c r="BE27" s="53">
        <f t="shared" si="0"/>
        <v>-3.0000000000000027E-2</v>
      </c>
      <c r="BF27" s="53">
        <f t="shared" si="0"/>
        <v>0</v>
      </c>
      <c r="BG27" s="52">
        <f t="shared" si="4"/>
        <v>-60.87317451797847</v>
      </c>
    </row>
    <row r="28" spans="1:59" x14ac:dyDescent="0.25">
      <c r="A28" s="24">
        <v>2034</v>
      </c>
      <c r="B28" s="15">
        <v>0.3289971085046382</v>
      </c>
      <c r="C28" s="53">
        <v>0</v>
      </c>
      <c r="D28" s="49">
        <v>24.084875552822002</v>
      </c>
      <c r="E28" s="49">
        <v>2.7129244506650534</v>
      </c>
      <c r="F28" s="49">
        <v>1.9005486146642427</v>
      </c>
      <c r="G28" s="49">
        <v>2.2539162937899451</v>
      </c>
      <c r="H28" s="49">
        <v>621.09171828463946</v>
      </c>
      <c r="I28" s="49">
        <v>56.4756392092768</v>
      </c>
      <c r="J28" s="49">
        <v>32.724452629017136</v>
      </c>
      <c r="K28" s="49">
        <v>36.791640886968032</v>
      </c>
      <c r="L28" s="49">
        <v>0</v>
      </c>
      <c r="M28" s="49">
        <v>0</v>
      </c>
      <c r="N28" s="49">
        <v>3079.7</v>
      </c>
      <c r="O28" s="49">
        <v>77.22</v>
      </c>
      <c r="P28" s="49">
        <v>857.745</v>
      </c>
      <c r="Q28" s="49">
        <v>0.63300000000000001</v>
      </c>
      <c r="R28" s="49">
        <v>0</v>
      </c>
      <c r="S28" s="52">
        <f t="shared" si="1"/>
        <v>4793.3337159218427</v>
      </c>
      <c r="T28" s="40"/>
      <c r="U28" s="24">
        <v>2034</v>
      </c>
      <c r="V28" s="15">
        <v>0.3289971085046382</v>
      </c>
      <c r="W28" s="53">
        <v>0.38162656687225188</v>
      </c>
      <c r="X28" s="49">
        <v>127.27444587191133</v>
      </c>
      <c r="Y28" s="49">
        <v>15.568898789140199</v>
      </c>
      <c r="Z28" s="49">
        <v>11.654394327290802</v>
      </c>
      <c r="AA28" s="49">
        <v>14.520557309530879</v>
      </c>
      <c r="AB28" s="49">
        <v>597.78525927086821</v>
      </c>
      <c r="AC28" s="49">
        <v>52.705662136849455</v>
      </c>
      <c r="AD28" s="49">
        <v>30.977071084900992</v>
      </c>
      <c r="AE28" s="49">
        <v>34.839490173606023</v>
      </c>
      <c r="AF28" s="49">
        <v>-57.405179307674302</v>
      </c>
      <c r="AG28" s="49">
        <v>0</v>
      </c>
      <c r="AH28" s="49">
        <v>2985.89</v>
      </c>
      <c r="AI28" s="49">
        <v>75.039999999999992</v>
      </c>
      <c r="AJ28" s="49">
        <v>829.98900000000003</v>
      </c>
      <c r="AK28" s="49">
        <v>0.60799999999999998</v>
      </c>
      <c r="AL28" s="49">
        <v>0</v>
      </c>
      <c r="AM28" s="52">
        <f t="shared" si="2"/>
        <v>4719.8292262232953</v>
      </c>
      <c r="AN28" s="40"/>
      <c r="AO28" s="24">
        <v>2034</v>
      </c>
      <c r="AP28" s="15">
        <v>0.3289971085046382</v>
      </c>
      <c r="AQ28" s="53">
        <f t="shared" si="3"/>
        <v>0.38162656687225188</v>
      </c>
      <c r="AR28" s="53">
        <f t="shared" si="0"/>
        <v>103.18957031908933</v>
      </c>
      <c r="AS28" s="53">
        <f t="shared" si="0"/>
        <v>12.855974338475146</v>
      </c>
      <c r="AT28" s="53">
        <f t="shared" si="0"/>
        <v>9.7538457126265605</v>
      </c>
      <c r="AU28" s="53">
        <f t="shared" si="0"/>
        <v>12.266641015740934</v>
      </c>
      <c r="AV28" s="53">
        <f t="shared" si="0"/>
        <v>-23.306459013771246</v>
      </c>
      <c r="AW28" s="53">
        <f t="shared" si="0"/>
        <v>-3.7699770724273449</v>
      </c>
      <c r="AX28" s="53">
        <f t="shared" si="0"/>
        <v>-1.7473815441161449</v>
      </c>
      <c r="AY28" s="53">
        <f t="shared" si="0"/>
        <v>-1.9521507133620091</v>
      </c>
      <c r="AZ28" s="53">
        <f t="shared" si="0"/>
        <v>-57.405179307674302</v>
      </c>
      <c r="BA28" s="53">
        <f t="shared" si="0"/>
        <v>0</v>
      </c>
      <c r="BB28" s="53">
        <f t="shared" si="0"/>
        <v>-93.809999999999945</v>
      </c>
      <c r="BC28" s="53">
        <f t="shared" si="0"/>
        <v>-2.1800000000000068</v>
      </c>
      <c r="BD28" s="53">
        <f t="shared" si="0"/>
        <v>-27.755999999999972</v>
      </c>
      <c r="BE28" s="53">
        <f t="shared" si="0"/>
        <v>-2.5000000000000022E-2</v>
      </c>
      <c r="BF28" s="53">
        <f t="shared" si="0"/>
        <v>0</v>
      </c>
      <c r="BG28" s="52">
        <f t="shared" si="4"/>
        <v>-73.504489698546735</v>
      </c>
    </row>
    <row r="29" spans="1:59" x14ac:dyDescent="0.25">
      <c r="A29" s="24">
        <v>2035</v>
      </c>
      <c r="B29" s="15">
        <v>0.30538335947824247</v>
      </c>
      <c r="C29" s="53">
        <v>0</v>
      </c>
      <c r="D29" s="49">
        <v>23.070652368816422</v>
      </c>
      <c r="E29" s="49">
        <v>2.5754037797582958</v>
      </c>
      <c r="F29" s="49">
        <v>1.9469965243503828</v>
      </c>
      <c r="G29" s="49">
        <v>2.2539162937899451</v>
      </c>
      <c r="H29" s="49">
        <v>640.37867186277015</v>
      </c>
      <c r="I29" s="49">
        <v>58.128880960395549</v>
      </c>
      <c r="J29" s="49">
        <v>33.586968919667157</v>
      </c>
      <c r="K29" s="49">
        <v>62.771139366881151</v>
      </c>
      <c r="L29" s="49">
        <v>0</v>
      </c>
      <c r="M29" s="49">
        <v>0</v>
      </c>
      <c r="N29" s="49">
        <v>3217.97</v>
      </c>
      <c r="O29" s="49">
        <v>81.740000000000009</v>
      </c>
      <c r="P29" s="49">
        <v>932.14300000000003</v>
      </c>
      <c r="Q29" s="49">
        <v>0.64200000000000002</v>
      </c>
      <c r="R29" s="49">
        <v>0</v>
      </c>
      <c r="S29" s="52">
        <f t="shared" si="1"/>
        <v>5057.2076300764284</v>
      </c>
      <c r="T29" s="40"/>
      <c r="U29" s="24">
        <v>2035</v>
      </c>
      <c r="V29" s="15">
        <v>0.30538335947824247</v>
      </c>
      <c r="W29" s="53">
        <v>0.39116723104405821</v>
      </c>
      <c r="X29" s="49">
        <v>121.95631905625554</v>
      </c>
      <c r="Y29" s="49">
        <v>14.773222826262511</v>
      </c>
      <c r="Z29" s="49">
        <v>12.113675312786983</v>
      </c>
      <c r="AA29" s="49">
        <v>14.53973030953088</v>
      </c>
      <c r="AB29" s="49">
        <v>617.91965224014268</v>
      </c>
      <c r="AC29" s="49">
        <v>51.433393228384134</v>
      </c>
      <c r="AD29" s="49">
        <v>31.907254903357703</v>
      </c>
      <c r="AE29" s="49">
        <v>58.047848346424246</v>
      </c>
      <c r="AF29" s="49">
        <v>-57.124151118755819</v>
      </c>
      <c r="AG29" s="49">
        <v>0</v>
      </c>
      <c r="AH29" s="49">
        <v>3123.39</v>
      </c>
      <c r="AI29" s="49">
        <v>77.259999999999991</v>
      </c>
      <c r="AJ29" s="49">
        <v>902.97400000000005</v>
      </c>
      <c r="AK29" s="49">
        <v>0.626</v>
      </c>
      <c r="AL29" s="49">
        <v>0</v>
      </c>
      <c r="AM29" s="52">
        <f t="shared" si="2"/>
        <v>4970.2081123354328</v>
      </c>
      <c r="AN29" s="40"/>
      <c r="AO29" s="24">
        <v>2035</v>
      </c>
      <c r="AP29" s="15">
        <v>0.30538335947824247</v>
      </c>
      <c r="AQ29" s="53">
        <f t="shared" si="3"/>
        <v>0.39116723104405821</v>
      </c>
      <c r="AR29" s="53">
        <f t="shared" si="3"/>
        <v>98.885666687439112</v>
      </c>
      <c r="AS29" s="53">
        <f t="shared" si="3"/>
        <v>12.197819046504215</v>
      </c>
      <c r="AT29" s="53">
        <f t="shared" si="3"/>
        <v>10.166678788436601</v>
      </c>
      <c r="AU29" s="53">
        <f t="shared" si="3"/>
        <v>12.285814015740934</v>
      </c>
      <c r="AV29" s="53">
        <f t="shared" si="3"/>
        <v>-22.459019622627466</v>
      </c>
      <c r="AW29" s="53">
        <f t="shared" si="3"/>
        <v>-6.695487732011415</v>
      </c>
      <c r="AX29" s="53">
        <f t="shared" si="3"/>
        <v>-1.6797140163094539</v>
      </c>
      <c r="AY29" s="53">
        <f t="shared" si="3"/>
        <v>-4.7232910204569052</v>
      </c>
      <c r="AZ29" s="53">
        <f t="shared" si="3"/>
        <v>-57.124151118755819</v>
      </c>
      <c r="BA29" s="53">
        <f t="shared" si="3"/>
        <v>0</v>
      </c>
      <c r="BB29" s="53">
        <f t="shared" si="3"/>
        <v>-94.579999999999927</v>
      </c>
      <c r="BC29" s="53">
        <f t="shared" si="3"/>
        <v>-4.4800000000000182</v>
      </c>
      <c r="BD29" s="53">
        <f t="shared" si="3"/>
        <v>-29.168999999999983</v>
      </c>
      <c r="BE29" s="53">
        <f t="shared" si="3"/>
        <v>-1.6000000000000014E-2</v>
      </c>
      <c r="BF29" s="53">
        <f t="shared" si="3"/>
        <v>0</v>
      </c>
      <c r="BG29" s="52">
        <f t="shared" si="4"/>
        <v>-86.999517740996083</v>
      </c>
    </row>
    <row r="30" spans="1:59" x14ac:dyDescent="0.25">
      <c r="A30" s="24">
        <v>2036</v>
      </c>
      <c r="B30" s="15">
        <v>0.28340664875685884</v>
      </c>
      <c r="C30" s="53">
        <v>0</v>
      </c>
      <c r="D30" s="49">
        <v>22.056429184810845</v>
      </c>
      <c r="E30" s="49">
        <v>2.4626826160705648</v>
      </c>
      <c r="F30" s="49">
        <v>2.1347355623288493</v>
      </c>
      <c r="G30" s="49">
        <v>2.2539162937899451</v>
      </c>
      <c r="H30" s="49">
        <v>754.9103495095012</v>
      </c>
      <c r="I30" s="49">
        <v>82.97243357693371</v>
      </c>
      <c r="J30" s="49">
        <v>39.394854139707988</v>
      </c>
      <c r="K30" s="49">
        <v>91.584088076096549</v>
      </c>
      <c r="L30" s="49">
        <v>0</v>
      </c>
      <c r="M30" s="49">
        <v>0</v>
      </c>
      <c r="N30" s="49">
        <v>3457.88</v>
      </c>
      <c r="O30" s="49">
        <v>88.18</v>
      </c>
      <c r="P30" s="49">
        <v>1088.5039999999999</v>
      </c>
      <c r="Q30" s="49">
        <v>0.69399999999999995</v>
      </c>
      <c r="R30" s="49">
        <v>0</v>
      </c>
      <c r="S30" s="52">
        <f t="shared" si="1"/>
        <v>5633.0274889592401</v>
      </c>
      <c r="T30" s="40"/>
      <c r="U30" s="24">
        <v>2036</v>
      </c>
      <c r="V30" s="15">
        <v>0.28340664875685884</v>
      </c>
      <c r="W30" s="53">
        <v>0.40094641182015961</v>
      </c>
      <c r="X30" s="49">
        <v>116.63819224059975</v>
      </c>
      <c r="Y30" s="49">
        <v>14.092610830530598</v>
      </c>
      <c r="Z30" s="49">
        <v>12.782769144293255</v>
      </c>
      <c r="AA30" s="49">
        <v>14.559325309530879</v>
      </c>
      <c r="AB30" s="49">
        <v>733.34011708978915</v>
      </c>
      <c r="AC30" s="49">
        <v>77.083272601394029</v>
      </c>
      <c r="AD30" s="49">
        <v>37.78436107789215</v>
      </c>
      <c r="AE30" s="49">
        <v>86.123350919574932</v>
      </c>
      <c r="AF30" s="49">
        <v>-56.850148634560298</v>
      </c>
      <c r="AG30" s="49">
        <v>0</v>
      </c>
      <c r="AH30" s="49">
        <v>3360.01</v>
      </c>
      <c r="AI30" s="49">
        <v>85.15</v>
      </c>
      <c r="AJ30" s="49">
        <v>1056.4659999999999</v>
      </c>
      <c r="AK30" s="49">
        <v>0.67500000000000004</v>
      </c>
      <c r="AL30" s="49">
        <v>0</v>
      </c>
      <c r="AM30" s="52">
        <f t="shared" si="2"/>
        <v>5538.2557969908639</v>
      </c>
      <c r="AN30" s="40"/>
      <c r="AO30" s="24">
        <v>2036</v>
      </c>
      <c r="AP30" s="15">
        <v>0.28340664875685884</v>
      </c>
      <c r="AQ30" s="53">
        <f t="shared" si="3"/>
        <v>0.40094641182015961</v>
      </c>
      <c r="AR30" s="53">
        <f t="shared" si="3"/>
        <v>94.581763055788912</v>
      </c>
      <c r="AS30" s="53">
        <f t="shared" si="3"/>
        <v>11.629928214460033</v>
      </c>
      <c r="AT30" s="53">
        <f t="shared" si="3"/>
        <v>10.648033581964405</v>
      </c>
      <c r="AU30" s="53">
        <f t="shared" si="3"/>
        <v>12.305409015740933</v>
      </c>
      <c r="AV30" s="53">
        <f t="shared" si="3"/>
        <v>-21.570232419712056</v>
      </c>
      <c r="AW30" s="53">
        <f t="shared" si="3"/>
        <v>-5.8891609755396814</v>
      </c>
      <c r="AX30" s="53">
        <f t="shared" si="3"/>
        <v>-1.6104930618158377</v>
      </c>
      <c r="AY30" s="53">
        <f t="shared" si="3"/>
        <v>-5.460737156521617</v>
      </c>
      <c r="AZ30" s="53">
        <f t="shared" si="3"/>
        <v>-56.850148634560298</v>
      </c>
      <c r="BA30" s="53">
        <f t="shared" si="3"/>
        <v>0</v>
      </c>
      <c r="BB30" s="53">
        <f t="shared" si="3"/>
        <v>-97.869999999999891</v>
      </c>
      <c r="BC30" s="53">
        <f t="shared" si="3"/>
        <v>-3.0300000000000011</v>
      </c>
      <c r="BD30" s="53">
        <f t="shared" si="3"/>
        <v>-32.038000000000011</v>
      </c>
      <c r="BE30" s="53">
        <f t="shared" si="3"/>
        <v>-1.8999999999999906E-2</v>
      </c>
      <c r="BF30" s="53">
        <f t="shared" si="3"/>
        <v>0</v>
      </c>
      <c r="BG30" s="52">
        <f t="shared" si="4"/>
        <v>-94.771691968374967</v>
      </c>
    </row>
    <row r="31" spans="1:59" x14ac:dyDescent="0.25">
      <c r="A31" s="24">
        <v>2037</v>
      </c>
      <c r="B31" s="15">
        <v>0.26306515242403611</v>
      </c>
      <c r="C31" s="53">
        <v>0</v>
      </c>
      <c r="D31" s="49">
        <v>21.042206000805269</v>
      </c>
      <c r="E31" s="49">
        <v>2.362340225021772</v>
      </c>
      <c r="F31" s="49">
        <v>2.0425071914282742</v>
      </c>
      <c r="G31" s="49">
        <v>2.2539162937899451</v>
      </c>
      <c r="H31" s="49">
        <v>879.5938297714082</v>
      </c>
      <c r="I31" s="49">
        <v>82.422481510596995</v>
      </c>
      <c r="J31" s="49">
        <v>45.629725058282226</v>
      </c>
      <c r="K31" s="49">
        <v>97.635538026679583</v>
      </c>
      <c r="L31" s="49">
        <v>0</v>
      </c>
      <c r="M31" s="49">
        <v>0</v>
      </c>
      <c r="N31" s="49">
        <v>3582.5</v>
      </c>
      <c r="O31" s="49">
        <v>94.5</v>
      </c>
      <c r="P31" s="49">
        <v>1202.039</v>
      </c>
      <c r="Q31" s="49">
        <v>0.71199999999999997</v>
      </c>
      <c r="R31" s="49">
        <v>0</v>
      </c>
      <c r="S31" s="52">
        <f t="shared" si="1"/>
        <v>6012.7335440780125</v>
      </c>
      <c r="T31" s="40"/>
      <c r="U31" s="24">
        <v>2037</v>
      </c>
      <c r="V31" s="15">
        <v>0.26306515242403611</v>
      </c>
      <c r="W31" s="53">
        <v>0.41097007211566361</v>
      </c>
      <c r="X31" s="49">
        <v>111.32006542494392</v>
      </c>
      <c r="Y31" s="49">
        <v>13.504134421585999</v>
      </c>
      <c r="Z31" s="49">
        <v>12.678073582808699</v>
      </c>
      <c r="AA31" s="49">
        <v>14.579350309530881</v>
      </c>
      <c r="AB31" s="49">
        <v>858.87240498704659</v>
      </c>
      <c r="AC31" s="49">
        <v>75.810870498745956</v>
      </c>
      <c r="AD31" s="49">
        <v>44.080874806330847</v>
      </c>
      <c r="AE31" s="49">
        <v>95.044652377374959</v>
      </c>
      <c r="AF31" s="49">
        <v>-56.582996212469666</v>
      </c>
      <c r="AG31" s="49">
        <v>0</v>
      </c>
      <c r="AH31" s="49">
        <v>3483.63</v>
      </c>
      <c r="AI31" s="49">
        <v>91.23</v>
      </c>
      <c r="AJ31" s="49">
        <v>1167.6679999999999</v>
      </c>
      <c r="AK31" s="49">
        <v>0.68899999999999995</v>
      </c>
      <c r="AL31" s="49">
        <v>0</v>
      </c>
      <c r="AM31" s="52">
        <f t="shared" si="2"/>
        <v>5912.9354002680138</v>
      </c>
      <c r="AN31" s="40"/>
      <c r="AO31" s="24">
        <v>2037</v>
      </c>
      <c r="AP31" s="15">
        <v>0.26306515242403611</v>
      </c>
      <c r="AQ31" s="53">
        <f t="shared" si="3"/>
        <v>0.41097007211566361</v>
      </c>
      <c r="AR31" s="53">
        <f t="shared" si="3"/>
        <v>90.277859424138654</v>
      </c>
      <c r="AS31" s="53">
        <f t="shared" si="3"/>
        <v>11.141794196564227</v>
      </c>
      <c r="AT31" s="53">
        <f t="shared" si="3"/>
        <v>10.635566391380424</v>
      </c>
      <c r="AU31" s="53">
        <f t="shared" si="3"/>
        <v>12.325434015740935</v>
      </c>
      <c r="AV31" s="53">
        <f t="shared" si="3"/>
        <v>-20.721424784361602</v>
      </c>
      <c r="AW31" s="53">
        <f t="shared" si="3"/>
        <v>-6.6116110118510392</v>
      </c>
      <c r="AX31" s="53">
        <f t="shared" si="3"/>
        <v>-1.5488502519513787</v>
      </c>
      <c r="AY31" s="53">
        <f t="shared" si="3"/>
        <v>-2.5908856493046244</v>
      </c>
      <c r="AZ31" s="53">
        <f t="shared" si="3"/>
        <v>-56.582996212469666</v>
      </c>
      <c r="BA31" s="53">
        <f t="shared" si="3"/>
        <v>0</v>
      </c>
      <c r="BB31" s="53">
        <f t="shared" si="3"/>
        <v>-98.869999999999891</v>
      </c>
      <c r="BC31" s="53">
        <f t="shared" si="3"/>
        <v>-3.269999999999996</v>
      </c>
      <c r="BD31" s="53">
        <f t="shared" si="3"/>
        <v>-34.371000000000095</v>
      </c>
      <c r="BE31" s="53">
        <f t="shared" si="3"/>
        <v>-2.300000000000002E-2</v>
      </c>
      <c r="BF31" s="53">
        <f t="shared" si="3"/>
        <v>0</v>
      </c>
      <c r="BG31" s="52">
        <f t="shared" si="4"/>
        <v>-99.798143809998393</v>
      </c>
    </row>
    <row r="32" spans="1:59" x14ac:dyDescent="0.25">
      <c r="A32" s="24">
        <v>2038</v>
      </c>
      <c r="B32" s="15">
        <v>0.24418366585059359</v>
      </c>
      <c r="C32" s="53">
        <v>0</v>
      </c>
      <c r="D32" s="49">
        <v>22.023514039463834</v>
      </c>
      <c r="E32" s="49">
        <v>2.2619978339729787</v>
      </c>
      <c r="F32" s="49">
        <v>2.1846134323630277</v>
      </c>
      <c r="G32" s="49">
        <v>2.2539162937899451</v>
      </c>
      <c r="H32" s="49">
        <v>893.18652631855207</v>
      </c>
      <c r="I32" s="49">
        <v>83.103444386836046</v>
      </c>
      <c r="J32" s="49">
        <v>46.185412176080128</v>
      </c>
      <c r="K32" s="49">
        <v>120.25588577701821</v>
      </c>
      <c r="L32" s="49">
        <v>0</v>
      </c>
      <c r="M32" s="49">
        <v>0</v>
      </c>
      <c r="N32" s="49">
        <v>3700.08</v>
      </c>
      <c r="O32" s="49">
        <v>101.31</v>
      </c>
      <c r="P32" s="49">
        <v>1320.4349999999999</v>
      </c>
      <c r="Q32" s="49">
        <v>0.71699999999999997</v>
      </c>
      <c r="R32" s="49">
        <v>0</v>
      </c>
      <c r="S32" s="52">
        <f t="shared" si="1"/>
        <v>6293.9973102580761</v>
      </c>
      <c r="T32" s="40"/>
      <c r="U32" s="24">
        <v>2038</v>
      </c>
      <c r="V32" s="15">
        <v>0.24418366585059359</v>
      </c>
      <c r="W32" s="53">
        <v>0.4212443239185551</v>
      </c>
      <c r="X32" s="49">
        <v>116.89871126582422</v>
      </c>
      <c r="Y32" s="49">
        <v>12.938726835232965</v>
      </c>
      <c r="Z32" s="49">
        <v>13.139114292154662</v>
      </c>
      <c r="AA32" s="49">
        <v>14.599817309530879</v>
      </c>
      <c r="AB32" s="49">
        <v>873.17178495399344</v>
      </c>
      <c r="AC32" s="49">
        <v>77.733011153897181</v>
      </c>
      <c r="AD32" s="49">
        <v>44.686488615962737</v>
      </c>
      <c r="AE32" s="49">
        <v>97.613731438701819</v>
      </c>
      <c r="AF32" s="49">
        <v>-56.322522600931308</v>
      </c>
      <c r="AG32" s="49">
        <v>0</v>
      </c>
      <c r="AH32" s="49">
        <v>3599.06</v>
      </c>
      <c r="AI32" s="49">
        <v>97.41</v>
      </c>
      <c r="AJ32" s="49">
        <v>1283.317</v>
      </c>
      <c r="AK32" s="49">
        <v>0.70299999999999996</v>
      </c>
      <c r="AL32" s="49">
        <v>0</v>
      </c>
      <c r="AM32" s="52">
        <f t="shared" si="2"/>
        <v>6175.3701075882855</v>
      </c>
      <c r="AN32" s="40"/>
      <c r="AO32" s="24">
        <v>2038</v>
      </c>
      <c r="AP32" s="15">
        <v>0.24418366585059359</v>
      </c>
      <c r="AQ32" s="53">
        <f t="shared" si="3"/>
        <v>0.4212443239185551</v>
      </c>
      <c r="AR32" s="53">
        <f t="shared" si="3"/>
        <v>94.875197226360385</v>
      </c>
      <c r="AS32" s="53">
        <f t="shared" si="3"/>
        <v>10.676729001259986</v>
      </c>
      <c r="AT32" s="53">
        <f t="shared" si="3"/>
        <v>10.954500859791635</v>
      </c>
      <c r="AU32" s="53">
        <f t="shared" si="3"/>
        <v>12.345901015740933</v>
      </c>
      <c r="AV32" s="53">
        <f t="shared" si="3"/>
        <v>-20.014741364558631</v>
      </c>
      <c r="AW32" s="53">
        <f t="shared" si="3"/>
        <v>-5.3704332329388649</v>
      </c>
      <c r="AX32" s="53">
        <f t="shared" si="3"/>
        <v>-1.4989235601173903</v>
      </c>
      <c r="AY32" s="53">
        <f t="shared" si="3"/>
        <v>-22.642154338316388</v>
      </c>
      <c r="AZ32" s="53">
        <f t="shared" si="3"/>
        <v>-56.322522600931308</v>
      </c>
      <c r="BA32" s="53">
        <f t="shared" si="3"/>
        <v>0</v>
      </c>
      <c r="BB32" s="53">
        <f t="shared" si="3"/>
        <v>-101.01999999999998</v>
      </c>
      <c r="BC32" s="53">
        <f t="shared" si="3"/>
        <v>-3.9000000000000057</v>
      </c>
      <c r="BD32" s="53">
        <f t="shared" si="3"/>
        <v>-37.117999999999938</v>
      </c>
      <c r="BE32" s="53">
        <f t="shared" si="3"/>
        <v>-1.4000000000000012E-2</v>
      </c>
      <c r="BF32" s="53">
        <f t="shared" si="3"/>
        <v>0</v>
      </c>
      <c r="BG32" s="52">
        <f t="shared" si="4"/>
        <v>-118.62720266979102</v>
      </c>
    </row>
    <row r="33" spans="1:59" x14ac:dyDescent="0.25">
      <c r="A33" s="24">
        <v>2039</v>
      </c>
      <c r="B33" s="15">
        <v>0.22665739691786857</v>
      </c>
      <c r="C33" s="53">
        <v>0</v>
      </c>
      <c r="D33" s="49">
        <v>20.847491026593598</v>
      </c>
      <c r="E33" s="49">
        <v>2.1616554429241854</v>
      </c>
      <c r="F33" s="49">
        <v>2.1335529995984857</v>
      </c>
      <c r="G33" s="49">
        <v>2.2539162937899451</v>
      </c>
      <c r="H33" s="49">
        <v>937.03471165173369</v>
      </c>
      <c r="I33" s="49">
        <v>100.82412090567939</v>
      </c>
      <c r="J33" s="49">
        <v>48.35467093698022</v>
      </c>
      <c r="K33" s="49">
        <v>144.29914174584599</v>
      </c>
      <c r="L33" s="49">
        <v>0</v>
      </c>
      <c r="M33" s="49">
        <v>0</v>
      </c>
      <c r="N33" s="49">
        <v>3798.68</v>
      </c>
      <c r="O33" s="49">
        <v>108.22</v>
      </c>
      <c r="P33" s="49">
        <v>1436.1990000000001</v>
      </c>
      <c r="Q33" s="49">
        <v>0.71799999999999997</v>
      </c>
      <c r="R33" s="49">
        <v>0</v>
      </c>
      <c r="S33" s="52">
        <f t="shared" si="1"/>
        <v>6601.7262610031457</v>
      </c>
      <c r="T33" s="40"/>
      <c r="U33" s="24">
        <v>2039</v>
      </c>
      <c r="V33" s="15">
        <v>0.22665739691786857</v>
      </c>
      <c r="W33" s="53">
        <v>0.43177543201651897</v>
      </c>
      <c r="X33" s="49">
        <v>110.72427841274413</v>
      </c>
      <c r="Y33" s="49">
        <v>12.373319248879936</v>
      </c>
      <c r="Z33" s="49">
        <v>13.052709434039262</v>
      </c>
      <c r="AA33" s="49">
        <v>14.62073330953088</v>
      </c>
      <c r="AB33" s="49">
        <v>917.6998482131105</v>
      </c>
      <c r="AC33" s="49">
        <v>83.185810198729897</v>
      </c>
      <c r="AD33" s="49">
        <v>46.902632866120825</v>
      </c>
      <c r="AE33" s="49">
        <v>130.7050970063745</v>
      </c>
      <c r="AF33" s="49">
        <v>-56.068560829681402</v>
      </c>
      <c r="AG33" s="49">
        <v>0</v>
      </c>
      <c r="AH33" s="49">
        <v>3694.74</v>
      </c>
      <c r="AI33" s="49">
        <v>106.39000000000001</v>
      </c>
      <c r="AJ33" s="49">
        <v>1395.586</v>
      </c>
      <c r="AK33" s="49">
        <v>0.69599999999999995</v>
      </c>
      <c r="AL33" s="49">
        <v>0</v>
      </c>
      <c r="AM33" s="52">
        <f t="shared" si="2"/>
        <v>6471.0396432918651</v>
      </c>
      <c r="AN33" s="40"/>
      <c r="AO33" s="24">
        <v>2039</v>
      </c>
      <c r="AP33" s="15">
        <v>0.22665739691786857</v>
      </c>
      <c r="AQ33" s="53">
        <f t="shared" si="3"/>
        <v>0.43177543201651897</v>
      </c>
      <c r="AR33" s="53">
        <f t="shared" si="3"/>
        <v>89.876787386150525</v>
      </c>
      <c r="AS33" s="53">
        <f t="shared" si="3"/>
        <v>10.21166380595575</v>
      </c>
      <c r="AT33" s="53">
        <f t="shared" si="3"/>
        <v>10.919156434440776</v>
      </c>
      <c r="AU33" s="53">
        <f t="shared" si="3"/>
        <v>12.366817015740935</v>
      </c>
      <c r="AV33" s="53">
        <f t="shared" si="3"/>
        <v>-19.334863438623188</v>
      </c>
      <c r="AW33" s="53">
        <f t="shared" si="3"/>
        <v>-17.638310706949497</v>
      </c>
      <c r="AX33" s="53">
        <f t="shared" si="3"/>
        <v>-1.4520380708593947</v>
      </c>
      <c r="AY33" s="53">
        <f t="shared" si="3"/>
        <v>-13.594044739471485</v>
      </c>
      <c r="AZ33" s="53">
        <f t="shared" si="3"/>
        <v>-56.068560829681402</v>
      </c>
      <c r="BA33" s="53">
        <f t="shared" si="3"/>
        <v>0</v>
      </c>
      <c r="BB33" s="53">
        <f t="shared" si="3"/>
        <v>-103.94000000000005</v>
      </c>
      <c r="BC33" s="53">
        <f t="shared" si="3"/>
        <v>-1.8299999999999841</v>
      </c>
      <c r="BD33" s="53">
        <f t="shared" si="3"/>
        <v>-40.613000000000056</v>
      </c>
      <c r="BE33" s="53">
        <f t="shared" si="3"/>
        <v>-2.200000000000002E-2</v>
      </c>
      <c r="BF33" s="53">
        <f t="shared" si="3"/>
        <v>0</v>
      </c>
      <c r="BG33" s="52">
        <f t="shared" si="4"/>
        <v>-130.68661771128052</v>
      </c>
    </row>
    <row r="34" spans="1:59" x14ac:dyDescent="0.25">
      <c r="A34" s="24">
        <v>2040</v>
      </c>
      <c r="B34" s="15">
        <v>0.21034614782611605</v>
      </c>
      <c r="C34" s="53">
        <v>0</v>
      </c>
      <c r="D34" s="49">
        <v>19.671468013723359</v>
      </c>
      <c r="E34" s="49">
        <v>2.0613130518753922</v>
      </c>
      <c r="F34" s="49">
        <v>2.1770811905844178</v>
      </c>
      <c r="G34" s="49">
        <v>2.2539162937899451</v>
      </c>
      <c r="H34" s="49">
        <v>1023.3564746469576</v>
      </c>
      <c r="I34" s="49">
        <v>102.93174145225797</v>
      </c>
      <c r="J34" s="49">
        <v>52.664425641667414</v>
      </c>
      <c r="K34" s="49">
        <v>146.87612968895226</v>
      </c>
      <c r="L34" s="49">
        <v>0</v>
      </c>
      <c r="M34" s="49">
        <v>0</v>
      </c>
      <c r="N34" s="49">
        <v>3921.63</v>
      </c>
      <c r="O34" s="49">
        <v>115.59</v>
      </c>
      <c r="P34" s="49">
        <v>1573.4860000000001</v>
      </c>
      <c r="Q34" s="49">
        <v>0.71399999999999997</v>
      </c>
      <c r="R34" s="49">
        <v>0</v>
      </c>
      <c r="S34" s="52">
        <f t="shared" si="1"/>
        <v>6963.4125499798083</v>
      </c>
      <c r="T34" s="40"/>
      <c r="U34" s="24">
        <v>2040</v>
      </c>
      <c r="V34" s="15">
        <v>0.21034614782611605</v>
      </c>
      <c r="W34" s="53">
        <v>0.44256981781693189</v>
      </c>
      <c r="X34" s="49">
        <v>104.54984555966404</v>
      </c>
      <c r="Y34" s="49">
        <v>11.807911662526902</v>
      </c>
      <c r="Z34" s="49">
        <v>13.261692611612556</v>
      </c>
      <c r="AA34" s="49">
        <v>14.64211030953088</v>
      </c>
      <c r="AB34" s="49">
        <v>1004.3208332642815</v>
      </c>
      <c r="AC34" s="49">
        <v>106.13451467364911</v>
      </c>
      <c r="AD34" s="49">
        <v>51.261036278042234</v>
      </c>
      <c r="AE34" s="49">
        <v>149.48316408094055</v>
      </c>
      <c r="AF34" s="49">
        <v>-55.820948102712748</v>
      </c>
      <c r="AG34" s="49">
        <v>0</v>
      </c>
      <c r="AH34" s="49">
        <v>3815.73</v>
      </c>
      <c r="AI34" s="49">
        <v>112.44</v>
      </c>
      <c r="AJ34" s="49">
        <v>1529.682</v>
      </c>
      <c r="AK34" s="49">
        <v>0.69799999999999995</v>
      </c>
      <c r="AL34" s="49">
        <v>0</v>
      </c>
      <c r="AM34" s="52">
        <f t="shared" si="2"/>
        <v>6858.632730155352</v>
      </c>
      <c r="AN34" s="40"/>
      <c r="AO34" s="24">
        <v>2040</v>
      </c>
      <c r="AP34" s="15">
        <v>0.21034614782611605</v>
      </c>
      <c r="AQ34" s="53">
        <f t="shared" si="3"/>
        <v>0.44256981781693189</v>
      </c>
      <c r="AR34" s="53">
        <f t="shared" si="3"/>
        <v>84.87837754594068</v>
      </c>
      <c r="AS34" s="53">
        <f t="shared" si="3"/>
        <v>9.7465986106515103</v>
      </c>
      <c r="AT34" s="53">
        <f t="shared" si="3"/>
        <v>11.084611421028139</v>
      </c>
      <c r="AU34" s="53">
        <f t="shared" si="3"/>
        <v>12.388194015740934</v>
      </c>
      <c r="AV34" s="53">
        <f t="shared" si="3"/>
        <v>-19.03564138267609</v>
      </c>
      <c r="AW34" s="53">
        <f t="shared" si="3"/>
        <v>3.2027732213911406</v>
      </c>
      <c r="AX34" s="53">
        <f t="shared" si="3"/>
        <v>-1.4033893636251804</v>
      </c>
      <c r="AY34" s="53">
        <f t="shared" si="3"/>
        <v>2.607034391988293</v>
      </c>
      <c r="AZ34" s="53">
        <f t="shared" si="3"/>
        <v>-55.820948102712748</v>
      </c>
      <c r="BA34" s="53">
        <f t="shared" si="3"/>
        <v>0</v>
      </c>
      <c r="BB34" s="53">
        <f t="shared" si="3"/>
        <v>-105.90000000000009</v>
      </c>
      <c r="BC34" s="53">
        <f t="shared" si="3"/>
        <v>-3.1500000000000057</v>
      </c>
      <c r="BD34" s="53">
        <f t="shared" si="3"/>
        <v>-43.804000000000087</v>
      </c>
      <c r="BE34" s="53">
        <f t="shared" si="3"/>
        <v>-1.6000000000000014E-2</v>
      </c>
      <c r="BF34" s="53">
        <f t="shared" si="3"/>
        <v>0</v>
      </c>
      <c r="BG34" s="52">
        <f t="shared" si="4"/>
        <v>-104.77981982445658</v>
      </c>
    </row>
    <row r="35" spans="1:59" x14ac:dyDescent="0.25">
      <c r="A35" s="24">
        <v>2041</v>
      </c>
      <c r="B35" s="15">
        <v>0.19524856485339206</v>
      </c>
      <c r="C35" s="53">
        <v>0</v>
      </c>
      <c r="D35" s="49">
        <v>18.495445000853124</v>
      </c>
      <c r="E35" s="49">
        <v>1.9609706608265993</v>
      </c>
      <c r="F35" s="49">
        <v>2.2203002004320727</v>
      </c>
      <c r="G35" s="49">
        <v>2.2539162937899451</v>
      </c>
      <c r="H35" s="49">
        <v>1041.2184719847069</v>
      </c>
      <c r="I35" s="49">
        <v>106.2113363794864</v>
      </c>
      <c r="J35" s="49">
        <v>53.163227863584801</v>
      </c>
      <c r="K35" s="49">
        <v>155.48646255025966</v>
      </c>
      <c r="L35" s="49">
        <v>0</v>
      </c>
      <c r="M35" s="49">
        <v>0</v>
      </c>
      <c r="N35" s="49">
        <v>4053.69</v>
      </c>
      <c r="O35" s="49">
        <v>128.59</v>
      </c>
      <c r="P35" s="49">
        <v>1819.8810000000001</v>
      </c>
      <c r="Q35" s="49">
        <v>0.71599999999999997</v>
      </c>
      <c r="R35" s="49">
        <v>0</v>
      </c>
      <c r="S35" s="52">
        <f t="shared" si="1"/>
        <v>7383.8871309339402</v>
      </c>
      <c r="T35" s="40"/>
      <c r="U35" s="24">
        <v>2041</v>
      </c>
      <c r="V35" s="15">
        <v>0.19524856485339206</v>
      </c>
      <c r="W35" s="53">
        <v>0.45363406326235511</v>
      </c>
      <c r="X35" s="49">
        <v>98.37541270658393</v>
      </c>
      <c r="Y35" s="49">
        <v>11.242504076173873</v>
      </c>
      <c r="Z35" s="49">
        <v>13.525786270719719</v>
      </c>
      <c r="AA35" s="49">
        <v>14.663957309530881</v>
      </c>
      <c r="AB35" s="49">
        <v>1016.2134800898699</v>
      </c>
      <c r="AC35" s="49">
        <v>101.33733685984618</v>
      </c>
      <c r="AD35" s="49">
        <v>51.808487207193821</v>
      </c>
      <c r="AE35" s="49">
        <v>144.84738431814418</v>
      </c>
      <c r="AF35" s="49">
        <v>-55.579525693918313</v>
      </c>
      <c r="AG35" s="49">
        <v>0</v>
      </c>
      <c r="AH35" s="49">
        <v>3947.47</v>
      </c>
      <c r="AI35" s="49">
        <v>125.38</v>
      </c>
      <c r="AJ35" s="49">
        <v>1770.693</v>
      </c>
      <c r="AK35" s="49">
        <v>0.69799999999999995</v>
      </c>
      <c r="AL35" s="49">
        <v>0</v>
      </c>
      <c r="AM35" s="52">
        <f t="shared" si="2"/>
        <v>7241.1294572074066</v>
      </c>
      <c r="AN35" s="40"/>
      <c r="AO35" s="24">
        <v>2041</v>
      </c>
      <c r="AP35" s="15">
        <v>0.19524856485339206</v>
      </c>
      <c r="AQ35" s="53">
        <f t="shared" si="3"/>
        <v>0.45363406326235511</v>
      </c>
      <c r="AR35" s="53">
        <f t="shared" si="3"/>
        <v>79.879967705730806</v>
      </c>
      <c r="AS35" s="53">
        <f t="shared" si="3"/>
        <v>9.2815334153472726</v>
      </c>
      <c r="AT35" s="53">
        <f t="shared" si="3"/>
        <v>11.305486070287646</v>
      </c>
      <c r="AU35" s="53">
        <f t="shared" si="3"/>
        <v>12.410041015740935</v>
      </c>
      <c r="AV35" s="53">
        <f t="shared" si="3"/>
        <v>-25.004991894836962</v>
      </c>
      <c r="AW35" s="53">
        <f t="shared" si="3"/>
        <v>-4.8739995196402219</v>
      </c>
      <c r="AX35" s="53">
        <f t="shared" si="3"/>
        <v>-1.3547406563909803</v>
      </c>
      <c r="AY35" s="53">
        <f t="shared" si="3"/>
        <v>-10.63907823211548</v>
      </c>
      <c r="AZ35" s="53">
        <f t="shared" si="3"/>
        <v>-55.579525693918313</v>
      </c>
      <c r="BA35" s="53">
        <f t="shared" si="3"/>
        <v>0</v>
      </c>
      <c r="BB35" s="53">
        <f t="shared" si="3"/>
        <v>-106.22000000000025</v>
      </c>
      <c r="BC35" s="53">
        <f t="shared" si="3"/>
        <v>-3.210000000000008</v>
      </c>
      <c r="BD35" s="53">
        <f t="shared" si="3"/>
        <v>-49.188000000000102</v>
      </c>
      <c r="BE35" s="53">
        <f t="shared" si="3"/>
        <v>-1.8000000000000016E-2</v>
      </c>
      <c r="BF35" s="53">
        <f t="shared" si="3"/>
        <v>0</v>
      </c>
      <c r="BG35" s="52">
        <f t="shared" si="4"/>
        <v>-142.75767372653334</v>
      </c>
    </row>
    <row r="36" spans="1:59" x14ac:dyDescent="0.25">
      <c r="A36" s="24">
        <v>2042</v>
      </c>
      <c r="B36" s="15">
        <v>0.1812346100524885</v>
      </c>
      <c r="C36" s="53">
        <v>0</v>
      </c>
      <c r="D36" s="49">
        <v>17.319421987982885</v>
      </c>
      <c r="E36" s="49">
        <v>1.8606282697778058</v>
      </c>
      <c r="F36" s="49">
        <v>2.2662568638399261</v>
      </c>
      <c r="G36" s="49">
        <v>2.2539162937899451</v>
      </c>
      <c r="H36" s="49">
        <v>1098.0190831570264</v>
      </c>
      <c r="I36" s="49">
        <v>112.25277506801788</v>
      </c>
      <c r="J36" s="49">
        <v>55.370162386798448</v>
      </c>
      <c r="K36" s="49">
        <v>181.92889609802154</v>
      </c>
      <c r="L36" s="49">
        <v>0</v>
      </c>
      <c r="M36" s="49">
        <v>0</v>
      </c>
      <c r="N36" s="49">
        <v>4154.08</v>
      </c>
      <c r="O36" s="49">
        <v>137.32999999999998</v>
      </c>
      <c r="P36" s="49">
        <v>2071.8220000000001</v>
      </c>
      <c r="Q36" s="49">
        <v>0.71</v>
      </c>
      <c r="R36" s="49">
        <v>0</v>
      </c>
      <c r="S36" s="52">
        <f t="shared" si="1"/>
        <v>7835.2131401252545</v>
      </c>
      <c r="T36" s="40"/>
      <c r="U36" s="24">
        <v>2042</v>
      </c>
      <c r="V36" s="15">
        <v>0.1812346100524885</v>
      </c>
      <c r="W36" s="53">
        <v>0.46497491484391401</v>
      </c>
      <c r="X36" s="49">
        <v>92.20097985350381</v>
      </c>
      <c r="Y36" s="49">
        <v>10.67709648982084</v>
      </c>
      <c r="Z36" s="49">
        <v>14.028472863347737</v>
      </c>
      <c r="AA36" s="49">
        <v>14.686285309530881</v>
      </c>
      <c r="AB36" s="49">
        <v>1063.4925404960836</v>
      </c>
      <c r="AC36" s="49">
        <v>106.10634584406911</v>
      </c>
      <c r="AD36" s="49">
        <v>54.064070437641689</v>
      </c>
      <c r="AE36" s="49">
        <v>173.64751683259811</v>
      </c>
      <c r="AF36" s="49">
        <v>-55.344138845343736</v>
      </c>
      <c r="AG36" s="49">
        <v>0</v>
      </c>
      <c r="AH36" s="49">
        <v>4046.2</v>
      </c>
      <c r="AI36" s="49">
        <v>133.23000000000002</v>
      </c>
      <c r="AJ36" s="49">
        <v>2016</v>
      </c>
      <c r="AK36" s="49">
        <v>0.69299999999999995</v>
      </c>
      <c r="AL36" s="49">
        <v>0</v>
      </c>
      <c r="AM36" s="52">
        <f t="shared" si="2"/>
        <v>7670.1471441960957</v>
      </c>
      <c r="AN36" s="40"/>
      <c r="AO36" s="24">
        <v>2042</v>
      </c>
      <c r="AP36" s="15">
        <v>0.1812346100524885</v>
      </c>
      <c r="AQ36" s="53">
        <f t="shared" si="3"/>
        <v>0.46497491484391401</v>
      </c>
      <c r="AR36" s="53">
        <f t="shared" si="3"/>
        <v>74.881557865520932</v>
      </c>
      <c r="AS36" s="53">
        <f t="shared" si="3"/>
        <v>8.8164682200430349</v>
      </c>
      <c r="AT36" s="53">
        <f t="shared" si="3"/>
        <v>11.762215999507811</v>
      </c>
      <c r="AU36" s="53">
        <f t="shared" si="3"/>
        <v>12.432369015740935</v>
      </c>
      <c r="AV36" s="53">
        <f t="shared" si="3"/>
        <v>-34.526542660942823</v>
      </c>
      <c r="AW36" s="53">
        <f t="shared" si="3"/>
        <v>-6.1464292239487719</v>
      </c>
      <c r="AX36" s="53">
        <f t="shared" si="3"/>
        <v>-1.3060919491567589</v>
      </c>
      <c r="AY36" s="53">
        <f t="shared" si="3"/>
        <v>-8.2813792654234248</v>
      </c>
      <c r="AZ36" s="53">
        <f t="shared" si="3"/>
        <v>-55.344138845343736</v>
      </c>
      <c r="BA36" s="53">
        <f t="shared" si="3"/>
        <v>0</v>
      </c>
      <c r="BB36" s="53">
        <f t="shared" si="3"/>
        <v>-107.88000000000011</v>
      </c>
      <c r="BC36" s="53">
        <f t="shared" si="3"/>
        <v>-4.0999999999999659</v>
      </c>
      <c r="BD36" s="53">
        <f t="shared" si="3"/>
        <v>-55.822000000000116</v>
      </c>
      <c r="BE36" s="53">
        <f t="shared" si="3"/>
        <v>-1.7000000000000015E-2</v>
      </c>
      <c r="BF36" s="53">
        <f t="shared" si="3"/>
        <v>0</v>
      </c>
      <c r="BG36" s="52">
        <f t="shared" si="4"/>
        <v>-165.06599592915907</v>
      </c>
    </row>
    <row r="37" spans="1:59" x14ac:dyDescent="0.25">
      <c r="A37" s="24">
        <v>2043</v>
      </c>
      <c r="B37" s="15">
        <v>0.16822650607209799</v>
      </c>
      <c r="C37" s="53">
        <v>0</v>
      </c>
      <c r="D37" s="49">
        <v>16.143398975112646</v>
      </c>
      <c r="E37" s="49">
        <v>1.7602858787290128</v>
      </c>
      <c r="F37" s="49">
        <v>2.4799557955714828</v>
      </c>
      <c r="G37" s="49">
        <v>2.2539162937899451</v>
      </c>
      <c r="H37" s="49">
        <v>1210.2124505221279</v>
      </c>
      <c r="I37" s="49">
        <v>132.49801169194058</v>
      </c>
      <c r="J37" s="49">
        <v>59.83482813341471</v>
      </c>
      <c r="K37" s="49">
        <v>208.87023620401993</v>
      </c>
      <c r="L37" s="49">
        <v>0</v>
      </c>
      <c r="M37" s="49">
        <v>0</v>
      </c>
      <c r="N37" s="49">
        <v>4363.6000000000004</v>
      </c>
      <c r="O37" s="49">
        <v>147.65</v>
      </c>
      <c r="P37" s="49">
        <v>2470.6030000000001</v>
      </c>
      <c r="Q37" s="49">
        <v>0.74099999999999999</v>
      </c>
      <c r="R37" s="49">
        <v>0</v>
      </c>
      <c r="S37" s="52">
        <f t="shared" si="1"/>
        <v>8616.6470834947049</v>
      </c>
      <c r="T37" s="40"/>
      <c r="U37" s="24">
        <v>2043</v>
      </c>
      <c r="V37" s="15">
        <v>0.16822650607209799</v>
      </c>
      <c r="W37" s="53">
        <v>0.47659928771501175</v>
      </c>
      <c r="X37" s="49">
        <v>86.026547000423733</v>
      </c>
      <c r="Y37" s="49">
        <v>10.11168890346781</v>
      </c>
      <c r="Z37" s="49">
        <v>15.081595993318375</v>
      </c>
      <c r="AA37" s="49">
        <v>14.709104309530879</v>
      </c>
      <c r="AB37" s="49">
        <v>1177.7223662132026</v>
      </c>
      <c r="AC37" s="49">
        <v>123.3886016470544</v>
      </c>
      <c r="AD37" s="49">
        <v>58.553089088826752</v>
      </c>
      <c r="AE37" s="49">
        <v>206.08067458073165</v>
      </c>
      <c r="AF37" s="49">
        <v>-55.114636667983525</v>
      </c>
      <c r="AG37" s="49">
        <v>0</v>
      </c>
      <c r="AH37" s="49">
        <v>4254.46</v>
      </c>
      <c r="AI37" s="49">
        <v>142.45999999999998</v>
      </c>
      <c r="AJ37" s="49">
        <v>2407.4839999999999</v>
      </c>
      <c r="AK37" s="49">
        <v>0.73199999999999998</v>
      </c>
      <c r="AL37" s="49">
        <v>0</v>
      </c>
      <c r="AM37" s="52">
        <f t="shared" si="2"/>
        <v>8442.171630356288</v>
      </c>
      <c r="AN37" s="40"/>
      <c r="AO37" s="24">
        <v>2043</v>
      </c>
      <c r="AP37" s="15">
        <v>0.16822650607209799</v>
      </c>
      <c r="AQ37" s="53">
        <f t="shared" si="3"/>
        <v>0.47659928771501175</v>
      </c>
      <c r="AR37" s="53">
        <f t="shared" si="3"/>
        <v>69.883148025311087</v>
      </c>
      <c r="AS37" s="53">
        <f t="shared" si="3"/>
        <v>8.3514030247387971</v>
      </c>
      <c r="AT37" s="53">
        <f t="shared" si="3"/>
        <v>12.601640197746892</v>
      </c>
      <c r="AU37" s="53">
        <f t="shared" si="3"/>
        <v>12.455188015740934</v>
      </c>
      <c r="AV37" s="53">
        <f t="shared" si="3"/>
        <v>-32.490084308925361</v>
      </c>
      <c r="AW37" s="53">
        <f t="shared" si="3"/>
        <v>-9.1094100448861752</v>
      </c>
      <c r="AX37" s="53">
        <f t="shared" si="3"/>
        <v>-1.2817390445879582</v>
      </c>
      <c r="AY37" s="53">
        <f t="shared" si="3"/>
        <v>-2.7895616232882787</v>
      </c>
      <c r="AZ37" s="53">
        <f t="shared" si="3"/>
        <v>-55.114636667983525</v>
      </c>
      <c r="BA37" s="53">
        <f t="shared" si="3"/>
        <v>0</v>
      </c>
      <c r="BB37" s="53">
        <f t="shared" si="3"/>
        <v>-109.14000000000033</v>
      </c>
      <c r="BC37" s="53">
        <f t="shared" si="3"/>
        <v>-5.1900000000000261</v>
      </c>
      <c r="BD37" s="53">
        <f t="shared" si="3"/>
        <v>-63.119000000000142</v>
      </c>
      <c r="BE37" s="53">
        <f t="shared" si="3"/>
        <v>-9.000000000000008E-3</v>
      </c>
      <c r="BF37" s="53">
        <f t="shared" si="3"/>
        <v>0</v>
      </c>
      <c r="BG37" s="52">
        <f t="shared" si="4"/>
        <v>-174.47545313841906</v>
      </c>
    </row>
    <row r="38" spans="1:59" x14ac:dyDescent="0.25">
      <c r="A38" s="24">
        <v>2044</v>
      </c>
      <c r="B38" s="15">
        <v>0.15612019724789697</v>
      </c>
      <c r="C38" s="53">
        <v>0</v>
      </c>
      <c r="D38" s="49">
        <v>14.967375962242407</v>
      </c>
      <c r="E38" s="49">
        <v>1.6599434876802197</v>
      </c>
      <c r="F38" s="49">
        <v>2.5776470061660652</v>
      </c>
      <c r="G38" s="49">
        <v>2.2539162937899451</v>
      </c>
      <c r="H38" s="49">
        <v>1293.3661816889921</v>
      </c>
      <c r="I38" s="49">
        <v>142.87930686941206</v>
      </c>
      <c r="J38" s="49">
        <v>64.295469383658997</v>
      </c>
      <c r="K38" s="49">
        <v>214.74363607680544</v>
      </c>
      <c r="L38" s="49">
        <v>0</v>
      </c>
      <c r="M38" s="49">
        <v>0</v>
      </c>
      <c r="N38" s="49">
        <v>4530.3500000000004</v>
      </c>
      <c r="O38" s="49">
        <v>158.65</v>
      </c>
      <c r="P38" s="49">
        <v>2885.4859999999999</v>
      </c>
      <c r="Q38" s="49">
        <v>0.754</v>
      </c>
      <c r="R38" s="49">
        <v>0</v>
      </c>
      <c r="S38" s="52">
        <f t="shared" si="1"/>
        <v>9311.983476768748</v>
      </c>
      <c r="T38" s="40"/>
      <c r="U38" s="24">
        <v>2044</v>
      </c>
      <c r="V38" s="15">
        <v>0.15612019724789697</v>
      </c>
      <c r="W38" s="53">
        <v>0.48851426990788704</v>
      </c>
      <c r="X38" s="49">
        <v>79.852114147343627</v>
      </c>
      <c r="Y38" s="49">
        <v>9.5462813171147758</v>
      </c>
      <c r="Z38" s="49">
        <v>15.404452051218534</v>
      </c>
      <c r="AA38" s="49">
        <v>14.73242530953088</v>
      </c>
      <c r="AB38" s="49">
        <v>1262.7255494073045</v>
      </c>
      <c r="AC38" s="49">
        <v>136.82418934678731</v>
      </c>
      <c r="AD38" s="49">
        <v>63.014190998374644</v>
      </c>
      <c r="AE38" s="49">
        <v>211.11957905830258</v>
      </c>
      <c r="AF38" s="49">
        <v>-54.890872045057321</v>
      </c>
      <c r="AG38" s="49">
        <v>0</v>
      </c>
      <c r="AH38" s="49">
        <v>4419.66</v>
      </c>
      <c r="AI38" s="49">
        <v>154.76</v>
      </c>
      <c r="AJ38" s="49">
        <v>2814.085</v>
      </c>
      <c r="AK38" s="49">
        <v>0.746</v>
      </c>
      <c r="AL38" s="49">
        <v>0</v>
      </c>
      <c r="AM38" s="52">
        <f t="shared" si="2"/>
        <v>9128.0674238608262</v>
      </c>
      <c r="AN38" s="40"/>
      <c r="AO38" s="24">
        <v>2044</v>
      </c>
      <c r="AP38" s="15">
        <v>0.15612019724789697</v>
      </c>
      <c r="AQ38" s="53">
        <f t="shared" si="3"/>
        <v>0.48851426990788704</v>
      </c>
      <c r="AR38" s="53">
        <f t="shared" si="3"/>
        <v>64.884738185101213</v>
      </c>
      <c r="AS38" s="53">
        <f t="shared" si="3"/>
        <v>7.8863378294345559</v>
      </c>
      <c r="AT38" s="53">
        <f t="shared" si="3"/>
        <v>12.826805045052469</v>
      </c>
      <c r="AU38" s="53">
        <f t="shared" si="3"/>
        <v>12.478509015740935</v>
      </c>
      <c r="AV38" s="53">
        <f t="shared" si="3"/>
        <v>-30.640632281687658</v>
      </c>
      <c r="AW38" s="53">
        <f t="shared" si="3"/>
        <v>-6.0551175226247551</v>
      </c>
      <c r="AX38" s="53">
        <f t="shared" si="3"/>
        <v>-1.2812783852843523</v>
      </c>
      <c r="AY38" s="53">
        <f t="shared" si="3"/>
        <v>-3.6240570185028673</v>
      </c>
      <c r="AZ38" s="53">
        <f t="shared" si="3"/>
        <v>-54.890872045057321</v>
      </c>
      <c r="BA38" s="53">
        <f t="shared" si="3"/>
        <v>0</v>
      </c>
      <c r="BB38" s="53">
        <f t="shared" si="3"/>
        <v>-110.69000000000051</v>
      </c>
      <c r="BC38" s="53">
        <f t="shared" si="3"/>
        <v>-3.8900000000000148</v>
      </c>
      <c r="BD38" s="53">
        <f t="shared" si="3"/>
        <v>-71.40099999999984</v>
      </c>
      <c r="BE38" s="53">
        <f t="shared" si="3"/>
        <v>-8.0000000000000071E-3</v>
      </c>
      <c r="BF38" s="53">
        <f t="shared" si="3"/>
        <v>0</v>
      </c>
      <c r="BG38" s="52">
        <f t="shared" si="4"/>
        <v>-183.91605290792026</v>
      </c>
    </row>
    <row r="39" spans="1:59" x14ac:dyDescent="0.25">
      <c r="A39" s="24">
        <v>2045</v>
      </c>
      <c r="B39" s="15">
        <v>0.14491467883918038</v>
      </c>
      <c r="C39" s="53">
        <v>0</v>
      </c>
      <c r="D39" s="49">
        <v>13.926186140092716</v>
      </c>
      <c r="E39" s="49">
        <v>1.5715622221696319</v>
      </c>
      <c r="F39" s="49">
        <v>2.4106076242371199</v>
      </c>
      <c r="G39" s="49">
        <v>2.2539162937899451</v>
      </c>
      <c r="H39" s="49">
        <v>1296.3760938377088</v>
      </c>
      <c r="I39" s="49">
        <v>136.54471142679469</v>
      </c>
      <c r="J39" s="49">
        <v>64.60275219148933</v>
      </c>
      <c r="K39" s="49">
        <v>249.90802385504557</v>
      </c>
      <c r="L39" s="49">
        <v>0</v>
      </c>
      <c r="M39" s="49">
        <v>0</v>
      </c>
      <c r="N39" s="49">
        <v>4608.42</v>
      </c>
      <c r="O39" s="49">
        <v>166.63</v>
      </c>
      <c r="P39" s="49">
        <v>3274.855</v>
      </c>
      <c r="Q39" s="49">
        <v>0.753</v>
      </c>
      <c r="R39" s="49">
        <v>0</v>
      </c>
      <c r="S39" s="52">
        <f t="shared" si="1"/>
        <v>9818.2518535913296</v>
      </c>
      <c r="T39" s="40"/>
      <c r="U39" s="24">
        <v>2045</v>
      </c>
      <c r="V39" s="15">
        <v>0.14491467883918038</v>
      </c>
      <c r="W39" s="53">
        <v>0.50072712665558416</v>
      </c>
      <c r="X39" s="49">
        <v>74.066280851448241</v>
      </c>
      <c r="Y39" s="49">
        <v>9.0151200213132245</v>
      </c>
      <c r="Z39" s="49">
        <v>14.855614781354495</v>
      </c>
      <c r="AA39" s="49">
        <v>14.756259309530881</v>
      </c>
      <c r="AB39" s="49">
        <v>1267.504304021767</v>
      </c>
      <c r="AC39" s="49">
        <v>127.96011393889839</v>
      </c>
      <c r="AD39" s="49">
        <v>63.347286106106779</v>
      </c>
      <c r="AE39" s="49">
        <v>236.43802408439984</v>
      </c>
      <c r="AF39" s="49">
        <v>-54.67270153770427</v>
      </c>
      <c r="AG39" s="49">
        <v>0</v>
      </c>
      <c r="AH39" s="49">
        <v>4496.3</v>
      </c>
      <c r="AI39" s="49">
        <v>159.63999999999999</v>
      </c>
      <c r="AJ39" s="49">
        <v>3194.096</v>
      </c>
      <c r="AK39" s="49">
        <v>0.74399999999999999</v>
      </c>
      <c r="AL39" s="49">
        <v>0</v>
      </c>
      <c r="AM39" s="52">
        <f t="shared" si="2"/>
        <v>9604.5510287037705</v>
      </c>
      <c r="AN39" s="40"/>
      <c r="AO39" s="24">
        <v>2045</v>
      </c>
      <c r="AP39" s="15">
        <v>0.14491467883918038</v>
      </c>
      <c r="AQ39" s="53">
        <f t="shared" si="3"/>
        <v>0.50072712665558416</v>
      </c>
      <c r="AR39" s="53">
        <f t="shared" si="3"/>
        <v>60.140094711355523</v>
      </c>
      <c r="AS39" s="53">
        <f t="shared" si="3"/>
        <v>7.4435577991435924</v>
      </c>
      <c r="AT39" s="53">
        <f t="shared" si="3"/>
        <v>12.445007157117375</v>
      </c>
      <c r="AU39" s="53">
        <f t="shared" si="3"/>
        <v>12.502343015740935</v>
      </c>
      <c r="AV39" s="53">
        <f t="shared" si="3"/>
        <v>-28.871789815941838</v>
      </c>
      <c r="AW39" s="53">
        <f t="shared" si="3"/>
        <v>-8.5845974878963034</v>
      </c>
      <c r="AX39" s="53">
        <f t="shared" si="3"/>
        <v>-1.255466085382551</v>
      </c>
      <c r="AY39" s="53">
        <f t="shared" si="3"/>
        <v>-13.469999770645728</v>
      </c>
      <c r="AZ39" s="53">
        <f t="shared" si="3"/>
        <v>-54.67270153770427</v>
      </c>
      <c r="BA39" s="53">
        <f t="shared" si="3"/>
        <v>0</v>
      </c>
      <c r="BB39" s="53">
        <f t="shared" si="3"/>
        <v>-112.11999999999989</v>
      </c>
      <c r="BC39" s="53">
        <f t="shared" si="3"/>
        <v>-6.9900000000000091</v>
      </c>
      <c r="BD39" s="53">
        <f t="shared" si="3"/>
        <v>-80.759000000000015</v>
      </c>
      <c r="BE39" s="53">
        <f t="shared" si="3"/>
        <v>-9.000000000000008E-3</v>
      </c>
      <c r="BF39" s="53">
        <f t="shared" si="3"/>
        <v>0</v>
      </c>
      <c r="BG39" s="52">
        <f t="shared" si="4"/>
        <v>-213.70082488755759</v>
      </c>
    </row>
    <row r="40" spans="1:59" x14ac:dyDescent="0.25">
      <c r="A40" s="24">
        <v>2046</v>
      </c>
      <c r="B40" s="15">
        <v>0.13451343588630835</v>
      </c>
      <c r="C40" s="53">
        <v>0</v>
      </c>
      <c r="D40" s="49">
        <v>12.952412913303304</v>
      </c>
      <c r="E40" s="49">
        <v>1.4891615194281469</v>
      </c>
      <c r="F40" s="49">
        <v>2.4637274920965533</v>
      </c>
      <c r="G40" s="49">
        <v>2.2539162937899451</v>
      </c>
      <c r="H40" s="49">
        <v>1252.8272078589882</v>
      </c>
      <c r="I40" s="49">
        <v>138.38388707803557</v>
      </c>
      <c r="J40" s="49">
        <v>62.524781968232283</v>
      </c>
      <c r="K40" s="49">
        <v>279.93422752206953</v>
      </c>
      <c r="L40" s="49">
        <v>0</v>
      </c>
      <c r="M40" s="49">
        <v>0</v>
      </c>
      <c r="N40" s="49">
        <v>4711.82</v>
      </c>
      <c r="O40" s="49">
        <v>172.74</v>
      </c>
      <c r="P40" s="49">
        <v>3742.2049999999999</v>
      </c>
      <c r="Q40" s="49">
        <v>0.75</v>
      </c>
      <c r="R40" s="49">
        <v>0</v>
      </c>
      <c r="S40" s="52">
        <f t="shared" si="1"/>
        <v>10380.344322645942</v>
      </c>
      <c r="T40" s="40"/>
      <c r="U40" s="24">
        <v>2046</v>
      </c>
      <c r="V40" s="15">
        <v>0.13451343588630835</v>
      </c>
      <c r="W40" s="53">
        <v>0.51324530482197372</v>
      </c>
      <c r="X40" s="49">
        <v>68.899234684697021</v>
      </c>
      <c r="Y40" s="49">
        <v>8.545559229073266</v>
      </c>
      <c r="Z40" s="49">
        <v>15.076199089268204</v>
      </c>
      <c r="AA40" s="49">
        <v>14.78061730953088</v>
      </c>
      <c r="AB40" s="49">
        <v>1225.6375978634244</v>
      </c>
      <c r="AC40" s="49">
        <v>128.24096540179795</v>
      </c>
      <c r="AD40" s="49">
        <v>61.317298801825693</v>
      </c>
      <c r="AE40" s="49">
        <v>267.73693212015297</v>
      </c>
      <c r="AF40" s="49">
        <v>-54.459985293035039</v>
      </c>
      <c r="AG40" s="49">
        <v>0</v>
      </c>
      <c r="AH40" s="49">
        <v>4598.3900000000003</v>
      </c>
      <c r="AI40" s="49">
        <v>167.71</v>
      </c>
      <c r="AJ40" s="49">
        <v>3650.6170000000002</v>
      </c>
      <c r="AK40" s="49">
        <v>0.73599999999999999</v>
      </c>
      <c r="AL40" s="49">
        <v>0</v>
      </c>
      <c r="AM40" s="52">
        <f t="shared" si="2"/>
        <v>10153.740664511559</v>
      </c>
      <c r="AN40" s="40"/>
      <c r="AO40" s="24">
        <v>2046</v>
      </c>
      <c r="AP40" s="15">
        <v>0.13451343588630835</v>
      </c>
      <c r="AQ40" s="53">
        <f t="shared" si="3"/>
        <v>0.51324530482197372</v>
      </c>
      <c r="AR40" s="53">
        <f t="shared" si="3"/>
        <v>55.946821771393715</v>
      </c>
      <c r="AS40" s="53">
        <f t="shared" si="3"/>
        <v>7.0563977096451191</v>
      </c>
      <c r="AT40" s="53">
        <f t="shared" si="3"/>
        <v>12.612471597171652</v>
      </c>
      <c r="AU40" s="53">
        <f t="shared" si="3"/>
        <v>12.526701015740935</v>
      </c>
      <c r="AV40" s="53">
        <f t="shared" si="3"/>
        <v>-27.189609995563842</v>
      </c>
      <c r="AW40" s="53">
        <f t="shared" si="3"/>
        <v>-10.14292167623762</v>
      </c>
      <c r="AX40" s="53">
        <f t="shared" si="3"/>
        <v>-1.2074831664065897</v>
      </c>
      <c r="AY40" s="53">
        <f t="shared" si="3"/>
        <v>-12.197295401916563</v>
      </c>
      <c r="AZ40" s="53">
        <f t="shared" si="3"/>
        <v>-54.459985293035039</v>
      </c>
      <c r="BA40" s="53">
        <f t="shared" si="3"/>
        <v>0</v>
      </c>
      <c r="BB40" s="53">
        <f t="shared" si="3"/>
        <v>-113.42999999999938</v>
      </c>
      <c r="BC40" s="53">
        <f t="shared" si="3"/>
        <v>-5.0300000000000011</v>
      </c>
      <c r="BD40" s="53">
        <f t="shared" si="3"/>
        <v>-91.587999999999738</v>
      </c>
      <c r="BE40" s="53">
        <f t="shared" si="3"/>
        <v>-1.4000000000000012E-2</v>
      </c>
      <c r="BF40" s="53">
        <f t="shared" si="3"/>
        <v>0</v>
      </c>
      <c r="BG40" s="52">
        <f t="shared" si="4"/>
        <v>-226.6036581343854</v>
      </c>
    </row>
    <row r="41" spans="1:59" x14ac:dyDescent="0.25">
      <c r="A41" s="24">
        <v>2047</v>
      </c>
      <c r="B41" s="15">
        <v>0.12485874156350797</v>
      </c>
      <c r="C41" s="53">
        <v>0</v>
      </c>
      <c r="D41" s="49">
        <v>11.97863968651389</v>
      </c>
      <c r="E41" s="49">
        <v>1.4067608166866621</v>
      </c>
      <c r="F41" s="49">
        <v>2.5175722679924482</v>
      </c>
      <c r="G41" s="49">
        <v>2.2539162937899451</v>
      </c>
      <c r="H41" s="49">
        <v>1293.7216662402896</v>
      </c>
      <c r="I41" s="49">
        <v>168.12482329230315</v>
      </c>
      <c r="J41" s="49">
        <v>64.793413593149467</v>
      </c>
      <c r="K41" s="49">
        <v>295.38480789607252</v>
      </c>
      <c r="L41" s="49">
        <v>0</v>
      </c>
      <c r="M41" s="49">
        <v>0</v>
      </c>
      <c r="N41" s="49">
        <v>4825.5600000000004</v>
      </c>
      <c r="O41" s="49">
        <v>183.14999999999998</v>
      </c>
      <c r="P41" s="49">
        <v>4290.8490000000002</v>
      </c>
      <c r="Q41" s="49">
        <v>0.753</v>
      </c>
      <c r="R41" s="49">
        <v>0</v>
      </c>
      <c r="S41" s="52">
        <f t="shared" si="1"/>
        <v>11140.493600086798</v>
      </c>
      <c r="T41" s="40"/>
      <c r="U41" s="24">
        <v>2047</v>
      </c>
      <c r="V41" s="15">
        <v>0.12485874156350797</v>
      </c>
      <c r="W41" s="53">
        <v>0.52607643744252308</v>
      </c>
      <c r="X41" s="49">
        <v>63.821885142437509</v>
      </c>
      <c r="Y41" s="49">
        <v>8.0848169145034472</v>
      </c>
      <c r="Z41" s="49">
        <v>15.244554444645768</v>
      </c>
      <c r="AA41" s="49">
        <v>14.80551130953088</v>
      </c>
      <c r="AB41" s="49">
        <v>1268.1038039125651</v>
      </c>
      <c r="AC41" s="49">
        <v>155.51470647109176</v>
      </c>
      <c r="AD41" s="49">
        <v>63.628682295244545</v>
      </c>
      <c r="AE41" s="49">
        <v>305.44506118953495</v>
      </c>
      <c r="AF41" s="49">
        <v>-54.252586954482545</v>
      </c>
      <c r="AG41" s="49">
        <v>0</v>
      </c>
      <c r="AH41" s="49">
        <v>4711.25</v>
      </c>
      <c r="AI41" s="49">
        <v>178.38</v>
      </c>
      <c r="AJ41" s="49">
        <v>4187.7309999999998</v>
      </c>
      <c r="AK41" s="49">
        <v>0.74</v>
      </c>
      <c r="AL41" s="49">
        <v>0</v>
      </c>
      <c r="AM41" s="52">
        <f t="shared" si="2"/>
        <v>10919.023511162513</v>
      </c>
      <c r="AN41" s="40"/>
      <c r="AO41" s="24">
        <v>2047</v>
      </c>
      <c r="AP41" s="15">
        <v>0.12485874156350797</v>
      </c>
      <c r="AQ41" s="53">
        <f t="shared" si="3"/>
        <v>0.52607643744252308</v>
      </c>
      <c r="AR41" s="53">
        <f t="shared" si="3"/>
        <v>51.843245455923622</v>
      </c>
      <c r="AS41" s="53">
        <f t="shared" si="3"/>
        <v>6.6780560978167856</v>
      </c>
      <c r="AT41" s="53">
        <f t="shared" si="3"/>
        <v>12.726982176653319</v>
      </c>
      <c r="AU41" s="53">
        <f t="shared" si="3"/>
        <v>12.551595015740935</v>
      </c>
      <c r="AV41" s="53">
        <f t="shared" si="3"/>
        <v>-25.617862327724424</v>
      </c>
      <c r="AW41" s="53">
        <f t="shared" si="3"/>
        <v>-12.610116821211392</v>
      </c>
      <c r="AX41" s="53">
        <f t="shared" si="3"/>
        <v>-1.1647312979049218</v>
      </c>
      <c r="AY41" s="53">
        <f t="shared" si="3"/>
        <v>10.060253293462438</v>
      </c>
      <c r="AZ41" s="53">
        <f t="shared" si="3"/>
        <v>-54.252586954482545</v>
      </c>
      <c r="BA41" s="53">
        <f t="shared" si="3"/>
        <v>0</v>
      </c>
      <c r="BB41" s="53">
        <f t="shared" si="3"/>
        <v>-114.3100000000004</v>
      </c>
      <c r="BC41" s="53">
        <f t="shared" si="3"/>
        <v>-4.7699999999999818</v>
      </c>
      <c r="BD41" s="53">
        <f t="shared" si="3"/>
        <v>-103.11800000000039</v>
      </c>
      <c r="BE41" s="53">
        <f t="shared" si="3"/>
        <v>-1.3000000000000012E-2</v>
      </c>
      <c r="BF41" s="53">
        <f t="shared" si="3"/>
        <v>0</v>
      </c>
      <c r="BG41" s="52">
        <f t="shared" si="4"/>
        <v>-221.47008892428445</v>
      </c>
    </row>
    <row r="42" spans="1:59" x14ac:dyDescent="0.25">
      <c r="A42" s="24">
        <v>2048</v>
      </c>
      <c r="B42" s="15">
        <v>0.11587336512038617</v>
      </c>
      <c r="C42" s="53">
        <v>0</v>
      </c>
      <c r="D42" s="49">
        <v>11.004866459724475</v>
      </c>
      <c r="E42" s="49">
        <v>1.3243601139451771</v>
      </c>
      <c r="F42" s="49">
        <v>2.4582301396849977</v>
      </c>
      <c r="G42" s="49">
        <v>2.2539162937899451</v>
      </c>
      <c r="H42" s="49">
        <v>1299.0994746991396</v>
      </c>
      <c r="I42" s="49">
        <v>165.02823182747071</v>
      </c>
      <c r="J42" s="49">
        <v>65.185016630681233</v>
      </c>
      <c r="K42" s="49">
        <v>316.81657866897552</v>
      </c>
      <c r="L42" s="49">
        <v>0</v>
      </c>
      <c r="M42" s="49">
        <v>0</v>
      </c>
      <c r="N42" s="49">
        <v>4931.22</v>
      </c>
      <c r="O42" s="49">
        <v>193.45000000000002</v>
      </c>
      <c r="P42" s="49">
        <v>4893.46</v>
      </c>
      <c r="Q42" s="49">
        <v>0.747</v>
      </c>
      <c r="R42" s="49">
        <v>0</v>
      </c>
      <c r="S42" s="52">
        <f t="shared" si="1"/>
        <v>11882.047674833411</v>
      </c>
      <c r="T42" s="40"/>
      <c r="U42" s="24">
        <v>2048</v>
      </c>
      <c r="V42" s="15">
        <v>0.11587336512038617</v>
      </c>
      <c r="W42" s="53">
        <v>0.53922834837858613</v>
      </c>
      <c r="X42" s="49">
        <v>58.744535600178011</v>
      </c>
      <c r="Y42" s="49">
        <v>7.6240745999336292</v>
      </c>
      <c r="Z42" s="49">
        <v>14.886891402072525</v>
      </c>
      <c r="AA42" s="49">
        <v>14.83095330953088</v>
      </c>
      <c r="AB42" s="49">
        <v>1274.6488425080036</v>
      </c>
      <c r="AC42" s="49">
        <v>166.4588511799555</v>
      </c>
      <c r="AD42" s="49">
        <v>64.060426101633439</v>
      </c>
      <c r="AE42" s="49">
        <v>289.64873799140764</v>
      </c>
      <c r="AF42" s="49">
        <v>-54.050373574393859</v>
      </c>
      <c r="AG42" s="49">
        <v>0</v>
      </c>
      <c r="AH42" s="49">
        <v>4814.33</v>
      </c>
      <c r="AI42" s="49">
        <v>189.24</v>
      </c>
      <c r="AJ42" s="49">
        <v>4775.6440000000002</v>
      </c>
      <c r="AK42" s="49">
        <v>0.74299999999999999</v>
      </c>
      <c r="AL42" s="49">
        <v>0</v>
      </c>
      <c r="AM42" s="52">
        <f t="shared" si="2"/>
        <v>11617.3491674667</v>
      </c>
      <c r="AN42" s="40"/>
      <c r="AO42" s="24">
        <v>2048</v>
      </c>
      <c r="AP42" s="15">
        <v>0.11587336512038617</v>
      </c>
      <c r="AQ42" s="53">
        <f t="shared" si="3"/>
        <v>0.53922834837858613</v>
      </c>
      <c r="AR42" s="53">
        <f t="shared" si="3"/>
        <v>47.739669140453536</v>
      </c>
      <c r="AS42" s="53">
        <f t="shared" si="3"/>
        <v>6.299714485988452</v>
      </c>
      <c r="AT42" s="53">
        <f t="shared" si="3"/>
        <v>12.428661262387527</v>
      </c>
      <c r="AU42" s="53">
        <f t="shared" si="3"/>
        <v>12.577037015740935</v>
      </c>
      <c r="AV42" s="53">
        <f t="shared" si="3"/>
        <v>-24.450632191136037</v>
      </c>
      <c r="AW42" s="53">
        <f t="shared" si="3"/>
        <v>1.430619352484797</v>
      </c>
      <c r="AX42" s="53">
        <f t="shared" si="3"/>
        <v>-1.1245905290477936</v>
      </c>
      <c r="AY42" s="53">
        <f t="shared" si="3"/>
        <v>-27.167840677567881</v>
      </c>
      <c r="AZ42" s="53">
        <f t="shared" si="3"/>
        <v>-54.050373574393859</v>
      </c>
      <c r="BA42" s="53">
        <f t="shared" si="3"/>
        <v>0</v>
      </c>
      <c r="BB42" s="53">
        <f t="shared" si="3"/>
        <v>-116.89000000000033</v>
      </c>
      <c r="BC42" s="53">
        <f t="shared" si="3"/>
        <v>-4.210000000000008</v>
      </c>
      <c r="BD42" s="53">
        <f t="shared" si="3"/>
        <v>-117.8159999999998</v>
      </c>
      <c r="BE42" s="53">
        <f t="shared" si="3"/>
        <v>-4.0000000000000036E-3</v>
      </c>
      <c r="BF42" s="53">
        <f t="shared" si="3"/>
        <v>0</v>
      </c>
      <c r="BG42" s="52">
        <f t="shared" si="4"/>
        <v>-264.69850736671191</v>
      </c>
    </row>
    <row r="43" spans="1:59" x14ac:dyDescent="0.25">
      <c r="A43" s="24">
        <v>2049</v>
      </c>
      <c r="B43" s="15">
        <v>0.10755656083224707</v>
      </c>
      <c r="C43" s="53">
        <v>0</v>
      </c>
      <c r="D43" s="49">
        <v>10.031093232935062</v>
      </c>
      <c r="E43" s="49">
        <v>1.2419594112036922</v>
      </c>
      <c r="F43" s="49">
        <v>2.3956341682188085</v>
      </c>
      <c r="G43" s="49">
        <v>2.2539162937899451</v>
      </c>
      <c r="H43" s="49">
        <v>1341.6206632472592</v>
      </c>
      <c r="I43" s="49">
        <v>161.76114397657378</v>
      </c>
      <c r="J43" s="49">
        <v>67.551679299269281</v>
      </c>
      <c r="K43" s="49">
        <v>328.58281646199435</v>
      </c>
      <c r="L43" s="49">
        <v>0</v>
      </c>
      <c r="M43" s="49">
        <v>0</v>
      </c>
      <c r="N43" s="49">
        <v>5023</v>
      </c>
      <c r="O43" s="49">
        <v>193.79999999999998</v>
      </c>
      <c r="P43" s="49">
        <v>5576.8630000000003</v>
      </c>
      <c r="Q43" s="49">
        <v>0.80100000000000005</v>
      </c>
      <c r="R43" s="49">
        <v>0</v>
      </c>
      <c r="S43" s="52">
        <f t="shared" si="1"/>
        <v>12709.902906091243</v>
      </c>
      <c r="T43" s="40"/>
      <c r="U43" s="24">
        <v>2049</v>
      </c>
      <c r="V43" s="15">
        <v>0.10755656083224707</v>
      </c>
      <c r="W43" s="53">
        <v>0.55270905708805074</v>
      </c>
      <c r="X43" s="49">
        <v>53.667186057918514</v>
      </c>
      <c r="Y43" s="49">
        <v>7.1633322853638104</v>
      </c>
      <c r="Z43" s="49">
        <v>14.467594864175869</v>
      </c>
      <c r="AA43" s="49">
        <v>14.85695530953088</v>
      </c>
      <c r="AB43" s="49">
        <v>1317.984271021159</v>
      </c>
      <c r="AC43" s="49">
        <v>151.90879544249984</v>
      </c>
      <c r="AD43" s="49">
        <v>66.467229539078588</v>
      </c>
      <c r="AE43" s="49">
        <v>325.66435210611223</v>
      </c>
      <c r="AF43" s="49">
        <v>-53.853215528807397</v>
      </c>
      <c r="AG43" s="49">
        <v>0</v>
      </c>
      <c r="AH43" s="49">
        <v>4908.1899999999996</v>
      </c>
      <c r="AI43" s="49">
        <v>189.92</v>
      </c>
      <c r="AJ43" s="49">
        <v>5446.9849999999997</v>
      </c>
      <c r="AK43" s="49">
        <v>0.78200000000000003</v>
      </c>
      <c r="AL43" s="49">
        <v>0</v>
      </c>
      <c r="AM43" s="52">
        <f t="shared" si="2"/>
        <v>12444.756210154119</v>
      </c>
      <c r="AN43" s="40"/>
      <c r="AO43" s="24">
        <v>2049</v>
      </c>
      <c r="AP43" s="15">
        <v>0.10755656083224707</v>
      </c>
      <c r="AQ43" s="53">
        <f t="shared" si="3"/>
        <v>0.55270905708805074</v>
      </c>
      <c r="AR43" s="53">
        <f t="shared" si="3"/>
        <v>43.63609282498345</v>
      </c>
      <c r="AS43" s="53">
        <f t="shared" si="3"/>
        <v>5.9213728741601184</v>
      </c>
      <c r="AT43" s="53">
        <f t="shared" si="3"/>
        <v>12.07196069595706</v>
      </c>
      <c r="AU43" s="53">
        <f t="shared" si="3"/>
        <v>12.603039015740935</v>
      </c>
      <c r="AV43" s="53">
        <f t="shared" si="3"/>
        <v>-23.63639222610027</v>
      </c>
      <c r="AW43" s="53">
        <f t="shared" si="3"/>
        <v>-9.8523485340739398</v>
      </c>
      <c r="AX43" s="53">
        <f t="shared" si="3"/>
        <v>-1.0844497601906937</v>
      </c>
      <c r="AY43" s="53">
        <f t="shared" si="3"/>
        <v>-2.9184643558821222</v>
      </c>
      <c r="AZ43" s="53">
        <f t="shared" si="3"/>
        <v>-53.853215528807397</v>
      </c>
      <c r="BA43" s="53">
        <f t="shared" si="3"/>
        <v>0</v>
      </c>
      <c r="BB43" s="53">
        <f t="shared" si="3"/>
        <v>-114.8100000000004</v>
      </c>
      <c r="BC43" s="53">
        <f t="shared" si="3"/>
        <v>-3.8799999999999955</v>
      </c>
      <c r="BD43" s="53">
        <f t="shared" si="3"/>
        <v>-129.87800000000061</v>
      </c>
      <c r="BE43" s="53">
        <f t="shared" si="3"/>
        <v>-1.9000000000000017E-2</v>
      </c>
      <c r="BF43" s="53">
        <f t="shared" si="3"/>
        <v>0</v>
      </c>
      <c r="BG43" s="52">
        <f t="shared" si="4"/>
        <v>-265.1466959371258</v>
      </c>
    </row>
    <row r="44" spans="1:59" x14ac:dyDescent="0.25">
      <c r="A44" s="24">
        <v>2050</v>
      </c>
      <c r="B44" s="15">
        <v>9.983669470582747E-2</v>
      </c>
      <c r="C44" s="53">
        <v>0</v>
      </c>
      <c r="D44" s="49">
        <v>4.0444998634361999</v>
      </c>
      <c r="E44" s="49">
        <v>0.47659758999252572</v>
      </c>
      <c r="F44" s="49">
        <v>2.3497027191824573</v>
      </c>
      <c r="G44" s="49">
        <v>2.2539162937899451</v>
      </c>
      <c r="H44" s="49">
        <v>1346.8975618296483</v>
      </c>
      <c r="I44" s="49">
        <v>180.69339807673279</v>
      </c>
      <c r="J44" s="49">
        <v>67.954826464374037</v>
      </c>
      <c r="K44" s="49">
        <v>360.8853464700191</v>
      </c>
      <c r="L44" s="49">
        <v>0</v>
      </c>
      <c r="M44" s="49">
        <v>0</v>
      </c>
      <c r="N44" s="49">
        <v>5093.8122762249168</v>
      </c>
      <c r="O44" s="49">
        <v>198.64499999999998</v>
      </c>
      <c r="P44" s="49">
        <v>5693.9771229999997</v>
      </c>
      <c r="Q44" s="49">
        <v>0.81782100000000002</v>
      </c>
      <c r="R44" s="49">
        <v>0</v>
      </c>
      <c r="S44" s="52">
        <f t="shared" si="1"/>
        <v>12952.808069532093</v>
      </c>
      <c r="T44" s="40"/>
      <c r="U44" s="24">
        <v>2050</v>
      </c>
      <c r="V44" s="15">
        <v>9.983669470582747E-2</v>
      </c>
      <c r="W44" s="53">
        <v>4.7210565292938989E-2</v>
      </c>
      <c r="X44" s="49">
        <v>34.731368853555026</v>
      </c>
      <c r="Y44" s="49">
        <v>4.8043484259668139</v>
      </c>
      <c r="Z44" s="49">
        <v>10.999174905385797</v>
      </c>
      <c r="AA44" s="49">
        <v>14.097195816224204</v>
      </c>
      <c r="AB44" s="49">
        <v>1324.4386227286673</v>
      </c>
      <c r="AC44" s="49">
        <v>169.59048538087518</v>
      </c>
      <c r="AD44" s="49">
        <v>66.910517473040471</v>
      </c>
      <c r="AE44" s="49">
        <v>364.01165959766064</v>
      </c>
      <c r="AF44" s="49">
        <v>-53.660986434360581</v>
      </c>
      <c r="AG44" s="49">
        <v>0</v>
      </c>
      <c r="AH44" s="49">
        <v>4977.3837300506411</v>
      </c>
      <c r="AI44" s="49">
        <v>194.66799999999995</v>
      </c>
      <c r="AJ44" s="49">
        <v>5561.3716849999992</v>
      </c>
      <c r="AK44" s="49">
        <v>0.79842199999999997</v>
      </c>
      <c r="AL44" s="49">
        <v>0</v>
      </c>
      <c r="AM44" s="52">
        <f t="shared" si="2"/>
        <v>12670.191434362947</v>
      </c>
      <c r="AN44" s="40"/>
      <c r="AO44" s="24">
        <v>2050</v>
      </c>
      <c r="AP44" s="15">
        <v>9.983669470582747E-2</v>
      </c>
      <c r="AQ44" s="53">
        <f t="shared" ref="AQ44:BF45" si="5">W44-C44</f>
        <v>4.7210565292938989E-2</v>
      </c>
      <c r="AR44" s="53">
        <f t="shared" si="5"/>
        <v>30.686868990118825</v>
      </c>
      <c r="AS44" s="53">
        <f t="shared" si="5"/>
        <v>4.327750835974288</v>
      </c>
      <c r="AT44" s="53">
        <f t="shared" si="5"/>
        <v>8.6494721862033401</v>
      </c>
      <c r="AU44" s="53">
        <f t="shared" si="5"/>
        <v>11.843279522434258</v>
      </c>
      <c r="AV44" s="53">
        <f t="shared" si="5"/>
        <v>-22.45893910098107</v>
      </c>
      <c r="AW44" s="53">
        <f t="shared" si="5"/>
        <v>-11.102912695857611</v>
      </c>
      <c r="AX44" s="53">
        <f t="shared" si="5"/>
        <v>-1.0443089913335655</v>
      </c>
      <c r="AY44" s="53">
        <f t="shared" si="5"/>
        <v>3.1263131276415379</v>
      </c>
      <c r="AZ44" s="53">
        <f t="shared" si="5"/>
        <v>-53.660986434360581</v>
      </c>
      <c r="BA44" s="53">
        <f t="shared" si="5"/>
        <v>0</v>
      </c>
      <c r="BB44" s="53">
        <f t="shared" si="5"/>
        <v>-116.42854617427565</v>
      </c>
      <c r="BC44" s="53">
        <f t="shared" si="5"/>
        <v>-3.9770000000000323</v>
      </c>
      <c r="BD44" s="53">
        <f t="shared" si="5"/>
        <v>-132.6054380000005</v>
      </c>
      <c r="BE44" s="53">
        <f t="shared" si="5"/>
        <v>-1.9399000000000055E-2</v>
      </c>
      <c r="BF44" s="53">
        <f t="shared" si="5"/>
        <v>0</v>
      </c>
      <c r="BG44" s="52">
        <f t="shared" si="4"/>
        <v>-282.61663516914382</v>
      </c>
    </row>
    <row r="45" spans="1:59" ht="15.75" thickBot="1" x14ac:dyDescent="0.3">
      <c r="A45" s="25">
        <v>2051</v>
      </c>
      <c r="B45" s="26">
        <v>9.267092153802145E-2</v>
      </c>
      <c r="C45" s="53">
        <v>0</v>
      </c>
      <c r="D45" s="49">
        <v>0</v>
      </c>
      <c r="E45" s="49">
        <v>0</v>
      </c>
      <c r="F45" s="49">
        <v>0</v>
      </c>
      <c r="G45" s="49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4">
        <f t="shared" si="1"/>
        <v>0</v>
      </c>
      <c r="T45" s="40"/>
      <c r="U45" s="25">
        <v>2051</v>
      </c>
      <c r="V45" s="26">
        <v>9.267092153802145E-2</v>
      </c>
      <c r="W45" s="65">
        <v>-1.2166245407117079E-17</v>
      </c>
      <c r="X45" s="63">
        <v>5.6356618750651446</v>
      </c>
      <c r="Y45" s="63">
        <v>0.72731555969603856</v>
      </c>
      <c r="Z45" s="63">
        <v>1.2140026200760707</v>
      </c>
      <c r="AA45" s="63">
        <v>5.1417136832107282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4">
        <f t="shared" si="2"/>
        <v>12.718693738047982</v>
      </c>
      <c r="AN45" s="40"/>
      <c r="AO45" s="25">
        <v>2051</v>
      </c>
      <c r="AP45" s="43">
        <v>9.267092153802145E-2</v>
      </c>
      <c r="AQ45" s="54">
        <f t="shared" si="5"/>
        <v>-1.2166245407117079E-17</v>
      </c>
      <c r="AR45" s="54">
        <f t="shared" si="5"/>
        <v>5.6356618750651446</v>
      </c>
      <c r="AS45" s="54">
        <f t="shared" si="5"/>
        <v>0.72731555969603856</v>
      </c>
      <c r="AT45" s="54">
        <f t="shared" si="5"/>
        <v>1.2140026200760707</v>
      </c>
      <c r="AU45" s="54">
        <f t="shared" si="5"/>
        <v>5.1417136832107282</v>
      </c>
      <c r="AV45" s="54">
        <f t="shared" si="5"/>
        <v>0</v>
      </c>
      <c r="AW45" s="54">
        <f t="shared" si="5"/>
        <v>0</v>
      </c>
      <c r="AX45" s="54">
        <f t="shared" si="5"/>
        <v>0</v>
      </c>
      <c r="AY45" s="54">
        <f t="shared" si="5"/>
        <v>0</v>
      </c>
      <c r="AZ45" s="54">
        <f t="shared" si="5"/>
        <v>0</v>
      </c>
      <c r="BA45" s="54">
        <f t="shared" si="5"/>
        <v>0</v>
      </c>
      <c r="BB45" s="54">
        <f t="shared" si="5"/>
        <v>0</v>
      </c>
      <c r="BC45" s="54">
        <f t="shared" si="5"/>
        <v>0</v>
      </c>
      <c r="BD45" s="54">
        <f t="shared" si="5"/>
        <v>0</v>
      </c>
      <c r="BE45" s="54">
        <f t="shared" si="5"/>
        <v>0</v>
      </c>
      <c r="BF45" s="54">
        <f t="shared" si="5"/>
        <v>0</v>
      </c>
      <c r="BG45" s="55">
        <f t="shared" si="4"/>
        <v>12.718693738047982</v>
      </c>
    </row>
    <row r="46" spans="1:59" ht="43.5" thickBot="1" x14ac:dyDescent="0.3">
      <c r="B46" s="16" t="s">
        <v>40</v>
      </c>
      <c r="C46" s="50">
        <f t="shared" ref="C46:S46" si="6">SUMPRODUCT(C13:C45,$B$13:$B$45)</f>
        <v>0</v>
      </c>
      <c r="D46" s="50">
        <f t="shared" si="6"/>
        <v>339.67549624355831</v>
      </c>
      <c r="E46" s="50">
        <f t="shared" si="6"/>
        <v>39.306779078685757</v>
      </c>
      <c r="F46" s="50">
        <f t="shared" si="6"/>
        <v>19.778081070116215</v>
      </c>
      <c r="G46" s="50">
        <f t="shared" si="6"/>
        <v>25.810078619885708</v>
      </c>
      <c r="H46" s="50">
        <f t="shared" si="6"/>
        <v>5028.9463898086879</v>
      </c>
      <c r="I46" s="50">
        <f t="shared" si="6"/>
        <v>516.31127574100219</v>
      </c>
      <c r="J46" s="50">
        <f t="shared" si="6"/>
        <v>249.37353888541486</v>
      </c>
      <c r="K46" s="50">
        <f t="shared" si="6"/>
        <v>575.50380057539405</v>
      </c>
      <c r="L46" s="50">
        <f t="shared" si="6"/>
        <v>0</v>
      </c>
      <c r="M46" s="50">
        <f t="shared" si="6"/>
        <v>0</v>
      </c>
      <c r="N46" s="50">
        <f t="shared" si="6"/>
        <v>32429.54421973545</v>
      </c>
      <c r="O46" s="50">
        <f t="shared" si="6"/>
        <v>744.78838658182065</v>
      </c>
      <c r="P46" s="50">
        <f t="shared" si="6"/>
        <v>8687.9983269023523</v>
      </c>
      <c r="Q46" s="50">
        <f t="shared" si="6"/>
        <v>9.4510472074630449</v>
      </c>
      <c r="R46" s="50">
        <f t="shared" si="6"/>
        <v>0</v>
      </c>
      <c r="S46" s="56">
        <f t="shared" si="6"/>
        <v>48666.487420449826</v>
      </c>
      <c r="T46" s="40"/>
      <c r="V46" s="16" t="s">
        <v>40</v>
      </c>
      <c r="W46" s="50">
        <f>SUMPRODUCT(W13:W45,$B$13:$B$45)</f>
        <v>11.467576354578579</v>
      </c>
      <c r="X46" s="50">
        <f t="shared" ref="X46:AM46" si="7">SUMPRODUCT(X13:X45,$B$13:$B$45)</f>
        <v>1715.8331082815359</v>
      </c>
      <c r="Y46" s="50">
        <f t="shared" si="7"/>
        <v>213.33742725405128</v>
      </c>
      <c r="Z46" s="50">
        <f t="shared" si="7"/>
        <v>115.76456153420172</v>
      </c>
      <c r="AA46" s="50">
        <f t="shared" si="7"/>
        <v>172.04975436025336</v>
      </c>
      <c r="AB46" s="50">
        <f t="shared" si="7"/>
        <v>4614.0190213746519</v>
      </c>
      <c r="AC46" s="50">
        <f t="shared" si="7"/>
        <v>458.08021474619625</v>
      </c>
      <c r="AD46" s="50">
        <f t="shared" si="7"/>
        <v>230.06397707515902</v>
      </c>
      <c r="AE46" s="50">
        <f t="shared" si="7"/>
        <v>548.30581039113645</v>
      </c>
      <c r="AF46" s="50">
        <f t="shared" si="7"/>
        <v>-367.89393261342474</v>
      </c>
      <c r="AG46" s="50">
        <f t="shared" si="7"/>
        <v>0</v>
      </c>
      <c r="AH46" s="50">
        <f t="shared" si="7"/>
        <v>31545.692957886</v>
      </c>
      <c r="AI46" s="50">
        <f t="shared" si="7"/>
        <v>717.74211883357179</v>
      </c>
      <c r="AJ46" s="50">
        <f t="shared" si="7"/>
        <v>8450.5435066903428</v>
      </c>
      <c r="AK46" s="50">
        <f t="shared" si="7"/>
        <v>9.2178444342264907</v>
      </c>
      <c r="AL46" s="50">
        <f t="shared" si="7"/>
        <v>0</v>
      </c>
      <c r="AM46" s="56">
        <f t="shared" si="7"/>
        <v>48434.223946602477</v>
      </c>
      <c r="AN46" s="40"/>
      <c r="AP46" s="16" t="s">
        <v>40</v>
      </c>
      <c r="AQ46" s="50">
        <f>SUMPRODUCT(AQ13:AQ45,$B$13:$B$45)</f>
        <v>11.467576354578579</v>
      </c>
      <c r="AR46" s="50">
        <f t="shared" ref="AR46:BG46" si="8">SUMPRODUCT(AR13:AR45,$B$13:$B$45)</f>
        <v>1376.1576120379787</v>
      </c>
      <c r="AS46" s="50">
        <f t="shared" si="8"/>
        <v>174.03064817536557</v>
      </c>
      <c r="AT46" s="50">
        <f t="shared" si="8"/>
        <v>95.986480464085474</v>
      </c>
      <c r="AU46" s="50">
        <f t="shared" si="8"/>
        <v>146.23967574036769</v>
      </c>
      <c r="AV46" s="50">
        <f t="shared" si="8"/>
        <v>-414.92736843403623</v>
      </c>
      <c r="AW46" s="50">
        <f t="shared" si="8"/>
        <v>-58.231060994805979</v>
      </c>
      <c r="AX46" s="50">
        <f t="shared" si="8"/>
        <v>-19.309561810255914</v>
      </c>
      <c r="AY46" s="50">
        <f t="shared" si="8"/>
        <v>-27.197990184257577</v>
      </c>
      <c r="AZ46" s="50">
        <f t="shared" si="8"/>
        <v>-367.89393261342474</v>
      </c>
      <c r="BA46" s="50">
        <f t="shared" si="8"/>
        <v>0</v>
      </c>
      <c r="BB46" s="50">
        <f t="shared" si="8"/>
        <v>-883.85126184945182</v>
      </c>
      <c r="BC46" s="50">
        <f t="shared" si="8"/>
        <v>-27.046267748248724</v>
      </c>
      <c r="BD46" s="50">
        <f t="shared" si="8"/>
        <v>-237.45482021200951</v>
      </c>
      <c r="BE46" s="50">
        <f t="shared" si="8"/>
        <v>-0.23320277323655556</v>
      </c>
      <c r="BF46" s="50">
        <f t="shared" si="8"/>
        <v>0</v>
      </c>
      <c r="BG46" s="56">
        <f t="shared" si="8"/>
        <v>-232.26347384735138</v>
      </c>
    </row>
    <row r="47" spans="1:59" x14ac:dyDescent="0.25">
      <c r="T47" s="40"/>
      <c r="AN47" s="40"/>
    </row>
    <row r="48" spans="1:59" ht="15.75" x14ac:dyDescent="0.25">
      <c r="A48" s="7" t="s">
        <v>13</v>
      </c>
      <c r="I48" s="28"/>
    </row>
    <row r="49" spans="3:19" x14ac:dyDescent="0.25">
      <c r="C49" s="27"/>
    </row>
    <row r="50" spans="3:19" x14ac:dyDescent="0.25">
      <c r="E50" s="29"/>
      <c r="S50" s="28"/>
    </row>
    <row r="51" spans="3:19" x14ac:dyDescent="0.25">
      <c r="E51" s="29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2"/>
    <col min="3" max="3" width="13.140625" style="12" bestFit="1" customWidth="1"/>
    <col min="4" max="4" width="10.140625" style="12" bestFit="1" customWidth="1"/>
    <col min="5" max="5" width="14.140625" style="12" bestFit="1" customWidth="1"/>
    <col min="6" max="7" width="11.28515625" style="12" bestFit="1" customWidth="1"/>
    <col min="8" max="8" width="10.140625" style="12" bestFit="1" customWidth="1"/>
    <col min="9" max="9" width="11.28515625" style="12" bestFit="1" customWidth="1"/>
    <col min="10" max="10" width="14.140625" style="12" bestFit="1" customWidth="1"/>
    <col min="11" max="11" width="12" style="12" bestFit="1" customWidth="1"/>
    <col min="12" max="12" width="13.140625" style="12" bestFit="1" customWidth="1"/>
    <col min="13" max="13" width="10.7109375" style="12" bestFit="1" customWidth="1"/>
    <col min="14" max="18" width="9.140625" style="12"/>
    <col min="19" max="19" width="9.85546875" style="12" bestFit="1" customWidth="1"/>
    <col min="20" max="20" width="3.7109375" style="12" customWidth="1"/>
    <col min="21" max="21" width="5.28515625" style="12" bestFit="1" customWidth="1"/>
    <col min="22" max="22" width="8.42578125" style="12" bestFit="1" customWidth="1"/>
    <col min="23" max="23" width="12.42578125" style="12" bestFit="1" customWidth="1"/>
    <col min="24" max="24" width="10.140625" style="12" bestFit="1" customWidth="1"/>
    <col min="25" max="25" width="14.140625" style="12" bestFit="1" customWidth="1"/>
    <col min="26" max="26" width="11.28515625" style="12" bestFit="1" customWidth="1"/>
    <col min="27" max="27" width="8.85546875" style="12" bestFit="1" customWidth="1"/>
    <col min="28" max="28" width="10.140625" style="12" bestFit="1" customWidth="1"/>
    <col min="29" max="29" width="11.28515625" style="12" bestFit="1" customWidth="1"/>
    <col min="30" max="30" width="14.140625" style="12" bestFit="1" customWidth="1"/>
    <col min="31" max="31" width="12" style="12" bestFit="1" customWidth="1"/>
    <col min="32" max="32" width="13.140625" style="12" bestFit="1" customWidth="1"/>
    <col min="33" max="33" width="10.7109375" style="12" bestFit="1" customWidth="1"/>
    <col min="34" max="39" width="8.85546875" style="12" bestFit="1" customWidth="1"/>
    <col min="40" max="40" width="3.7109375" style="12" customWidth="1"/>
    <col min="41" max="41" width="5.28515625" style="12" bestFit="1" customWidth="1"/>
    <col min="42" max="42" width="8.42578125" style="12" bestFit="1" customWidth="1"/>
    <col min="43" max="43" width="12.42578125" style="12" bestFit="1" customWidth="1"/>
    <col min="44" max="44" width="10.140625" style="12" bestFit="1" customWidth="1"/>
    <col min="45" max="45" width="14.140625" style="12" bestFit="1" customWidth="1"/>
    <col min="46" max="46" width="11.28515625" style="12" bestFit="1" customWidth="1"/>
    <col min="47" max="47" width="8.85546875" style="12" bestFit="1" customWidth="1"/>
    <col min="48" max="48" width="10.140625" style="12" bestFit="1" customWidth="1"/>
    <col min="49" max="49" width="11.28515625" style="12" bestFit="1" customWidth="1"/>
    <col min="50" max="50" width="14.140625" style="12" bestFit="1" customWidth="1"/>
    <col min="51" max="51" width="12" style="12" bestFit="1" customWidth="1"/>
    <col min="52" max="52" width="13.140625" style="12" bestFit="1" customWidth="1"/>
    <col min="53" max="53" width="10.7109375" style="12" bestFit="1" customWidth="1"/>
    <col min="54" max="59" width="8.85546875" style="12" bestFit="1" customWidth="1"/>
    <col min="60" max="16384" width="9.140625" style="12"/>
  </cols>
  <sheetData>
    <row r="1" spans="1:60" x14ac:dyDescent="0.25">
      <c r="A1" s="68" t="s">
        <v>82</v>
      </c>
    </row>
    <row r="2" spans="1:60" x14ac:dyDescent="0.25">
      <c r="A2" s="68" t="s">
        <v>83</v>
      </c>
    </row>
    <row r="3" spans="1:60" x14ac:dyDescent="0.25">
      <c r="A3" s="70" t="s">
        <v>84</v>
      </c>
    </row>
    <row r="4" spans="1:60" x14ac:dyDescent="0.25">
      <c r="A4" s="69" t="s">
        <v>85</v>
      </c>
    </row>
    <row r="5" spans="1:60" x14ac:dyDescent="0.25">
      <c r="A5" s="69" t="s">
        <v>86</v>
      </c>
    </row>
    <row r="6" spans="1:60" x14ac:dyDescent="0.25">
      <c r="A6" s="69" t="s">
        <v>89</v>
      </c>
    </row>
    <row r="7" spans="1:60" s="57" customFormat="1" ht="21" thickBot="1" x14ac:dyDescent="0.4">
      <c r="C7" s="71" t="s">
        <v>55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8"/>
      <c r="U7" s="71" t="s">
        <v>56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8"/>
      <c r="AO7" s="71" t="s">
        <v>57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9"/>
    </row>
    <row r="8" spans="1:60" ht="15.75" thickBot="1" x14ac:dyDescent="0.3">
      <c r="T8" s="40"/>
      <c r="AN8" s="40"/>
    </row>
    <row r="9" spans="1:60" ht="15.75" customHeight="1" thickBot="1" x14ac:dyDescent="0.3">
      <c r="D9" s="72" t="s">
        <v>16</v>
      </c>
      <c r="E9" s="73"/>
      <c r="F9" s="73"/>
      <c r="G9" s="74"/>
      <c r="H9" s="72" t="s">
        <v>17</v>
      </c>
      <c r="I9" s="73"/>
      <c r="J9" s="73"/>
      <c r="K9" s="73"/>
      <c r="L9" s="73"/>
      <c r="M9" s="74"/>
      <c r="N9" s="75" t="s">
        <v>18</v>
      </c>
      <c r="O9" s="76"/>
      <c r="P9" s="76"/>
      <c r="Q9" s="76"/>
      <c r="R9" s="77"/>
      <c r="S9" s="13"/>
      <c r="T9" s="40"/>
      <c r="X9" s="72" t="s">
        <v>16</v>
      </c>
      <c r="Y9" s="73"/>
      <c r="Z9" s="73"/>
      <c r="AA9" s="74"/>
      <c r="AB9" s="72" t="s">
        <v>17</v>
      </c>
      <c r="AC9" s="73"/>
      <c r="AD9" s="73"/>
      <c r="AE9" s="73"/>
      <c r="AF9" s="73"/>
      <c r="AG9" s="74"/>
      <c r="AH9" s="75" t="s">
        <v>18</v>
      </c>
      <c r="AI9" s="76"/>
      <c r="AJ9" s="76"/>
      <c r="AK9" s="76"/>
      <c r="AL9" s="77"/>
      <c r="AM9" s="13"/>
      <c r="AN9" s="40"/>
      <c r="AR9" s="72" t="s">
        <v>16</v>
      </c>
      <c r="AS9" s="73"/>
      <c r="AT9" s="73"/>
      <c r="AU9" s="74"/>
      <c r="AV9" s="72" t="s">
        <v>17</v>
      </c>
      <c r="AW9" s="73"/>
      <c r="AX9" s="73"/>
      <c r="AY9" s="73"/>
      <c r="AZ9" s="73"/>
      <c r="BA9" s="74"/>
      <c r="BB9" s="75" t="s">
        <v>18</v>
      </c>
      <c r="BC9" s="76"/>
      <c r="BD9" s="76"/>
      <c r="BE9" s="76"/>
      <c r="BF9" s="77"/>
      <c r="BG9" s="13"/>
    </row>
    <row r="10" spans="1:60" ht="16.5" x14ac:dyDescent="0.3">
      <c r="A10" s="17"/>
      <c r="B10" s="18"/>
      <c r="C10" s="30" t="s">
        <v>44</v>
      </c>
      <c r="D10" s="17" t="s">
        <v>19</v>
      </c>
      <c r="E10" s="18" t="s">
        <v>21</v>
      </c>
      <c r="F10" s="18"/>
      <c r="G10" s="33" t="s">
        <v>20</v>
      </c>
      <c r="H10" s="17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33" t="s">
        <v>24</v>
      </c>
      <c r="N10" s="17" t="s">
        <v>25</v>
      </c>
      <c r="O10" s="18" t="s">
        <v>26</v>
      </c>
      <c r="P10" s="18" t="s">
        <v>46</v>
      </c>
      <c r="Q10" s="18" t="s">
        <v>47</v>
      </c>
      <c r="R10" s="33" t="s">
        <v>48</v>
      </c>
      <c r="S10" s="36" t="s">
        <v>27</v>
      </c>
      <c r="T10" s="40"/>
      <c r="U10" s="17"/>
      <c r="V10" s="18"/>
      <c r="W10" s="30" t="s">
        <v>44</v>
      </c>
      <c r="X10" s="17" t="s">
        <v>19</v>
      </c>
      <c r="Y10" s="18" t="s">
        <v>21</v>
      </c>
      <c r="Z10" s="18"/>
      <c r="AA10" s="33" t="s">
        <v>20</v>
      </c>
      <c r="AB10" s="17" t="s">
        <v>19</v>
      </c>
      <c r="AC10" s="18" t="s">
        <v>20</v>
      </c>
      <c r="AD10" s="18" t="s">
        <v>21</v>
      </c>
      <c r="AE10" s="18" t="s">
        <v>22</v>
      </c>
      <c r="AF10" s="18" t="s">
        <v>23</v>
      </c>
      <c r="AG10" s="33" t="s">
        <v>24</v>
      </c>
      <c r="AH10" s="17" t="s">
        <v>25</v>
      </c>
      <c r="AI10" s="18" t="s">
        <v>26</v>
      </c>
      <c r="AJ10" s="18" t="s">
        <v>46</v>
      </c>
      <c r="AK10" s="18" t="s">
        <v>47</v>
      </c>
      <c r="AL10" s="33" t="s">
        <v>48</v>
      </c>
      <c r="AM10" s="36" t="s">
        <v>27</v>
      </c>
      <c r="AN10" s="40"/>
      <c r="AO10" s="17"/>
      <c r="AP10" s="18"/>
      <c r="AQ10" s="30" t="s">
        <v>44</v>
      </c>
      <c r="AR10" s="17" t="s">
        <v>19</v>
      </c>
      <c r="AS10" s="18" t="s">
        <v>21</v>
      </c>
      <c r="AT10" s="18"/>
      <c r="AU10" s="33" t="s">
        <v>20</v>
      </c>
      <c r="AV10" s="17" t="s">
        <v>19</v>
      </c>
      <c r="AW10" s="18" t="s">
        <v>20</v>
      </c>
      <c r="AX10" s="18" t="s">
        <v>21</v>
      </c>
      <c r="AY10" s="18" t="s">
        <v>22</v>
      </c>
      <c r="AZ10" s="18" t="s">
        <v>23</v>
      </c>
      <c r="BA10" s="33" t="s">
        <v>24</v>
      </c>
      <c r="BB10" s="17" t="s">
        <v>25</v>
      </c>
      <c r="BC10" s="18" t="s">
        <v>26</v>
      </c>
      <c r="BD10" s="18" t="s">
        <v>46</v>
      </c>
      <c r="BE10" s="18" t="s">
        <v>47</v>
      </c>
      <c r="BF10" s="33" t="s">
        <v>48</v>
      </c>
      <c r="BG10" s="36" t="s">
        <v>27</v>
      </c>
    </row>
    <row r="11" spans="1:60" x14ac:dyDescent="0.25">
      <c r="A11" s="19"/>
      <c r="B11" s="14" t="s">
        <v>41</v>
      </c>
      <c r="C11" s="31" t="s">
        <v>45</v>
      </c>
      <c r="D11" s="19" t="s">
        <v>28</v>
      </c>
      <c r="E11" s="14" t="s">
        <v>30</v>
      </c>
      <c r="F11" s="14" t="s">
        <v>29</v>
      </c>
      <c r="G11" s="34" t="s">
        <v>43</v>
      </c>
      <c r="H11" s="19" t="s">
        <v>28</v>
      </c>
      <c r="I11" s="14" t="s">
        <v>29</v>
      </c>
      <c r="J11" s="14" t="s">
        <v>30</v>
      </c>
      <c r="K11" s="14" t="s">
        <v>31</v>
      </c>
      <c r="L11" s="14" t="s">
        <v>32</v>
      </c>
      <c r="M11" s="34" t="s">
        <v>33</v>
      </c>
      <c r="N11" s="19" t="s">
        <v>34</v>
      </c>
      <c r="O11" s="14" t="s">
        <v>35</v>
      </c>
      <c r="P11" s="14" t="s">
        <v>36</v>
      </c>
      <c r="Q11" s="14" t="s">
        <v>36</v>
      </c>
      <c r="R11" s="34" t="s">
        <v>36</v>
      </c>
      <c r="S11" s="37" t="s">
        <v>37</v>
      </c>
      <c r="T11" s="40"/>
      <c r="U11" s="19"/>
      <c r="V11" s="14" t="s">
        <v>41</v>
      </c>
      <c r="W11" s="31" t="s">
        <v>45</v>
      </c>
      <c r="X11" s="19" t="s">
        <v>28</v>
      </c>
      <c r="Y11" s="14" t="s">
        <v>30</v>
      </c>
      <c r="Z11" s="14" t="s">
        <v>29</v>
      </c>
      <c r="AA11" s="34" t="s">
        <v>43</v>
      </c>
      <c r="AB11" s="19" t="s">
        <v>28</v>
      </c>
      <c r="AC11" s="14" t="s">
        <v>29</v>
      </c>
      <c r="AD11" s="14" t="s">
        <v>30</v>
      </c>
      <c r="AE11" s="14" t="s">
        <v>31</v>
      </c>
      <c r="AF11" s="14" t="s">
        <v>32</v>
      </c>
      <c r="AG11" s="34" t="s">
        <v>33</v>
      </c>
      <c r="AH11" s="19" t="s">
        <v>34</v>
      </c>
      <c r="AI11" s="14" t="s">
        <v>35</v>
      </c>
      <c r="AJ11" s="14" t="s">
        <v>36</v>
      </c>
      <c r="AK11" s="14" t="s">
        <v>36</v>
      </c>
      <c r="AL11" s="34" t="s">
        <v>36</v>
      </c>
      <c r="AM11" s="37" t="s">
        <v>37</v>
      </c>
      <c r="AN11" s="40"/>
      <c r="AO11" s="19"/>
      <c r="AP11" s="14" t="s">
        <v>41</v>
      </c>
      <c r="AQ11" s="31" t="s">
        <v>45</v>
      </c>
      <c r="AR11" s="19" t="s">
        <v>28</v>
      </c>
      <c r="AS11" s="14" t="s">
        <v>30</v>
      </c>
      <c r="AT11" s="14" t="s">
        <v>29</v>
      </c>
      <c r="AU11" s="34" t="s">
        <v>43</v>
      </c>
      <c r="AV11" s="19" t="s">
        <v>28</v>
      </c>
      <c r="AW11" s="14" t="s">
        <v>29</v>
      </c>
      <c r="AX11" s="14" t="s">
        <v>30</v>
      </c>
      <c r="AY11" s="14" t="s">
        <v>31</v>
      </c>
      <c r="AZ11" s="14" t="s">
        <v>32</v>
      </c>
      <c r="BA11" s="34" t="s">
        <v>33</v>
      </c>
      <c r="BB11" s="19" t="s">
        <v>34</v>
      </c>
      <c r="BC11" s="14" t="s">
        <v>35</v>
      </c>
      <c r="BD11" s="14" t="s">
        <v>36</v>
      </c>
      <c r="BE11" s="14" t="s">
        <v>36</v>
      </c>
      <c r="BF11" s="34" t="s">
        <v>36</v>
      </c>
      <c r="BG11" s="37" t="s">
        <v>37</v>
      </c>
    </row>
    <row r="12" spans="1:60" ht="15.75" thickBot="1" x14ac:dyDescent="0.3">
      <c r="A12" s="20" t="s">
        <v>38</v>
      </c>
      <c r="B12" s="21" t="s">
        <v>42</v>
      </c>
      <c r="C12" s="32" t="s">
        <v>39</v>
      </c>
      <c r="D12" s="20" t="s">
        <v>39</v>
      </c>
      <c r="E12" s="21" t="s">
        <v>39</v>
      </c>
      <c r="F12" s="21" t="s">
        <v>39</v>
      </c>
      <c r="G12" s="35" t="s">
        <v>39</v>
      </c>
      <c r="H12" s="20" t="s">
        <v>39</v>
      </c>
      <c r="I12" s="21" t="s">
        <v>39</v>
      </c>
      <c r="J12" s="21" t="s">
        <v>39</v>
      </c>
      <c r="K12" s="21" t="s">
        <v>39</v>
      </c>
      <c r="L12" s="21" t="s">
        <v>39</v>
      </c>
      <c r="M12" s="35" t="s">
        <v>39</v>
      </c>
      <c r="N12" s="20" t="s">
        <v>39</v>
      </c>
      <c r="O12" s="21" t="s">
        <v>39</v>
      </c>
      <c r="P12" s="21" t="s">
        <v>39</v>
      </c>
      <c r="Q12" s="21" t="s">
        <v>39</v>
      </c>
      <c r="R12" s="35" t="s">
        <v>39</v>
      </c>
      <c r="S12" s="38" t="s">
        <v>39</v>
      </c>
      <c r="T12" s="40"/>
      <c r="U12" s="20" t="s">
        <v>38</v>
      </c>
      <c r="V12" s="21" t="s">
        <v>42</v>
      </c>
      <c r="W12" s="32" t="s">
        <v>39</v>
      </c>
      <c r="X12" s="20" t="s">
        <v>39</v>
      </c>
      <c r="Y12" s="21" t="s">
        <v>39</v>
      </c>
      <c r="Z12" s="21" t="s">
        <v>39</v>
      </c>
      <c r="AA12" s="35" t="s">
        <v>39</v>
      </c>
      <c r="AB12" s="20" t="s">
        <v>39</v>
      </c>
      <c r="AC12" s="21" t="s">
        <v>39</v>
      </c>
      <c r="AD12" s="21" t="s">
        <v>39</v>
      </c>
      <c r="AE12" s="21" t="s">
        <v>39</v>
      </c>
      <c r="AF12" s="21" t="s">
        <v>39</v>
      </c>
      <c r="AG12" s="35" t="s">
        <v>39</v>
      </c>
      <c r="AH12" s="20" t="s">
        <v>39</v>
      </c>
      <c r="AI12" s="21" t="s">
        <v>39</v>
      </c>
      <c r="AJ12" s="21" t="s">
        <v>39</v>
      </c>
      <c r="AK12" s="21" t="s">
        <v>39</v>
      </c>
      <c r="AL12" s="35" t="s">
        <v>39</v>
      </c>
      <c r="AM12" s="38" t="s">
        <v>39</v>
      </c>
      <c r="AN12" s="40"/>
      <c r="AO12" s="20" t="s">
        <v>38</v>
      </c>
      <c r="AP12" s="21" t="s">
        <v>42</v>
      </c>
      <c r="AQ12" s="32" t="s">
        <v>39</v>
      </c>
      <c r="AR12" s="20" t="s">
        <v>39</v>
      </c>
      <c r="AS12" s="21" t="s">
        <v>39</v>
      </c>
      <c r="AT12" s="21" t="s">
        <v>39</v>
      </c>
      <c r="AU12" s="35" t="s">
        <v>39</v>
      </c>
      <c r="AV12" s="20" t="s">
        <v>39</v>
      </c>
      <c r="AW12" s="21" t="s">
        <v>39</v>
      </c>
      <c r="AX12" s="21" t="s">
        <v>39</v>
      </c>
      <c r="AY12" s="21" t="s">
        <v>39</v>
      </c>
      <c r="AZ12" s="21" t="s">
        <v>39</v>
      </c>
      <c r="BA12" s="35" t="s">
        <v>39</v>
      </c>
      <c r="BB12" s="20" t="s">
        <v>39</v>
      </c>
      <c r="BC12" s="21" t="s">
        <v>39</v>
      </c>
      <c r="BD12" s="21" t="s">
        <v>39</v>
      </c>
      <c r="BE12" s="21" t="s">
        <v>39</v>
      </c>
      <c r="BF12" s="35" t="s">
        <v>39</v>
      </c>
      <c r="BG12" s="38" t="s">
        <v>39</v>
      </c>
    </row>
    <row r="13" spans="1:60" x14ac:dyDescent="0.25">
      <c r="A13" s="22">
        <v>2019</v>
      </c>
      <c r="B13" s="23">
        <v>1.0063458385698116</v>
      </c>
      <c r="C13" s="60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2377.2600000000002</v>
      </c>
      <c r="O13" s="61">
        <v>26.16</v>
      </c>
      <c r="P13" s="61">
        <v>0</v>
      </c>
      <c r="Q13" s="61">
        <v>0.92900000000000005</v>
      </c>
      <c r="R13" s="61">
        <v>0</v>
      </c>
      <c r="S13" s="62">
        <f>SUM(C13:R13)</f>
        <v>2404.3490000000002</v>
      </c>
      <c r="T13" s="40"/>
      <c r="U13" s="22">
        <v>2019</v>
      </c>
      <c r="V13" s="23">
        <v>1.0063458385698116</v>
      </c>
      <c r="W13" s="60">
        <v>2.2834317399915363</v>
      </c>
      <c r="X13" s="61">
        <v>0</v>
      </c>
      <c r="Y13" s="61">
        <v>0</v>
      </c>
      <c r="Z13" s="61">
        <v>0</v>
      </c>
      <c r="AA13" s="61">
        <v>3.5145172154320243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2377.2600000000002</v>
      </c>
      <c r="AI13" s="61">
        <v>26.16</v>
      </c>
      <c r="AJ13" s="61">
        <v>0</v>
      </c>
      <c r="AK13" s="61">
        <v>0.92900000000000005</v>
      </c>
      <c r="AL13" s="61">
        <v>0</v>
      </c>
      <c r="AM13" s="62">
        <f>SUM(W13:AL13)</f>
        <v>2410.1469489554238</v>
      </c>
      <c r="AN13" s="40"/>
      <c r="AO13" s="41">
        <v>2019</v>
      </c>
      <c r="AP13" s="42">
        <v>1.0063458385698116</v>
      </c>
      <c r="AQ13" s="51">
        <f>W13-C13</f>
        <v>2.2834317399915363</v>
      </c>
      <c r="AR13" s="51">
        <f t="shared" ref="AR13:BF28" si="0">X13-D13</f>
        <v>0</v>
      </c>
      <c r="AS13" s="51">
        <f t="shared" si="0"/>
        <v>0</v>
      </c>
      <c r="AT13" s="51">
        <f t="shared" si="0"/>
        <v>0</v>
      </c>
      <c r="AU13" s="51">
        <f t="shared" si="0"/>
        <v>3.5145172154320243</v>
      </c>
      <c r="AV13" s="51">
        <f t="shared" si="0"/>
        <v>0</v>
      </c>
      <c r="AW13" s="51">
        <f t="shared" si="0"/>
        <v>0</v>
      </c>
      <c r="AX13" s="51">
        <f t="shared" si="0"/>
        <v>0</v>
      </c>
      <c r="AY13" s="51">
        <f t="shared" si="0"/>
        <v>0</v>
      </c>
      <c r="AZ13" s="51">
        <f t="shared" si="0"/>
        <v>0</v>
      </c>
      <c r="BA13" s="51">
        <f t="shared" si="0"/>
        <v>0</v>
      </c>
      <c r="BB13" s="51">
        <f t="shared" si="0"/>
        <v>0</v>
      </c>
      <c r="BC13" s="51">
        <f t="shared" si="0"/>
        <v>0</v>
      </c>
      <c r="BD13" s="51">
        <f t="shared" si="0"/>
        <v>0</v>
      </c>
      <c r="BE13" s="51">
        <f t="shared" si="0"/>
        <v>0</v>
      </c>
      <c r="BF13" s="51">
        <f t="shared" si="0"/>
        <v>0</v>
      </c>
      <c r="BG13" s="52">
        <f>SUM(AQ13:BF13)</f>
        <v>5.7979489554235606</v>
      </c>
    </row>
    <row r="14" spans="1:60" x14ac:dyDescent="0.25">
      <c r="A14" s="24">
        <v>2020</v>
      </c>
      <c r="B14" s="15">
        <v>0.93392482840834401</v>
      </c>
      <c r="C14" s="53">
        <v>0</v>
      </c>
      <c r="D14" s="49">
        <v>30.298270335471077</v>
      </c>
      <c r="E14" s="49">
        <v>3.4077374005967425</v>
      </c>
      <c r="F14" s="49">
        <v>1.1157667423960809</v>
      </c>
      <c r="G14" s="49">
        <v>1.6196619205472966</v>
      </c>
      <c r="H14" s="49">
        <v>0.63247917239875995</v>
      </c>
      <c r="I14" s="49">
        <v>1.2691896108152225</v>
      </c>
      <c r="J14" s="49">
        <v>0</v>
      </c>
      <c r="K14" s="49">
        <v>0</v>
      </c>
      <c r="L14" s="49">
        <v>0</v>
      </c>
      <c r="M14" s="49">
        <v>0</v>
      </c>
      <c r="N14" s="49">
        <v>2044.35</v>
      </c>
      <c r="O14" s="49">
        <v>24.479999999999997</v>
      </c>
      <c r="P14" s="49">
        <v>0</v>
      </c>
      <c r="Q14" s="49">
        <v>0.83699999999999997</v>
      </c>
      <c r="R14" s="49">
        <v>0</v>
      </c>
      <c r="S14" s="52">
        <f t="shared" ref="S14:S45" si="1">SUM(C14:R14)</f>
        <v>2108.0101051822253</v>
      </c>
      <c r="T14" s="40"/>
      <c r="U14" s="24">
        <v>2020</v>
      </c>
      <c r="V14" s="15">
        <v>0.93392482840834401</v>
      </c>
      <c r="W14" s="53">
        <v>2.060524295698885</v>
      </c>
      <c r="X14" s="49">
        <v>83.722575034393429</v>
      </c>
      <c r="Y14" s="49">
        <v>9.2267637426568179</v>
      </c>
      <c r="Z14" s="49">
        <v>2.5654809442570379</v>
      </c>
      <c r="AA14" s="49">
        <v>12.654100193762027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2021.87</v>
      </c>
      <c r="AI14" s="49">
        <v>24.29</v>
      </c>
      <c r="AJ14" s="49">
        <v>0</v>
      </c>
      <c r="AK14" s="49">
        <v>0.82199999999999995</v>
      </c>
      <c r="AL14" s="49">
        <v>0</v>
      </c>
      <c r="AM14" s="52">
        <f t="shared" ref="AM14:AM45" si="2">SUM(W14:AL14)</f>
        <v>2157.2114442107681</v>
      </c>
      <c r="AN14" s="40"/>
      <c r="AO14" s="24">
        <v>2020</v>
      </c>
      <c r="AP14" s="15">
        <v>0.93392482840834401</v>
      </c>
      <c r="AQ14" s="53">
        <f t="shared" ref="AQ14:BF43" si="3">W14-C14</f>
        <v>2.060524295698885</v>
      </c>
      <c r="AR14" s="53">
        <f t="shared" si="0"/>
        <v>53.424304698922356</v>
      </c>
      <c r="AS14" s="53">
        <f t="shared" si="0"/>
        <v>5.8190263420600754</v>
      </c>
      <c r="AT14" s="53">
        <f t="shared" si="0"/>
        <v>1.449714201860957</v>
      </c>
      <c r="AU14" s="53">
        <f t="shared" si="0"/>
        <v>11.034438273214731</v>
      </c>
      <c r="AV14" s="53">
        <f t="shared" si="0"/>
        <v>-0.63247917239875995</v>
      </c>
      <c r="AW14" s="53">
        <f t="shared" si="0"/>
        <v>-1.2691896108152225</v>
      </c>
      <c r="AX14" s="53">
        <f t="shared" si="0"/>
        <v>0</v>
      </c>
      <c r="AY14" s="53">
        <f t="shared" si="0"/>
        <v>0</v>
      </c>
      <c r="AZ14" s="53">
        <f t="shared" si="0"/>
        <v>0</v>
      </c>
      <c r="BA14" s="53">
        <f t="shared" si="0"/>
        <v>0</v>
      </c>
      <c r="BB14" s="53">
        <f t="shared" si="0"/>
        <v>-22.480000000000018</v>
      </c>
      <c r="BC14" s="53">
        <f t="shared" si="0"/>
        <v>-0.18999999999999773</v>
      </c>
      <c r="BD14" s="53">
        <f t="shared" si="0"/>
        <v>0</v>
      </c>
      <c r="BE14" s="53">
        <f t="shared" si="0"/>
        <v>-1.5000000000000013E-2</v>
      </c>
      <c r="BF14" s="53">
        <f t="shared" si="0"/>
        <v>0</v>
      </c>
      <c r="BG14" s="52">
        <f t="shared" ref="BG14:BG45" si="4">SUM(AQ14:BF14)</f>
        <v>49.201339028543003</v>
      </c>
    </row>
    <row r="15" spans="1:60" x14ac:dyDescent="0.25">
      <c r="A15" s="24">
        <v>2021</v>
      </c>
      <c r="B15" s="15">
        <v>0.86689242618513873</v>
      </c>
      <c r="C15" s="53">
        <v>0</v>
      </c>
      <c r="D15" s="49">
        <v>42.461103371799041</v>
      </c>
      <c r="E15" s="49">
        <v>4.7252315195408965</v>
      </c>
      <c r="F15" s="49">
        <v>1.0838958093853344</v>
      </c>
      <c r="G15" s="49">
        <v>2.2539162937899451</v>
      </c>
      <c r="H15" s="49">
        <v>11.23283528637212</v>
      </c>
      <c r="I15" s="49">
        <v>3.366337567595151</v>
      </c>
      <c r="J15" s="49">
        <v>0</v>
      </c>
      <c r="K15" s="49">
        <v>0</v>
      </c>
      <c r="L15" s="49">
        <v>0</v>
      </c>
      <c r="M15" s="49">
        <v>0</v>
      </c>
      <c r="N15" s="49">
        <v>2051.2399999999998</v>
      </c>
      <c r="O15" s="49">
        <v>24.59</v>
      </c>
      <c r="P15" s="49">
        <v>0</v>
      </c>
      <c r="Q15" s="49">
        <v>0.82599999999999996</v>
      </c>
      <c r="R15" s="49">
        <v>0</v>
      </c>
      <c r="S15" s="52">
        <f t="shared" si="1"/>
        <v>2141.7793198484824</v>
      </c>
      <c r="T15" s="40"/>
      <c r="U15" s="24">
        <v>2021</v>
      </c>
      <c r="V15" s="15">
        <v>0.86689242618513873</v>
      </c>
      <c r="W15" s="53">
        <v>1.7865305957489641</v>
      </c>
      <c r="X15" s="49">
        <v>207.4563619793243</v>
      </c>
      <c r="Y15" s="49">
        <v>24.818020355524162</v>
      </c>
      <c r="Z15" s="49">
        <v>6.0917760524213147</v>
      </c>
      <c r="AA15" s="49">
        <v>14.400826309530879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1982.92</v>
      </c>
      <c r="AI15" s="49">
        <v>23.86</v>
      </c>
      <c r="AJ15" s="49">
        <v>0</v>
      </c>
      <c r="AK15" s="49">
        <v>0.79500000000000004</v>
      </c>
      <c r="AL15" s="49">
        <v>0</v>
      </c>
      <c r="AM15" s="52">
        <f t="shared" si="2"/>
        <v>2262.1285152925498</v>
      </c>
      <c r="AN15" s="40"/>
      <c r="AO15" s="24">
        <v>2021</v>
      </c>
      <c r="AP15" s="15">
        <v>0.86689242618513873</v>
      </c>
      <c r="AQ15" s="53">
        <f t="shared" si="3"/>
        <v>1.7865305957489641</v>
      </c>
      <c r="AR15" s="53">
        <f t="shared" si="0"/>
        <v>164.99525860752527</v>
      </c>
      <c r="AS15" s="53">
        <f t="shared" si="0"/>
        <v>20.092788835983264</v>
      </c>
      <c r="AT15" s="53">
        <f t="shared" si="0"/>
        <v>5.0078802430359808</v>
      </c>
      <c r="AU15" s="53">
        <f t="shared" si="0"/>
        <v>12.146910015740934</v>
      </c>
      <c r="AV15" s="53">
        <f t="shared" si="0"/>
        <v>-11.23283528637212</v>
      </c>
      <c r="AW15" s="53">
        <f t="shared" si="0"/>
        <v>-3.366337567595151</v>
      </c>
      <c r="AX15" s="53">
        <f t="shared" si="0"/>
        <v>0</v>
      </c>
      <c r="AY15" s="53">
        <f t="shared" si="0"/>
        <v>0</v>
      </c>
      <c r="AZ15" s="53">
        <f t="shared" si="0"/>
        <v>0</v>
      </c>
      <c r="BA15" s="53">
        <f t="shared" si="0"/>
        <v>0</v>
      </c>
      <c r="BB15" s="53">
        <f t="shared" si="0"/>
        <v>-68.319999999999709</v>
      </c>
      <c r="BC15" s="53">
        <f t="shared" si="0"/>
        <v>-0.73000000000000043</v>
      </c>
      <c r="BD15" s="53">
        <f t="shared" si="0"/>
        <v>0</v>
      </c>
      <c r="BE15" s="53">
        <f t="shared" si="0"/>
        <v>-3.0999999999999917E-2</v>
      </c>
      <c r="BF15" s="53">
        <f t="shared" si="0"/>
        <v>0</v>
      </c>
      <c r="BG15" s="52">
        <f t="shared" si="4"/>
        <v>120.34919544406743</v>
      </c>
    </row>
    <row r="16" spans="1:60" x14ac:dyDescent="0.25">
      <c r="A16" s="24">
        <v>2022</v>
      </c>
      <c r="B16" s="15">
        <v>0.80467127087510482</v>
      </c>
      <c r="C16" s="53">
        <v>0</v>
      </c>
      <c r="D16" s="49">
        <v>39.37034961703165</v>
      </c>
      <c r="E16" s="49">
        <v>4.5491478247182595</v>
      </c>
      <c r="F16" s="49">
        <v>1.2042465132928972</v>
      </c>
      <c r="G16" s="49">
        <v>2.2539162937899451</v>
      </c>
      <c r="H16" s="49">
        <v>38.43122017957436</v>
      </c>
      <c r="I16" s="49">
        <v>9.1662510217473994</v>
      </c>
      <c r="J16" s="49">
        <v>0.48746071726257217</v>
      </c>
      <c r="K16" s="49">
        <v>0</v>
      </c>
      <c r="L16" s="49">
        <v>0</v>
      </c>
      <c r="M16" s="49">
        <v>0</v>
      </c>
      <c r="N16" s="49">
        <v>2088.73</v>
      </c>
      <c r="O16" s="49">
        <v>26.45</v>
      </c>
      <c r="P16" s="49">
        <v>0</v>
      </c>
      <c r="Q16" s="49">
        <v>0.77100000000000002</v>
      </c>
      <c r="R16" s="49">
        <v>0</v>
      </c>
      <c r="S16" s="52">
        <f t="shared" si="1"/>
        <v>2211.4135921674169</v>
      </c>
      <c r="T16" s="40"/>
      <c r="U16" s="24">
        <v>2022</v>
      </c>
      <c r="V16" s="15">
        <v>0.80467127087510482</v>
      </c>
      <c r="W16" s="53">
        <v>1.6861911869882542</v>
      </c>
      <c r="X16" s="49">
        <v>210.58860451440034</v>
      </c>
      <c r="Y16" s="49">
        <v>25.925446386058518</v>
      </c>
      <c r="Z16" s="49">
        <v>7.2027237511473494</v>
      </c>
      <c r="AA16" s="49">
        <v>14.415274309530879</v>
      </c>
      <c r="AB16" s="49">
        <v>4.7137499684221922</v>
      </c>
      <c r="AC16" s="49">
        <v>6.6982419720287663</v>
      </c>
      <c r="AD16" s="49">
        <v>0</v>
      </c>
      <c r="AE16" s="49">
        <v>0</v>
      </c>
      <c r="AF16" s="49">
        <v>0</v>
      </c>
      <c r="AG16" s="49">
        <v>0</v>
      </c>
      <c r="AH16" s="49">
        <v>2013.32</v>
      </c>
      <c r="AI16" s="49">
        <v>24.8</v>
      </c>
      <c r="AJ16" s="49">
        <v>0</v>
      </c>
      <c r="AK16" s="49">
        <v>0.74099999999999999</v>
      </c>
      <c r="AL16" s="49">
        <v>0</v>
      </c>
      <c r="AM16" s="52">
        <f t="shared" si="2"/>
        <v>2310.0912320885764</v>
      </c>
      <c r="AN16" s="40"/>
      <c r="AO16" s="24">
        <v>2022</v>
      </c>
      <c r="AP16" s="15">
        <v>0.80467127087510482</v>
      </c>
      <c r="AQ16" s="53">
        <f t="shared" si="3"/>
        <v>1.6861911869882542</v>
      </c>
      <c r="AR16" s="53">
        <f t="shared" si="0"/>
        <v>171.21825489736869</v>
      </c>
      <c r="AS16" s="53">
        <f t="shared" si="0"/>
        <v>21.376298561340256</v>
      </c>
      <c r="AT16" s="53">
        <f t="shared" si="0"/>
        <v>5.998477237854452</v>
      </c>
      <c r="AU16" s="53">
        <f t="shared" si="0"/>
        <v>12.161358015740934</v>
      </c>
      <c r="AV16" s="53">
        <f t="shared" si="0"/>
        <v>-33.717470211152168</v>
      </c>
      <c r="AW16" s="53">
        <f t="shared" si="0"/>
        <v>-2.4680090497186331</v>
      </c>
      <c r="AX16" s="53">
        <f t="shared" si="0"/>
        <v>-0.48746071726257217</v>
      </c>
      <c r="AY16" s="53">
        <f t="shared" si="0"/>
        <v>0</v>
      </c>
      <c r="AZ16" s="53">
        <f t="shared" si="0"/>
        <v>0</v>
      </c>
      <c r="BA16" s="53">
        <f t="shared" si="0"/>
        <v>0</v>
      </c>
      <c r="BB16" s="53">
        <f t="shared" si="0"/>
        <v>-75.410000000000082</v>
      </c>
      <c r="BC16" s="53">
        <f t="shared" si="0"/>
        <v>-1.6499999999999986</v>
      </c>
      <c r="BD16" s="53">
        <f t="shared" si="0"/>
        <v>0</v>
      </c>
      <c r="BE16" s="53">
        <f t="shared" si="0"/>
        <v>-3.0000000000000027E-2</v>
      </c>
      <c r="BF16" s="53">
        <f t="shared" si="0"/>
        <v>0</v>
      </c>
      <c r="BG16" s="52">
        <f t="shared" si="4"/>
        <v>98.677639921159141</v>
      </c>
    </row>
    <row r="17" spans="1:59" x14ac:dyDescent="0.25">
      <c r="A17" s="24">
        <v>2023</v>
      </c>
      <c r="B17" s="15">
        <v>0.74691603550066443</v>
      </c>
      <c r="C17" s="53">
        <v>0</v>
      </c>
      <c r="D17" s="49">
        <v>37.110208090568996</v>
      </c>
      <c r="E17" s="49">
        <v>4.3806172793024327</v>
      </c>
      <c r="F17" s="49">
        <v>1.2440919672865751</v>
      </c>
      <c r="G17" s="49">
        <v>2.2539162937899451</v>
      </c>
      <c r="H17" s="49">
        <v>104.30432561190902</v>
      </c>
      <c r="I17" s="49">
        <v>9.0491940126963275</v>
      </c>
      <c r="J17" s="49">
        <v>2.9408650185151202</v>
      </c>
      <c r="K17" s="49">
        <v>0</v>
      </c>
      <c r="L17" s="49">
        <v>0</v>
      </c>
      <c r="M17" s="49">
        <v>0</v>
      </c>
      <c r="N17" s="49">
        <v>2250.0300000000002</v>
      </c>
      <c r="O17" s="49">
        <v>28.160000000000004</v>
      </c>
      <c r="P17" s="49">
        <v>0</v>
      </c>
      <c r="Q17" s="49">
        <v>0.78400000000000003</v>
      </c>
      <c r="R17" s="49">
        <v>0</v>
      </c>
      <c r="S17" s="52">
        <f t="shared" si="1"/>
        <v>2440.2572182740687</v>
      </c>
      <c r="T17" s="40"/>
      <c r="U17" s="24">
        <v>2023</v>
      </c>
      <c r="V17" s="15">
        <v>0.74691603550066443</v>
      </c>
      <c r="W17" s="53">
        <v>1.1441126144863709</v>
      </c>
      <c r="X17" s="49">
        <v>197.47182295689677</v>
      </c>
      <c r="Y17" s="49">
        <v>24.965941152716248</v>
      </c>
      <c r="Z17" s="49">
        <v>7.6980165906913571</v>
      </c>
      <c r="AA17" s="49">
        <v>14.43004130953088</v>
      </c>
      <c r="AB17" s="49">
        <v>49.257745956806161</v>
      </c>
      <c r="AC17" s="49">
        <v>7.6092879653658878</v>
      </c>
      <c r="AD17" s="49">
        <v>0.62764733831440522</v>
      </c>
      <c r="AE17" s="49">
        <v>0</v>
      </c>
      <c r="AF17" s="49">
        <v>0</v>
      </c>
      <c r="AG17" s="49">
        <v>0</v>
      </c>
      <c r="AH17" s="49">
        <v>2168.7600000000002</v>
      </c>
      <c r="AI17" s="49">
        <v>26.46</v>
      </c>
      <c r="AJ17" s="49">
        <v>0</v>
      </c>
      <c r="AK17" s="49">
        <v>0.74099999999999999</v>
      </c>
      <c r="AL17" s="49">
        <v>0</v>
      </c>
      <c r="AM17" s="52">
        <f t="shared" si="2"/>
        <v>2499.1656158848082</v>
      </c>
      <c r="AN17" s="40"/>
      <c r="AO17" s="24">
        <v>2023</v>
      </c>
      <c r="AP17" s="15">
        <v>0.74691603550066443</v>
      </c>
      <c r="AQ17" s="53">
        <f t="shared" si="3"/>
        <v>1.1441126144863709</v>
      </c>
      <c r="AR17" s="53">
        <f t="shared" si="0"/>
        <v>160.36161486632778</v>
      </c>
      <c r="AS17" s="53">
        <f t="shared" si="0"/>
        <v>20.585323873413813</v>
      </c>
      <c r="AT17" s="53">
        <f t="shared" si="0"/>
        <v>6.4539246234047818</v>
      </c>
      <c r="AU17" s="53">
        <f t="shared" si="0"/>
        <v>12.176125015740935</v>
      </c>
      <c r="AV17" s="53">
        <f t="shared" si="0"/>
        <v>-55.04657965510286</v>
      </c>
      <c r="AW17" s="53">
        <f t="shared" si="0"/>
        <v>-1.4399060473304397</v>
      </c>
      <c r="AX17" s="53">
        <f t="shared" si="0"/>
        <v>-2.3132176802007152</v>
      </c>
      <c r="AY17" s="53">
        <f t="shared" si="0"/>
        <v>0</v>
      </c>
      <c r="AZ17" s="53">
        <f t="shared" si="0"/>
        <v>0</v>
      </c>
      <c r="BA17" s="53">
        <f t="shared" si="0"/>
        <v>0</v>
      </c>
      <c r="BB17" s="53">
        <f t="shared" si="0"/>
        <v>-81.269999999999982</v>
      </c>
      <c r="BC17" s="53">
        <f t="shared" si="0"/>
        <v>-1.7000000000000028</v>
      </c>
      <c r="BD17" s="53">
        <f t="shared" si="0"/>
        <v>0</v>
      </c>
      <c r="BE17" s="53">
        <f t="shared" si="0"/>
        <v>-4.3000000000000038E-2</v>
      </c>
      <c r="BF17" s="53">
        <f t="shared" si="0"/>
        <v>0</v>
      </c>
      <c r="BG17" s="52">
        <f t="shared" si="4"/>
        <v>58.908397610739677</v>
      </c>
    </row>
    <row r="18" spans="1:59" x14ac:dyDescent="0.25">
      <c r="A18" s="24">
        <v>2024</v>
      </c>
      <c r="B18" s="15">
        <v>0.69316471888208397</v>
      </c>
      <c r="C18" s="53">
        <v>0</v>
      </c>
      <c r="D18" s="49">
        <v>35.1615461497206</v>
      </c>
      <c r="E18" s="49">
        <v>4.2188845683527347</v>
      </c>
      <c r="F18" s="49">
        <v>1.4575679152004053</v>
      </c>
      <c r="G18" s="49">
        <v>2.2539162937899451</v>
      </c>
      <c r="H18" s="49">
        <v>124.11524500712547</v>
      </c>
      <c r="I18" s="49">
        <v>11.802109481847278</v>
      </c>
      <c r="J18" s="49">
        <v>4.8581332835924114</v>
      </c>
      <c r="K18" s="49">
        <v>0</v>
      </c>
      <c r="L18" s="49">
        <v>0</v>
      </c>
      <c r="M18" s="49">
        <v>0</v>
      </c>
      <c r="N18" s="49">
        <v>2520.4499999999998</v>
      </c>
      <c r="O18" s="49">
        <v>28.189999999999998</v>
      </c>
      <c r="P18" s="49">
        <v>0</v>
      </c>
      <c r="Q18" s="49">
        <v>0.77400000000000002</v>
      </c>
      <c r="R18" s="49">
        <v>0</v>
      </c>
      <c r="S18" s="52">
        <f t="shared" si="1"/>
        <v>2733.2814026996284</v>
      </c>
      <c r="T18" s="40"/>
      <c r="U18" s="24">
        <v>2024</v>
      </c>
      <c r="V18" s="15">
        <v>0.69316471888208397</v>
      </c>
      <c r="W18" s="53">
        <v>0.73492111078794076</v>
      </c>
      <c r="X18" s="49">
        <v>186.82394257160135</v>
      </c>
      <c r="Y18" s="49">
        <v>24.045728754302058</v>
      </c>
      <c r="Z18" s="49">
        <v>8.5761950614396305</v>
      </c>
      <c r="AA18" s="49">
        <v>14.44513230953088</v>
      </c>
      <c r="AB18" s="49">
        <v>82.012994606880085</v>
      </c>
      <c r="AC18" s="49">
        <v>8.0047803813536156</v>
      </c>
      <c r="AD18" s="49">
        <v>3.1466111718953411</v>
      </c>
      <c r="AE18" s="49">
        <v>0</v>
      </c>
      <c r="AF18" s="49">
        <v>0</v>
      </c>
      <c r="AG18" s="49">
        <v>0</v>
      </c>
      <c r="AH18" s="49">
        <v>2429.27</v>
      </c>
      <c r="AI18" s="49">
        <v>27.38</v>
      </c>
      <c r="AJ18" s="49">
        <v>0</v>
      </c>
      <c r="AK18" s="49">
        <v>0.73699999999999999</v>
      </c>
      <c r="AL18" s="49">
        <v>0</v>
      </c>
      <c r="AM18" s="52">
        <f t="shared" si="2"/>
        <v>2785.1773059677912</v>
      </c>
      <c r="AN18" s="40"/>
      <c r="AO18" s="24">
        <v>2024</v>
      </c>
      <c r="AP18" s="15">
        <v>0.69316471888208397</v>
      </c>
      <c r="AQ18" s="53">
        <f t="shared" si="3"/>
        <v>0.73492111078794076</v>
      </c>
      <c r="AR18" s="53">
        <f t="shared" si="0"/>
        <v>151.66239642188074</v>
      </c>
      <c r="AS18" s="53">
        <f t="shared" si="0"/>
        <v>19.826844185949323</v>
      </c>
      <c r="AT18" s="53">
        <f t="shared" si="0"/>
        <v>7.1186271462392252</v>
      </c>
      <c r="AU18" s="53">
        <f t="shared" si="0"/>
        <v>12.191216015740935</v>
      </c>
      <c r="AV18" s="53">
        <f t="shared" si="0"/>
        <v>-42.102250400245381</v>
      </c>
      <c r="AW18" s="53">
        <f t="shared" si="0"/>
        <v>-3.7973291004936627</v>
      </c>
      <c r="AX18" s="53">
        <f t="shared" si="0"/>
        <v>-1.7115221116970702</v>
      </c>
      <c r="AY18" s="53">
        <f t="shared" si="0"/>
        <v>0</v>
      </c>
      <c r="AZ18" s="53">
        <f t="shared" si="0"/>
        <v>0</v>
      </c>
      <c r="BA18" s="53">
        <f t="shared" si="0"/>
        <v>0</v>
      </c>
      <c r="BB18" s="53">
        <f t="shared" si="0"/>
        <v>-91.179999999999836</v>
      </c>
      <c r="BC18" s="53">
        <f t="shared" si="0"/>
        <v>-0.80999999999999872</v>
      </c>
      <c r="BD18" s="53">
        <f t="shared" si="0"/>
        <v>0</v>
      </c>
      <c r="BE18" s="53">
        <f t="shared" si="0"/>
        <v>-3.7000000000000033E-2</v>
      </c>
      <c r="BF18" s="53">
        <f t="shared" si="0"/>
        <v>0</v>
      </c>
      <c r="BG18" s="52">
        <f t="shared" si="4"/>
        <v>51.895903268162193</v>
      </c>
    </row>
    <row r="19" spans="1:59" x14ac:dyDescent="0.25">
      <c r="A19" s="24">
        <v>2025</v>
      </c>
      <c r="B19" s="15">
        <v>0.64341286002827602</v>
      </c>
      <c r="C19" s="53">
        <v>0</v>
      </c>
      <c r="D19" s="49">
        <v>33.446493898082906</v>
      </c>
      <c r="E19" s="49">
        <v>4.0633202627519314</v>
      </c>
      <c r="F19" s="49">
        <v>1.4637393196211619</v>
      </c>
      <c r="G19" s="49">
        <v>2.2539162937899451</v>
      </c>
      <c r="H19" s="49">
        <v>225.18573900148772</v>
      </c>
      <c r="I19" s="49">
        <v>21.404544748240092</v>
      </c>
      <c r="J19" s="49">
        <v>10.261507617356383</v>
      </c>
      <c r="K19" s="49">
        <v>0</v>
      </c>
      <c r="L19" s="49">
        <v>0</v>
      </c>
      <c r="M19" s="49">
        <v>0</v>
      </c>
      <c r="N19" s="49">
        <v>2712.77</v>
      </c>
      <c r="O19" s="49">
        <v>37</v>
      </c>
      <c r="P19" s="49">
        <v>0</v>
      </c>
      <c r="Q19" s="49">
        <v>0.75</v>
      </c>
      <c r="R19" s="49">
        <v>0</v>
      </c>
      <c r="S19" s="52">
        <f t="shared" si="1"/>
        <v>3048.5992611413303</v>
      </c>
      <c r="T19" s="40"/>
      <c r="U19" s="24">
        <v>2025</v>
      </c>
      <c r="V19" s="15">
        <v>0.64341286002827602</v>
      </c>
      <c r="W19" s="53">
        <v>0.4457639122918039</v>
      </c>
      <c r="X19" s="49">
        <v>177.5085005787158</v>
      </c>
      <c r="Y19" s="49">
        <v>23.161066699494825</v>
      </c>
      <c r="Z19" s="49">
        <v>9.0940770007338383</v>
      </c>
      <c r="AA19" s="49">
        <v>14.460556309530881</v>
      </c>
      <c r="AB19" s="49">
        <v>185.44893084822601</v>
      </c>
      <c r="AC19" s="49">
        <v>17.456755540268862</v>
      </c>
      <c r="AD19" s="49">
        <v>8.6031209997281834</v>
      </c>
      <c r="AE19" s="49">
        <v>0</v>
      </c>
      <c r="AF19" s="49">
        <v>0</v>
      </c>
      <c r="AG19" s="49">
        <v>0</v>
      </c>
      <c r="AH19" s="49">
        <v>2616.31</v>
      </c>
      <c r="AI19" s="49">
        <v>35.120000000000005</v>
      </c>
      <c r="AJ19" s="49">
        <v>0</v>
      </c>
      <c r="AK19" s="49">
        <v>0.72299999999999998</v>
      </c>
      <c r="AL19" s="49">
        <v>0</v>
      </c>
      <c r="AM19" s="52">
        <f t="shared" si="2"/>
        <v>3088.3317718889903</v>
      </c>
      <c r="AN19" s="40"/>
      <c r="AO19" s="24">
        <v>2025</v>
      </c>
      <c r="AP19" s="15">
        <v>0.64341286002827602</v>
      </c>
      <c r="AQ19" s="53">
        <f t="shared" si="3"/>
        <v>0.4457639122918039</v>
      </c>
      <c r="AR19" s="53">
        <f t="shared" si="0"/>
        <v>144.06200668063289</v>
      </c>
      <c r="AS19" s="53">
        <f t="shared" si="0"/>
        <v>19.097746436742895</v>
      </c>
      <c r="AT19" s="53">
        <f t="shared" si="0"/>
        <v>7.6303376811126764</v>
      </c>
      <c r="AU19" s="53">
        <f t="shared" si="0"/>
        <v>12.206640015740936</v>
      </c>
      <c r="AV19" s="53">
        <f t="shared" si="0"/>
        <v>-39.736808153261705</v>
      </c>
      <c r="AW19" s="53">
        <f t="shared" si="0"/>
        <v>-3.9477892079712298</v>
      </c>
      <c r="AX19" s="53">
        <f t="shared" si="0"/>
        <v>-1.6583866176281994</v>
      </c>
      <c r="AY19" s="53">
        <f t="shared" si="0"/>
        <v>0</v>
      </c>
      <c r="AZ19" s="53">
        <f t="shared" si="0"/>
        <v>0</v>
      </c>
      <c r="BA19" s="53">
        <f t="shared" si="0"/>
        <v>0</v>
      </c>
      <c r="BB19" s="53">
        <f t="shared" si="0"/>
        <v>-96.460000000000036</v>
      </c>
      <c r="BC19" s="53">
        <f t="shared" si="0"/>
        <v>-1.8799999999999955</v>
      </c>
      <c r="BD19" s="53">
        <f t="shared" si="0"/>
        <v>0</v>
      </c>
      <c r="BE19" s="53">
        <f t="shared" si="0"/>
        <v>-2.7000000000000024E-2</v>
      </c>
      <c r="BF19" s="53">
        <f t="shared" si="0"/>
        <v>0</v>
      </c>
      <c r="BG19" s="52">
        <f t="shared" si="4"/>
        <v>39.732510747660015</v>
      </c>
    </row>
    <row r="20" spans="1:59" x14ac:dyDescent="0.25">
      <c r="A20" s="24">
        <v>2026</v>
      </c>
      <c r="B20" s="15">
        <v>0.59723193805567742</v>
      </c>
      <c r="C20" s="53">
        <v>0</v>
      </c>
      <c r="D20" s="49">
        <v>32.198661024866631</v>
      </c>
      <c r="E20" s="49">
        <v>3.9120780370894699</v>
      </c>
      <c r="F20" s="49">
        <v>1.6846332993112689</v>
      </c>
      <c r="G20" s="49">
        <v>2.2539162937899451</v>
      </c>
      <c r="H20" s="49">
        <v>279.50466314435738</v>
      </c>
      <c r="I20" s="49">
        <v>22.00799515183353</v>
      </c>
      <c r="J20" s="49">
        <v>13.157443231276829</v>
      </c>
      <c r="K20" s="49">
        <v>0</v>
      </c>
      <c r="L20" s="49">
        <v>0</v>
      </c>
      <c r="M20" s="49">
        <v>0</v>
      </c>
      <c r="N20" s="49">
        <v>2949.39</v>
      </c>
      <c r="O20" s="49">
        <v>41.650000000000006</v>
      </c>
      <c r="P20" s="49">
        <v>0</v>
      </c>
      <c r="Q20" s="49">
        <v>0.72799999999999998</v>
      </c>
      <c r="R20" s="49">
        <v>0</v>
      </c>
      <c r="S20" s="52">
        <f t="shared" si="1"/>
        <v>3346.4873901825249</v>
      </c>
      <c r="T20" s="40"/>
      <c r="U20" s="24">
        <v>2026</v>
      </c>
      <c r="V20" s="15">
        <v>0.59723193805567742</v>
      </c>
      <c r="W20" s="53">
        <v>0.31321869609157399</v>
      </c>
      <c r="X20" s="49">
        <v>170.20888851221736</v>
      </c>
      <c r="Y20" s="49">
        <v>22.303932951020247</v>
      </c>
      <c r="Z20" s="49">
        <v>10.040691180141733</v>
      </c>
      <c r="AA20" s="49">
        <v>14.381309309530879</v>
      </c>
      <c r="AB20" s="49">
        <v>241.96588357015906</v>
      </c>
      <c r="AC20" s="49">
        <v>17.795343539837507</v>
      </c>
      <c r="AD20" s="49">
        <v>11.549653191197088</v>
      </c>
      <c r="AE20" s="49">
        <v>0</v>
      </c>
      <c r="AF20" s="49">
        <v>0</v>
      </c>
      <c r="AG20" s="49">
        <v>0</v>
      </c>
      <c r="AH20" s="49">
        <v>2846.44</v>
      </c>
      <c r="AI20" s="49">
        <v>40.729999999999997</v>
      </c>
      <c r="AJ20" s="49">
        <v>0</v>
      </c>
      <c r="AK20" s="49">
        <v>0.70699999999999996</v>
      </c>
      <c r="AL20" s="49">
        <v>0</v>
      </c>
      <c r="AM20" s="52">
        <f t="shared" si="2"/>
        <v>3376.4359209501954</v>
      </c>
      <c r="AN20" s="40"/>
      <c r="AO20" s="24">
        <v>2026</v>
      </c>
      <c r="AP20" s="15">
        <v>0.59723193805567742</v>
      </c>
      <c r="AQ20" s="53">
        <f t="shared" si="3"/>
        <v>0.31321869609157399</v>
      </c>
      <c r="AR20" s="53">
        <f t="shared" si="0"/>
        <v>138.01022748735073</v>
      </c>
      <c r="AS20" s="53">
        <f t="shared" si="0"/>
        <v>18.391854913930779</v>
      </c>
      <c r="AT20" s="53">
        <f t="shared" si="0"/>
        <v>8.3560578808304644</v>
      </c>
      <c r="AU20" s="53">
        <f t="shared" si="0"/>
        <v>12.127393015740934</v>
      </c>
      <c r="AV20" s="53">
        <f t="shared" si="0"/>
        <v>-37.538779574198315</v>
      </c>
      <c r="AW20" s="53">
        <f t="shared" si="0"/>
        <v>-4.2126516119960229</v>
      </c>
      <c r="AX20" s="53">
        <f t="shared" si="0"/>
        <v>-1.6077900400797418</v>
      </c>
      <c r="AY20" s="53">
        <f t="shared" si="0"/>
        <v>0</v>
      </c>
      <c r="AZ20" s="53">
        <f t="shared" si="0"/>
        <v>0</v>
      </c>
      <c r="BA20" s="53">
        <f t="shared" si="0"/>
        <v>0</v>
      </c>
      <c r="BB20" s="53">
        <f t="shared" si="0"/>
        <v>-102.94999999999982</v>
      </c>
      <c r="BC20" s="53">
        <f t="shared" si="0"/>
        <v>-0.92000000000000881</v>
      </c>
      <c r="BD20" s="53">
        <f t="shared" si="0"/>
        <v>0</v>
      </c>
      <c r="BE20" s="53">
        <f t="shared" si="0"/>
        <v>-2.1000000000000019E-2</v>
      </c>
      <c r="BF20" s="53">
        <f t="shared" si="0"/>
        <v>0</v>
      </c>
      <c r="BG20" s="52">
        <f t="shared" si="4"/>
        <v>29.948530767670569</v>
      </c>
    </row>
    <row r="21" spans="1:59" x14ac:dyDescent="0.25">
      <c r="A21" s="24">
        <v>2027</v>
      </c>
      <c r="B21" s="15">
        <v>0.55436564916974984</v>
      </c>
      <c r="C21" s="53">
        <v>0</v>
      </c>
      <c r="D21" s="49">
        <v>31.184437840861051</v>
      </c>
      <c r="E21" s="49">
        <v>3.7622205554849231</v>
      </c>
      <c r="F21" s="49">
        <v>1.6804679572743095</v>
      </c>
      <c r="G21" s="49">
        <v>2.2539162937899451</v>
      </c>
      <c r="H21" s="49">
        <v>268.54984912171545</v>
      </c>
      <c r="I21" s="49">
        <v>23.012376598575905</v>
      </c>
      <c r="J21" s="49">
        <v>12.743989658327857</v>
      </c>
      <c r="K21" s="49">
        <v>0</v>
      </c>
      <c r="L21" s="49">
        <v>0</v>
      </c>
      <c r="M21" s="49">
        <v>0</v>
      </c>
      <c r="N21" s="49">
        <v>3136.78</v>
      </c>
      <c r="O21" s="49">
        <v>39.590000000000003</v>
      </c>
      <c r="P21" s="49">
        <v>0</v>
      </c>
      <c r="Q21" s="49">
        <v>0.753</v>
      </c>
      <c r="R21" s="49">
        <v>0</v>
      </c>
      <c r="S21" s="52">
        <f t="shared" si="1"/>
        <v>3520.3102580260297</v>
      </c>
      <c r="T21" s="40"/>
      <c r="U21" s="24">
        <v>2027</v>
      </c>
      <c r="V21" s="15">
        <v>0.55436564916974984</v>
      </c>
      <c r="W21" s="53">
        <v>0.32104916349386325</v>
      </c>
      <c r="X21" s="49">
        <v>164.50133358150197</v>
      </c>
      <c r="Y21" s="49">
        <v>21.459990525324365</v>
      </c>
      <c r="Z21" s="49">
        <v>10.38201648035975</v>
      </c>
      <c r="AA21" s="49">
        <v>14.397418309530879</v>
      </c>
      <c r="AB21" s="49">
        <v>233.00704336677464</v>
      </c>
      <c r="AC21" s="49">
        <v>18.653483317972547</v>
      </c>
      <c r="AD21" s="49">
        <v>11.184484394792371</v>
      </c>
      <c r="AE21" s="49">
        <v>0</v>
      </c>
      <c r="AF21" s="49">
        <v>-59.584825841765863</v>
      </c>
      <c r="AG21" s="49">
        <v>0</v>
      </c>
      <c r="AH21" s="49">
        <v>3025.22</v>
      </c>
      <c r="AI21" s="49">
        <v>43.230000000000004</v>
      </c>
      <c r="AJ21" s="49">
        <v>0</v>
      </c>
      <c r="AK21" s="49">
        <v>0.73099999999999998</v>
      </c>
      <c r="AL21" s="49">
        <v>0</v>
      </c>
      <c r="AM21" s="52">
        <f t="shared" si="2"/>
        <v>3483.5029932979846</v>
      </c>
      <c r="AN21" s="40"/>
      <c r="AO21" s="24">
        <v>2027</v>
      </c>
      <c r="AP21" s="15">
        <v>0.55436564916974984</v>
      </c>
      <c r="AQ21" s="53">
        <f t="shared" si="3"/>
        <v>0.32104916349386325</v>
      </c>
      <c r="AR21" s="53">
        <f t="shared" si="0"/>
        <v>133.31689574064092</v>
      </c>
      <c r="AS21" s="53">
        <f t="shared" si="0"/>
        <v>17.697769969839442</v>
      </c>
      <c r="AT21" s="53">
        <f t="shared" si="0"/>
        <v>8.7015485230854406</v>
      </c>
      <c r="AU21" s="53">
        <f t="shared" si="0"/>
        <v>12.143502015740934</v>
      </c>
      <c r="AV21" s="53">
        <f t="shared" si="0"/>
        <v>-35.542805754940815</v>
      </c>
      <c r="AW21" s="53">
        <f t="shared" si="0"/>
        <v>-4.3588932806033576</v>
      </c>
      <c r="AX21" s="53">
        <f t="shared" si="0"/>
        <v>-1.5595052635354865</v>
      </c>
      <c r="AY21" s="53">
        <f t="shared" si="0"/>
        <v>0</v>
      </c>
      <c r="AZ21" s="53">
        <f t="shared" si="0"/>
        <v>-59.584825841765863</v>
      </c>
      <c r="BA21" s="53">
        <f t="shared" si="0"/>
        <v>0</v>
      </c>
      <c r="BB21" s="53">
        <f t="shared" si="0"/>
        <v>-111.5600000000004</v>
      </c>
      <c r="BC21" s="53">
        <f t="shared" si="0"/>
        <v>3.6400000000000006</v>
      </c>
      <c r="BD21" s="53">
        <f t="shared" si="0"/>
        <v>0</v>
      </c>
      <c r="BE21" s="53">
        <f t="shared" si="0"/>
        <v>-2.200000000000002E-2</v>
      </c>
      <c r="BF21" s="53">
        <f t="shared" si="0"/>
        <v>0</v>
      </c>
      <c r="BG21" s="52">
        <f t="shared" si="4"/>
        <v>-36.807264728045347</v>
      </c>
    </row>
    <row r="22" spans="1:59" x14ac:dyDescent="0.25">
      <c r="A22" s="24">
        <v>2028</v>
      </c>
      <c r="B22" s="15">
        <v>0.51447109326961526</v>
      </c>
      <c r="C22" s="53">
        <v>0</v>
      </c>
      <c r="D22" s="49">
        <v>30.170214656855471</v>
      </c>
      <c r="E22" s="49">
        <v>3.6123211119392273</v>
      </c>
      <c r="F22" s="49">
        <v>1.8357005120768879</v>
      </c>
      <c r="G22" s="49">
        <v>2.2539162937899451</v>
      </c>
      <c r="H22" s="49">
        <v>372.76746456549489</v>
      </c>
      <c r="I22" s="49">
        <v>33.582866426428282</v>
      </c>
      <c r="J22" s="49">
        <v>18.247302470035919</v>
      </c>
      <c r="K22" s="49">
        <v>10.496960275433851</v>
      </c>
      <c r="L22" s="49">
        <v>0</v>
      </c>
      <c r="M22" s="49">
        <v>0</v>
      </c>
      <c r="N22" s="49">
        <v>3278.4</v>
      </c>
      <c r="O22" s="49">
        <v>55.269999999999996</v>
      </c>
      <c r="P22" s="49">
        <v>0</v>
      </c>
      <c r="Q22" s="49">
        <v>0.754</v>
      </c>
      <c r="R22" s="49">
        <v>0</v>
      </c>
      <c r="S22" s="52">
        <f t="shared" si="1"/>
        <v>3807.3907463120545</v>
      </c>
      <c r="T22" s="40"/>
      <c r="U22" s="24">
        <v>2028</v>
      </c>
      <c r="V22" s="15">
        <v>0.51447109326961526</v>
      </c>
      <c r="W22" s="53">
        <v>0.32907539258120977</v>
      </c>
      <c r="X22" s="49">
        <v>159.18320676584614</v>
      </c>
      <c r="Y22" s="49">
        <v>20.618473019639726</v>
      </c>
      <c r="Z22" s="49">
        <v>10.944569484327985</v>
      </c>
      <c r="AA22" s="49">
        <v>14.41388230953088</v>
      </c>
      <c r="AB22" s="49">
        <v>224.57321594709293</v>
      </c>
      <c r="AC22" s="49">
        <v>18.992595756579981</v>
      </c>
      <c r="AD22" s="49">
        <v>10.837509408729261</v>
      </c>
      <c r="AE22" s="49">
        <v>10.496960275433851</v>
      </c>
      <c r="AF22" s="49">
        <v>-59.249306489495098</v>
      </c>
      <c r="AG22" s="49">
        <v>0</v>
      </c>
      <c r="AH22" s="49">
        <v>3164.17</v>
      </c>
      <c r="AI22" s="49">
        <v>50.88</v>
      </c>
      <c r="AJ22" s="49">
        <v>0</v>
      </c>
      <c r="AK22" s="49">
        <v>0.746</v>
      </c>
      <c r="AL22" s="49">
        <v>0</v>
      </c>
      <c r="AM22" s="52">
        <f t="shared" si="2"/>
        <v>3626.9361818702673</v>
      </c>
      <c r="AN22" s="40"/>
      <c r="AO22" s="24">
        <v>2028</v>
      </c>
      <c r="AP22" s="15">
        <v>0.51447109326961526</v>
      </c>
      <c r="AQ22" s="53">
        <f t="shared" si="3"/>
        <v>0.32907539258120977</v>
      </c>
      <c r="AR22" s="53">
        <f t="shared" si="0"/>
        <v>129.01299210899066</v>
      </c>
      <c r="AS22" s="53">
        <f t="shared" si="0"/>
        <v>17.006151907700499</v>
      </c>
      <c r="AT22" s="53">
        <f t="shared" si="0"/>
        <v>9.1088689722510967</v>
      </c>
      <c r="AU22" s="53">
        <f t="shared" si="0"/>
        <v>12.159966015740935</v>
      </c>
      <c r="AV22" s="53">
        <f t="shared" si="0"/>
        <v>-148.19424861840196</v>
      </c>
      <c r="AW22" s="53">
        <f t="shared" si="0"/>
        <v>-14.590270669848302</v>
      </c>
      <c r="AX22" s="53">
        <f t="shared" si="0"/>
        <v>-7.409793061306658</v>
      </c>
      <c r="AY22" s="53">
        <f t="shared" si="0"/>
        <v>0</v>
      </c>
      <c r="AZ22" s="53">
        <f t="shared" si="0"/>
        <v>-59.249306489495098</v>
      </c>
      <c r="BA22" s="53">
        <f t="shared" si="0"/>
        <v>0</v>
      </c>
      <c r="BB22" s="53">
        <f t="shared" si="0"/>
        <v>-114.23000000000002</v>
      </c>
      <c r="BC22" s="53">
        <f t="shared" si="0"/>
        <v>-4.3899999999999935</v>
      </c>
      <c r="BD22" s="53">
        <f t="shared" si="0"/>
        <v>0</v>
      </c>
      <c r="BE22" s="53">
        <f t="shared" si="0"/>
        <v>-8.0000000000000071E-3</v>
      </c>
      <c r="BF22" s="53">
        <f t="shared" si="0"/>
        <v>0</v>
      </c>
      <c r="BG22" s="52">
        <f t="shared" si="4"/>
        <v>-180.45456444178765</v>
      </c>
    </row>
    <row r="23" spans="1:59" x14ac:dyDescent="0.25">
      <c r="A23" s="24">
        <v>2029</v>
      </c>
      <c r="B23" s="15">
        <v>0.47754495938040853</v>
      </c>
      <c r="C23" s="53">
        <v>0</v>
      </c>
      <c r="D23" s="49">
        <v>29.155991472849891</v>
      </c>
      <c r="E23" s="49">
        <v>3.4624216683935316</v>
      </c>
      <c r="F23" s="49">
        <v>1.7520724417197684</v>
      </c>
      <c r="G23" s="49">
        <v>2.2539162937899451</v>
      </c>
      <c r="H23" s="49">
        <v>427.23916345619529</v>
      </c>
      <c r="I23" s="49">
        <v>38.727396767111173</v>
      </c>
      <c r="J23" s="49">
        <v>21.097170873411962</v>
      </c>
      <c r="K23" s="49">
        <v>11.893018587168145</v>
      </c>
      <c r="L23" s="49">
        <v>0</v>
      </c>
      <c r="M23" s="49">
        <v>0</v>
      </c>
      <c r="N23" s="49">
        <v>3438.51</v>
      </c>
      <c r="O23" s="49">
        <v>67.87</v>
      </c>
      <c r="P23" s="49">
        <v>0</v>
      </c>
      <c r="Q23" s="49">
        <v>0.75900000000000001</v>
      </c>
      <c r="R23" s="49">
        <v>0</v>
      </c>
      <c r="S23" s="52">
        <f t="shared" si="1"/>
        <v>4042.7201515606398</v>
      </c>
      <c r="T23" s="40"/>
      <c r="U23" s="24">
        <v>2029</v>
      </c>
      <c r="V23" s="15">
        <v>0.47754495938040853</v>
      </c>
      <c r="W23" s="53">
        <v>0.33730227739574009</v>
      </c>
      <c r="X23" s="49">
        <v>153.86507995019034</v>
      </c>
      <c r="Y23" s="49">
        <v>19.776877314556472</v>
      </c>
      <c r="Z23" s="49">
        <v>10.74125560070631</v>
      </c>
      <c r="AA23" s="49">
        <v>14.43070830953088</v>
      </c>
      <c r="AB23" s="49">
        <v>333.33502055749409</v>
      </c>
      <c r="AC23" s="49">
        <v>34.223873819266949</v>
      </c>
      <c r="AD23" s="49">
        <v>16.521162833918218</v>
      </c>
      <c r="AE23" s="49">
        <v>11.893018587168145</v>
      </c>
      <c r="AF23" s="49">
        <v>-58.922175121031103</v>
      </c>
      <c r="AG23" s="49">
        <v>0</v>
      </c>
      <c r="AH23" s="49">
        <v>3336.55</v>
      </c>
      <c r="AI23" s="49">
        <v>58.62</v>
      </c>
      <c r="AJ23" s="49">
        <v>0</v>
      </c>
      <c r="AK23" s="49">
        <v>0.77900000000000003</v>
      </c>
      <c r="AL23" s="49">
        <v>0</v>
      </c>
      <c r="AM23" s="52">
        <f t="shared" si="2"/>
        <v>3932.151124129196</v>
      </c>
      <c r="AN23" s="40"/>
      <c r="AO23" s="24">
        <v>2029</v>
      </c>
      <c r="AP23" s="15">
        <v>0.47754495938040853</v>
      </c>
      <c r="AQ23" s="53">
        <f t="shared" si="3"/>
        <v>0.33730227739574009</v>
      </c>
      <c r="AR23" s="53">
        <f t="shared" si="0"/>
        <v>124.70908847734044</v>
      </c>
      <c r="AS23" s="53">
        <f t="shared" si="0"/>
        <v>16.314455646162941</v>
      </c>
      <c r="AT23" s="53">
        <f t="shared" si="0"/>
        <v>8.9891831589865419</v>
      </c>
      <c r="AU23" s="53">
        <f t="shared" si="0"/>
        <v>12.176792015740935</v>
      </c>
      <c r="AV23" s="53">
        <f t="shared" si="0"/>
        <v>-93.904142898701195</v>
      </c>
      <c r="AW23" s="53">
        <f t="shared" si="0"/>
        <v>-4.5035229478442247</v>
      </c>
      <c r="AX23" s="53">
        <f t="shared" si="0"/>
        <v>-4.5760080394937432</v>
      </c>
      <c r="AY23" s="53">
        <f t="shared" si="0"/>
        <v>0</v>
      </c>
      <c r="AZ23" s="53">
        <f t="shared" si="0"/>
        <v>-58.922175121031103</v>
      </c>
      <c r="BA23" s="53">
        <f t="shared" si="0"/>
        <v>0</v>
      </c>
      <c r="BB23" s="53">
        <f t="shared" si="0"/>
        <v>-101.96000000000004</v>
      </c>
      <c r="BC23" s="53">
        <f t="shared" si="0"/>
        <v>-9.2500000000000071</v>
      </c>
      <c r="BD23" s="53">
        <f t="shared" si="0"/>
        <v>0</v>
      </c>
      <c r="BE23" s="53">
        <f t="shared" si="0"/>
        <v>2.0000000000000018E-2</v>
      </c>
      <c r="BF23" s="53">
        <f t="shared" si="0"/>
        <v>0</v>
      </c>
      <c r="BG23" s="52">
        <f t="shared" si="4"/>
        <v>-110.56902743144373</v>
      </c>
    </row>
    <row r="24" spans="1:59" x14ac:dyDescent="0.25">
      <c r="A24" s="24">
        <v>2030</v>
      </c>
      <c r="B24" s="15">
        <v>0.44326919668181214</v>
      </c>
      <c r="C24" s="53">
        <v>0</v>
      </c>
      <c r="D24" s="49">
        <v>28.141768288844315</v>
      </c>
      <c r="E24" s="49">
        <v>3.3125222248478359</v>
      </c>
      <c r="F24" s="49">
        <v>1.7770972201423363</v>
      </c>
      <c r="G24" s="49">
        <v>2.2539162937899451</v>
      </c>
      <c r="H24" s="49">
        <v>412.22066153121909</v>
      </c>
      <c r="I24" s="49">
        <v>36.598375999636097</v>
      </c>
      <c r="J24" s="49">
        <v>20.439832592384533</v>
      </c>
      <c r="K24" s="49">
        <v>11.223964229134435</v>
      </c>
      <c r="L24" s="49">
        <v>0</v>
      </c>
      <c r="M24" s="49">
        <v>0</v>
      </c>
      <c r="N24" s="49">
        <v>3566.19</v>
      </c>
      <c r="O24" s="49">
        <v>69.97</v>
      </c>
      <c r="P24" s="49">
        <v>0</v>
      </c>
      <c r="Q24" s="49">
        <v>0.75</v>
      </c>
      <c r="R24" s="49">
        <v>0</v>
      </c>
      <c r="S24" s="52">
        <f t="shared" si="1"/>
        <v>4152.8781383799987</v>
      </c>
      <c r="T24" s="40"/>
      <c r="U24" s="24">
        <v>2030</v>
      </c>
      <c r="V24" s="15">
        <v>0.44326919668181214</v>
      </c>
      <c r="W24" s="53">
        <v>0.34573483433063351</v>
      </c>
      <c r="X24" s="49">
        <v>148.54695313453453</v>
      </c>
      <c r="Y24" s="49">
        <v>18.935281609473222</v>
      </c>
      <c r="Z24" s="49">
        <v>10.856239334466613</v>
      </c>
      <c r="AA24" s="49">
        <v>14.447905309530881</v>
      </c>
      <c r="AB24" s="49">
        <v>391.15832843466018</v>
      </c>
      <c r="AC24" s="49">
        <v>32.10706055077776</v>
      </c>
      <c r="AD24" s="49">
        <v>19.494693491051827</v>
      </c>
      <c r="AE24" s="49">
        <v>11.223964229134435</v>
      </c>
      <c r="AF24" s="49">
        <v>-58.603222036778703</v>
      </c>
      <c r="AG24" s="49">
        <v>0</v>
      </c>
      <c r="AH24" s="49">
        <v>3464.24</v>
      </c>
      <c r="AI24" s="49">
        <v>67.48</v>
      </c>
      <c r="AJ24" s="49">
        <v>0</v>
      </c>
      <c r="AK24" s="49">
        <v>0.748</v>
      </c>
      <c r="AL24" s="49">
        <v>0</v>
      </c>
      <c r="AM24" s="52">
        <f t="shared" si="2"/>
        <v>4120.9809388911808</v>
      </c>
      <c r="AN24" s="40"/>
      <c r="AO24" s="24">
        <v>2030</v>
      </c>
      <c r="AP24" s="15">
        <v>0.44326919668181214</v>
      </c>
      <c r="AQ24" s="53">
        <f t="shared" si="3"/>
        <v>0.34573483433063351</v>
      </c>
      <c r="AR24" s="53">
        <f t="shared" si="0"/>
        <v>120.40518484569021</v>
      </c>
      <c r="AS24" s="53">
        <f t="shared" si="0"/>
        <v>15.622759384625386</v>
      </c>
      <c r="AT24" s="53">
        <f t="shared" si="0"/>
        <v>9.0791421143242772</v>
      </c>
      <c r="AU24" s="53">
        <f t="shared" si="0"/>
        <v>12.193989015740936</v>
      </c>
      <c r="AV24" s="53">
        <f t="shared" si="0"/>
        <v>-21.062333096558916</v>
      </c>
      <c r="AW24" s="53">
        <f t="shared" si="0"/>
        <v>-4.4913154488583373</v>
      </c>
      <c r="AX24" s="53">
        <f t="shared" si="0"/>
        <v>-0.94513910133270684</v>
      </c>
      <c r="AY24" s="53">
        <f t="shared" si="0"/>
        <v>0</v>
      </c>
      <c r="AZ24" s="53">
        <f t="shared" si="0"/>
        <v>-58.603222036778703</v>
      </c>
      <c r="BA24" s="53">
        <f t="shared" si="0"/>
        <v>0</v>
      </c>
      <c r="BB24" s="53">
        <f t="shared" si="0"/>
        <v>-101.95000000000027</v>
      </c>
      <c r="BC24" s="53">
        <f t="shared" si="0"/>
        <v>-2.4899999999999949</v>
      </c>
      <c r="BD24" s="53">
        <f t="shared" si="0"/>
        <v>0</v>
      </c>
      <c r="BE24" s="53">
        <f t="shared" si="0"/>
        <v>-2.0000000000000018E-3</v>
      </c>
      <c r="BF24" s="53">
        <f t="shared" si="0"/>
        <v>0</v>
      </c>
      <c r="BG24" s="52">
        <f t="shared" si="4"/>
        <v>-31.897199488817481</v>
      </c>
    </row>
    <row r="25" spans="1:59" x14ac:dyDescent="0.25">
      <c r="A25" s="24">
        <v>2031</v>
      </c>
      <c r="B25" s="15">
        <v>0.41145357493014312</v>
      </c>
      <c r="C25" s="53">
        <v>0</v>
      </c>
      <c r="D25" s="49">
        <v>27.127545104838738</v>
      </c>
      <c r="E25" s="49">
        <v>3.1626227813021406</v>
      </c>
      <c r="F25" s="49">
        <v>1.7990301462396125</v>
      </c>
      <c r="G25" s="49">
        <v>2.2539162937899451</v>
      </c>
      <c r="H25" s="49">
        <v>415.19366415949924</v>
      </c>
      <c r="I25" s="49">
        <v>37.467324904330695</v>
      </c>
      <c r="J25" s="49">
        <v>20.910246956841426</v>
      </c>
      <c r="K25" s="49">
        <v>23.299335784794934</v>
      </c>
      <c r="L25" s="49">
        <v>0</v>
      </c>
      <c r="M25" s="49">
        <v>0</v>
      </c>
      <c r="N25" s="49">
        <v>3690.24</v>
      </c>
      <c r="O25" s="49">
        <v>59.480000000000004</v>
      </c>
      <c r="P25" s="49">
        <v>0</v>
      </c>
      <c r="Q25" s="49">
        <v>0.67400000000000004</v>
      </c>
      <c r="R25" s="49">
        <v>0</v>
      </c>
      <c r="S25" s="52">
        <f t="shared" si="1"/>
        <v>4281.607686131636</v>
      </c>
      <c r="T25" s="40"/>
      <c r="U25" s="24">
        <v>2031</v>
      </c>
      <c r="V25" s="15">
        <v>0.41145357493014312</v>
      </c>
      <c r="W25" s="53">
        <v>0.35437820518889929</v>
      </c>
      <c r="X25" s="49">
        <v>143.22882631887873</v>
      </c>
      <c r="Y25" s="49">
        <v>18.093685904389964</v>
      </c>
      <c r="Z25" s="49">
        <v>11.261296447305021</v>
      </c>
      <c r="AA25" s="49">
        <v>14.465479309530879</v>
      </c>
      <c r="AB25" s="49">
        <v>387.16550500979105</v>
      </c>
      <c r="AC25" s="49">
        <v>31.758869772194096</v>
      </c>
      <c r="AD25" s="49">
        <v>19.357641265586231</v>
      </c>
      <c r="AE25" s="49">
        <v>12.159877564822329</v>
      </c>
      <c r="AF25" s="49">
        <v>-58.292242779632616</v>
      </c>
      <c r="AG25" s="49">
        <v>0</v>
      </c>
      <c r="AH25" s="49">
        <v>3569.09</v>
      </c>
      <c r="AI25" s="49">
        <v>58.540000000000006</v>
      </c>
      <c r="AJ25" s="49">
        <v>0</v>
      </c>
      <c r="AK25" s="49">
        <v>0.64900000000000002</v>
      </c>
      <c r="AL25" s="49">
        <v>0</v>
      </c>
      <c r="AM25" s="52">
        <f t="shared" si="2"/>
        <v>4207.8323170180547</v>
      </c>
      <c r="AN25" s="40"/>
      <c r="AO25" s="24">
        <v>2031</v>
      </c>
      <c r="AP25" s="15">
        <v>0.41145357493014312</v>
      </c>
      <c r="AQ25" s="53">
        <f t="shared" si="3"/>
        <v>0.35437820518889929</v>
      </c>
      <c r="AR25" s="53">
        <f t="shared" si="0"/>
        <v>116.10128121404</v>
      </c>
      <c r="AS25" s="53">
        <f t="shared" si="0"/>
        <v>14.931063123087824</v>
      </c>
      <c r="AT25" s="53">
        <f t="shared" si="0"/>
        <v>9.4622663010654087</v>
      </c>
      <c r="AU25" s="53">
        <f t="shared" si="0"/>
        <v>12.211563015740934</v>
      </c>
      <c r="AV25" s="53">
        <f t="shared" si="0"/>
        <v>-28.028159149708188</v>
      </c>
      <c r="AW25" s="53">
        <f t="shared" si="0"/>
        <v>-5.7084551321365993</v>
      </c>
      <c r="AX25" s="53">
        <f t="shared" si="0"/>
        <v>-1.5526056912551951</v>
      </c>
      <c r="AY25" s="53">
        <f t="shared" si="0"/>
        <v>-11.139458219972605</v>
      </c>
      <c r="AZ25" s="53">
        <f t="shared" si="0"/>
        <v>-58.292242779632616</v>
      </c>
      <c r="BA25" s="53">
        <f t="shared" si="0"/>
        <v>0</v>
      </c>
      <c r="BB25" s="53">
        <f t="shared" si="0"/>
        <v>-121.14999999999964</v>
      </c>
      <c r="BC25" s="53">
        <f t="shared" si="0"/>
        <v>-0.93999999999999773</v>
      </c>
      <c r="BD25" s="53">
        <f t="shared" si="0"/>
        <v>0</v>
      </c>
      <c r="BE25" s="53">
        <f t="shared" si="0"/>
        <v>-2.5000000000000022E-2</v>
      </c>
      <c r="BF25" s="53">
        <f t="shared" si="0"/>
        <v>0</v>
      </c>
      <c r="BG25" s="52">
        <f t="shared" si="4"/>
        <v>-73.775369113581831</v>
      </c>
    </row>
    <row r="26" spans="1:59" x14ac:dyDescent="0.25">
      <c r="A26" s="24">
        <v>2032</v>
      </c>
      <c r="B26" s="15">
        <v>0.38184359157359055</v>
      </c>
      <c r="C26" s="53">
        <v>0</v>
      </c>
      <c r="D26" s="49">
        <v>26.113321920833162</v>
      </c>
      <c r="E26" s="49">
        <v>3.0127233377564453</v>
      </c>
      <c r="F26" s="49">
        <v>2.0087645788794903</v>
      </c>
      <c r="G26" s="49">
        <v>2.2539162937899451</v>
      </c>
      <c r="H26" s="49">
        <v>466.0114046011546</v>
      </c>
      <c r="I26" s="49">
        <v>48.462240294066937</v>
      </c>
      <c r="J26" s="49">
        <v>24.088086212030497</v>
      </c>
      <c r="K26" s="49">
        <v>28.196746944420603</v>
      </c>
      <c r="L26" s="49">
        <v>0</v>
      </c>
      <c r="M26" s="49">
        <v>0</v>
      </c>
      <c r="N26" s="49">
        <v>3878.45</v>
      </c>
      <c r="O26" s="49">
        <v>63.97</v>
      </c>
      <c r="P26" s="49">
        <v>0</v>
      </c>
      <c r="Q26" s="49">
        <v>0.70099999999999996</v>
      </c>
      <c r="R26" s="49">
        <v>0</v>
      </c>
      <c r="S26" s="52">
        <f t="shared" si="1"/>
        <v>4543.2682041829321</v>
      </c>
      <c r="T26" s="40"/>
      <c r="U26" s="24">
        <v>2032</v>
      </c>
      <c r="V26" s="15">
        <v>0.38184359157359055</v>
      </c>
      <c r="W26" s="53">
        <v>0.36323766031862176</v>
      </c>
      <c r="X26" s="49">
        <v>137.91069950322293</v>
      </c>
      <c r="Y26" s="49">
        <v>17.252090199306711</v>
      </c>
      <c r="Z26" s="49">
        <v>11.949342410535923</v>
      </c>
      <c r="AA26" s="49">
        <v>14.483440309530881</v>
      </c>
      <c r="AB26" s="49">
        <v>440.99759298283857</v>
      </c>
      <c r="AC26" s="49">
        <v>38.30150933559954</v>
      </c>
      <c r="AD26" s="49">
        <v>22.216644059204015</v>
      </c>
      <c r="AE26" s="49">
        <v>26.938027859941126</v>
      </c>
      <c r="AF26" s="49">
        <v>-57.989038003915176</v>
      </c>
      <c r="AG26" s="49">
        <v>0</v>
      </c>
      <c r="AH26" s="49">
        <v>3755.96</v>
      </c>
      <c r="AI26" s="49">
        <v>61.95</v>
      </c>
      <c r="AJ26" s="49">
        <v>0</v>
      </c>
      <c r="AK26" s="49">
        <v>0.67</v>
      </c>
      <c r="AL26" s="49">
        <v>0</v>
      </c>
      <c r="AM26" s="52">
        <f t="shared" si="2"/>
        <v>4471.0035463165832</v>
      </c>
      <c r="AN26" s="40"/>
      <c r="AO26" s="24">
        <v>2032</v>
      </c>
      <c r="AP26" s="15">
        <v>0.38184359157359055</v>
      </c>
      <c r="AQ26" s="53">
        <f t="shared" si="3"/>
        <v>0.36323766031862176</v>
      </c>
      <c r="AR26" s="53">
        <f t="shared" si="0"/>
        <v>111.79737758238977</v>
      </c>
      <c r="AS26" s="53">
        <f t="shared" si="0"/>
        <v>14.239366861550266</v>
      </c>
      <c r="AT26" s="53">
        <f t="shared" si="0"/>
        <v>9.9405778316564337</v>
      </c>
      <c r="AU26" s="53">
        <f t="shared" si="0"/>
        <v>12.229524015740935</v>
      </c>
      <c r="AV26" s="53">
        <f t="shared" si="0"/>
        <v>-25.013811618316026</v>
      </c>
      <c r="AW26" s="53">
        <f t="shared" si="0"/>
        <v>-10.160730958467397</v>
      </c>
      <c r="AX26" s="53">
        <f t="shared" si="0"/>
        <v>-1.8714421528264822</v>
      </c>
      <c r="AY26" s="53">
        <f t="shared" si="0"/>
        <v>-1.2587190844794769</v>
      </c>
      <c r="AZ26" s="53">
        <f t="shared" si="0"/>
        <v>-57.989038003915176</v>
      </c>
      <c r="BA26" s="53">
        <f t="shared" si="0"/>
        <v>0</v>
      </c>
      <c r="BB26" s="53">
        <f t="shared" si="0"/>
        <v>-122.48999999999978</v>
      </c>
      <c r="BC26" s="53">
        <f t="shared" si="0"/>
        <v>-2.019999999999996</v>
      </c>
      <c r="BD26" s="53">
        <f t="shared" si="0"/>
        <v>0</v>
      </c>
      <c r="BE26" s="53">
        <f t="shared" si="0"/>
        <v>-3.0999999999999917E-2</v>
      </c>
      <c r="BF26" s="53">
        <f t="shared" si="0"/>
        <v>0</v>
      </c>
      <c r="BG26" s="52">
        <f t="shared" si="4"/>
        <v>-72.264657866348315</v>
      </c>
    </row>
    <row r="27" spans="1:59" x14ac:dyDescent="0.25">
      <c r="A27" s="24">
        <v>2033</v>
      </c>
      <c r="B27" s="15">
        <v>0.35443678918636157</v>
      </c>
      <c r="C27" s="53">
        <v>0</v>
      </c>
      <c r="D27" s="49">
        <v>25.099098736827582</v>
      </c>
      <c r="E27" s="49">
        <v>2.8628238942107491</v>
      </c>
      <c r="F27" s="49">
        <v>1.8594919544508683</v>
      </c>
      <c r="G27" s="49">
        <v>2.2539162937899451</v>
      </c>
      <c r="H27" s="49">
        <v>535.35918396607883</v>
      </c>
      <c r="I27" s="49">
        <v>51.760269662671448</v>
      </c>
      <c r="J27" s="49">
        <v>28.429438698460455</v>
      </c>
      <c r="K27" s="49">
        <v>34.954593550223471</v>
      </c>
      <c r="L27" s="49">
        <v>0</v>
      </c>
      <c r="M27" s="49">
        <v>0</v>
      </c>
      <c r="N27" s="49">
        <v>3997</v>
      </c>
      <c r="O27" s="49">
        <v>70.61</v>
      </c>
      <c r="P27" s="49">
        <v>0</v>
      </c>
      <c r="Q27" s="49">
        <v>0.70499999999999996</v>
      </c>
      <c r="R27" s="49">
        <v>0</v>
      </c>
      <c r="S27" s="52">
        <f t="shared" si="1"/>
        <v>4750.893816756713</v>
      </c>
      <c r="T27" s="40"/>
      <c r="U27" s="24">
        <v>2033</v>
      </c>
      <c r="V27" s="15">
        <v>0.35443678918636157</v>
      </c>
      <c r="W27" s="53">
        <v>0.37231860182658727</v>
      </c>
      <c r="X27" s="49">
        <v>132.59257268756716</v>
      </c>
      <c r="Y27" s="49">
        <v>16.410494494223453</v>
      </c>
      <c r="Z27" s="49">
        <v>11.500855998535663</v>
      </c>
      <c r="AA27" s="49">
        <v>14.501797309530881</v>
      </c>
      <c r="AB27" s="49">
        <v>511.20123742916689</v>
      </c>
      <c r="AC27" s="49">
        <v>48.860869849622112</v>
      </c>
      <c r="AD27" s="49">
        <v>26.618890499072023</v>
      </c>
      <c r="AE27" s="49">
        <v>35.917018716780738</v>
      </c>
      <c r="AF27" s="49">
        <v>-57.693413347590678</v>
      </c>
      <c r="AG27" s="49">
        <v>0</v>
      </c>
      <c r="AH27" s="49">
        <v>3872.14</v>
      </c>
      <c r="AI27" s="49">
        <v>67.61</v>
      </c>
      <c r="AJ27" s="49">
        <v>0</v>
      </c>
      <c r="AK27" s="49">
        <v>0.67900000000000005</v>
      </c>
      <c r="AL27" s="49">
        <v>0</v>
      </c>
      <c r="AM27" s="52">
        <f t="shared" si="2"/>
        <v>4680.7116422387344</v>
      </c>
      <c r="AN27" s="40"/>
      <c r="AO27" s="24">
        <v>2033</v>
      </c>
      <c r="AP27" s="15">
        <v>0.35443678918636157</v>
      </c>
      <c r="AQ27" s="53">
        <f t="shared" si="3"/>
        <v>0.37231860182658727</v>
      </c>
      <c r="AR27" s="53">
        <f t="shared" si="0"/>
        <v>107.49347395073957</v>
      </c>
      <c r="AS27" s="53">
        <f t="shared" si="0"/>
        <v>13.547670600012705</v>
      </c>
      <c r="AT27" s="53">
        <f t="shared" si="0"/>
        <v>9.6413640440847939</v>
      </c>
      <c r="AU27" s="53">
        <f t="shared" si="0"/>
        <v>12.247881015740935</v>
      </c>
      <c r="AV27" s="53">
        <f t="shared" si="0"/>
        <v>-24.157946536911936</v>
      </c>
      <c r="AW27" s="53">
        <f t="shared" si="0"/>
        <v>-2.8993998130493353</v>
      </c>
      <c r="AX27" s="53">
        <f t="shared" si="0"/>
        <v>-1.8105481993884318</v>
      </c>
      <c r="AY27" s="53">
        <f t="shared" si="0"/>
        <v>0.96242516655726718</v>
      </c>
      <c r="AZ27" s="53">
        <f t="shared" si="0"/>
        <v>-57.693413347590678</v>
      </c>
      <c r="BA27" s="53">
        <f t="shared" si="0"/>
        <v>0</v>
      </c>
      <c r="BB27" s="53">
        <f t="shared" si="0"/>
        <v>-124.86000000000013</v>
      </c>
      <c r="BC27" s="53">
        <f t="shared" si="0"/>
        <v>-3</v>
      </c>
      <c r="BD27" s="53">
        <f t="shared" si="0"/>
        <v>0</v>
      </c>
      <c r="BE27" s="53">
        <f t="shared" si="0"/>
        <v>-2.5999999999999912E-2</v>
      </c>
      <c r="BF27" s="53">
        <f t="shared" si="0"/>
        <v>0</v>
      </c>
      <c r="BG27" s="52">
        <f t="shared" si="4"/>
        <v>-70.182174517978638</v>
      </c>
    </row>
    <row r="28" spans="1:59" x14ac:dyDescent="0.25">
      <c r="A28" s="24">
        <v>2034</v>
      </c>
      <c r="B28" s="15">
        <v>0.3289971085046382</v>
      </c>
      <c r="C28" s="53">
        <v>0</v>
      </c>
      <c r="D28" s="49">
        <v>24.084875552822002</v>
      </c>
      <c r="E28" s="49">
        <v>2.7129244506650534</v>
      </c>
      <c r="F28" s="49">
        <v>1.9005486146642427</v>
      </c>
      <c r="G28" s="49">
        <v>2.2539162937899451</v>
      </c>
      <c r="H28" s="49">
        <v>621.09171828463946</v>
      </c>
      <c r="I28" s="49">
        <v>56.4756392092768</v>
      </c>
      <c r="J28" s="49">
        <v>32.724452629017136</v>
      </c>
      <c r="K28" s="49">
        <v>36.791640886968032</v>
      </c>
      <c r="L28" s="49">
        <v>0</v>
      </c>
      <c r="M28" s="49">
        <v>0</v>
      </c>
      <c r="N28" s="49">
        <v>4122.21</v>
      </c>
      <c r="O28" s="49">
        <v>79.900000000000006</v>
      </c>
      <c r="P28" s="49">
        <v>0</v>
      </c>
      <c r="Q28" s="49">
        <v>0.70599999999999996</v>
      </c>
      <c r="R28" s="49">
        <v>0</v>
      </c>
      <c r="S28" s="52">
        <f t="shared" si="1"/>
        <v>4980.8517159218427</v>
      </c>
      <c r="T28" s="40"/>
      <c r="U28" s="24">
        <v>2034</v>
      </c>
      <c r="V28" s="15">
        <v>0.3289971085046382</v>
      </c>
      <c r="W28" s="53">
        <v>0.38162656687225188</v>
      </c>
      <c r="X28" s="49">
        <v>127.27444587191133</v>
      </c>
      <c r="Y28" s="49">
        <v>15.568898789140199</v>
      </c>
      <c r="Z28" s="49">
        <v>11.654394327290802</v>
      </c>
      <c r="AA28" s="49">
        <v>14.520557309530879</v>
      </c>
      <c r="AB28" s="49">
        <v>597.78525927086821</v>
      </c>
      <c r="AC28" s="49">
        <v>52.705662136849455</v>
      </c>
      <c r="AD28" s="49">
        <v>30.977071084900992</v>
      </c>
      <c r="AE28" s="49">
        <v>34.839490173606023</v>
      </c>
      <c r="AF28" s="49">
        <v>-57.405179307674302</v>
      </c>
      <c r="AG28" s="49">
        <v>0</v>
      </c>
      <c r="AH28" s="49">
        <v>3993.31</v>
      </c>
      <c r="AI28" s="49">
        <v>77.66</v>
      </c>
      <c r="AJ28" s="49">
        <v>0</v>
      </c>
      <c r="AK28" s="49">
        <v>0.67600000000000005</v>
      </c>
      <c r="AL28" s="49">
        <v>0</v>
      </c>
      <c r="AM28" s="52">
        <f t="shared" si="2"/>
        <v>4899.9482262232959</v>
      </c>
      <c r="AN28" s="40"/>
      <c r="AO28" s="24">
        <v>2034</v>
      </c>
      <c r="AP28" s="15">
        <v>0.3289971085046382</v>
      </c>
      <c r="AQ28" s="53">
        <f t="shared" si="3"/>
        <v>0.38162656687225188</v>
      </c>
      <c r="AR28" s="53">
        <f t="shared" si="0"/>
        <v>103.18957031908933</v>
      </c>
      <c r="AS28" s="53">
        <f t="shared" si="0"/>
        <v>12.855974338475146</v>
      </c>
      <c r="AT28" s="53">
        <f t="shared" si="0"/>
        <v>9.7538457126265605</v>
      </c>
      <c r="AU28" s="53">
        <f t="shared" si="0"/>
        <v>12.266641015740934</v>
      </c>
      <c r="AV28" s="53">
        <f t="shared" si="0"/>
        <v>-23.306459013771246</v>
      </c>
      <c r="AW28" s="53">
        <f t="shared" si="0"/>
        <v>-3.7699770724273449</v>
      </c>
      <c r="AX28" s="53">
        <f t="shared" si="0"/>
        <v>-1.7473815441161449</v>
      </c>
      <c r="AY28" s="53">
        <f t="shared" si="0"/>
        <v>-1.9521507133620091</v>
      </c>
      <c r="AZ28" s="53">
        <f t="shared" si="0"/>
        <v>-57.405179307674302</v>
      </c>
      <c r="BA28" s="53">
        <f t="shared" si="0"/>
        <v>0</v>
      </c>
      <c r="BB28" s="53">
        <f t="shared" si="0"/>
        <v>-128.90000000000009</v>
      </c>
      <c r="BC28" s="53">
        <f t="shared" si="0"/>
        <v>-2.2400000000000091</v>
      </c>
      <c r="BD28" s="53">
        <f t="shared" si="0"/>
        <v>0</v>
      </c>
      <c r="BE28" s="53">
        <f t="shared" si="0"/>
        <v>-2.9999999999999916E-2</v>
      </c>
      <c r="BF28" s="53">
        <f t="shared" si="0"/>
        <v>0</v>
      </c>
      <c r="BG28" s="52">
        <f t="shared" si="4"/>
        <v>-80.903489698546906</v>
      </c>
    </row>
    <row r="29" spans="1:59" x14ac:dyDescent="0.25">
      <c r="A29" s="24">
        <v>2035</v>
      </c>
      <c r="B29" s="15">
        <v>0.30538335947824247</v>
      </c>
      <c r="C29" s="53">
        <v>0</v>
      </c>
      <c r="D29" s="49">
        <v>23.070652368816422</v>
      </c>
      <c r="E29" s="49">
        <v>2.5754037797582958</v>
      </c>
      <c r="F29" s="49">
        <v>1.9469965243503828</v>
      </c>
      <c r="G29" s="49">
        <v>2.2539162937899451</v>
      </c>
      <c r="H29" s="49">
        <v>640.37867186277015</v>
      </c>
      <c r="I29" s="49">
        <v>58.128880960395549</v>
      </c>
      <c r="J29" s="49">
        <v>33.586968919667157</v>
      </c>
      <c r="K29" s="49">
        <v>62.771139366881151</v>
      </c>
      <c r="L29" s="49">
        <v>0</v>
      </c>
      <c r="M29" s="49">
        <v>0</v>
      </c>
      <c r="N29" s="49">
        <v>4300.2299999999996</v>
      </c>
      <c r="O29" s="49">
        <v>84.15</v>
      </c>
      <c r="P29" s="49">
        <v>0</v>
      </c>
      <c r="Q29" s="49">
        <v>0.71299999999999997</v>
      </c>
      <c r="R29" s="49">
        <v>0</v>
      </c>
      <c r="S29" s="52">
        <f t="shared" si="1"/>
        <v>5209.8056300764283</v>
      </c>
      <c r="T29" s="40"/>
      <c r="U29" s="24">
        <v>2035</v>
      </c>
      <c r="V29" s="15">
        <v>0.30538335947824247</v>
      </c>
      <c r="W29" s="53">
        <v>0.39116723104405821</v>
      </c>
      <c r="X29" s="49">
        <v>121.95631905625554</v>
      </c>
      <c r="Y29" s="49">
        <v>14.773222826262511</v>
      </c>
      <c r="Z29" s="49">
        <v>12.113675312786983</v>
      </c>
      <c r="AA29" s="49">
        <v>14.53973030953088</v>
      </c>
      <c r="AB29" s="49">
        <v>617.91965224014268</v>
      </c>
      <c r="AC29" s="49">
        <v>51.433393228384134</v>
      </c>
      <c r="AD29" s="49">
        <v>31.907254903357703</v>
      </c>
      <c r="AE29" s="49">
        <v>58.047848346424246</v>
      </c>
      <c r="AF29" s="49">
        <v>-57.124151118755819</v>
      </c>
      <c r="AG29" s="49">
        <v>0</v>
      </c>
      <c r="AH29" s="49">
        <v>4172.32</v>
      </c>
      <c r="AI29" s="49">
        <v>77.98</v>
      </c>
      <c r="AJ29" s="49">
        <v>0</v>
      </c>
      <c r="AK29" s="49">
        <v>0.69099999999999995</v>
      </c>
      <c r="AL29" s="49">
        <v>0</v>
      </c>
      <c r="AM29" s="52">
        <f t="shared" si="2"/>
        <v>5116.9491123354319</v>
      </c>
      <c r="AN29" s="40"/>
      <c r="AO29" s="24">
        <v>2035</v>
      </c>
      <c r="AP29" s="15">
        <v>0.30538335947824247</v>
      </c>
      <c r="AQ29" s="53">
        <f t="shared" si="3"/>
        <v>0.39116723104405821</v>
      </c>
      <c r="AR29" s="53">
        <f t="shared" si="3"/>
        <v>98.885666687439112</v>
      </c>
      <c r="AS29" s="53">
        <f t="shared" si="3"/>
        <v>12.197819046504215</v>
      </c>
      <c r="AT29" s="53">
        <f t="shared" si="3"/>
        <v>10.166678788436601</v>
      </c>
      <c r="AU29" s="53">
        <f t="shared" si="3"/>
        <v>12.285814015740934</v>
      </c>
      <c r="AV29" s="53">
        <f t="shared" si="3"/>
        <v>-22.459019622627466</v>
      </c>
      <c r="AW29" s="53">
        <f t="shared" si="3"/>
        <v>-6.695487732011415</v>
      </c>
      <c r="AX29" s="53">
        <f t="shared" si="3"/>
        <v>-1.6797140163094539</v>
      </c>
      <c r="AY29" s="53">
        <f t="shared" si="3"/>
        <v>-4.7232910204569052</v>
      </c>
      <c r="AZ29" s="53">
        <f t="shared" si="3"/>
        <v>-57.124151118755819</v>
      </c>
      <c r="BA29" s="53">
        <f t="shared" si="3"/>
        <v>0</v>
      </c>
      <c r="BB29" s="53">
        <f t="shared" si="3"/>
        <v>-127.90999999999985</v>
      </c>
      <c r="BC29" s="53">
        <f t="shared" si="3"/>
        <v>-6.1700000000000017</v>
      </c>
      <c r="BD29" s="53">
        <f t="shared" si="3"/>
        <v>0</v>
      </c>
      <c r="BE29" s="53">
        <f t="shared" si="3"/>
        <v>-2.200000000000002E-2</v>
      </c>
      <c r="BF29" s="53">
        <f t="shared" si="3"/>
        <v>0</v>
      </c>
      <c r="BG29" s="52">
        <f t="shared" si="4"/>
        <v>-92.856517740996011</v>
      </c>
    </row>
    <row r="30" spans="1:59" x14ac:dyDescent="0.25">
      <c r="A30" s="24">
        <v>2036</v>
      </c>
      <c r="B30" s="15">
        <v>0.28340664875685884</v>
      </c>
      <c r="C30" s="53">
        <v>0</v>
      </c>
      <c r="D30" s="49">
        <v>22.056429184810845</v>
      </c>
      <c r="E30" s="49">
        <v>2.4626826160705648</v>
      </c>
      <c r="F30" s="49">
        <v>2.1347355623288493</v>
      </c>
      <c r="G30" s="49">
        <v>2.2539162937899451</v>
      </c>
      <c r="H30" s="49">
        <v>754.9103495095012</v>
      </c>
      <c r="I30" s="49">
        <v>82.97243357693371</v>
      </c>
      <c r="J30" s="49">
        <v>39.394854139707988</v>
      </c>
      <c r="K30" s="49">
        <v>91.584088076096549</v>
      </c>
      <c r="L30" s="49">
        <v>0</v>
      </c>
      <c r="M30" s="49">
        <v>0</v>
      </c>
      <c r="N30" s="49">
        <v>4659.43</v>
      </c>
      <c r="O30" s="49">
        <v>86.33</v>
      </c>
      <c r="P30" s="49">
        <v>0</v>
      </c>
      <c r="Q30" s="49">
        <v>0.76700000000000002</v>
      </c>
      <c r="R30" s="49">
        <v>0</v>
      </c>
      <c r="S30" s="52">
        <f t="shared" si="1"/>
        <v>5744.2964889592395</v>
      </c>
      <c r="T30" s="40"/>
      <c r="U30" s="24">
        <v>2036</v>
      </c>
      <c r="V30" s="15">
        <v>0.28340664875685884</v>
      </c>
      <c r="W30" s="53">
        <v>0.40094641182015961</v>
      </c>
      <c r="X30" s="49">
        <v>116.63819224059975</v>
      </c>
      <c r="Y30" s="49">
        <v>14.092610830530598</v>
      </c>
      <c r="Z30" s="49">
        <v>12.782769144293255</v>
      </c>
      <c r="AA30" s="49">
        <v>14.559325309530879</v>
      </c>
      <c r="AB30" s="49">
        <v>733.34011708978915</v>
      </c>
      <c r="AC30" s="49">
        <v>77.083272601394029</v>
      </c>
      <c r="AD30" s="49">
        <v>37.78436107789215</v>
      </c>
      <c r="AE30" s="49">
        <v>86.123350919574932</v>
      </c>
      <c r="AF30" s="49">
        <v>-56.850148634560298</v>
      </c>
      <c r="AG30" s="49">
        <v>0</v>
      </c>
      <c r="AH30" s="49">
        <v>4525.3500000000004</v>
      </c>
      <c r="AI30" s="49">
        <v>84.1</v>
      </c>
      <c r="AJ30" s="49">
        <v>0</v>
      </c>
      <c r="AK30" s="49">
        <v>0.74</v>
      </c>
      <c r="AL30" s="49">
        <v>0</v>
      </c>
      <c r="AM30" s="52">
        <f t="shared" si="2"/>
        <v>5646.144796990865</v>
      </c>
      <c r="AN30" s="40"/>
      <c r="AO30" s="24">
        <v>2036</v>
      </c>
      <c r="AP30" s="15">
        <v>0.28340664875685884</v>
      </c>
      <c r="AQ30" s="53">
        <f t="shared" si="3"/>
        <v>0.40094641182015961</v>
      </c>
      <c r="AR30" s="53">
        <f t="shared" si="3"/>
        <v>94.581763055788912</v>
      </c>
      <c r="AS30" s="53">
        <f t="shared" si="3"/>
        <v>11.629928214460033</v>
      </c>
      <c r="AT30" s="53">
        <f t="shared" si="3"/>
        <v>10.648033581964405</v>
      </c>
      <c r="AU30" s="53">
        <f t="shared" si="3"/>
        <v>12.305409015740933</v>
      </c>
      <c r="AV30" s="53">
        <f t="shared" si="3"/>
        <v>-21.570232419712056</v>
      </c>
      <c r="AW30" s="53">
        <f t="shared" si="3"/>
        <v>-5.8891609755396814</v>
      </c>
      <c r="AX30" s="53">
        <f t="shared" si="3"/>
        <v>-1.6104930618158377</v>
      </c>
      <c r="AY30" s="53">
        <f t="shared" si="3"/>
        <v>-5.460737156521617</v>
      </c>
      <c r="AZ30" s="53">
        <f t="shared" si="3"/>
        <v>-56.850148634560298</v>
      </c>
      <c r="BA30" s="53">
        <f t="shared" si="3"/>
        <v>0</v>
      </c>
      <c r="BB30" s="53">
        <f t="shared" si="3"/>
        <v>-134.07999999999993</v>
      </c>
      <c r="BC30" s="53">
        <f t="shared" si="3"/>
        <v>-2.230000000000004</v>
      </c>
      <c r="BD30" s="53">
        <f t="shared" si="3"/>
        <v>0</v>
      </c>
      <c r="BE30" s="53">
        <f t="shared" si="3"/>
        <v>-2.7000000000000024E-2</v>
      </c>
      <c r="BF30" s="53">
        <f t="shared" si="3"/>
        <v>0</v>
      </c>
      <c r="BG30" s="52">
        <f t="shared" si="4"/>
        <v>-98.15169196837499</v>
      </c>
    </row>
    <row r="31" spans="1:59" x14ac:dyDescent="0.25">
      <c r="A31" s="24">
        <v>2037</v>
      </c>
      <c r="B31" s="15">
        <v>0.26306515242403611</v>
      </c>
      <c r="C31" s="53">
        <v>0</v>
      </c>
      <c r="D31" s="49">
        <v>21.042206000805269</v>
      </c>
      <c r="E31" s="49">
        <v>2.362340225021772</v>
      </c>
      <c r="F31" s="49">
        <v>2.0425071914282742</v>
      </c>
      <c r="G31" s="49">
        <v>2.2539162937899451</v>
      </c>
      <c r="H31" s="49">
        <v>879.5938297714082</v>
      </c>
      <c r="I31" s="49">
        <v>82.422481510596995</v>
      </c>
      <c r="J31" s="49">
        <v>45.629725058282226</v>
      </c>
      <c r="K31" s="49">
        <v>97.635538026679583</v>
      </c>
      <c r="L31" s="49">
        <v>0</v>
      </c>
      <c r="M31" s="49">
        <v>0</v>
      </c>
      <c r="N31" s="49">
        <v>4834.91</v>
      </c>
      <c r="O31" s="49">
        <v>93.97</v>
      </c>
      <c r="P31" s="49">
        <v>0</v>
      </c>
      <c r="Q31" s="49">
        <v>0.78400000000000003</v>
      </c>
      <c r="R31" s="49">
        <v>0</v>
      </c>
      <c r="S31" s="52">
        <f t="shared" si="1"/>
        <v>6062.6465440780121</v>
      </c>
      <c r="T31" s="40"/>
      <c r="U31" s="24">
        <v>2037</v>
      </c>
      <c r="V31" s="15">
        <v>0.26306515242403611</v>
      </c>
      <c r="W31" s="53">
        <v>0.41097007211566361</v>
      </c>
      <c r="X31" s="49">
        <v>111.32006542494392</v>
      </c>
      <c r="Y31" s="49">
        <v>13.504134421585999</v>
      </c>
      <c r="Z31" s="49">
        <v>12.678073582808699</v>
      </c>
      <c r="AA31" s="49">
        <v>14.579350309530881</v>
      </c>
      <c r="AB31" s="49">
        <v>858.87240498704659</v>
      </c>
      <c r="AC31" s="49">
        <v>75.810870498745956</v>
      </c>
      <c r="AD31" s="49">
        <v>44.080874806330847</v>
      </c>
      <c r="AE31" s="49">
        <v>95.044652377374959</v>
      </c>
      <c r="AF31" s="49">
        <v>-56.582996212469666</v>
      </c>
      <c r="AG31" s="49">
        <v>0</v>
      </c>
      <c r="AH31" s="49">
        <v>4699.22</v>
      </c>
      <c r="AI31" s="49">
        <v>90.24</v>
      </c>
      <c r="AJ31" s="49">
        <v>0</v>
      </c>
      <c r="AK31" s="49">
        <v>0.749</v>
      </c>
      <c r="AL31" s="49">
        <v>0</v>
      </c>
      <c r="AM31" s="52">
        <f t="shared" si="2"/>
        <v>5959.927400268014</v>
      </c>
      <c r="AN31" s="40"/>
      <c r="AO31" s="24">
        <v>2037</v>
      </c>
      <c r="AP31" s="15">
        <v>0.26306515242403611</v>
      </c>
      <c r="AQ31" s="53">
        <f t="shared" si="3"/>
        <v>0.41097007211566361</v>
      </c>
      <c r="AR31" s="53">
        <f t="shared" si="3"/>
        <v>90.277859424138654</v>
      </c>
      <c r="AS31" s="53">
        <f t="shared" si="3"/>
        <v>11.141794196564227</v>
      </c>
      <c r="AT31" s="53">
        <f t="shared" si="3"/>
        <v>10.635566391380424</v>
      </c>
      <c r="AU31" s="53">
        <f t="shared" si="3"/>
        <v>12.325434015740935</v>
      </c>
      <c r="AV31" s="53">
        <f t="shared" si="3"/>
        <v>-20.721424784361602</v>
      </c>
      <c r="AW31" s="53">
        <f t="shared" si="3"/>
        <v>-6.6116110118510392</v>
      </c>
      <c r="AX31" s="53">
        <f t="shared" si="3"/>
        <v>-1.5488502519513787</v>
      </c>
      <c r="AY31" s="53">
        <f t="shared" si="3"/>
        <v>-2.5908856493046244</v>
      </c>
      <c r="AZ31" s="53">
        <f t="shared" si="3"/>
        <v>-56.582996212469666</v>
      </c>
      <c r="BA31" s="53">
        <f t="shared" si="3"/>
        <v>0</v>
      </c>
      <c r="BB31" s="53">
        <f t="shared" si="3"/>
        <v>-135.6899999999996</v>
      </c>
      <c r="BC31" s="53">
        <f t="shared" si="3"/>
        <v>-3.730000000000004</v>
      </c>
      <c r="BD31" s="53">
        <f t="shared" si="3"/>
        <v>0</v>
      </c>
      <c r="BE31" s="53">
        <f t="shared" si="3"/>
        <v>-3.5000000000000031E-2</v>
      </c>
      <c r="BF31" s="53">
        <f t="shared" si="3"/>
        <v>0</v>
      </c>
      <c r="BG31" s="52">
        <f t="shared" si="4"/>
        <v>-102.71914380999802</v>
      </c>
    </row>
    <row r="32" spans="1:59" x14ac:dyDescent="0.25">
      <c r="A32" s="24">
        <v>2038</v>
      </c>
      <c r="B32" s="15">
        <v>0.24418366585059359</v>
      </c>
      <c r="C32" s="53">
        <v>0</v>
      </c>
      <c r="D32" s="49">
        <v>22.023514039463834</v>
      </c>
      <c r="E32" s="49">
        <v>2.2619978339729787</v>
      </c>
      <c r="F32" s="49">
        <v>2.1846134323630277</v>
      </c>
      <c r="G32" s="49">
        <v>2.2539162937899451</v>
      </c>
      <c r="H32" s="49">
        <v>893.18652631855207</v>
      </c>
      <c r="I32" s="49">
        <v>83.103444386836046</v>
      </c>
      <c r="J32" s="49">
        <v>46.185412176080128</v>
      </c>
      <c r="K32" s="49">
        <v>120.25588577701821</v>
      </c>
      <c r="L32" s="49">
        <v>0</v>
      </c>
      <c r="M32" s="49">
        <v>0</v>
      </c>
      <c r="N32" s="49">
        <v>4999.8599999999997</v>
      </c>
      <c r="O32" s="49">
        <v>97.81</v>
      </c>
      <c r="P32" s="49">
        <v>0</v>
      </c>
      <c r="Q32" s="49">
        <v>0.79100000000000004</v>
      </c>
      <c r="R32" s="49">
        <v>0</v>
      </c>
      <c r="S32" s="52">
        <f t="shared" si="1"/>
        <v>6269.9163102580769</v>
      </c>
      <c r="T32" s="40"/>
      <c r="U32" s="24">
        <v>2038</v>
      </c>
      <c r="V32" s="15">
        <v>0.24418366585059359</v>
      </c>
      <c r="W32" s="53">
        <v>0.4212443239185551</v>
      </c>
      <c r="X32" s="49">
        <v>116.89871126582422</v>
      </c>
      <c r="Y32" s="49">
        <v>12.938726835232965</v>
      </c>
      <c r="Z32" s="49">
        <v>13.139114292154662</v>
      </c>
      <c r="AA32" s="49">
        <v>14.599817309530879</v>
      </c>
      <c r="AB32" s="49">
        <v>873.17178495399344</v>
      </c>
      <c r="AC32" s="49">
        <v>77.733011153897181</v>
      </c>
      <c r="AD32" s="49">
        <v>44.686488615962737</v>
      </c>
      <c r="AE32" s="49">
        <v>97.613731438701819</v>
      </c>
      <c r="AF32" s="49">
        <v>-56.322522600931308</v>
      </c>
      <c r="AG32" s="49">
        <v>0</v>
      </c>
      <c r="AH32" s="49">
        <v>4856.8</v>
      </c>
      <c r="AI32" s="49">
        <v>97.77</v>
      </c>
      <c r="AJ32" s="49">
        <v>0</v>
      </c>
      <c r="AK32" s="49">
        <v>0.77</v>
      </c>
      <c r="AL32" s="49">
        <v>0</v>
      </c>
      <c r="AM32" s="52">
        <f t="shared" si="2"/>
        <v>6150.2201075882858</v>
      </c>
      <c r="AN32" s="40"/>
      <c r="AO32" s="24">
        <v>2038</v>
      </c>
      <c r="AP32" s="15">
        <v>0.24418366585059359</v>
      </c>
      <c r="AQ32" s="53">
        <f t="shared" si="3"/>
        <v>0.4212443239185551</v>
      </c>
      <c r="AR32" s="53">
        <f t="shared" si="3"/>
        <v>94.875197226360385</v>
      </c>
      <c r="AS32" s="53">
        <f t="shared" si="3"/>
        <v>10.676729001259986</v>
      </c>
      <c r="AT32" s="53">
        <f t="shared" si="3"/>
        <v>10.954500859791635</v>
      </c>
      <c r="AU32" s="53">
        <f t="shared" si="3"/>
        <v>12.345901015740933</v>
      </c>
      <c r="AV32" s="53">
        <f t="shared" si="3"/>
        <v>-20.014741364558631</v>
      </c>
      <c r="AW32" s="53">
        <f t="shared" si="3"/>
        <v>-5.3704332329388649</v>
      </c>
      <c r="AX32" s="53">
        <f t="shared" si="3"/>
        <v>-1.4989235601173903</v>
      </c>
      <c r="AY32" s="53">
        <f t="shared" si="3"/>
        <v>-22.642154338316388</v>
      </c>
      <c r="AZ32" s="53">
        <f t="shared" si="3"/>
        <v>-56.322522600931308</v>
      </c>
      <c r="BA32" s="53">
        <f t="shared" si="3"/>
        <v>0</v>
      </c>
      <c r="BB32" s="53">
        <f t="shared" si="3"/>
        <v>-143.05999999999949</v>
      </c>
      <c r="BC32" s="53">
        <f t="shared" si="3"/>
        <v>-4.0000000000006253E-2</v>
      </c>
      <c r="BD32" s="53">
        <f t="shared" si="3"/>
        <v>0</v>
      </c>
      <c r="BE32" s="53">
        <f t="shared" si="3"/>
        <v>-2.1000000000000019E-2</v>
      </c>
      <c r="BF32" s="53">
        <f t="shared" si="3"/>
        <v>0</v>
      </c>
      <c r="BG32" s="52">
        <f t="shared" si="4"/>
        <v>-119.69620266979059</v>
      </c>
    </row>
    <row r="33" spans="1:59" x14ac:dyDescent="0.25">
      <c r="A33" s="24">
        <v>2039</v>
      </c>
      <c r="B33" s="15">
        <v>0.22665739691786857</v>
      </c>
      <c r="C33" s="53">
        <v>0</v>
      </c>
      <c r="D33" s="49">
        <v>20.847491026593598</v>
      </c>
      <c r="E33" s="49">
        <v>2.1616554429241854</v>
      </c>
      <c r="F33" s="49">
        <v>2.1335529995984857</v>
      </c>
      <c r="G33" s="49">
        <v>2.2539162937899451</v>
      </c>
      <c r="H33" s="49">
        <v>937.03471165173369</v>
      </c>
      <c r="I33" s="49">
        <v>100.82412090567939</v>
      </c>
      <c r="J33" s="49">
        <v>48.35467093698022</v>
      </c>
      <c r="K33" s="49">
        <v>144.29914174584599</v>
      </c>
      <c r="L33" s="49">
        <v>0</v>
      </c>
      <c r="M33" s="49">
        <v>0</v>
      </c>
      <c r="N33" s="49">
        <v>5126.28</v>
      </c>
      <c r="O33" s="49">
        <v>111.1</v>
      </c>
      <c r="P33" s="49">
        <v>0</v>
      </c>
      <c r="Q33" s="49">
        <v>0.79400000000000004</v>
      </c>
      <c r="R33" s="49">
        <v>0</v>
      </c>
      <c r="S33" s="52">
        <f t="shared" si="1"/>
        <v>6496.0832610031457</v>
      </c>
      <c r="T33" s="40"/>
      <c r="U33" s="24">
        <v>2039</v>
      </c>
      <c r="V33" s="15">
        <v>0.22665739691786857</v>
      </c>
      <c r="W33" s="53">
        <v>0.43177543201651897</v>
      </c>
      <c r="X33" s="49">
        <v>110.72427841274413</v>
      </c>
      <c r="Y33" s="49">
        <v>12.373319248879936</v>
      </c>
      <c r="Z33" s="49">
        <v>13.052709434039262</v>
      </c>
      <c r="AA33" s="49">
        <v>14.62073330953088</v>
      </c>
      <c r="AB33" s="49">
        <v>917.6998482131105</v>
      </c>
      <c r="AC33" s="49">
        <v>83.185810198729897</v>
      </c>
      <c r="AD33" s="49">
        <v>46.902632866120825</v>
      </c>
      <c r="AE33" s="49">
        <v>130.7050970063745</v>
      </c>
      <c r="AF33" s="49">
        <v>-56.068560829681402</v>
      </c>
      <c r="AG33" s="49">
        <v>0</v>
      </c>
      <c r="AH33" s="49">
        <v>4985.7</v>
      </c>
      <c r="AI33" s="49">
        <v>106.42</v>
      </c>
      <c r="AJ33" s="49">
        <v>0</v>
      </c>
      <c r="AK33" s="49">
        <v>0.755</v>
      </c>
      <c r="AL33" s="49">
        <v>0</v>
      </c>
      <c r="AM33" s="52">
        <f t="shared" si="2"/>
        <v>6366.5026432918648</v>
      </c>
      <c r="AN33" s="40"/>
      <c r="AO33" s="24">
        <v>2039</v>
      </c>
      <c r="AP33" s="15">
        <v>0.22665739691786857</v>
      </c>
      <c r="AQ33" s="53">
        <f t="shared" si="3"/>
        <v>0.43177543201651897</v>
      </c>
      <c r="AR33" s="53">
        <f t="shared" si="3"/>
        <v>89.876787386150525</v>
      </c>
      <c r="AS33" s="53">
        <f t="shared" si="3"/>
        <v>10.21166380595575</v>
      </c>
      <c r="AT33" s="53">
        <f t="shared" si="3"/>
        <v>10.919156434440776</v>
      </c>
      <c r="AU33" s="53">
        <f t="shared" si="3"/>
        <v>12.366817015740935</v>
      </c>
      <c r="AV33" s="53">
        <f t="shared" si="3"/>
        <v>-19.334863438623188</v>
      </c>
      <c r="AW33" s="53">
        <f t="shared" si="3"/>
        <v>-17.638310706949497</v>
      </c>
      <c r="AX33" s="53">
        <f t="shared" si="3"/>
        <v>-1.4520380708593947</v>
      </c>
      <c r="AY33" s="53">
        <f t="shared" si="3"/>
        <v>-13.594044739471485</v>
      </c>
      <c r="AZ33" s="53">
        <f t="shared" si="3"/>
        <v>-56.068560829681402</v>
      </c>
      <c r="BA33" s="53">
        <f t="shared" si="3"/>
        <v>0</v>
      </c>
      <c r="BB33" s="53">
        <f t="shared" si="3"/>
        <v>-140.57999999999993</v>
      </c>
      <c r="BC33" s="53">
        <f t="shared" si="3"/>
        <v>-4.6799999999999926</v>
      </c>
      <c r="BD33" s="53">
        <f t="shared" si="3"/>
        <v>0</v>
      </c>
      <c r="BE33" s="53">
        <f t="shared" si="3"/>
        <v>-3.9000000000000035E-2</v>
      </c>
      <c r="BF33" s="53">
        <f t="shared" si="3"/>
        <v>0</v>
      </c>
      <c r="BG33" s="52">
        <f t="shared" si="4"/>
        <v>-129.58061771128035</v>
      </c>
    </row>
    <row r="34" spans="1:59" x14ac:dyDescent="0.25">
      <c r="A34" s="24">
        <v>2040</v>
      </c>
      <c r="B34" s="15">
        <v>0.21034614782611605</v>
      </c>
      <c r="C34" s="53">
        <v>0</v>
      </c>
      <c r="D34" s="49">
        <v>19.671468013723359</v>
      </c>
      <c r="E34" s="49">
        <v>2.0613130518753922</v>
      </c>
      <c r="F34" s="49">
        <v>2.1770811905844178</v>
      </c>
      <c r="G34" s="49">
        <v>2.2539162937899451</v>
      </c>
      <c r="H34" s="49">
        <v>1023.3564746469576</v>
      </c>
      <c r="I34" s="49">
        <v>102.93174145225797</v>
      </c>
      <c r="J34" s="49">
        <v>52.664425641667414</v>
      </c>
      <c r="K34" s="49">
        <v>146.87612968895226</v>
      </c>
      <c r="L34" s="49">
        <v>0</v>
      </c>
      <c r="M34" s="49">
        <v>0</v>
      </c>
      <c r="N34" s="49">
        <v>5291.2</v>
      </c>
      <c r="O34" s="49">
        <v>119.74000000000001</v>
      </c>
      <c r="P34" s="49">
        <v>0</v>
      </c>
      <c r="Q34" s="49">
        <v>0.79400000000000004</v>
      </c>
      <c r="R34" s="49">
        <v>0</v>
      </c>
      <c r="S34" s="52">
        <f t="shared" si="1"/>
        <v>6763.7265499798077</v>
      </c>
      <c r="T34" s="40"/>
      <c r="U34" s="24">
        <v>2040</v>
      </c>
      <c r="V34" s="15">
        <v>0.21034614782611605</v>
      </c>
      <c r="W34" s="53">
        <v>0.44256981781693189</v>
      </c>
      <c r="X34" s="49">
        <v>104.54984555966404</v>
      </c>
      <c r="Y34" s="49">
        <v>11.807911662526902</v>
      </c>
      <c r="Z34" s="49">
        <v>13.261692611612556</v>
      </c>
      <c r="AA34" s="49">
        <v>14.64211030953088</v>
      </c>
      <c r="AB34" s="49">
        <v>1004.3208332642815</v>
      </c>
      <c r="AC34" s="49">
        <v>106.13451467364911</v>
      </c>
      <c r="AD34" s="49">
        <v>51.261036278042234</v>
      </c>
      <c r="AE34" s="49">
        <v>149.48316408094055</v>
      </c>
      <c r="AF34" s="49">
        <v>-55.820948102712748</v>
      </c>
      <c r="AG34" s="49">
        <v>0</v>
      </c>
      <c r="AH34" s="49">
        <v>5149.93</v>
      </c>
      <c r="AI34" s="49">
        <v>112</v>
      </c>
      <c r="AJ34" s="49">
        <v>0</v>
      </c>
      <c r="AK34" s="49">
        <v>0.76100000000000001</v>
      </c>
      <c r="AL34" s="49">
        <v>0</v>
      </c>
      <c r="AM34" s="52">
        <f t="shared" si="2"/>
        <v>6662.7737301553525</v>
      </c>
      <c r="AN34" s="40"/>
      <c r="AO34" s="24">
        <v>2040</v>
      </c>
      <c r="AP34" s="15">
        <v>0.21034614782611605</v>
      </c>
      <c r="AQ34" s="53">
        <f t="shared" si="3"/>
        <v>0.44256981781693189</v>
      </c>
      <c r="AR34" s="53">
        <f t="shared" si="3"/>
        <v>84.87837754594068</v>
      </c>
      <c r="AS34" s="53">
        <f t="shared" si="3"/>
        <v>9.7465986106515103</v>
      </c>
      <c r="AT34" s="53">
        <f t="shared" si="3"/>
        <v>11.084611421028139</v>
      </c>
      <c r="AU34" s="53">
        <f t="shared" si="3"/>
        <v>12.388194015740934</v>
      </c>
      <c r="AV34" s="53">
        <f t="shared" si="3"/>
        <v>-19.03564138267609</v>
      </c>
      <c r="AW34" s="53">
        <f t="shared" si="3"/>
        <v>3.2027732213911406</v>
      </c>
      <c r="AX34" s="53">
        <f t="shared" si="3"/>
        <v>-1.4033893636251804</v>
      </c>
      <c r="AY34" s="53">
        <f t="shared" si="3"/>
        <v>2.607034391988293</v>
      </c>
      <c r="AZ34" s="53">
        <f t="shared" si="3"/>
        <v>-55.820948102712748</v>
      </c>
      <c r="BA34" s="53">
        <f t="shared" si="3"/>
        <v>0</v>
      </c>
      <c r="BB34" s="53">
        <f t="shared" si="3"/>
        <v>-141.26999999999953</v>
      </c>
      <c r="BC34" s="53">
        <f t="shared" si="3"/>
        <v>-7.7400000000000091</v>
      </c>
      <c r="BD34" s="53">
        <f t="shared" si="3"/>
        <v>0</v>
      </c>
      <c r="BE34" s="53">
        <f t="shared" si="3"/>
        <v>-3.3000000000000029E-2</v>
      </c>
      <c r="BF34" s="53">
        <f t="shared" si="3"/>
        <v>0</v>
      </c>
      <c r="BG34" s="52">
        <f t="shared" si="4"/>
        <v>-100.95281982445593</v>
      </c>
    </row>
    <row r="35" spans="1:59" x14ac:dyDescent="0.25">
      <c r="A35" s="24">
        <v>2041</v>
      </c>
      <c r="B35" s="15">
        <v>0.19524856485339206</v>
      </c>
      <c r="C35" s="53">
        <v>0</v>
      </c>
      <c r="D35" s="49">
        <v>18.495445000853124</v>
      </c>
      <c r="E35" s="49">
        <v>1.9609706608265993</v>
      </c>
      <c r="F35" s="49">
        <v>2.2203002004320727</v>
      </c>
      <c r="G35" s="49">
        <v>2.2539162937899451</v>
      </c>
      <c r="H35" s="49">
        <v>1041.2184719847069</v>
      </c>
      <c r="I35" s="49">
        <v>106.2113363794864</v>
      </c>
      <c r="J35" s="49">
        <v>53.163227863584801</v>
      </c>
      <c r="K35" s="49">
        <v>155.48646255025966</v>
      </c>
      <c r="L35" s="49">
        <v>0</v>
      </c>
      <c r="M35" s="49">
        <v>0</v>
      </c>
      <c r="N35" s="49">
        <v>5479.8</v>
      </c>
      <c r="O35" s="49">
        <v>129.28</v>
      </c>
      <c r="P35" s="49">
        <v>0</v>
      </c>
      <c r="Q35" s="49">
        <v>0.78500000000000003</v>
      </c>
      <c r="R35" s="49">
        <v>0</v>
      </c>
      <c r="S35" s="52">
        <f t="shared" si="1"/>
        <v>6990.8751309339395</v>
      </c>
      <c r="T35" s="40"/>
      <c r="U35" s="24">
        <v>2041</v>
      </c>
      <c r="V35" s="15">
        <v>0.19524856485339206</v>
      </c>
      <c r="W35" s="53">
        <v>0.45363406326235511</v>
      </c>
      <c r="X35" s="49">
        <v>98.37541270658393</v>
      </c>
      <c r="Y35" s="49">
        <v>11.242504076173873</v>
      </c>
      <c r="Z35" s="49">
        <v>13.525786270719719</v>
      </c>
      <c r="AA35" s="49">
        <v>14.663957309530881</v>
      </c>
      <c r="AB35" s="49">
        <v>1016.2134800898699</v>
      </c>
      <c r="AC35" s="49">
        <v>101.33733685984618</v>
      </c>
      <c r="AD35" s="49">
        <v>51.808487207193821</v>
      </c>
      <c r="AE35" s="49">
        <v>144.84738431814418</v>
      </c>
      <c r="AF35" s="49">
        <v>-55.579525693918313</v>
      </c>
      <c r="AG35" s="49">
        <v>0</v>
      </c>
      <c r="AH35" s="49">
        <v>5335.61</v>
      </c>
      <c r="AI35" s="49">
        <v>123.03</v>
      </c>
      <c r="AJ35" s="49">
        <v>0</v>
      </c>
      <c r="AK35" s="49">
        <v>0.76900000000000002</v>
      </c>
      <c r="AL35" s="49">
        <v>0</v>
      </c>
      <c r="AM35" s="52">
        <f t="shared" si="2"/>
        <v>6856.2974572074063</v>
      </c>
      <c r="AN35" s="40"/>
      <c r="AO35" s="24">
        <v>2041</v>
      </c>
      <c r="AP35" s="15">
        <v>0.19524856485339206</v>
      </c>
      <c r="AQ35" s="53">
        <f t="shared" si="3"/>
        <v>0.45363406326235511</v>
      </c>
      <c r="AR35" s="53">
        <f t="shared" si="3"/>
        <v>79.879967705730806</v>
      </c>
      <c r="AS35" s="53">
        <f t="shared" si="3"/>
        <v>9.2815334153472726</v>
      </c>
      <c r="AT35" s="53">
        <f t="shared" si="3"/>
        <v>11.305486070287646</v>
      </c>
      <c r="AU35" s="53">
        <f t="shared" si="3"/>
        <v>12.410041015740935</v>
      </c>
      <c r="AV35" s="53">
        <f t="shared" si="3"/>
        <v>-25.004991894836962</v>
      </c>
      <c r="AW35" s="53">
        <f t="shared" si="3"/>
        <v>-4.8739995196402219</v>
      </c>
      <c r="AX35" s="53">
        <f t="shared" si="3"/>
        <v>-1.3547406563909803</v>
      </c>
      <c r="AY35" s="53">
        <f t="shared" si="3"/>
        <v>-10.63907823211548</v>
      </c>
      <c r="AZ35" s="53">
        <f t="shared" si="3"/>
        <v>-55.579525693918313</v>
      </c>
      <c r="BA35" s="53">
        <f t="shared" si="3"/>
        <v>0</v>
      </c>
      <c r="BB35" s="53">
        <f t="shared" si="3"/>
        <v>-144.19000000000051</v>
      </c>
      <c r="BC35" s="53">
        <f t="shared" si="3"/>
        <v>-6.25</v>
      </c>
      <c r="BD35" s="53">
        <f t="shared" si="3"/>
        <v>0</v>
      </c>
      <c r="BE35" s="53">
        <f t="shared" si="3"/>
        <v>-1.6000000000000014E-2</v>
      </c>
      <c r="BF35" s="53">
        <f t="shared" si="3"/>
        <v>0</v>
      </c>
      <c r="BG35" s="52">
        <f t="shared" si="4"/>
        <v>-134.57767372653345</v>
      </c>
    </row>
    <row r="36" spans="1:59" x14ac:dyDescent="0.25">
      <c r="A36" s="24">
        <v>2042</v>
      </c>
      <c r="B36" s="15">
        <v>0.1812346100524885</v>
      </c>
      <c r="C36" s="53">
        <v>0</v>
      </c>
      <c r="D36" s="49">
        <v>17.319421987982885</v>
      </c>
      <c r="E36" s="49">
        <v>1.8606282697778058</v>
      </c>
      <c r="F36" s="49">
        <v>2.2662568638399261</v>
      </c>
      <c r="G36" s="49">
        <v>2.2539162937899451</v>
      </c>
      <c r="H36" s="49">
        <v>1098.0190831570264</v>
      </c>
      <c r="I36" s="49">
        <v>112.25277506801788</v>
      </c>
      <c r="J36" s="49">
        <v>55.370162386798448</v>
      </c>
      <c r="K36" s="49">
        <v>181.92889609802154</v>
      </c>
      <c r="L36" s="49">
        <v>0</v>
      </c>
      <c r="M36" s="49">
        <v>0</v>
      </c>
      <c r="N36" s="49">
        <v>5611.61</v>
      </c>
      <c r="O36" s="49">
        <v>134.51</v>
      </c>
      <c r="P36" s="49">
        <v>0</v>
      </c>
      <c r="Q36" s="49">
        <v>0.78900000000000003</v>
      </c>
      <c r="R36" s="49">
        <v>0</v>
      </c>
      <c r="S36" s="52">
        <f t="shared" si="1"/>
        <v>7218.1801401252551</v>
      </c>
      <c r="T36" s="40"/>
      <c r="U36" s="24">
        <v>2042</v>
      </c>
      <c r="V36" s="15">
        <v>0.1812346100524885</v>
      </c>
      <c r="W36" s="53">
        <v>0.46497491484391401</v>
      </c>
      <c r="X36" s="49">
        <v>92.20097985350381</v>
      </c>
      <c r="Y36" s="49">
        <v>10.67709648982084</v>
      </c>
      <c r="Z36" s="49">
        <v>14.028472863347737</v>
      </c>
      <c r="AA36" s="49">
        <v>14.686285309530881</v>
      </c>
      <c r="AB36" s="49">
        <v>1063.4925404960836</v>
      </c>
      <c r="AC36" s="49">
        <v>106.10634584406911</v>
      </c>
      <c r="AD36" s="49">
        <v>54.064070437641689</v>
      </c>
      <c r="AE36" s="49">
        <v>173.64751683259811</v>
      </c>
      <c r="AF36" s="49">
        <v>-55.344138845343736</v>
      </c>
      <c r="AG36" s="49">
        <v>0</v>
      </c>
      <c r="AH36" s="49">
        <v>5463.67</v>
      </c>
      <c r="AI36" s="49">
        <v>133.94999999999999</v>
      </c>
      <c r="AJ36" s="49">
        <v>0</v>
      </c>
      <c r="AK36" s="49">
        <v>0.77300000000000002</v>
      </c>
      <c r="AL36" s="49">
        <v>0</v>
      </c>
      <c r="AM36" s="52">
        <f t="shared" si="2"/>
        <v>7072.4171441960962</v>
      </c>
      <c r="AN36" s="40"/>
      <c r="AO36" s="24">
        <v>2042</v>
      </c>
      <c r="AP36" s="15">
        <v>0.1812346100524885</v>
      </c>
      <c r="AQ36" s="53">
        <f t="shared" si="3"/>
        <v>0.46497491484391401</v>
      </c>
      <c r="AR36" s="53">
        <f t="shared" si="3"/>
        <v>74.881557865520932</v>
      </c>
      <c r="AS36" s="53">
        <f t="shared" si="3"/>
        <v>8.8164682200430349</v>
      </c>
      <c r="AT36" s="53">
        <f t="shared" si="3"/>
        <v>11.762215999507811</v>
      </c>
      <c r="AU36" s="53">
        <f t="shared" si="3"/>
        <v>12.432369015740935</v>
      </c>
      <c r="AV36" s="53">
        <f t="shared" si="3"/>
        <v>-34.526542660942823</v>
      </c>
      <c r="AW36" s="53">
        <f t="shared" si="3"/>
        <v>-6.1464292239487719</v>
      </c>
      <c r="AX36" s="53">
        <f t="shared" si="3"/>
        <v>-1.3060919491567589</v>
      </c>
      <c r="AY36" s="53">
        <f t="shared" si="3"/>
        <v>-8.2813792654234248</v>
      </c>
      <c r="AZ36" s="53">
        <f t="shared" si="3"/>
        <v>-55.344138845343736</v>
      </c>
      <c r="BA36" s="53">
        <f t="shared" si="3"/>
        <v>0</v>
      </c>
      <c r="BB36" s="53">
        <f t="shared" si="3"/>
        <v>-147.9399999999996</v>
      </c>
      <c r="BC36" s="53">
        <f t="shared" si="3"/>
        <v>-0.56000000000000227</v>
      </c>
      <c r="BD36" s="53">
        <f t="shared" si="3"/>
        <v>0</v>
      </c>
      <c r="BE36" s="53">
        <f t="shared" si="3"/>
        <v>-1.6000000000000014E-2</v>
      </c>
      <c r="BF36" s="53">
        <f t="shared" si="3"/>
        <v>0</v>
      </c>
      <c r="BG36" s="52">
        <f t="shared" si="4"/>
        <v>-145.76299592915848</v>
      </c>
    </row>
    <row r="37" spans="1:59" x14ac:dyDescent="0.25">
      <c r="A37" s="24">
        <v>2043</v>
      </c>
      <c r="B37" s="15">
        <v>0.16822650607209799</v>
      </c>
      <c r="C37" s="53">
        <v>0</v>
      </c>
      <c r="D37" s="49">
        <v>16.143398975112646</v>
      </c>
      <c r="E37" s="49">
        <v>1.7602858787290128</v>
      </c>
      <c r="F37" s="49">
        <v>2.4799557955714828</v>
      </c>
      <c r="G37" s="49">
        <v>2.2539162937899451</v>
      </c>
      <c r="H37" s="49">
        <v>1210.2124505221279</v>
      </c>
      <c r="I37" s="49">
        <v>132.49801169194058</v>
      </c>
      <c r="J37" s="49">
        <v>59.83482813341471</v>
      </c>
      <c r="K37" s="49">
        <v>208.87023620401993</v>
      </c>
      <c r="L37" s="49">
        <v>0</v>
      </c>
      <c r="M37" s="49">
        <v>0</v>
      </c>
      <c r="N37" s="49">
        <v>5921.93</v>
      </c>
      <c r="O37" s="49">
        <v>146.38</v>
      </c>
      <c r="P37" s="49">
        <v>0</v>
      </c>
      <c r="Q37" s="49">
        <v>0.80700000000000005</v>
      </c>
      <c r="R37" s="49">
        <v>0</v>
      </c>
      <c r="S37" s="52">
        <f t="shared" si="1"/>
        <v>7703.170083494706</v>
      </c>
      <c r="T37" s="40"/>
      <c r="U37" s="24">
        <v>2043</v>
      </c>
      <c r="V37" s="15">
        <v>0.16822650607209799</v>
      </c>
      <c r="W37" s="53">
        <v>0.47659928771501175</v>
      </c>
      <c r="X37" s="49">
        <v>86.026547000423733</v>
      </c>
      <c r="Y37" s="49">
        <v>10.11168890346781</v>
      </c>
      <c r="Z37" s="49">
        <v>15.081595993318375</v>
      </c>
      <c r="AA37" s="49">
        <v>14.709104309530879</v>
      </c>
      <c r="AB37" s="49">
        <v>1177.7223662132026</v>
      </c>
      <c r="AC37" s="49">
        <v>123.3886016470544</v>
      </c>
      <c r="AD37" s="49">
        <v>58.553089088826752</v>
      </c>
      <c r="AE37" s="49">
        <v>206.08067458073165</v>
      </c>
      <c r="AF37" s="49">
        <v>-55.114636667983525</v>
      </c>
      <c r="AG37" s="49">
        <v>0</v>
      </c>
      <c r="AH37" s="49">
        <v>5774.92</v>
      </c>
      <c r="AI37" s="49">
        <v>140.09</v>
      </c>
      <c r="AJ37" s="49">
        <v>0</v>
      </c>
      <c r="AK37" s="49">
        <v>0.79600000000000004</v>
      </c>
      <c r="AL37" s="49">
        <v>0</v>
      </c>
      <c r="AM37" s="52">
        <f t="shared" si="2"/>
        <v>7552.8416303562881</v>
      </c>
      <c r="AN37" s="40"/>
      <c r="AO37" s="24">
        <v>2043</v>
      </c>
      <c r="AP37" s="15">
        <v>0.16822650607209799</v>
      </c>
      <c r="AQ37" s="53">
        <f t="shared" si="3"/>
        <v>0.47659928771501175</v>
      </c>
      <c r="AR37" s="53">
        <f t="shared" si="3"/>
        <v>69.883148025311087</v>
      </c>
      <c r="AS37" s="53">
        <f t="shared" si="3"/>
        <v>8.3514030247387971</v>
      </c>
      <c r="AT37" s="53">
        <f t="shared" si="3"/>
        <v>12.601640197746892</v>
      </c>
      <c r="AU37" s="53">
        <f t="shared" si="3"/>
        <v>12.455188015740934</v>
      </c>
      <c r="AV37" s="53">
        <f t="shared" si="3"/>
        <v>-32.490084308925361</v>
      </c>
      <c r="AW37" s="53">
        <f t="shared" si="3"/>
        <v>-9.1094100448861752</v>
      </c>
      <c r="AX37" s="53">
        <f t="shared" si="3"/>
        <v>-1.2817390445879582</v>
      </c>
      <c r="AY37" s="53">
        <f t="shared" si="3"/>
        <v>-2.7895616232882787</v>
      </c>
      <c r="AZ37" s="53">
        <f t="shared" si="3"/>
        <v>-55.114636667983525</v>
      </c>
      <c r="BA37" s="53">
        <f t="shared" si="3"/>
        <v>0</v>
      </c>
      <c r="BB37" s="53">
        <f t="shared" si="3"/>
        <v>-147.01000000000022</v>
      </c>
      <c r="BC37" s="53">
        <f t="shared" si="3"/>
        <v>-6.289999999999992</v>
      </c>
      <c r="BD37" s="53">
        <f t="shared" si="3"/>
        <v>0</v>
      </c>
      <c r="BE37" s="53">
        <f t="shared" si="3"/>
        <v>-1.100000000000001E-2</v>
      </c>
      <c r="BF37" s="53">
        <f t="shared" si="3"/>
        <v>0</v>
      </c>
      <c r="BG37" s="52">
        <f t="shared" si="4"/>
        <v>-150.32845313841878</v>
      </c>
    </row>
    <row r="38" spans="1:59" x14ac:dyDescent="0.25">
      <c r="A38" s="24">
        <v>2044</v>
      </c>
      <c r="B38" s="15">
        <v>0.15612019724789697</v>
      </c>
      <c r="C38" s="53">
        <v>0</v>
      </c>
      <c r="D38" s="49">
        <v>14.967375962242407</v>
      </c>
      <c r="E38" s="49">
        <v>1.6599434876802197</v>
      </c>
      <c r="F38" s="49">
        <v>2.5776470061660652</v>
      </c>
      <c r="G38" s="49">
        <v>2.2539162937899451</v>
      </c>
      <c r="H38" s="49">
        <v>1293.3661816889921</v>
      </c>
      <c r="I38" s="49">
        <v>142.87930686941206</v>
      </c>
      <c r="J38" s="49">
        <v>64.295469383658997</v>
      </c>
      <c r="K38" s="49">
        <v>214.74363607680544</v>
      </c>
      <c r="L38" s="49">
        <v>0</v>
      </c>
      <c r="M38" s="49">
        <v>0</v>
      </c>
      <c r="N38" s="49">
        <v>6160.79</v>
      </c>
      <c r="O38" s="49">
        <v>158.44999999999999</v>
      </c>
      <c r="P38" s="49">
        <v>0</v>
      </c>
      <c r="Q38" s="49">
        <v>0.81499999999999995</v>
      </c>
      <c r="R38" s="49">
        <v>0</v>
      </c>
      <c r="S38" s="52">
        <f t="shared" si="1"/>
        <v>8056.7984767687467</v>
      </c>
      <c r="T38" s="40"/>
      <c r="U38" s="24">
        <v>2044</v>
      </c>
      <c r="V38" s="15">
        <v>0.15612019724789697</v>
      </c>
      <c r="W38" s="53">
        <v>0.48851426990788704</v>
      </c>
      <c r="X38" s="49">
        <v>79.852114147343627</v>
      </c>
      <c r="Y38" s="49">
        <v>9.5462813171147758</v>
      </c>
      <c r="Z38" s="49">
        <v>15.404452051218534</v>
      </c>
      <c r="AA38" s="49">
        <v>14.73242530953088</v>
      </c>
      <c r="AB38" s="49">
        <v>1262.7255494073045</v>
      </c>
      <c r="AC38" s="49">
        <v>136.82418934678731</v>
      </c>
      <c r="AD38" s="49">
        <v>63.014190998374644</v>
      </c>
      <c r="AE38" s="49">
        <v>211.11957905830258</v>
      </c>
      <c r="AF38" s="49">
        <v>-54.890872045057321</v>
      </c>
      <c r="AG38" s="49">
        <v>0</v>
      </c>
      <c r="AH38" s="49">
        <v>6012.39</v>
      </c>
      <c r="AI38" s="49">
        <v>151.85</v>
      </c>
      <c r="AJ38" s="49">
        <v>0</v>
      </c>
      <c r="AK38" s="49">
        <v>0.8</v>
      </c>
      <c r="AL38" s="49">
        <v>0</v>
      </c>
      <c r="AM38" s="52">
        <f t="shared" si="2"/>
        <v>7903.8564238608287</v>
      </c>
      <c r="AN38" s="40"/>
      <c r="AO38" s="24">
        <v>2044</v>
      </c>
      <c r="AP38" s="15">
        <v>0.15612019724789697</v>
      </c>
      <c r="AQ38" s="53">
        <f t="shared" si="3"/>
        <v>0.48851426990788704</v>
      </c>
      <c r="AR38" s="53">
        <f t="shared" si="3"/>
        <v>64.884738185101213</v>
      </c>
      <c r="AS38" s="53">
        <f t="shared" si="3"/>
        <v>7.8863378294345559</v>
      </c>
      <c r="AT38" s="53">
        <f t="shared" si="3"/>
        <v>12.826805045052469</v>
      </c>
      <c r="AU38" s="53">
        <f t="shared" si="3"/>
        <v>12.478509015740935</v>
      </c>
      <c r="AV38" s="53">
        <f t="shared" si="3"/>
        <v>-30.640632281687658</v>
      </c>
      <c r="AW38" s="53">
        <f t="shared" si="3"/>
        <v>-6.0551175226247551</v>
      </c>
      <c r="AX38" s="53">
        <f t="shared" si="3"/>
        <v>-1.2812783852843523</v>
      </c>
      <c r="AY38" s="53">
        <f t="shared" si="3"/>
        <v>-3.6240570185028673</v>
      </c>
      <c r="AZ38" s="53">
        <f t="shared" si="3"/>
        <v>-54.890872045057321</v>
      </c>
      <c r="BA38" s="53">
        <f t="shared" si="3"/>
        <v>0</v>
      </c>
      <c r="BB38" s="53">
        <f t="shared" si="3"/>
        <v>-148.39999999999964</v>
      </c>
      <c r="BC38" s="53">
        <f t="shared" si="3"/>
        <v>-6.5999999999999943</v>
      </c>
      <c r="BD38" s="53">
        <f t="shared" si="3"/>
        <v>0</v>
      </c>
      <c r="BE38" s="53">
        <f t="shared" si="3"/>
        <v>-1.4999999999999902E-2</v>
      </c>
      <c r="BF38" s="53">
        <f t="shared" si="3"/>
        <v>0</v>
      </c>
      <c r="BG38" s="52">
        <f t="shared" si="4"/>
        <v>-152.94205290791953</v>
      </c>
    </row>
    <row r="39" spans="1:59" x14ac:dyDescent="0.25">
      <c r="A39" s="24">
        <v>2045</v>
      </c>
      <c r="B39" s="15">
        <v>0.14491467883918038</v>
      </c>
      <c r="C39" s="53">
        <v>0</v>
      </c>
      <c r="D39" s="49">
        <v>13.926186140092716</v>
      </c>
      <c r="E39" s="49">
        <v>1.5715622221696319</v>
      </c>
      <c r="F39" s="49">
        <v>2.4106076242371199</v>
      </c>
      <c r="G39" s="49">
        <v>2.2539162937899451</v>
      </c>
      <c r="H39" s="49">
        <v>1296.3760938377088</v>
      </c>
      <c r="I39" s="49">
        <v>136.54471142679469</v>
      </c>
      <c r="J39" s="49">
        <v>64.60275219148933</v>
      </c>
      <c r="K39" s="49">
        <v>249.90802385504557</v>
      </c>
      <c r="L39" s="49">
        <v>0</v>
      </c>
      <c r="M39" s="49">
        <v>0</v>
      </c>
      <c r="N39" s="49">
        <v>6266.89</v>
      </c>
      <c r="O39" s="49">
        <v>161.97999999999999</v>
      </c>
      <c r="P39" s="49">
        <v>0</v>
      </c>
      <c r="Q39" s="49">
        <v>0.80500000000000005</v>
      </c>
      <c r="R39" s="49">
        <v>0</v>
      </c>
      <c r="S39" s="52">
        <f t="shared" si="1"/>
        <v>8197.2688535913276</v>
      </c>
      <c r="T39" s="40"/>
      <c r="U39" s="24">
        <v>2045</v>
      </c>
      <c r="V39" s="15">
        <v>0.14491467883918038</v>
      </c>
      <c r="W39" s="53">
        <v>0.50072712665558416</v>
      </c>
      <c r="X39" s="49">
        <v>74.066280851448241</v>
      </c>
      <c r="Y39" s="49">
        <v>9.0151200213132245</v>
      </c>
      <c r="Z39" s="49">
        <v>14.855614781354495</v>
      </c>
      <c r="AA39" s="49">
        <v>14.756259309530881</v>
      </c>
      <c r="AB39" s="49">
        <v>1267.504304021767</v>
      </c>
      <c r="AC39" s="49">
        <v>127.96011393889839</v>
      </c>
      <c r="AD39" s="49">
        <v>63.347286106106779</v>
      </c>
      <c r="AE39" s="49">
        <v>236.43802408439984</v>
      </c>
      <c r="AF39" s="49">
        <v>-54.67270153770427</v>
      </c>
      <c r="AG39" s="49">
        <v>0</v>
      </c>
      <c r="AH39" s="49">
        <v>6115.12</v>
      </c>
      <c r="AI39" s="49">
        <v>158.07</v>
      </c>
      <c r="AJ39" s="49">
        <v>0</v>
      </c>
      <c r="AK39" s="49">
        <v>0.79400000000000004</v>
      </c>
      <c r="AL39" s="49">
        <v>0</v>
      </c>
      <c r="AM39" s="52">
        <f t="shared" si="2"/>
        <v>8027.7550287037693</v>
      </c>
      <c r="AN39" s="40"/>
      <c r="AO39" s="24">
        <v>2045</v>
      </c>
      <c r="AP39" s="15">
        <v>0.14491467883918038</v>
      </c>
      <c r="AQ39" s="53">
        <f t="shared" si="3"/>
        <v>0.50072712665558416</v>
      </c>
      <c r="AR39" s="53">
        <f t="shared" si="3"/>
        <v>60.140094711355523</v>
      </c>
      <c r="AS39" s="53">
        <f t="shared" si="3"/>
        <v>7.4435577991435924</v>
      </c>
      <c r="AT39" s="53">
        <f t="shared" si="3"/>
        <v>12.445007157117375</v>
      </c>
      <c r="AU39" s="53">
        <f t="shared" si="3"/>
        <v>12.502343015740935</v>
      </c>
      <c r="AV39" s="53">
        <f t="shared" si="3"/>
        <v>-28.871789815941838</v>
      </c>
      <c r="AW39" s="53">
        <f t="shared" si="3"/>
        <v>-8.5845974878963034</v>
      </c>
      <c r="AX39" s="53">
        <f t="shared" si="3"/>
        <v>-1.255466085382551</v>
      </c>
      <c r="AY39" s="53">
        <f t="shared" si="3"/>
        <v>-13.469999770645728</v>
      </c>
      <c r="AZ39" s="53">
        <f t="shared" si="3"/>
        <v>-54.67270153770427</v>
      </c>
      <c r="BA39" s="53">
        <f t="shared" si="3"/>
        <v>0</v>
      </c>
      <c r="BB39" s="53">
        <f t="shared" si="3"/>
        <v>-151.77000000000044</v>
      </c>
      <c r="BC39" s="53">
        <f t="shared" si="3"/>
        <v>-3.9099999999999966</v>
      </c>
      <c r="BD39" s="53">
        <f t="shared" si="3"/>
        <v>0</v>
      </c>
      <c r="BE39" s="53">
        <f t="shared" si="3"/>
        <v>-1.100000000000001E-2</v>
      </c>
      <c r="BF39" s="53">
        <f t="shared" si="3"/>
        <v>0</v>
      </c>
      <c r="BG39" s="52">
        <f t="shared" si="4"/>
        <v>-169.51382488755812</v>
      </c>
    </row>
    <row r="40" spans="1:59" x14ac:dyDescent="0.25">
      <c r="A40" s="24">
        <v>2046</v>
      </c>
      <c r="B40" s="15">
        <v>0.13451343588630835</v>
      </c>
      <c r="C40" s="53">
        <v>0</v>
      </c>
      <c r="D40" s="49">
        <v>12.952412913303304</v>
      </c>
      <c r="E40" s="49">
        <v>1.4891615194281469</v>
      </c>
      <c r="F40" s="49">
        <v>2.4637274920965533</v>
      </c>
      <c r="G40" s="49">
        <v>2.2539162937899451</v>
      </c>
      <c r="H40" s="49">
        <v>1252.8272078589882</v>
      </c>
      <c r="I40" s="49">
        <v>138.38388707803557</v>
      </c>
      <c r="J40" s="49">
        <v>62.524781968232283</v>
      </c>
      <c r="K40" s="49">
        <v>279.93422752206953</v>
      </c>
      <c r="L40" s="49">
        <v>0</v>
      </c>
      <c r="M40" s="49">
        <v>0</v>
      </c>
      <c r="N40" s="49">
        <v>6409.55</v>
      </c>
      <c r="O40" s="49">
        <v>168.97</v>
      </c>
      <c r="P40" s="49">
        <v>0</v>
      </c>
      <c r="Q40" s="49">
        <v>0.80300000000000005</v>
      </c>
      <c r="R40" s="49">
        <v>0</v>
      </c>
      <c r="S40" s="52">
        <f t="shared" si="1"/>
        <v>8332.1523226459431</v>
      </c>
      <c r="T40" s="40"/>
      <c r="U40" s="24">
        <v>2046</v>
      </c>
      <c r="V40" s="15">
        <v>0.13451343588630835</v>
      </c>
      <c r="W40" s="53">
        <v>0.51324530482197372</v>
      </c>
      <c r="X40" s="49">
        <v>68.899234684697021</v>
      </c>
      <c r="Y40" s="49">
        <v>8.545559229073266</v>
      </c>
      <c r="Z40" s="49">
        <v>15.076199089268204</v>
      </c>
      <c r="AA40" s="49">
        <v>14.78061730953088</v>
      </c>
      <c r="AB40" s="49">
        <v>1225.6375978634244</v>
      </c>
      <c r="AC40" s="49">
        <v>128.24096540179795</v>
      </c>
      <c r="AD40" s="49">
        <v>61.317298801825693</v>
      </c>
      <c r="AE40" s="49">
        <v>267.73693212015297</v>
      </c>
      <c r="AF40" s="49">
        <v>-54.459985293035039</v>
      </c>
      <c r="AG40" s="49">
        <v>0</v>
      </c>
      <c r="AH40" s="49">
        <v>6261.06</v>
      </c>
      <c r="AI40" s="49">
        <v>160.5</v>
      </c>
      <c r="AJ40" s="49">
        <v>0</v>
      </c>
      <c r="AK40" s="49">
        <v>0.79700000000000004</v>
      </c>
      <c r="AL40" s="49">
        <v>0</v>
      </c>
      <c r="AM40" s="52">
        <f t="shared" si="2"/>
        <v>8158.6446645115566</v>
      </c>
      <c r="AN40" s="40"/>
      <c r="AO40" s="24">
        <v>2046</v>
      </c>
      <c r="AP40" s="15">
        <v>0.13451343588630835</v>
      </c>
      <c r="AQ40" s="53">
        <f t="shared" si="3"/>
        <v>0.51324530482197372</v>
      </c>
      <c r="AR40" s="53">
        <f t="shared" si="3"/>
        <v>55.946821771393715</v>
      </c>
      <c r="AS40" s="53">
        <f t="shared" si="3"/>
        <v>7.0563977096451191</v>
      </c>
      <c r="AT40" s="53">
        <f t="shared" si="3"/>
        <v>12.612471597171652</v>
      </c>
      <c r="AU40" s="53">
        <f t="shared" si="3"/>
        <v>12.526701015740935</v>
      </c>
      <c r="AV40" s="53">
        <f t="shared" si="3"/>
        <v>-27.189609995563842</v>
      </c>
      <c r="AW40" s="53">
        <f t="shared" si="3"/>
        <v>-10.14292167623762</v>
      </c>
      <c r="AX40" s="53">
        <f t="shared" si="3"/>
        <v>-1.2074831664065897</v>
      </c>
      <c r="AY40" s="53">
        <f t="shared" si="3"/>
        <v>-12.197295401916563</v>
      </c>
      <c r="AZ40" s="53">
        <f t="shared" si="3"/>
        <v>-54.459985293035039</v>
      </c>
      <c r="BA40" s="53">
        <f t="shared" si="3"/>
        <v>0</v>
      </c>
      <c r="BB40" s="53">
        <f t="shared" si="3"/>
        <v>-148.48999999999978</v>
      </c>
      <c r="BC40" s="53">
        <f t="shared" si="3"/>
        <v>-8.4699999999999989</v>
      </c>
      <c r="BD40" s="53">
        <f t="shared" si="3"/>
        <v>0</v>
      </c>
      <c r="BE40" s="53">
        <f t="shared" si="3"/>
        <v>-6.0000000000000053E-3</v>
      </c>
      <c r="BF40" s="53">
        <f t="shared" si="3"/>
        <v>0</v>
      </c>
      <c r="BG40" s="52">
        <f t="shared" si="4"/>
        <v>-173.50765813438605</v>
      </c>
    </row>
    <row r="41" spans="1:59" x14ac:dyDescent="0.25">
      <c r="A41" s="24">
        <v>2047</v>
      </c>
      <c r="B41" s="15">
        <v>0.12485874156350797</v>
      </c>
      <c r="C41" s="53">
        <v>0</v>
      </c>
      <c r="D41" s="49">
        <v>11.97863968651389</v>
      </c>
      <c r="E41" s="49">
        <v>1.4067608166866621</v>
      </c>
      <c r="F41" s="49">
        <v>2.5175722679924482</v>
      </c>
      <c r="G41" s="49">
        <v>2.2539162937899451</v>
      </c>
      <c r="H41" s="49">
        <v>1293.7216662402896</v>
      </c>
      <c r="I41" s="49">
        <v>168.12482329230315</v>
      </c>
      <c r="J41" s="49">
        <v>64.793413593149467</v>
      </c>
      <c r="K41" s="49">
        <v>295.38480789607252</v>
      </c>
      <c r="L41" s="49">
        <v>0</v>
      </c>
      <c r="M41" s="49">
        <v>0</v>
      </c>
      <c r="N41" s="49">
        <v>6579.9</v>
      </c>
      <c r="O41" s="49">
        <v>169.13</v>
      </c>
      <c r="P41" s="49">
        <v>0</v>
      </c>
      <c r="Q41" s="49">
        <v>0.81100000000000005</v>
      </c>
      <c r="R41" s="49">
        <v>0</v>
      </c>
      <c r="S41" s="52">
        <f t="shared" si="1"/>
        <v>8590.022600086797</v>
      </c>
      <c r="T41" s="40"/>
      <c r="U41" s="24">
        <v>2047</v>
      </c>
      <c r="V41" s="15">
        <v>0.12485874156350797</v>
      </c>
      <c r="W41" s="53">
        <v>0.52607643744252308</v>
      </c>
      <c r="X41" s="49">
        <v>63.821885142437509</v>
      </c>
      <c r="Y41" s="49">
        <v>8.0848169145034472</v>
      </c>
      <c r="Z41" s="49">
        <v>15.244554444645768</v>
      </c>
      <c r="AA41" s="49">
        <v>14.80551130953088</v>
      </c>
      <c r="AB41" s="49">
        <v>1268.1038039125651</v>
      </c>
      <c r="AC41" s="49">
        <v>155.51470647109176</v>
      </c>
      <c r="AD41" s="49">
        <v>63.628682295244545</v>
      </c>
      <c r="AE41" s="49">
        <v>305.44506118953495</v>
      </c>
      <c r="AF41" s="49">
        <v>-54.252586954482545</v>
      </c>
      <c r="AG41" s="49">
        <v>0</v>
      </c>
      <c r="AH41" s="49">
        <v>6420.57</v>
      </c>
      <c r="AI41" s="49">
        <v>168.59</v>
      </c>
      <c r="AJ41" s="49">
        <v>0</v>
      </c>
      <c r="AK41" s="49">
        <v>0.79600000000000004</v>
      </c>
      <c r="AL41" s="49">
        <v>0</v>
      </c>
      <c r="AM41" s="52">
        <f t="shared" si="2"/>
        <v>8430.8785111625148</v>
      </c>
      <c r="AN41" s="40"/>
      <c r="AO41" s="24">
        <v>2047</v>
      </c>
      <c r="AP41" s="15">
        <v>0.12485874156350797</v>
      </c>
      <c r="AQ41" s="53">
        <f t="shared" si="3"/>
        <v>0.52607643744252308</v>
      </c>
      <c r="AR41" s="53">
        <f t="shared" si="3"/>
        <v>51.843245455923622</v>
      </c>
      <c r="AS41" s="53">
        <f t="shared" si="3"/>
        <v>6.6780560978167856</v>
      </c>
      <c r="AT41" s="53">
        <f t="shared" si="3"/>
        <v>12.726982176653319</v>
      </c>
      <c r="AU41" s="53">
        <f t="shared" si="3"/>
        <v>12.551595015740935</v>
      </c>
      <c r="AV41" s="53">
        <f t="shared" si="3"/>
        <v>-25.617862327724424</v>
      </c>
      <c r="AW41" s="53">
        <f t="shared" si="3"/>
        <v>-12.610116821211392</v>
      </c>
      <c r="AX41" s="53">
        <f t="shared" si="3"/>
        <v>-1.1647312979049218</v>
      </c>
      <c r="AY41" s="53">
        <f t="shared" si="3"/>
        <v>10.060253293462438</v>
      </c>
      <c r="AZ41" s="53">
        <f t="shared" si="3"/>
        <v>-54.252586954482545</v>
      </c>
      <c r="BA41" s="53">
        <f t="shared" si="3"/>
        <v>0</v>
      </c>
      <c r="BB41" s="53">
        <f t="shared" si="3"/>
        <v>-159.32999999999993</v>
      </c>
      <c r="BC41" s="53">
        <f t="shared" si="3"/>
        <v>-0.53999999999999204</v>
      </c>
      <c r="BD41" s="53">
        <f t="shared" si="3"/>
        <v>0</v>
      </c>
      <c r="BE41" s="53">
        <f t="shared" si="3"/>
        <v>-1.5000000000000013E-2</v>
      </c>
      <c r="BF41" s="53">
        <f t="shared" si="3"/>
        <v>0</v>
      </c>
      <c r="BG41" s="52">
        <f t="shared" si="4"/>
        <v>-159.14408892428358</v>
      </c>
    </row>
    <row r="42" spans="1:59" x14ac:dyDescent="0.25">
      <c r="A42" s="24">
        <v>2048</v>
      </c>
      <c r="B42" s="15">
        <v>0.11587336512038617</v>
      </c>
      <c r="C42" s="53">
        <v>0</v>
      </c>
      <c r="D42" s="49">
        <v>11.004866459724475</v>
      </c>
      <c r="E42" s="49">
        <v>1.3243601139451771</v>
      </c>
      <c r="F42" s="49">
        <v>2.4582301396849977</v>
      </c>
      <c r="G42" s="49">
        <v>2.2539162937899451</v>
      </c>
      <c r="H42" s="49">
        <v>1299.0994746991396</v>
      </c>
      <c r="I42" s="49">
        <v>165.02823182747071</v>
      </c>
      <c r="J42" s="49">
        <v>65.185016630681233</v>
      </c>
      <c r="K42" s="49">
        <v>316.81657866897552</v>
      </c>
      <c r="L42" s="49">
        <v>0</v>
      </c>
      <c r="M42" s="49">
        <v>0</v>
      </c>
      <c r="N42" s="49">
        <v>6722.19</v>
      </c>
      <c r="O42" s="49">
        <v>177.29</v>
      </c>
      <c r="P42" s="49">
        <v>0</v>
      </c>
      <c r="Q42" s="49">
        <v>0.80100000000000005</v>
      </c>
      <c r="R42" s="49">
        <v>0</v>
      </c>
      <c r="S42" s="52">
        <f t="shared" si="1"/>
        <v>8763.4516748334117</v>
      </c>
      <c r="T42" s="40"/>
      <c r="U42" s="24">
        <v>2048</v>
      </c>
      <c r="V42" s="15">
        <v>0.11587336512038617</v>
      </c>
      <c r="W42" s="53">
        <v>0.53922834837858613</v>
      </c>
      <c r="X42" s="49">
        <v>58.744535600178011</v>
      </c>
      <c r="Y42" s="49">
        <v>7.6240745999336292</v>
      </c>
      <c r="Z42" s="49">
        <v>14.886891402072525</v>
      </c>
      <c r="AA42" s="49">
        <v>14.83095330953088</v>
      </c>
      <c r="AB42" s="49">
        <v>1274.6488425080036</v>
      </c>
      <c r="AC42" s="49">
        <v>166.4588511799555</v>
      </c>
      <c r="AD42" s="49">
        <v>64.060426101633439</v>
      </c>
      <c r="AE42" s="49">
        <v>289.64873799140764</v>
      </c>
      <c r="AF42" s="49">
        <v>-54.050373574393859</v>
      </c>
      <c r="AG42" s="49">
        <v>0</v>
      </c>
      <c r="AH42" s="49">
        <v>6564.73</v>
      </c>
      <c r="AI42" s="49">
        <v>171.17000000000002</v>
      </c>
      <c r="AJ42" s="49">
        <v>0</v>
      </c>
      <c r="AK42" s="49">
        <v>0.79200000000000004</v>
      </c>
      <c r="AL42" s="49">
        <v>0</v>
      </c>
      <c r="AM42" s="52">
        <f t="shared" si="2"/>
        <v>8574.084167466699</v>
      </c>
      <c r="AN42" s="40"/>
      <c r="AO42" s="24">
        <v>2048</v>
      </c>
      <c r="AP42" s="15">
        <v>0.11587336512038617</v>
      </c>
      <c r="AQ42" s="53">
        <f t="shared" si="3"/>
        <v>0.53922834837858613</v>
      </c>
      <c r="AR42" s="53">
        <f t="shared" si="3"/>
        <v>47.739669140453536</v>
      </c>
      <c r="AS42" s="53">
        <f t="shared" si="3"/>
        <v>6.299714485988452</v>
      </c>
      <c r="AT42" s="53">
        <f t="shared" si="3"/>
        <v>12.428661262387527</v>
      </c>
      <c r="AU42" s="53">
        <f t="shared" si="3"/>
        <v>12.577037015740935</v>
      </c>
      <c r="AV42" s="53">
        <f t="shared" si="3"/>
        <v>-24.450632191136037</v>
      </c>
      <c r="AW42" s="53">
        <f t="shared" si="3"/>
        <v>1.430619352484797</v>
      </c>
      <c r="AX42" s="53">
        <f t="shared" si="3"/>
        <v>-1.1245905290477936</v>
      </c>
      <c r="AY42" s="53">
        <f t="shared" si="3"/>
        <v>-27.167840677567881</v>
      </c>
      <c r="AZ42" s="53">
        <f t="shared" si="3"/>
        <v>-54.050373574393859</v>
      </c>
      <c r="BA42" s="53">
        <f t="shared" si="3"/>
        <v>0</v>
      </c>
      <c r="BB42" s="53">
        <f t="shared" si="3"/>
        <v>-157.46000000000004</v>
      </c>
      <c r="BC42" s="53">
        <f t="shared" si="3"/>
        <v>-6.1199999999999761</v>
      </c>
      <c r="BD42" s="53">
        <f t="shared" si="3"/>
        <v>0</v>
      </c>
      <c r="BE42" s="53">
        <f t="shared" si="3"/>
        <v>-9.000000000000008E-3</v>
      </c>
      <c r="BF42" s="53">
        <f t="shared" si="3"/>
        <v>0</v>
      </c>
      <c r="BG42" s="52">
        <f t="shared" si="4"/>
        <v>-189.36750736671175</v>
      </c>
    </row>
    <row r="43" spans="1:59" x14ac:dyDescent="0.25">
      <c r="A43" s="24">
        <v>2049</v>
      </c>
      <c r="B43" s="15">
        <v>0.10755656083224707</v>
      </c>
      <c r="C43" s="53">
        <v>0</v>
      </c>
      <c r="D43" s="49">
        <v>10.031093232935062</v>
      </c>
      <c r="E43" s="49">
        <v>1.2419594112036922</v>
      </c>
      <c r="F43" s="49">
        <v>2.3956341682188085</v>
      </c>
      <c r="G43" s="49">
        <v>2.2539162937899451</v>
      </c>
      <c r="H43" s="49">
        <v>1341.6206632472592</v>
      </c>
      <c r="I43" s="49">
        <v>161.76114397657378</v>
      </c>
      <c r="J43" s="49">
        <v>67.551679299269281</v>
      </c>
      <c r="K43" s="49">
        <v>328.58281646199435</v>
      </c>
      <c r="L43" s="49">
        <v>0</v>
      </c>
      <c r="M43" s="49">
        <v>0</v>
      </c>
      <c r="N43" s="49">
        <v>6844.12</v>
      </c>
      <c r="O43" s="49">
        <v>181.3</v>
      </c>
      <c r="P43" s="49">
        <v>0</v>
      </c>
      <c r="Q43" s="49">
        <v>0.84699999999999998</v>
      </c>
      <c r="R43" s="49">
        <v>0</v>
      </c>
      <c r="S43" s="52">
        <f t="shared" si="1"/>
        <v>8941.7059060912434</v>
      </c>
      <c r="T43" s="40"/>
      <c r="U43" s="24">
        <v>2049</v>
      </c>
      <c r="V43" s="15">
        <v>0.10755656083224707</v>
      </c>
      <c r="W43" s="53">
        <v>0.55270905708805074</v>
      </c>
      <c r="X43" s="49">
        <v>53.667186057918514</v>
      </c>
      <c r="Y43" s="49">
        <v>7.1633322853638104</v>
      </c>
      <c r="Z43" s="49">
        <v>14.467594864175869</v>
      </c>
      <c r="AA43" s="49">
        <v>14.85695530953088</v>
      </c>
      <c r="AB43" s="49">
        <v>1317.984271021159</v>
      </c>
      <c r="AC43" s="49">
        <v>151.90879544249984</v>
      </c>
      <c r="AD43" s="49">
        <v>66.467229539078588</v>
      </c>
      <c r="AE43" s="49">
        <v>325.66435210611223</v>
      </c>
      <c r="AF43" s="49">
        <v>-53.853215528807397</v>
      </c>
      <c r="AG43" s="49">
        <v>0</v>
      </c>
      <c r="AH43" s="49">
        <v>6691.7</v>
      </c>
      <c r="AI43" s="49">
        <v>170.17</v>
      </c>
      <c r="AJ43" s="49">
        <v>0</v>
      </c>
      <c r="AK43" s="49">
        <v>0.83</v>
      </c>
      <c r="AL43" s="49">
        <v>0</v>
      </c>
      <c r="AM43" s="52">
        <f t="shared" si="2"/>
        <v>8761.5792101541192</v>
      </c>
      <c r="AN43" s="40"/>
      <c r="AO43" s="24">
        <v>2049</v>
      </c>
      <c r="AP43" s="15">
        <v>0.10755656083224707</v>
      </c>
      <c r="AQ43" s="53">
        <f t="shared" si="3"/>
        <v>0.55270905708805074</v>
      </c>
      <c r="AR43" s="53">
        <f t="shared" si="3"/>
        <v>43.63609282498345</v>
      </c>
      <c r="AS43" s="53">
        <f t="shared" si="3"/>
        <v>5.9213728741601184</v>
      </c>
      <c r="AT43" s="53">
        <f t="shared" si="3"/>
        <v>12.07196069595706</v>
      </c>
      <c r="AU43" s="53">
        <f t="shared" si="3"/>
        <v>12.603039015740935</v>
      </c>
      <c r="AV43" s="53">
        <f t="shared" si="3"/>
        <v>-23.63639222610027</v>
      </c>
      <c r="AW43" s="53">
        <f t="shared" si="3"/>
        <v>-9.8523485340739398</v>
      </c>
      <c r="AX43" s="53">
        <f t="shared" si="3"/>
        <v>-1.0844497601906937</v>
      </c>
      <c r="AY43" s="53">
        <f t="shared" si="3"/>
        <v>-2.9184643558821222</v>
      </c>
      <c r="AZ43" s="53">
        <f t="shared" si="3"/>
        <v>-53.853215528807397</v>
      </c>
      <c r="BA43" s="53">
        <f t="shared" si="3"/>
        <v>0</v>
      </c>
      <c r="BB43" s="53">
        <f t="shared" si="3"/>
        <v>-152.42000000000007</v>
      </c>
      <c r="BC43" s="53">
        <f t="shared" si="3"/>
        <v>-11.130000000000024</v>
      </c>
      <c r="BD43" s="53">
        <f t="shared" si="3"/>
        <v>0</v>
      </c>
      <c r="BE43" s="53">
        <f t="shared" si="3"/>
        <v>-1.7000000000000015E-2</v>
      </c>
      <c r="BF43" s="53">
        <f t="shared" si="3"/>
        <v>0</v>
      </c>
      <c r="BG43" s="52">
        <f t="shared" si="4"/>
        <v>-180.12669593712488</v>
      </c>
    </row>
    <row r="44" spans="1:59" x14ac:dyDescent="0.25">
      <c r="A44" s="24">
        <v>2050</v>
      </c>
      <c r="B44" s="15">
        <v>9.983669470582747E-2</v>
      </c>
      <c r="C44" s="53">
        <v>0</v>
      </c>
      <c r="D44" s="49">
        <v>4.0444998634361999</v>
      </c>
      <c r="E44" s="49">
        <v>0.47659758999252572</v>
      </c>
      <c r="F44" s="49">
        <v>2.3497027191824573</v>
      </c>
      <c r="G44" s="49">
        <v>2.2539162937899451</v>
      </c>
      <c r="H44" s="49">
        <v>1346.8975618296483</v>
      </c>
      <c r="I44" s="49">
        <v>180.69339807673279</v>
      </c>
      <c r="J44" s="49">
        <v>67.954826464374037</v>
      </c>
      <c r="K44" s="49">
        <v>360.8853464700191</v>
      </c>
      <c r="L44" s="49">
        <v>0</v>
      </c>
      <c r="M44" s="49">
        <v>0</v>
      </c>
      <c r="N44" s="49">
        <v>6940.6057089302167</v>
      </c>
      <c r="O44" s="49">
        <v>185.83249999999998</v>
      </c>
      <c r="P44" s="49">
        <v>0</v>
      </c>
      <c r="Q44" s="49">
        <v>0.86478699999999986</v>
      </c>
      <c r="R44" s="49">
        <v>0</v>
      </c>
      <c r="S44" s="52">
        <f t="shared" si="1"/>
        <v>9092.8588452373933</v>
      </c>
      <c r="T44" s="40"/>
      <c r="U44" s="24">
        <v>2050</v>
      </c>
      <c r="V44" s="15">
        <v>9.983669470582747E-2</v>
      </c>
      <c r="W44" s="53">
        <v>4.7210565292938989E-2</v>
      </c>
      <c r="X44" s="49">
        <v>34.731368853555026</v>
      </c>
      <c r="Y44" s="49">
        <v>4.8043484259668139</v>
      </c>
      <c r="Z44" s="49">
        <v>10.999174905385797</v>
      </c>
      <c r="AA44" s="49">
        <v>14.097195816224204</v>
      </c>
      <c r="AB44" s="49">
        <v>1324.4386227286673</v>
      </c>
      <c r="AC44" s="49">
        <v>169.59048538087518</v>
      </c>
      <c r="AD44" s="49">
        <v>66.910517473040471</v>
      </c>
      <c r="AE44" s="49">
        <v>364.01165959766064</v>
      </c>
      <c r="AF44" s="49">
        <v>-53.660986434360581</v>
      </c>
      <c r="AG44" s="49">
        <v>0</v>
      </c>
      <c r="AH44" s="49">
        <v>6786.0369517846457</v>
      </c>
      <c r="AI44" s="49">
        <v>174.42424999999997</v>
      </c>
      <c r="AJ44" s="49">
        <v>0</v>
      </c>
      <c r="AK44" s="49">
        <v>0.84742999999999991</v>
      </c>
      <c r="AL44" s="49">
        <v>0</v>
      </c>
      <c r="AM44" s="52">
        <f t="shared" si="2"/>
        <v>8897.2782290969535</v>
      </c>
      <c r="AN44" s="40"/>
      <c r="AO44" s="24">
        <v>2050</v>
      </c>
      <c r="AP44" s="15">
        <v>9.983669470582747E-2</v>
      </c>
      <c r="AQ44" s="53">
        <f t="shared" ref="AQ44:BF45" si="5">W44-C44</f>
        <v>4.7210565292938989E-2</v>
      </c>
      <c r="AR44" s="53">
        <f t="shared" si="5"/>
        <v>30.686868990118825</v>
      </c>
      <c r="AS44" s="53">
        <f t="shared" si="5"/>
        <v>4.327750835974288</v>
      </c>
      <c r="AT44" s="53">
        <f t="shared" si="5"/>
        <v>8.6494721862033401</v>
      </c>
      <c r="AU44" s="53">
        <f t="shared" si="5"/>
        <v>11.843279522434258</v>
      </c>
      <c r="AV44" s="53">
        <f t="shared" si="5"/>
        <v>-22.45893910098107</v>
      </c>
      <c r="AW44" s="53">
        <f t="shared" si="5"/>
        <v>-11.102912695857611</v>
      </c>
      <c r="AX44" s="53">
        <f t="shared" si="5"/>
        <v>-1.0443089913335655</v>
      </c>
      <c r="AY44" s="53">
        <f t="shared" si="5"/>
        <v>3.1263131276415379</v>
      </c>
      <c r="AZ44" s="53">
        <f t="shared" si="5"/>
        <v>-53.660986434360581</v>
      </c>
      <c r="BA44" s="53">
        <f t="shared" si="5"/>
        <v>0</v>
      </c>
      <c r="BB44" s="53">
        <f t="shared" si="5"/>
        <v>-154.568757145571</v>
      </c>
      <c r="BC44" s="53">
        <f t="shared" si="5"/>
        <v>-11.40825000000001</v>
      </c>
      <c r="BD44" s="53">
        <f t="shared" si="5"/>
        <v>0</v>
      </c>
      <c r="BE44" s="53">
        <f t="shared" si="5"/>
        <v>-1.7356999999999956E-2</v>
      </c>
      <c r="BF44" s="53">
        <f t="shared" si="5"/>
        <v>0</v>
      </c>
      <c r="BG44" s="52">
        <f t="shared" si="4"/>
        <v>-195.58061614043865</v>
      </c>
    </row>
    <row r="45" spans="1:59" ht="15.75" thickBot="1" x14ac:dyDescent="0.3">
      <c r="A45" s="25">
        <v>2051</v>
      </c>
      <c r="B45" s="26">
        <v>9.267092153802145E-2</v>
      </c>
      <c r="C45" s="53">
        <v>0</v>
      </c>
      <c r="D45" s="49">
        <v>0</v>
      </c>
      <c r="E45" s="49">
        <v>0</v>
      </c>
      <c r="F45" s="49">
        <v>0</v>
      </c>
      <c r="G45" s="49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4">
        <f t="shared" si="1"/>
        <v>0</v>
      </c>
      <c r="T45" s="40"/>
      <c r="U45" s="25">
        <v>2051</v>
      </c>
      <c r="V45" s="26">
        <v>9.267092153802145E-2</v>
      </c>
      <c r="W45" s="65">
        <v>-1.2166245407117079E-17</v>
      </c>
      <c r="X45" s="63">
        <v>5.6356618750651446</v>
      </c>
      <c r="Y45" s="63">
        <v>0.72731555969603856</v>
      </c>
      <c r="Z45" s="63">
        <v>1.2140026200760707</v>
      </c>
      <c r="AA45" s="63">
        <v>5.1417136832107282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4">
        <f t="shared" si="2"/>
        <v>12.718693738047982</v>
      </c>
      <c r="AN45" s="40"/>
      <c r="AO45" s="25">
        <v>2051</v>
      </c>
      <c r="AP45" s="43">
        <v>9.267092153802145E-2</v>
      </c>
      <c r="AQ45" s="54">
        <f t="shared" si="5"/>
        <v>-1.2166245407117079E-17</v>
      </c>
      <c r="AR45" s="54">
        <f t="shared" si="5"/>
        <v>5.6356618750651446</v>
      </c>
      <c r="AS45" s="54">
        <f t="shared" si="5"/>
        <v>0.72731555969603856</v>
      </c>
      <c r="AT45" s="54">
        <f t="shared" si="5"/>
        <v>1.2140026200760707</v>
      </c>
      <c r="AU45" s="54">
        <f t="shared" si="5"/>
        <v>5.1417136832107282</v>
      </c>
      <c r="AV45" s="54">
        <f t="shared" si="5"/>
        <v>0</v>
      </c>
      <c r="AW45" s="54">
        <f t="shared" si="5"/>
        <v>0</v>
      </c>
      <c r="AX45" s="54">
        <f t="shared" si="5"/>
        <v>0</v>
      </c>
      <c r="AY45" s="54">
        <f t="shared" si="5"/>
        <v>0</v>
      </c>
      <c r="AZ45" s="54">
        <f t="shared" si="5"/>
        <v>0</v>
      </c>
      <c r="BA45" s="54">
        <f t="shared" si="5"/>
        <v>0</v>
      </c>
      <c r="BB45" s="54">
        <f t="shared" si="5"/>
        <v>0</v>
      </c>
      <c r="BC45" s="54">
        <f t="shared" si="5"/>
        <v>0</v>
      </c>
      <c r="BD45" s="54">
        <f t="shared" si="5"/>
        <v>0</v>
      </c>
      <c r="BE45" s="54">
        <f t="shared" si="5"/>
        <v>0</v>
      </c>
      <c r="BF45" s="54">
        <f t="shared" si="5"/>
        <v>0</v>
      </c>
      <c r="BG45" s="55">
        <f t="shared" si="4"/>
        <v>12.718693738047982</v>
      </c>
    </row>
    <row r="46" spans="1:59" ht="43.5" thickBot="1" x14ac:dyDescent="0.3">
      <c r="B46" s="16" t="s">
        <v>40</v>
      </c>
      <c r="C46" s="50">
        <f t="shared" ref="C46:S46" si="6">SUMPRODUCT(C13:C45,$B$13:$B$45)</f>
        <v>0</v>
      </c>
      <c r="D46" s="50">
        <f t="shared" si="6"/>
        <v>339.67549624355831</v>
      </c>
      <c r="E46" s="50">
        <f t="shared" si="6"/>
        <v>39.306779078685757</v>
      </c>
      <c r="F46" s="50">
        <f t="shared" si="6"/>
        <v>19.778081070116215</v>
      </c>
      <c r="G46" s="50">
        <f t="shared" si="6"/>
        <v>25.810078619885708</v>
      </c>
      <c r="H46" s="50">
        <f t="shared" si="6"/>
        <v>5028.9463898086879</v>
      </c>
      <c r="I46" s="50">
        <f t="shared" si="6"/>
        <v>516.31127574100219</v>
      </c>
      <c r="J46" s="50">
        <f t="shared" si="6"/>
        <v>249.37353888541486</v>
      </c>
      <c r="K46" s="50">
        <f t="shared" si="6"/>
        <v>575.50380057539405</v>
      </c>
      <c r="L46" s="50">
        <f t="shared" si="6"/>
        <v>0</v>
      </c>
      <c r="M46" s="50">
        <f t="shared" si="6"/>
        <v>0</v>
      </c>
      <c r="N46" s="50">
        <f t="shared" si="6"/>
        <v>43361.993730146067</v>
      </c>
      <c r="O46" s="50">
        <f t="shared" si="6"/>
        <v>769.09964102297238</v>
      </c>
      <c r="P46" s="50">
        <f t="shared" si="6"/>
        <v>0</v>
      </c>
      <c r="Q46" s="50">
        <f t="shared" si="6"/>
        <v>9.9568091250628186</v>
      </c>
      <c r="R46" s="50">
        <f t="shared" si="6"/>
        <v>0</v>
      </c>
      <c r="S46" s="56">
        <f t="shared" si="6"/>
        <v>50935.755620316864</v>
      </c>
      <c r="T46" s="40"/>
      <c r="V46" s="16" t="s">
        <v>40</v>
      </c>
      <c r="W46" s="50">
        <f>SUMPRODUCT(W13:W45,$B$13:$B$45)</f>
        <v>11.467576354578579</v>
      </c>
      <c r="X46" s="50">
        <f t="shared" ref="X46:AM46" si="7">SUMPRODUCT(X13:X45,$B$13:$B$45)</f>
        <v>1715.8331082815359</v>
      </c>
      <c r="Y46" s="50">
        <f t="shared" si="7"/>
        <v>213.33742725405128</v>
      </c>
      <c r="Z46" s="50">
        <f t="shared" si="7"/>
        <v>115.76456153420172</v>
      </c>
      <c r="AA46" s="50">
        <f t="shared" si="7"/>
        <v>172.04975436025336</v>
      </c>
      <c r="AB46" s="50">
        <f t="shared" si="7"/>
        <v>4614.0190213746519</v>
      </c>
      <c r="AC46" s="50">
        <f t="shared" si="7"/>
        <v>458.08021474619625</v>
      </c>
      <c r="AD46" s="50">
        <f t="shared" si="7"/>
        <v>230.06397707515902</v>
      </c>
      <c r="AE46" s="50">
        <f t="shared" si="7"/>
        <v>548.30581039113645</v>
      </c>
      <c r="AF46" s="50">
        <f t="shared" si="7"/>
        <v>-367.89393261342474</v>
      </c>
      <c r="AG46" s="50">
        <f t="shared" si="7"/>
        <v>0</v>
      </c>
      <c r="AH46" s="50">
        <f t="shared" si="7"/>
        <v>42151.798125049922</v>
      </c>
      <c r="AI46" s="50">
        <f t="shared" si="7"/>
        <v>740.22638171423478</v>
      </c>
      <c r="AJ46" s="50">
        <f t="shared" si="7"/>
        <v>0</v>
      </c>
      <c r="AK46" s="50">
        <f t="shared" si="7"/>
        <v>9.6916708865729664</v>
      </c>
      <c r="AL46" s="50">
        <f t="shared" si="7"/>
        <v>0</v>
      </c>
      <c r="AM46" s="56">
        <f t="shared" si="7"/>
        <v>50612.743696409067</v>
      </c>
      <c r="AN46" s="40"/>
      <c r="AP46" s="16" t="s">
        <v>40</v>
      </c>
      <c r="AQ46" s="50">
        <f>SUMPRODUCT(AQ13:AQ45,$B$13:$B$45)</f>
        <v>11.467576354578579</v>
      </c>
      <c r="AR46" s="50">
        <f t="shared" ref="AR46:BG46" si="8">SUMPRODUCT(AR13:AR45,$B$13:$B$45)</f>
        <v>1376.1576120379787</v>
      </c>
      <c r="AS46" s="50">
        <f t="shared" si="8"/>
        <v>174.03064817536557</v>
      </c>
      <c r="AT46" s="50">
        <f t="shared" si="8"/>
        <v>95.986480464085474</v>
      </c>
      <c r="AU46" s="50">
        <f t="shared" si="8"/>
        <v>146.23967574036769</v>
      </c>
      <c r="AV46" s="50">
        <f t="shared" si="8"/>
        <v>-414.92736843403623</v>
      </c>
      <c r="AW46" s="50">
        <f t="shared" si="8"/>
        <v>-58.231060994805979</v>
      </c>
      <c r="AX46" s="50">
        <f t="shared" si="8"/>
        <v>-19.309561810255914</v>
      </c>
      <c r="AY46" s="50">
        <f t="shared" si="8"/>
        <v>-27.197990184257577</v>
      </c>
      <c r="AZ46" s="50">
        <f t="shared" si="8"/>
        <v>-367.89393261342474</v>
      </c>
      <c r="BA46" s="50">
        <f t="shared" si="8"/>
        <v>0</v>
      </c>
      <c r="BB46" s="50">
        <f t="shared" si="8"/>
        <v>-1210.1956050961617</v>
      </c>
      <c r="BC46" s="50">
        <f t="shared" si="8"/>
        <v>-28.873259308737989</v>
      </c>
      <c r="BD46" s="50">
        <f t="shared" si="8"/>
        <v>0</v>
      </c>
      <c r="BE46" s="50">
        <f t="shared" si="8"/>
        <v>-0.26513823848984908</v>
      </c>
      <c r="BF46" s="50">
        <f t="shared" si="8"/>
        <v>0</v>
      </c>
      <c r="BG46" s="56">
        <f t="shared" si="8"/>
        <v>-323.01192390779426</v>
      </c>
    </row>
    <row r="47" spans="1:59" x14ac:dyDescent="0.25">
      <c r="T47" s="40"/>
      <c r="AN47" s="40"/>
    </row>
    <row r="48" spans="1:59" ht="15.75" x14ac:dyDescent="0.25">
      <c r="A48" s="7" t="s">
        <v>13</v>
      </c>
      <c r="I48" s="28"/>
    </row>
    <row r="49" spans="3:19" x14ac:dyDescent="0.25">
      <c r="C49" s="27"/>
    </row>
    <row r="50" spans="3:19" x14ac:dyDescent="0.25">
      <c r="E50" s="29"/>
      <c r="S50" s="28"/>
    </row>
    <row r="51" spans="3:19" x14ac:dyDescent="0.25">
      <c r="E51" s="29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2"/>
    <col min="3" max="3" width="13.140625" style="12" bestFit="1" customWidth="1"/>
    <col min="4" max="4" width="10.140625" style="12" bestFit="1" customWidth="1"/>
    <col min="5" max="5" width="14.140625" style="12" bestFit="1" customWidth="1"/>
    <col min="6" max="7" width="11.28515625" style="12" bestFit="1" customWidth="1"/>
    <col min="8" max="8" width="10.140625" style="12" bestFit="1" customWidth="1"/>
    <col min="9" max="9" width="11.28515625" style="12" bestFit="1" customWidth="1"/>
    <col min="10" max="10" width="14.140625" style="12" bestFit="1" customWidth="1"/>
    <col min="11" max="11" width="12" style="12" bestFit="1" customWidth="1"/>
    <col min="12" max="12" width="13.140625" style="12" bestFit="1" customWidth="1"/>
    <col min="13" max="13" width="10.7109375" style="12" bestFit="1" customWidth="1"/>
    <col min="14" max="18" width="9.140625" style="12"/>
    <col min="19" max="19" width="9.85546875" style="12" bestFit="1" customWidth="1"/>
    <col min="20" max="20" width="3.7109375" style="12" customWidth="1"/>
    <col min="21" max="21" width="5.28515625" style="12" bestFit="1" customWidth="1"/>
    <col min="22" max="22" width="8.42578125" style="12" bestFit="1" customWidth="1"/>
    <col min="23" max="23" width="12.42578125" style="12" bestFit="1" customWidth="1"/>
    <col min="24" max="24" width="10.140625" style="12" bestFit="1" customWidth="1"/>
    <col min="25" max="25" width="14.140625" style="12" bestFit="1" customWidth="1"/>
    <col min="26" max="26" width="11.28515625" style="12" bestFit="1" customWidth="1"/>
    <col min="27" max="27" width="8.85546875" style="12" bestFit="1" customWidth="1"/>
    <col min="28" max="28" width="10.140625" style="12" bestFit="1" customWidth="1"/>
    <col min="29" max="29" width="11.28515625" style="12" bestFit="1" customWidth="1"/>
    <col min="30" max="30" width="14.140625" style="12" bestFit="1" customWidth="1"/>
    <col min="31" max="31" width="12" style="12" bestFit="1" customWidth="1"/>
    <col min="32" max="32" width="13.140625" style="12" bestFit="1" customWidth="1"/>
    <col min="33" max="33" width="10.7109375" style="12" bestFit="1" customWidth="1"/>
    <col min="34" max="39" width="8.85546875" style="12" bestFit="1" customWidth="1"/>
    <col min="40" max="40" width="3.7109375" style="12" customWidth="1"/>
    <col min="41" max="41" width="5.28515625" style="12" bestFit="1" customWidth="1"/>
    <col min="42" max="42" width="8.42578125" style="12" bestFit="1" customWidth="1"/>
    <col min="43" max="43" width="12.42578125" style="12" bestFit="1" customWidth="1"/>
    <col min="44" max="44" width="10.140625" style="12" bestFit="1" customWidth="1"/>
    <col min="45" max="45" width="14.140625" style="12" bestFit="1" customWidth="1"/>
    <col min="46" max="46" width="11.28515625" style="12" bestFit="1" customWidth="1"/>
    <col min="47" max="47" width="8.85546875" style="12" bestFit="1" customWidth="1"/>
    <col min="48" max="48" width="10.140625" style="12" bestFit="1" customWidth="1"/>
    <col min="49" max="49" width="11.28515625" style="12" bestFit="1" customWidth="1"/>
    <col min="50" max="50" width="14.140625" style="12" bestFit="1" customWidth="1"/>
    <col min="51" max="51" width="12" style="12" bestFit="1" customWidth="1"/>
    <col min="52" max="52" width="13.140625" style="12" bestFit="1" customWidth="1"/>
    <col min="53" max="53" width="10.7109375" style="12" bestFit="1" customWidth="1"/>
    <col min="54" max="59" width="8.85546875" style="12" bestFit="1" customWidth="1"/>
    <col min="60" max="16384" width="9.140625" style="12"/>
  </cols>
  <sheetData>
    <row r="1" spans="1:60" x14ac:dyDescent="0.25">
      <c r="A1" s="68" t="s">
        <v>82</v>
      </c>
    </row>
    <row r="2" spans="1:60" x14ac:dyDescent="0.25">
      <c r="A2" s="68" t="s">
        <v>83</v>
      </c>
    </row>
    <row r="3" spans="1:60" x14ac:dyDescent="0.25">
      <c r="A3" s="70" t="s">
        <v>84</v>
      </c>
    </row>
    <row r="4" spans="1:60" x14ac:dyDescent="0.25">
      <c r="A4" s="69" t="s">
        <v>85</v>
      </c>
    </row>
    <row r="5" spans="1:60" x14ac:dyDescent="0.25">
      <c r="A5" s="69" t="s">
        <v>86</v>
      </c>
    </row>
    <row r="6" spans="1:60" x14ac:dyDescent="0.25">
      <c r="A6" s="69" t="s">
        <v>90</v>
      </c>
    </row>
    <row r="7" spans="1:60" s="57" customFormat="1" ht="21" thickBot="1" x14ac:dyDescent="0.4">
      <c r="C7" s="71" t="s">
        <v>58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8"/>
      <c r="U7" s="71" t="s">
        <v>59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8"/>
      <c r="AO7" s="71" t="s">
        <v>60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9"/>
    </row>
    <row r="8" spans="1:60" ht="15.75" thickBot="1" x14ac:dyDescent="0.3">
      <c r="T8" s="40"/>
      <c r="AN8" s="40"/>
    </row>
    <row r="9" spans="1:60" ht="15.75" customHeight="1" thickBot="1" x14ac:dyDescent="0.3">
      <c r="D9" s="72" t="s">
        <v>16</v>
      </c>
      <c r="E9" s="73"/>
      <c r="F9" s="73"/>
      <c r="G9" s="74"/>
      <c r="H9" s="72" t="s">
        <v>17</v>
      </c>
      <c r="I9" s="73"/>
      <c r="J9" s="73"/>
      <c r="K9" s="73"/>
      <c r="L9" s="73"/>
      <c r="M9" s="74"/>
      <c r="N9" s="75" t="s">
        <v>18</v>
      </c>
      <c r="O9" s="76"/>
      <c r="P9" s="76"/>
      <c r="Q9" s="76"/>
      <c r="R9" s="77"/>
      <c r="S9" s="13"/>
      <c r="T9" s="40"/>
      <c r="X9" s="72" t="s">
        <v>16</v>
      </c>
      <c r="Y9" s="73"/>
      <c r="Z9" s="73"/>
      <c r="AA9" s="74"/>
      <c r="AB9" s="72" t="s">
        <v>17</v>
      </c>
      <c r="AC9" s="73"/>
      <c r="AD9" s="73"/>
      <c r="AE9" s="73"/>
      <c r="AF9" s="73"/>
      <c r="AG9" s="74"/>
      <c r="AH9" s="75" t="s">
        <v>18</v>
      </c>
      <c r="AI9" s="76"/>
      <c r="AJ9" s="76"/>
      <c r="AK9" s="76"/>
      <c r="AL9" s="77"/>
      <c r="AM9" s="13"/>
      <c r="AN9" s="40"/>
      <c r="AR9" s="72" t="s">
        <v>16</v>
      </c>
      <c r="AS9" s="73"/>
      <c r="AT9" s="73"/>
      <c r="AU9" s="74"/>
      <c r="AV9" s="72" t="s">
        <v>17</v>
      </c>
      <c r="AW9" s="73"/>
      <c r="AX9" s="73"/>
      <c r="AY9" s="73"/>
      <c r="AZ9" s="73"/>
      <c r="BA9" s="74"/>
      <c r="BB9" s="75" t="s">
        <v>18</v>
      </c>
      <c r="BC9" s="76"/>
      <c r="BD9" s="76"/>
      <c r="BE9" s="76"/>
      <c r="BF9" s="77"/>
      <c r="BG9" s="13"/>
    </row>
    <row r="10" spans="1:60" ht="16.5" x14ac:dyDescent="0.3">
      <c r="A10" s="17"/>
      <c r="B10" s="18"/>
      <c r="C10" s="30" t="s">
        <v>44</v>
      </c>
      <c r="D10" s="17" t="s">
        <v>19</v>
      </c>
      <c r="E10" s="18" t="s">
        <v>21</v>
      </c>
      <c r="F10" s="18"/>
      <c r="G10" s="33" t="s">
        <v>20</v>
      </c>
      <c r="H10" s="17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33" t="s">
        <v>24</v>
      </c>
      <c r="N10" s="17" t="s">
        <v>25</v>
      </c>
      <c r="O10" s="18" t="s">
        <v>26</v>
      </c>
      <c r="P10" s="18" t="s">
        <v>46</v>
      </c>
      <c r="Q10" s="18" t="s">
        <v>47</v>
      </c>
      <c r="R10" s="33" t="s">
        <v>48</v>
      </c>
      <c r="S10" s="36" t="s">
        <v>27</v>
      </c>
      <c r="T10" s="40"/>
      <c r="U10" s="17"/>
      <c r="V10" s="18"/>
      <c r="W10" s="30" t="s">
        <v>44</v>
      </c>
      <c r="X10" s="17" t="s">
        <v>19</v>
      </c>
      <c r="Y10" s="18" t="s">
        <v>21</v>
      </c>
      <c r="Z10" s="18"/>
      <c r="AA10" s="33" t="s">
        <v>20</v>
      </c>
      <c r="AB10" s="17" t="s">
        <v>19</v>
      </c>
      <c r="AC10" s="18" t="s">
        <v>20</v>
      </c>
      <c r="AD10" s="18" t="s">
        <v>21</v>
      </c>
      <c r="AE10" s="18" t="s">
        <v>22</v>
      </c>
      <c r="AF10" s="18" t="s">
        <v>23</v>
      </c>
      <c r="AG10" s="33" t="s">
        <v>24</v>
      </c>
      <c r="AH10" s="17" t="s">
        <v>25</v>
      </c>
      <c r="AI10" s="18" t="s">
        <v>26</v>
      </c>
      <c r="AJ10" s="18" t="s">
        <v>46</v>
      </c>
      <c r="AK10" s="18" t="s">
        <v>47</v>
      </c>
      <c r="AL10" s="33" t="s">
        <v>48</v>
      </c>
      <c r="AM10" s="36" t="s">
        <v>27</v>
      </c>
      <c r="AN10" s="40"/>
      <c r="AO10" s="17"/>
      <c r="AP10" s="18"/>
      <c r="AQ10" s="30" t="s">
        <v>44</v>
      </c>
      <c r="AR10" s="17" t="s">
        <v>19</v>
      </c>
      <c r="AS10" s="18" t="s">
        <v>21</v>
      </c>
      <c r="AT10" s="18"/>
      <c r="AU10" s="33" t="s">
        <v>20</v>
      </c>
      <c r="AV10" s="17" t="s">
        <v>19</v>
      </c>
      <c r="AW10" s="18" t="s">
        <v>20</v>
      </c>
      <c r="AX10" s="18" t="s">
        <v>21</v>
      </c>
      <c r="AY10" s="18" t="s">
        <v>22</v>
      </c>
      <c r="AZ10" s="18" t="s">
        <v>23</v>
      </c>
      <c r="BA10" s="33" t="s">
        <v>24</v>
      </c>
      <c r="BB10" s="17" t="s">
        <v>25</v>
      </c>
      <c r="BC10" s="18" t="s">
        <v>26</v>
      </c>
      <c r="BD10" s="18" t="s">
        <v>46</v>
      </c>
      <c r="BE10" s="18" t="s">
        <v>47</v>
      </c>
      <c r="BF10" s="33" t="s">
        <v>48</v>
      </c>
      <c r="BG10" s="36" t="s">
        <v>27</v>
      </c>
    </row>
    <row r="11" spans="1:60" x14ac:dyDescent="0.25">
      <c r="A11" s="19"/>
      <c r="B11" s="14" t="s">
        <v>41</v>
      </c>
      <c r="C11" s="31" t="s">
        <v>45</v>
      </c>
      <c r="D11" s="19" t="s">
        <v>28</v>
      </c>
      <c r="E11" s="14" t="s">
        <v>30</v>
      </c>
      <c r="F11" s="14" t="s">
        <v>29</v>
      </c>
      <c r="G11" s="34" t="s">
        <v>43</v>
      </c>
      <c r="H11" s="19" t="s">
        <v>28</v>
      </c>
      <c r="I11" s="14" t="s">
        <v>29</v>
      </c>
      <c r="J11" s="14" t="s">
        <v>30</v>
      </c>
      <c r="K11" s="14" t="s">
        <v>31</v>
      </c>
      <c r="L11" s="14" t="s">
        <v>32</v>
      </c>
      <c r="M11" s="34" t="s">
        <v>33</v>
      </c>
      <c r="N11" s="19" t="s">
        <v>34</v>
      </c>
      <c r="O11" s="14" t="s">
        <v>35</v>
      </c>
      <c r="P11" s="14" t="s">
        <v>36</v>
      </c>
      <c r="Q11" s="14" t="s">
        <v>36</v>
      </c>
      <c r="R11" s="34" t="s">
        <v>36</v>
      </c>
      <c r="S11" s="37" t="s">
        <v>37</v>
      </c>
      <c r="T11" s="40"/>
      <c r="U11" s="19"/>
      <c r="V11" s="14" t="s">
        <v>41</v>
      </c>
      <c r="W11" s="31" t="s">
        <v>45</v>
      </c>
      <c r="X11" s="19" t="s">
        <v>28</v>
      </c>
      <c r="Y11" s="14" t="s">
        <v>30</v>
      </c>
      <c r="Z11" s="14" t="s">
        <v>29</v>
      </c>
      <c r="AA11" s="34" t="s">
        <v>43</v>
      </c>
      <c r="AB11" s="19" t="s">
        <v>28</v>
      </c>
      <c r="AC11" s="14" t="s">
        <v>29</v>
      </c>
      <c r="AD11" s="14" t="s">
        <v>30</v>
      </c>
      <c r="AE11" s="14" t="s">
        <v>31</v>
      </c>
      <c r="AF11" s="14" t="s">
        <v>32</v>
      </c>
      <c r="AG11" s="34" t="s">
        <v>33</v>
      </c>
      <c r="AH11" s="19" t="s">
        <v>34</v>
      </c>
      <c r="AI11" s="14" t="s">
        <v>35</v>
      </c>
      <c r="AJ11" s="14" t="s">
        <v>36</v>
      </c>
      <c r="AK11" s="14" t="s">
        <v>36</v>
      </c>
      <c r="AL11" s="34" t="s">
        <v>36</v>
      </c>
      <c r="AM11" s="37" t="s">
        <v>37</v>
      </c>
      <c r="AN11" s="40"/>
      <c r="AO11" s="19"/>
      <c r="AP11" s="14" t="s">
        <v>41</v>
      </c>
      <c r="AQ11" s="31" t="s">
        <v>45</v>
      </c>
      <c r="AR11" s="19" t="s">
        <v>28</v>
      </c>
      <c r="AS11" s="14" t="s">
        <v>30</v>
      </c>
      <c r="AT11" s="14" t="s">
        <v>29</v>
      </c>
      <c r="AU11" s="34" t="s">
        <v>43</v>
      </c>
      <c r="AV11" s="19" t="s">
        <v>28</v>
      </c>
      <c r="AW11" s="14" t="s">
        <v>29</v>
      </c>
      <c r="AX11" s="14" t="s">
        <v>30</v>
      </c>
      <c r="AY11" s="14" t="s">
        <v>31</v>
      </c>
      <c r="AZ11" s="14" t="s">
        <v>32</v>
      </c>
      <c r="BA11" s="34" t="s">
        <v>33</v>
      </c>
      <c r="BB11" s="19" t="s">
        <v>34</v>
      </c>
      <c r="BC11" s="14" t="s">
        <v>35</v>
      </c>
      <c r="BD11" s="14" t="s">
        <v>36</v>
      </c>
      <c r="BE11" s="14" t="s">
        <v>36</v>
      </c>
      <c r="BF11" s="34" t="s">
        <v>36</v>
      </c>
      <c r="BG11" s="37" t="s">
        <v>37</v>
      </c>
    </row>
    <row r="12" spans="1:60" ht="15.75" thickBot="1" x14ac:dyDescent="0.3">
      <c r="A12" s="20" t="s">
        <v>38</v>
      </c>
      <c r="B12" s="21" t="s">
        <v>42</v>
      </c>
      <c r="C12" s="32" t="s">
        <v>39</v>
      </c>
      <c r="D12" s="20" t="s">
        <v>39</v>
      </c>
      <c r="E12" s="21" t="s">
        <v>39</v>
      </c>
      <c r="F12" s="21" t="s">
        <v>39</v>
      </c>
      <c r="G12" s="35" t="s">
        <v>39</v>
      </c>
      <c r="H12" s="20" t="s">
        <v>39</v>
      </c>
      <c r="I12" s="21" t="s">
        <v>39</v>
      </c>
      <c r="J12" s="21" t="s">
        <v>39</v>
      </c>
      <c r="K12" s="21" t="s">
        <v>39</v>
      </c>
      <c r="L12" s="21" t="s">
        <v>39</v>
      </c>
      <c r="M12" s="35" t="s">
        <v>39</v>
      </c>
      <c r="N12" s="20" t="s">
        <v>39</v>
      </c>
      <c r="O12" s="21" t="s">
        <v>39</v>
      </c>
      <c r="P12" s="21" t="s">
        <v>39</v>
      </c>
      <c r="Q12" s="21" t="s">
        <v>39</v>
      </c>
      <c r="R12" s="35" t="s">
        <v>39</v>
      </c>
      <c r="S12" s="38" t="s">
        <v>39</v>
      </c>
      <c r="T12" s="40"/>
      <c r="U12" s="20" t="s">
        <v>38</v>
      </c>
      <c r="V12" s="21" t="s">
        <v>42</v>
      </c>
      <c r="W12" s="32" t="s">
        <v>39</v>
      </c>
      <c r="X12" s="20" t="s">
        <v>39</v>
      </c>
      <c r="Y12" s="21" t="s">
        <v>39</v>
      </c>
      <c r="Z12" s="21" t="s">
        <v>39</v>
      </c>
      <c r="AA12" s="35" t="s">
        <v>39</v>
      </c>
      <c r="AB12" s="20" t="s">
        <v>39</v>
      </c>
      <c r="AC12" s="21" t="s">
        <v>39</v>
      </c>
      <c r="AD12" s="21" t="s">
        <v>39</v>
      </c>
      <c r="AE12" s="21" t="s">
        <v>39</v>
      </c>
      <c r="AF12" s="21" t="s">
        <v>39</v>
      </c>
      <c r="AG12" s="35" t="s">
        <v>39</v>
      </c>
      <c r="AH12" s="20" t="s">
        <v>39</v>
      </c>
      <c r="AI12" s="21" t="s">
        <v>39</v>
      </c>
      <c r="AJ12" s="21" t="s">
        <v>39</v>
      </c>
      <c r="AK12" s="21" t="s">
        <v>39</v>
      </c>
      <c r="AL12" s="35" t="s">
        <v>39</v>
      </c>
      <c r="AM12" s="38" t="s">
        <v>39</v>
      </c>
      <c r="AN12" s="40"/>
      <c r="AO12" s="20" t="s">
        <v>38</v>
      </c>
      <c r="AP12" s="21" t="s">
        <v>42</v>
      </c>
      <c r="AQ12" s="32" t="s">
        <v>39</v>
      </c>
      <c r="AR12" s="20" t="s">
        <v>39</v>
      </c>
      <c r="AS12" s="21" t="s">
        <v>39</v>
      </c>
      <c r="AT12" s="21" t="s">
        <v>39</v>
      </c>
      <c r="AU12" s="35" t="s">
        <v>39</v>
      </c>
      <c r="AV12" s="20" t="s">
        <v>39</v>
      </c>
      <c r="AW12" s="21" t="s">
        <v>39</v>
      </c>
      <c r="AX12" s="21" t="s">
        <v>39</v>
      </c>
      <c r="AY12" s="21" t="s">
        <v>39</v>
      </c>
      <c r="AZ12" s="21" t="s">
        <v>39</v>
      </c>
      <c r="BA12" s="35" t="s">
        <v>39</v>
      </c>
      <c r="BB12" s="20" t="s">
        <v>39</v>
      </c>
      <c r="BC12" s="21" t="s">
        <v>39</v>
      </c>
      <c r="BD12" s="21" t="s">
        <v>39</v>
      </c>
      <c r="BE12" s="21" t="s">
        <v>39</v>
      </c>
      <c r="BF12" s="35" t="s">
        <v>39</v>
      </c>
      <c r="BG12" s="38" t="s">
        <v>39</v>
      </c>
    </row>
    <row r="13" spans="1:60" x14ac:dyDescent="0.25">
      <c r="A13" s="22">
        <v>2019</v>
      </c>
      <c r="B13" s="23">
        <v>1.0063458385698116</v>
      </c>
      <c r="C13" s="60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2377.2600000000002</v>
      </c>
      <c r="O13" s="61">
        <v>26.16</v>
      </c>
      <c r="P13" s="61">
        <v>0</v>
      </c>
      <c r="Q13" s="61">
        <v>0.92900000000000005</v>
      </c>
      <c r="R13" s="61">
        <v>0</v>
      </c>
      <c r="S13" s="62">
        <f>SUM(C13:R13)</f>
        <v>2404.3490000000002</v>
      </c>
      <c r="T13" s="40"/>
      <c r="U13" s="22">
        <v>2019</v>
      </c>
      <c r="V13" s="23">
        <v>1.0063458385698116</v>
      </c>
      <c r="W13" s="60">
        <v>2.2834317399915363</v>
      </c>
      <c r="X13" s="61">
        <v>0</v>
      </c>
      <c r="Y13" s="61">
        <v>0</v>
      </c>
      <c r="Z13" s="61">
        <v>0</v>
      </c>
      <c r="AA13" s="61">
        <v>3.5145172154320243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2377.2600000000002</v>
      </c>
      <c r="AI13" s="61">
        <v>26.16</v>
      </c>
      <c r="AJ13" s="61">
        <v>0</v>
      </c>
      <c r="AK13" s="61">
        <v>0.92900000000000005</v>
      </c>
      <c r="AL13" s="61">
        <v>0</v>
      </c>
      <c r="AM13" s="62">
        <f>SUM(W13:AL13)</f>
        <v>2410.1469489554238</v>
      </c>
      <c r="AN13" s="40"/>
      <c r="AO13" s="41">
        <v>2019</v>
      </c>
      <c r="AP13" s="42">
        <v>1.0063458385698116</v>
      </c>
      <c r="AQ13" s="51">
        <f>W13-C13</f>
        <v>2.2834317399915363</v>
      </c>
      <c r="AR13" s="51">
        <f t="shared" ref="AR13:BF28" si="0">X13-D13</f>
        <v>0</v>
      </c>
      <c r="AS13" s="51">
        <f t="shared" si="0"/>
        <v>0</v>
      </c>
      <c r="AT13" s="51">
        <f t="shared" si="0"/>
        <v>0</v>
      </c>
      <c r="AU13" s="51">
        <f t="shared" si="0"/>
        <v>3.5145172154320243</v>
      </c>
      <c r="AV13" s="51">
        <f t="shared" si="0"/>
        <v>0</v>
      </c>
      <c r="AW13" s="51">
        <f t="shared" si="0"/>
        <v>0</v>
      </c>
      <c r="AX13" s="51">
        <f t="shared" si="0"/>
        <v>0</v>
      </c>
      <c r="AY13" s="51">
        <f t="shared" si="0"/>
        <v>0</v>
      </c>
      <c r="AZ13" s="51">
        <f t="shared" si="0"/>
        <v>0</v>
      </c>
      <c r="BA13" s="51">
        <f t="shared" si="0"/>
        <v>0</v>
      </c>
      <c r="BB13" s="51">
        <f t="shared" si="0"/>
        <v>0</v>
      </c>
      <c r="BC13" s="51">
        <f t="shared" si="0"/>
        <v>0</v>
      </c>
      <c r="BD13" s="51">
        <f t="shared" si="0"/>
        <v>0</v>
      </c>
      <c r="BE13" s="51">
        <f t="shared" si="0"/>
        <v>0</v>
      </c>
      <c r="BF13" s="51">
        <f t="shared" si="0"/>
        <v>0</v>
      </c>
      <c r="BG13" s="52">
        <f>SUM(AQ13:BF13)</f>
        <v>5.7979489554235606</v>
      </c>
    </row>
    <row r="14" spans="1:60" x14ac:dyDescent="0.25">
      <c r="A14" s="24">
        <v>2020</v>
      </c>
      <c r="B14" s="15">
        <v>0.93392482840834401</v>
      </c>
      <c r="C14" s="53">
        <v>0</v>
      </c>
      <c r="D14" s="49">
        <v>30.298270335471077</v>
      </c>
      <c r="E14" s="49">
        <v>3.4077374005967425</v>
      </c>
      <c r="F14" s="49">
        <v>1.1157667423960809</v>
      </c>
      <c r="G14" s="49">
        <v>1.6196619205472966</v>
      </c>
      <c r="H14" s="49">
        <v>0.63247917239875995</v>
      </c>
      <c r="I14" s="49">
        <v>1.2691896108152225</v>
      </c>
      <c r="J14" s="49">
        <v>0</v>
      </c>
      <c r="K14" s="49">
        <v>0</v>
      </c>
      <c r="L14" s="49">
        <v>0</v>
      </c>
      <c r="M14" s="49">
        <v>0</v>
      </c>
      <c r="N14" s="49">
        <v>2044.35</v>
      </c>
      <c r="O14" s="49">
        <v>24.479999999999997</v>
      </c>
      <c r="P14" s="49">
        <v>0</v>
      </c>
      <c r="Q14" s="49">
        <v>0.83699999999999997</v>
      </c>
      <c r="R14" s="49">
        <v>0</v>
      </c>
      <c r="S14" s="52">
        <f t="shared" ref="S14:S45" si="1">SUM(C14:R14)</f>
        <v>2108.0101051822253</v>
      </c>
      <c r="T14" s="40"/>
      <c r="U14" s="24">
        <v>2020</v>
      </c>
      <c r="V14" s="15">
        <v>0.93392482840834401</v>
      </c>
      <c r="W14" s="53">
        <v>2.060524295698885</v>
      </c>
      <c r="X14" s="49">
        <v>83.722575034393429</v>
      </c>
      <c r="Y14" s="49">
        <v>9.2267637426568179</v>
      </c>
      <c r="Z14" s="49">
        <v>2.5654809442570379</v>
      </c>
      <c r="AA14" s="49">
        <v>12.654100193762027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2021.87</v>
      </c>
      <c r="AI14" s="49">
        <v>24.29</v>
      </c>
      <c r="AJ14" s="49">
        <v>0</v>
      </c>
      <c r="AK14" s="49">
        <v>0.82199999999999995</v>
      </c>
      <c r="AL14" s="49">
        <v>0</v>
      </c>
      <c r="AM14" s="52">
        <f t="shared" ref="AM14:AM45" si="2">SUM(W14:AL14)</f>
        <v>2157.2114442107681</v>
      </c>
      <c r="AN14" s="40"/>
      <c r="AO14" s="24">
        <v>2020</v>
      </c>
      <c r="AP14" s="15">
        <v>0.93392482840834401</v>
      </c>
      <c r="AQ14" s="53">
        <f t="shared" ref="AQ14:BF43" si="3">W14-C14</f>
        <v>2.060524295698885</v>
      </c>
      <c r="AR14" s="53">
        <f t="shared" si="0"/>
        <v>53.424304698922356</v>
      </c>
      <c r="AS14" s="53">
        <f t="shared" si="0"/>
        <v>5.8190263420600754</v>
      </c>
      <c r="AT14" s="53">
        <f t="shared" si="0"/>
        <v>1.449714201860957</v>
      </c>
      <c r="AU14" s="53">
        <f t="shared" si="0"/>
        <v>11.034438273214731</v>
      </c>
      <c r="AV14" s="53">
        <f t="shared" si="0"/>
        <v>-0.63247917239875995</v>
      </c>
      <c r="AW14" s="53">
        <f t="shared" si="0"/>
        <v>-1.2691896108152225</v>
      </c>
      <c r="AX14" s="53">
        <f t="shared" si="0"/>
        <v>0</v>
      </c>
      <c r="AY14" s="53">
        <f t="shared" si="0"/>
        <v>0</v>
      </c>
      <c r="AZ14" s="53">
        <f t="shared" si="0"/>
        <v>0</v>
      </c>
      <c r="BA14" s="53">
        <f t="shared" si="0"/>
        <v>0</v>
      </c>
      <c r="BB14" s="53">
        <f t="shared" si="0"/>
        <v>-22.480000000000018</v>
      </c>
      <c r="BC14" s="53">
        <f t="shared" si="0"/>
        <v>-0.18999999999999773</v>
      </c>
      <c r="BD14" s="53">
        <f t="shared" si="0"/>
        <v>0</v>
      </c>
      <c r="BE14" s="53">
        <f t="shared" si="0"/>
        <v>-1.5000000000000013E-2</v>
      </c>
      <c r="BF14" s="53">
        <f t="shared" si="0"/>
        <v>0</v>
      </c>
      <c r="BG14" s="52">
        <f t="shared" ref="BG14:BG45" si="4">SUM(AQ14:BF14)</f>
        <v>49.201339028543003</v>
      </c>
    </row>
    <row r="15" spans="1:60" x14ac:dyDescent="0.25">
      <c r="A15" s="24">
        <v>2021</v>
      </c>
      <c r="B15" s="15">
        <v>0.86689242618513873</v>
      </c>
      <c r="C15" s="53">
        <v>0</v>
      </c>
      <c r="D15" s="49">
        <v>42.461103371799041</v>
      </c>
      <c r="E15" s="49">
        <v>4.7252315195408965</v>
      </c>
      <c r="F15" s="49">
        <v>1.0838958093853344</v>
      </c>
      <c r="G15" s="49">
        <v>2.2539162937899451</v>
      </c>
      <c r="H15" s="49">
        <v>11.23283528637212</v>
      </c>
      <c r="I15" s="49">
        <v>3.366337567595151</v>
      </c>
      <c r="J15" s="49">
        <v>0</v>
      </c>
      <c r="K15" s="49">
        <v>0</v>
      </c>
      <c r="L15" s="49">
        <v>0</v>
      </c>
      <c r="M15" s="49">
        <v>0</v>
      </c>
      <c r="N15" s="49">
        <v>2051.2399999999998</v>
      </c>
      <c r="O15" s="49">
        <v>24.59</v>
      </c>
      <c r="P15" s="49">
        <v>0</v>
      </c>
      <c r="Q15" s="49">
        <v>0.82599999999999996</v>
      </c>
      <c r="R15" s="49">
        <v>0</v>
      </c>
      <c r="S15" s="52">
        <f t="shared" si="1"/>
        <v>2141.7793198484824</v>
      </c>
      <c r="T15" s="40"/>
      <c r="U15" s="24">
        <v>2021</v>
      </c>
      <c r="V15" s="15">
        <v>0.86689242618513873</v>
      </c>
      <c r="W15" s="53">
        <v>1.7865305957489641</v>
      </c>
      <c r="X15" s="49">
        <v>207.4563619793243</v>
      </c>
      <c r="Y15" s="49">
        <v>24.818020355524162</v>
      </c>
      <c r="Z15" s="49">
        <v>6.0917760524213147</v>
      </c>
      <c r="AA15" s="49">
        <v>14.400826309530879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1982.92</v>
      </c>
      <c r="AI15" s="49">
        <v>23.86</v>
      </c>
      <c r="AJ15" s="49">
        <v>0</v>
      </c>
      <c r="AK15" s="49">
        <v>0.79500000000000004</v>
      </c>
      <c r="AL15" s="49">
        <v>0</v>
      </c>
      <c r="AM15" s="52">
        <f t="shared" si="2"/>
        <v>2262.1285152925498</v>
      </c>
      <c r="AN15" s="40"/>
      <c r="AO15" s="24">
        <v>2021</v>
      </c>
      <c r="AP15" s="15">
        <v>0.86689242618513873</v>
      </c>
      <c r="AQ15" s="53">
        <f t="shared" si="3"/>
        <v>1.7865305957489641</v>
      </c>
      <c r="AR15" s="53">
        <f t="shared" si="0"/>
        <v>164.99525860752527</v>
      </c>
      <c r="AS15" s="53">
        <f t="shared" si="0"/>
        <v>20.092788835983264</v>
      </c>
      <c r="AT15" s="53">
        <f t="shared" si="0"/>
        <v>5.0078802430359808</v>
      </c>
      <c r="AU15" s="53">
        <f t="shared" si="0"/>
        <v>12.146910015740934</v>
      </c>
      <c r="AV15" s="53">
        <f t="shared" si="0"/>
        <v>-11.23283528637212</v>
      </c>
      <c r="AW15" s="53">
        <f t="shared" si="0"/>
        <v>-3.366337567595151</v>
      </c>
      <c r="AX15" s="53">
        <f t="shared" si="0"/>
        <v>0</v>
      </c>
      <c r="AY15" s="53">
        <f t="shared" si="0"/>
        <v>0</v>
      </c>
      <c r="AZ15" s="53">
        <f t="shared" si="0"/>
        <v>0</v>
      </c>
      <c r="BA15" s="53">
        <f t="shared" si="0"/>
        <v>0</v>
      </c>
      <c r="BB15" s="53">
        <f t="shared" si="0"/>
        <v>-68.319999999999709</v>
      </c>
      <c r="BC15" s="53">
        <f t="shared" si="0"/>
        <v>-0.73000000000000043</v>
      </c>
      <c r="BD15" s="53">
        <f t="shared" si="0"/>
        <v>0</v>
      </c>
      <c r="BE15" s="53">
        <f t="shared" si="0"/>
        <v>-3.0999999999999917E-2</v>
      </c>
      <c r="BF15" s="53">
        <f t="shared" si="0"/>
        <v>0</v>
      </c>
      <c r="BG15" s="52">
        <f t="shared" si="4"/>
        <v>120.34919544406743</v>
      </c>
    </row>
    <row r="16" spans="1:60" x14ac:dyDescent="0.25">
      <c r="A16" s="24">
        <v>2022</v>
      </c>
      <c r="B16" s="15">
        <v>0.80467127087510482</v>
      </c>
      <c r="C16" s="53">
        <v>0</v>
      </c>
      <c r="D16" s="49">
        <v>39.37034961703165</v>
      </c>
      <c r="E16" s="49">
        <v>4.5491478247182595</v>
      </c>
      <c r="F16" s="49">
        <v>1.2042465132928972</v>
      </c>
      <c r="G16" s="49">
        <v>2.2539162937899451</v>
      </c>
      <c r="H16" s="49">
        <v>38.43122017957436</v>
      </c>
      <c r="I16" s="49">
        <v>9.1662510217473994</v>
      </c>
      <c r="J16" s="49">
        <v>0.48746071726257217</v>
      </c>
      <c r="K16" s="49">
        <v>0</v>
      </c>
      <c r="L16" s="49">
        <v>0</v>
      </c>
      <c r="M16" s="49">
        <v>0</v>
      </c>
      <c r="N16" s="49">
        <v>2088.73</v>
      </c>
      <c r="O16" s="49">
        <v>26.45</v>
      </c>
      <c r="P16" s="49">
        <v>0</v>
      </c>
      <c r="Q16" s="49">
        <v>0.77100000000000002</v>
      </c>
      <c r="R16" s="49">
        <v>0</v>
      </c>
      <c r="S16" s="52">
        <f t="shared" si="1"/>
        <v>2211.4135921674169</v>
      </c>
      <c r="T16" s="40"/>
      <c r="U16" s="24">
        <v>2022</v>
      </c>
      <c r="V16" s="15">
        <v>0.80467127087510482</v>
      </c>
      <c r="W16" s="53">
        <v>1.6861911869882542</v>
      </c>
      <c r="X16" s="49">
        <v>210.58860451440034</v>
      </c>
      <c r="Y16" s="49">
        <v>25.925446386058518</v>
      </c>
      <c r="Z16" s="49">
        <v>7.2027237511473494</v>
      </c>
      <c r="AA16" s="49">
        <v>14.415274309530879</v>
      </c>
      <c r="AB16" s="49">
        <v>4.7137499684221922</v>
      </c>
      <c r="AC16" s="49">
        <v>6.6982419720287663</v>
      </c>
      <c r="AD16" s="49">
        <v>0</v>
      </c>
      <c r="AE16" s="49">
        <v>0</v>
      </c>
      <c r="AF16" s="49">
        <v>0</v>
      </c>
      <c r="AG16" s="49">
        <v>0</v>
      </c>
      <c r="AH16" s="49">
        <v>2013.32</v>
      </c>
      <c r="AI16" s="49">
        <v>24.8</v>
      </c>
      <c r="AJ16" s="49">
        <v>0</v>
      </c>
      <c r="AK16" s="49">
        <v>0.74099999999999999</v>
      </c>
      <c r="AL16" s="49">
        <v>0</v>
      </c>
      <c r="AM16" s="52">
        <f t="shared" si="2"/>
        <v>2310.0912320885764</v>
      </c>
      <c r="AN16" s="40"/>
      <c r="AO16" s="24">
        <v>2022</v>
      </c>
      <c r="AP16" s="15">
        <v>0.80467127087510482</v>
      </c>
      <c r="AQ16" s="53">
        <f t="shared" si="3"/>
        <v>1.6861911869882542</v>
      </c>
      <c r="AR16" s="53">
        <f t="shared" si="0"/>
        <v>171.21825489736869</v>
      </c>
      <c r="AS16" s="53">
        <f t="shared" si="0"/>
        <v>21.376298561340256</v>
      </c>
      <c r="AT16" s="53">
        <f t="shared" si="0"/>
        <v>5.998477237854452</v>
      </c>
      <c r="AU16" s="53">
        <f t="shared" si="0"/>
        <v>12.161358015740934</v>
      </c>
      <c r="AV16" s="53">
        <f t="shared" si="0"/>
        <v>-33.717470211152168</v>
      </c>
      <c r="AW16" s="53">
        <f t="shared" si="0"/>
        <v>-2.4680090497186331</v>
      </c>
      <c r="AX16" s="53">
        <f t="shared" si="0"/>
        <v>-0.48746071726257217</v>
      </c>
      <c r="AY16" s="53">
        <f t="shared" si="0"/>
        <v>0</v>
      </c>
      <c r="AZ16" s="53">
        <f t="shared" si="0"/>
        <v>0</v>
      </c>
      <c r="BA16" s="53">
        <f t="shared" si="0"/>
        <v>0</v>
      </c>
      <c r="BB16" s="53">
        <f t="shared" si="0"/>
        <v>-75.410000000000082</v>
      </c>
      <c r="BC16" s="53">
        <f t="shared" si="0"/>
        <v>-1.6499999999999986</v>
      </c>
      <c r="BD16" s="53">
        <f t="shared" si="0"/>
        <v>0</v>
      </c>
      <c r="BE16" s="53">
        <f t="shared" si="0"/>
        <v>-3.0000000000000027E-2</v>
      </c>
      <c r="BF16" s="53">
        <f t="shared" si="0"/>
        <v>0</v>
      </c>
      <c r="BG16" s="52">
        <f t="shared" si="4"/>
        <v>98.677639921159141</v>
      </c>
    </row>
    <row r="17" spans="1:59" x14ac:dyDescent="0.25">
      <c r="A17" s="24">
        <v>2023</v>
      </c>
      <c r="B17" s="15">
        <v>0.74691603550066443</v>
      </c>
      <c r="C17" s="53">
        <v>0</v>
      </c>
      <c r="D17" s="49">
        <v>37.110208090568996</v>
      </c>
      <c r="E17" s="49">
        <v>4.3806172793024327</v>
      </c>
      <c r="F17" s="49">
        <v>1.2440919672865751</v>
      </c>
      <c r="G17" s="49">
        <v>2.2539162937899451</v>
      </c>
      <c r="H17" s="49">
        <v>104.30432561190902</v>
      </c>
      <c r="I17" s="49">
        <v>9.0491940126963275</v>
      </c>
      <c r="J17" s="49">
        <v>2.9408650185151202</v>
      </c>
      <c r="K17" s="49">
        <v>0</v>
      </c>
      <c r="L17" s="49">
        <v>0</v>
      </c>
      <c r="M17" s="49">
        <v>0</v>
      </c>
      <c r="N17" s="49">
        <v>2250.0300000000002</v>
      </c>
      <c r="O17" s="49">
        <v>28.160000000000004</v>
      </c>
      <c r="P17" s="49">
        <v>0</v>
      </c>
      <c r="Q17" s="49">
        <v>0.78400000000000003</v>
      </c>
      <c r="R17" s="49">
        <v>0</v>
      </c>
      <c r="S17" s="52">
        <f t="shared" si="1"/>
        <v>2440.2572182740687</v>
      </c>
      <c r="T17" s="40"/>
      <c r="U17" s="24">
        <v>2023</v>
      </c>
      <c r="V17" s="15">
        <v>0.74691603550066443</v>
      </c>
      <c r="W17" s="53">
        <v>1.1441126144863709</v>
      </c>
      <c r="X17" s="49">
        <v>197.47182295689677</v>
      </c>
      <c r="Y17" s="49">
        <v>24.965941152716248</v>
      </c>
      <c r="Z17" s="49">
        <v>7.6980165906913571</v>
      </c>
      <c r="AA17" s="49">
        <v>14.43004130953088</v>
      </c>
      <c r="AB17" s="49">
        <v>49.257745956806161</v>
      </c>
      <c r="AC17" s="49">
        <v>7.6092879653658878</v>
      </c>
      <c r="AD17" s="49">
        <v>0.62764733831440522</v>
      </c>
      <c r="AE17" s="49">
        <v>0</v>
      </c>
      <c r="AF17" s="49">
        <v>0</v>
      </c>
      <c r="AG17" s="49">
        <v>0</v>
      </c>
      <c r="AH17" s="49">
        <v>2168.7600000000002</v>
      </c>
      <c r="AI17" s="49">
        <v>26.46</v>
      </c>
      <c r="AJ17" s="49">
        <v>0</v>
      </c>
      <c r="AK17" s="49">
        <v>0.74099999999999999</v>
      </c>
      <c r="AL17" s="49">
        <v>0</v>
      </c>
      <c r="AM17" s="52">
        <f t="shared" si="2"/>
        <v>2499.1656158848082</v>
      </c>
      <c r="AN17" s="40"/>
      <c r="AO17" s="24">
        <v>2023</v>
      </c>
      <c r="AP17" s="15">
        <v>0.74691603550066443</v>
      </c>
      <c r="AQ17" s="53">
        <f t="shared" si="3"/>
        <v>1.1441126144863709</v>
      </c>
      <c r="AR17" s="53">
        <f t="shared" si="0"/>
        <v>160.36161486632778</v>
      </c>
      <c r="AS17" s="53">
        <f t="shared" si="0"/>
        <v>20.585323873413813</v>
      </c>
      <c r="AT17" s="53">
        <f t="shared" si="0"/>
        <v>6.4539246234047818</v>
      </c>
      <c r="AU17" s="53">
        <f t="shared" si="0"/>
        <v>12.176125015740935</v>
      </c>
      <c r="AV17" s="53">
        <f t="shared" si="0"/>
        <v>-55.04657965510286</v>
      </c>
      <c r="AW17" s="53">
        <f t="shared" si="0"/>
        <v>-1.4399060473304397</v>
      </c>
      <c r="AX17" s="53">
        <f t="shared" si="0"/>
        <v>-2.3132176802007152</v>
      </c>
      <c r="AY17" s="53">
        <f t="shared" si="0"/>
        <v>0</v>
      </c>
      <c r="AZ17" s="53">
        <f t="shared" si="0"/>
        <v>0</v>
      </c>
      <c r="BA17" s="53">
        <f t="shared" si="0"/>
        <v>0</v>
      </c>
      <c r="BB17" s="53">
        <f t="shared" si="0"/>
        <v>-81.269999999999982</v>
      </c>
      <c r="BC17" s="53">
        <f t="shared" si="0"/>
        <v>-1.7000000000000028</v>
      </c>
      <c r="BD17" s="53">
        <f t="shared" si="0"/>
        <v>0</v>
      </c>
      <c r="BE17" s="53">
        <f t="shared" si="0"/>
        <v>-4.3000000000000038E-2</v>
      </c>
      <c r="BF17" s="53">
        <f t="shared" si="0"/>
        <v>0</v>
      </c>
      <c r="BG17" s="52">
        <f t="shared" si="4"/>
        <v>58.908397610739677</v>
      </c>
    </row>
    <row r="18" spans="1:59" x14ac:dyDescent="0.25">
      <c r="A18" s="24">
        <v>2024</v>
      </c>
      <c r="B18" s="15">
        <v>0.69316471888208397</v>
      </c>
      <c r="C18" s="53">
        <v>0</v>
      </c>
      <c r="D18" s="49">
        <v>35.1615461497206</v>
      </c>
      <c r="E18" s="49">
        <v>4.2188845683527347</v>
      </c>
      <c r="F18" s="49">
        <v>1.4575679152004053</v>
      </c>
      <c r="G18" s="49">
        <v>2.2539162937899451</v>
      </c>
      <c r="H18" s="49">
        <v>124.11524500712547</v>
      </c>
      <c r="I18" s="49">
        <v>11.802109481847278</v>
      </c>
      <c r="J18" s="49">
        <v>4.8581332835924114</v>
      </c>
      <c r="K18" s="49">
        <v>0</v>
      </c>
      <c r="L18" s="49">
        <v>0</v>
      </c>
      <c r="M18" s="49">
        <v>0</v>
      </c>
      <c r="N18" s="49">
        <v>2520.4499999999998</v>
      </c>
      <c r="O18" s="49">
        <v>28.189999999999998</v>
      </c>
      <c r="P18" s="49">
        <v>0</v>
      </c>
      <c r="Q18" s="49">
        <v>0.77400000000000002</v>
      </c>
      <c r="R18" s="49">
        <v>0</v>
      </c>
      <c r="S18" s="52">
        <f t="shared" si="1"/>
        <v>2733.2814026996284</v>
      </c>
      <c r="T18" s="40"/>
      <c r="U18" s="24">
        <v>2024</v>
      </c>
      <c r="V18" s="15">
        <v>0.69316471888208397</v>
      </c>
      <c r="W18" s="53">
        <v>0.73492111078794076</v>
      </c>
      <c r="X18" s="49">
        <v>186.82394257160135</v>
      </c>
      <c r="Y18" s="49">
        <v>24.045728754302058</v>
      </c>
      <c r="Z18" s="49">
        <v>8.5761950614396305</v>
      </c>
      <c r="AA18" s="49">
        <v>14.44513230953088</v>
      </c>
      <c r="AB18" s="49">
        <v>82.012994606880085</v>
      </c>
      <c r="AC18" s="49">
        <v>8.0047803813536156</v>
      </c>
      <c r="AD18" s="49">
        <v>3.1466111718953411</v>
      </c>
      <c r="AE18" s="49">
        <v>0</v>
      </c>
      <c r="AF18" s="49">
        <v>0</v>
      </c>
      <c r="AG18" s="49">
        <v>0</v>
      </c>
      <c r="AH18" s="49">
        <v>2429.27</v>
      </c>
      <c r="AI18" s="49">
        <v>27.38</v>
      </c>
      <c r="AJ18" s="49">
        <v>0</v>
      </c>
      <c r="AK18" s="49">
        <v>0.73699999999999999</v>
      </c>
      <c r="AL18" s="49">
        <v>0</v>
      </c>
      <c r="AM18" s="52">
        <f t="shared" si="2"/>
        <v>2785.1773059677912</v>
      </c>
      <c r="AN18" s="40"/>
      <c r="AO18" s="24">
        <v>2024</v>
      </c>
      <c r="AP18" s="15">
        <v>0.69316471888208397</v>
      </c>
      <c r="AQ18" s="53">
        <f t="shared" si="3"/>
        <v>0.73492111078794076</v>
      </c>
      <c r="AR18" s="53">
        <f t="shared" si="0"/>
        <v>151.66239642188074</v>
      </c>
      <c r="AS18" s="53">
        <f t="shared" si="0"/>
        <v>19.826844185949323</v>
      </c>
      <c r="AT18" s="53">
        <f t="shared" si="0"/>
        <v>7.1186271462392252</v>
      </c>
      <c r="AU18" s="53">
        <f t="shared" si="0"/>
        <v>12.191216015740935</v>
      </c>
      <c r="AV18" s="53">
        <f t="shared" si="0"/>
        <v>-42.102250400245381</v>
      </c>
      <c r="AW18" s="53">
        <f t="shared" si="0"/>
        <v>-3.7973291004936627</v>
      </c>
      <c r="AX18" s="53">
        <f t="shared" si="0"/>
        <v>-1.7115221116970702</v>
      </c>
      <c r="AY18" s="53">
        <f t="shared" si="0"/>
        <v>0</v>
      </c>
      <c r="AZ18" s="53">
        <f t="shared" si="0"/>
        <v>0</v>
      </c>
      <c r="BA18" s="53">
        <f t="shared" si="0"/>
        <v>0</v>
      </c>
      <c r="BB18" s="53">
        <f t="shared" si="0"/>
        <v>-91.179999999999836</v>
      </c>
      <c r="BC18" s="53">
        <f t="shared" si="0"/>
        <v>-0.80999999999999872</v>
      </c>
      <c r="BD18" s="53">
        <f t="shared" si="0"/>
        <v>0</v>
      </c>
      <c r="BE18" s="53">
        <f t="shared" si="0"/>
        <v>-3.7000000000000033E-2</v>
      </c>
      <c r="BF18" s="53">
        <f t="shared" si="0"/>
        <v>0</v>
      </c>
      <c r="BG18" s="52">
        <f t="shared" si="4"/>
        <v>51.895903268162193</v>
      </c>
    </row>
    <row r="19" spans="1:59" x14ac:dyDescent="0.25">
      <c r="A19" s="24">
        <v>2025</v>
      </c>
      <c r="B19" s="15">
        <v>0.64341286002827602</v>
      </c>
      <c r="C19" s="53">
        <v>0</v>
      </c>
      <c r="D19" s="49">
        <v>33.446493898082906</v>
      </c>
      <c r="E19" s="49">
        <v>4.0633202627519314</v>
      </c>
      <c r="F19" s="49">
        <v>1.4637393196211619</v>
      </c>
      <c r="G19" s="49">
        <v>2.2539162937899451</v>
      </c>
      <c r="H19" s="49">
        <v>225.18573900148772</v>
      </c>
      <c r="I19" s="49">
        <v>21.404544748240092</v>
      </c>
      <c r="J19" s="49">
        <v>10.261507617356383</v>
      </c>
      <c r="K19" s="49">
        <v>0</v>
      </c>
      <c r="L19" s="49">
        <v>0</v>
      </c>
      <c r="M19" s="49">
        <v>0</v>
      </c>
      <c r="N19" s="49">
        <v>2712.77</v>
      </c>
      <c r="O19" s="49">
        <v>37</v>
      </c>
      <c r="P19" s="49">
        <v>0</v>
      </c>
      <c r="Q19" s="49">
        <v>0.75</v>
      </c>
      <c r="R19" s="49">
        <v>0</v>
      </c>
      <c r="S19" s="52">
        <f t="shared" si="1"/>
        <v>3048.5992611413303</v>
      </c>
      <c r="T19" s="40"/>
      <c r="U19" s="24">
        <v>2025</v>
      </c>
      <c r="V19" s="15">
        <v>0.64341286002827602</v>
      </c>
      <c r="W19" s="53">
        <v>0.4457639122918039</v>
      </c>
      <c r="X19" s="49">
        <v>177.5085005787158</v>
      </c>
      <c r="Y19" s="49">
        <v>23.161066699494825</v>
      </c>
      <c r="Z19" s="49">
        <v>9.0940770007338383</v>
      </c>
      <c r="AA19" s="49">
        <v>14.460556309530881</v>
      </c>
      <c r="AB19" s="49">
        <v>185.44893084822601</v>
      </c>
      <c r="AC19" s="49">
        <v>17.456755540268862</v>
      </c>
      <c r="AD19" s="49">
        <v>8.6031209997281834</v>
      </c>
      <c r="AE19" s="49">
        <v>0</v>
      </c>
      <c r="AF19" s="49">
        <v>0</v>
      </c>
      <c r="AG19" s="49">
        <v>0</v>
      </c>
      <c r="AH19" s="49">
        <v>2616.31</v>
      </c>
      <c r="AI19" s="49">
        <v>35.120000000000005</v>
      </c>
      <c r="AJ19" s="49">
        <v>0</v>
      </c>
      <c r="AK19" s="49">
        <v>0.72299999999999998</v>
      </c>
      <c r="AL19" s="49">
        <v>0</v>
      </c>
      <c r="AM19" s="52">
        <f t="shared" si="2"/>
        <v>3088.3317718889903</v>
      </c>
      <c r="AN19" s="40"/>
      <c r="AO19" s="24">
        <v>2025</v>
      </c>
      <c r="AP19" s="15">
        <v>0.64341286002827602</v>
      </c>
      <c r="AQ19" s="53">
        <f t="shared" si="3"/>
        <v>0.4457639122918039</v>
      </c>
      <c r="AR19" s="53">
        <f t="shared" si="0"/>
        <v>144.06200668063289</v>
      </c>
      <c r="AS19" s="53">
        <f t="shared" si="0"/>
        <v>19.097746436742895</v>
      </c>
      <c r="AT19" s="53">
        <f t="shared" si="0"/>
        <v>7.6303376811126764</v>
      </c>
      <c r="AU19" s="53">
        <f t="shared" si="0"/>
        <v>12.206640015740936</v>
      </c>
      <c r="AV19" s="53">
        <f t="shared" si="0"/>
        <v>-39.736808153261705</v>
      </c>
      <c r="AW19" s="53">
        <f t="shared" si="0"/>
        <v>-3.9477892079712298</v>
      </c>
      <c r="AX19" s="53">
        <f t="shared" si="0"/>
        <v>-1.6583866176281994</v>
      </c>
      <c r="AY19" s="53">
        <f t="shared" si="0"/>
        <v>0</v>
      </c>
      <c r="AZ19" s="53">
        <f t="shared" si="0"/>
        <v>0</v>
      </c>
      <c r="BA19" s="53">
        <f t="shared" si="0"/>
        <v>0</v>
      </c>
      <c r="BB19" s="53">
        <f t="shared" si="0"/>
        <v>-96.460000000000036</v>
      </c>
      <c r="BC19" s="53">
        <f t="shared" si="0"/>
        <v>-1.8799999999999955</v>
      </c>
      <c r="BD19" s="53">
        <f t="shared" si="0"/>
        <v>0</v>
      </c>
      <c r="BE19" s="53">
        <f t="shared" si="0"/>
        <v>-2.7000000000000024E-2</v>
      </c>
      <c r="BF19" s="53">
        <f t="shared" si="0"/>
        <v>0</v>
      </c>
      <c r="BG19" s="52">
        <f t="shared" si="4"/>
        <v>39.732510747660015</v>
      </c>
    </row>
    <row r="20" spans="1:59" x14ac:dyDescent="0.25">
      <c r="A20" s="24">
        <v>2026</v>
      </c>
      <c r="B20" s="15">
        <v>0.59723193805567742</v>
      </c>
      <c r="C20" s="53">
        <v>0</v>
      </c>
      <c r="D20" s="49">
        <v>32.198661024866631</v>
      </c>
      <c r="E20" s="49">
        <v>3.9120780370894699</v>
      </c>
      <c r="F20" s="49">
        <v>1.6846332993112689</v>
      </c>
      <c r="G20" s="49">
        <v>2.2539162937899451</v>
      </c>
      <c r="H20" s="49">
        <v>279.50466314435738</v>
      </c>
      <c r="I20" s="49">
        <v>22.00799515183353</v>
      </c>
      <c r="J20" s="49">
        <v>13.157443231276829</v>
      </c>
      <c r="K20" s="49">
        <v>0</v>
      </c>
      <c r="L20" s="49">
        <v>0</v>
      </c>
      <c r="M20" s="49">
        <v>0</v>
      </c>
      <c r="N20" s="49">
        <v>2949.44</v>
      </c>
      <c r="O20" s="49">
        <v>41.730000000000004</v>
      </c>
      <c r="P20" s="49">
        <v>19.596</v>
      </c>
      <c r="Q20" s="49">
        <v>0.72499999999999998</v>
      </c>
      <c r="R20" s="49">
        <v>0</v>
      </c>
      <c r="S20" s="52">
        <f t="shared" si="1"/>
        <v>3366.2103901825249</v>
      </c>
      <c r="T20" s="40"/>
      <c r="U20" s="24">
        <v>2026</v>
      </c>
      <c r="V20" s="15">
        <v>0.59723193805567742</v>
      </c>
      <c r="W20" s="53">
        <v>0.31321869609157399</v>
      </c>
      <c r="X20" s="49">
        <v>170.20888851221736</v>
      </c>
      <c r="Y20" s="49">
        <v>22.303932951020247</v>
      </c>
      <c r="Z20" s="49">
        <v>10.040691180141733</v>
      </c>
      <c r="AA20" s="49">
        <v>14.381309309530879</v>
      </c>
      <c r="AB20" s="49">
        <v>241.96588357015906</v>
      </c>
      <c r="AC20" s="49">
        <v>17.795343539837507</v>
      </c>
      <c r="AD20" s="49">
        <v>11.549653191197088</v>
      </c>
      <c r="AE20" s="49">
        <v>0</v>
      </c>
      <c r="AF20" s="49">
        <v>0</v>
      </c>
      <c r="AG20" s="49">
        <v>0</v>
      </c>
      <c r="AH20" s="49">
        <v>2846.29</v>
      </c>
      <c r="AI20" s="49">
        <v>40.72</v>
      </c>
      <c r="AJ20" s="49">
        <v>18.867000000000001</v>
      </c>
      <c r="AK20" s="49">
        <v>0.70399999999999996</v>
      </c>
      <c r="AL20" s="49">
        <v>0</v>
      </c>
      <c r="AM20" s="52">
        <f t="shared" si="2"/>
        <v>3395.1399209501956</v>
      </c>
      <c r="AN20" s="40"/>
      <c r="AO20" s="24">
        <v>2026</v>
      </c>
      <c r="AP20" s="15">
        <v>0.59723193805567742</v>
      </c>
      <c r="AQ20" s="53">
        <f t="shared" si="3"/>
        <v>0.31321869609157399</v>
      </c>
      <c r="AR20" s="53">
        <f t="shared" si="0"/>
        <v>138.01022748735073</v>
      </c>
      <c r="AS20" s="53">
        <f t="shared" si="0"/>
        <v>18.391854913930779</v>
      </c>
      <c r="AT20" s="53">
        <f t="shared" si="0"/>
        <v>8.3560578808304644</v>
      </c>
      <c r="AU20" s="53">
        <f t="shared" si="0"/>
        <v>12.127393015740934</v>
      </c>
      <c r="AV20" s="53">
        <f t="shared" si="0"/>
        <v>-37.538779574198315</v>
      </c>
      <c r="AW20" s="53">
        <f t="shared" si="0"/>
        <v>-4.2126516119960229</v>
      </c>
      <c r="AX20" s="53">
        <f t="shared" si="0"/>
        <v>-1.6077900400797418</v>
      </c>
      <c r="AY20" s="53">
        <f t="shared" si="0"/>
        <v>0</v>
      </c>
      <c r="AZ20" s="53">
        <f t="shared" si="0"/>
        <v>0</v>
      </c>
      <c r="BA20" s="53">
        <f t="shared" si="0"/>
        <v>0</v>
      </c>
      <c r="BB20" s="53">
        <f t="shared" si="0"/>
        <v>-103.15000000000009</v>
      </c>
      <c r="BC20" s="53">
        <f t="shared" si="0"/>
        <v>-1.0100000000000051</v>
      </c>
      <c r="BD20" s="53">
        <f t="shared" si="0"/>
        <v>-0.7289999999999992</v>
      </c>
      <c r="BE20" s="53">
        <f t="shared" si="0"/>
        <v>-2.1000000000000019E-2</v>
      </c>
      <c r="BF20" s="53">
        <f t="shared" si="0"/>
        <v>0</v>
      </c>
      <c r="BG20" s="52">
        <f t="shared" si="4"/>
        <v>28.9295307676703</v>
      </c>
    </row>
    <row r="21" spans="1:59" x14ac:dyDescent="0.25">
      <c r="A21" s="24">
        <v>2027</v>
      </c>
      <c r="B21" s="15">
        <v>0.55436564916974984</v>
      </c>
      <c r="C21" s="53">
        <v>0</v>
      </c>
      <c r="D21" s="49">
        <v>31.184437840861051</v>
      </c>
      <c r="E21" s="49">
        <v>3.7622205554849231</v>
      </c>
      <c r="F21" s="49">
        <v>1.6804679572743095</v>
      </c>
      <c r="G21" s="49">
        <v>2.2539162937899451</v>
      </c>
      <c r="H21" s="49">
        <v>268.54984912171545</v>
      </c>
      <c r="I21" s="49">
        <v>23.012376598575905</v>
      </c>
      <c r="J21" s="49">
        <v>12.743989658327857</v>
      </c>
      <c r="K21" s="49">
        <v>0</v>
      </c>
      <c r="L21" s="49">
        <v>0</v>
      </c>
      <c r="M21" s="49">
        <v>0</v>
      </c>
      <c r="N21" s="49">
        <v>3136.72</v>
      </c>
      <c r="O21" s="49">
        <v>39.78</v>
      </c>
      <c r="P21" s="49">
        <v>32.188000000000002</v>
      </c>
      <c r="Q21" s="49">
        <v>0.74199999999999999</v>
      </c>
      <c r="R21" s="49">
        <v>0</v>
      </c>
      <c r="S21" s="52">
        <f t="shared" si="1"/>
        <v>3552.6172580260295</v>
      </c>
      <c r="T21" s="40"/>
      <c r="U21" s="24">
        <v>2027</v>
      </c>
      <c r="V21" s="15">
        <v>0.55436564916974984</v>
      </c>
      <c r="W21" s="53">
        <v>0.32104916349386325</v>
      </c>
      <c r="X21" s="49">
        <v>164.50133358150197</v>
      </c>
      <c r="Y21" s="49">
        <v>21.459990525324365</v>
      </c>
      <c r="Z21" s="49">
        <v>10.38201648035975</v>
      </c>
      <c r="AA21" s="49">
        <v>14.397418309530879</v>
      </c>
      <c r="AB21" s="49">
        <v>233.00704336677464</v>
      </c>
      <c r="AC21" s="49">
        <v>18.653483317972547</v>
      </c>
      <c r="AD21" s="49">
        <v>11.184484394792371</v>
      </c>
      <c r="AE21" s="49">
        <v>0</v>
      </c>
      <c r="AF21" s="49">
        <v>-59.584825841765863</v>
      </c>
      <c r="AG21" s="49">
        <v>0</v>
      </c>
      <c r="AH21" s="49">
        <v>3025.43</v>
      </c>
      <c r="AI21" s="49">
        <v>43.03</v>
      </c>
      <c r="AJ21" s="49">
        <v>30.998999999999999</v>
      </c>
      <c r="AK21" s="49">
        <v>0.72399999999999998</v>
      </c>
      <c r="AL21" s="49">
        <v>0</v>
      </c>
      <c r="AM21" s="52">
        <f t="shared" si="2"/>
        <v>3514.5049932979846</v>
      </c>
      <c r="AN21" s="40"/>
      <c r="AO21" s="24">
        <v>2027</v>
      </c>
      <c r="AP21" s="15">
        <v>0.55436564916974984</v>
      </c>
      <c r="AQ21" s="53">
        <f t="shared" si="3"/>
        <v>0.32104916349386325</v>
      </c>
      <c r="AR21" s="53">
        <f t="shared" si="0"/>
        <v>133.31689574064092</v>
      </c>
      <c r="AS21" s="53">
        <f t="shared" si="0"/>
        <v>17.697769969839442</v>
      </c>
      <c r="AT21" s="53">
        <f t="shared" si="0"/>
        <v>8.7015485230854406</v>
      </c>
      <c r="AU21" s="53">
        <f t="shared" si="0"/>
        <v>12.143502015740934</v>
      </c>
      <c r="AV21" s="53">
        <f t="shared" si="0"/>
        <v>-35.542805754940815</v>
      </c>
      <c r="AW21" s="53">
        <f t="shared" si="0"/>
        <v>-4.3588932806033576</v>
      </c>
      <c r="AX21" s="53">
        <f t="shared" si="0"/>
        <v>-1.5595052635354865</v>
      </c>
      <c r="AY21" s="53">
        <f t="shared" si="0"/>
        <v>0</v>
      </c>
      <c r="AZ21" s="53">
        <f t="shared" si="0"/>
        <v>-59.584825841765863</v>
      </c>
      <c r="BA21" s="53">
        <f t="shared" si="0"/>
        <v>0</v>
      </c>
      <c r="BB21" s="53">
        <f t="shared" si="0"/>
        <v>-111.28999999999996</v>
      </c>
      <c r="BC21" s="53">
        <f t="shared" si="0"/>
        <v>3.25</v>
      </c>
      <c r="BD21" s="53">
        <f t="shared" si="0"/>
        <v>-1.1890000000000036</v>
      </c>
      <c r="BE21" s="53">
        <f t="shared" si="0"/>
        <v>-1.8000000000000016E-2</v>
      </c>
      <c r="BF21" s="53">
        <f t="shared" si="0"/>
        <v>0</v>
      </c>
      <c r="BG21" s="52">
        <f t="shared" si="4"/>
        <v>-38.11226472804492</v>
      </c>
    </row>
    <row r="22" spans="1:59" x14ac:dyDescent="0.25">
      <c r="A22" s="24">
        <v>2028</v>
      </c>
      <c r="B22" s="15">
        <v>0.51447109326961526</v>
      </c>
      <c r="C22" s="53">
        <v>0</v>
      </c>
      <c r="D22" s="49">
        <v>30.170214656855471</v>
      </c>
      <c r="E22" s="49">
        <v>3.6123211119392273</v>
      </c>
      <c r="F22" s="49">
        <v>1.8357005120768879</v>
      </c>
      <c r="G22" s="49">
        <v>2.2539162937899451</v>
      </c>
      <c r="H22" s="49">
        <v>372.76746456549489</v>
      </c>
      <c r="I22" s="49">
        <v>33.582866426428282</v>
      </c>
      <c r="J22" s="49">
        <v>18.247302470035919</v>
      </c>
      <c r="K22" s="49">
        <v>10.496960275433851</v>
      </c>
      <c r="L22" s="49">
        <v>0</v>
      </c>
      <c r="M22" s="49">
        <v>0</v>
      </c>
      <c r="N22" s="49">
        <v>3277.8</v>
      </c>
      <c r="O22" s="49">
        <v>55.17</v>
      </c>
      <c r="P22" s="49">
        <v>67.545000000000002</v>
      </c>
      <c r="Q22" s="49">
        <v>0.73599999999999999</v>
      </c>
      <c r="R22" s="49">
        <v>0</v>
      </c>
      <c r="S22" s="52">
        <f t="shared" si="1"/>
        <v>3874.2177463120547</v>
      </c>
      <c r="T22" s="40"/>
      <c r="U22" s="24">
        <v>2028</v>
      </c>
      <c r="V22" s="15">
        <v>0.51447109326961526</v>
      </c>
      <c r="W22" s="53">
        <v>0.32907539258120977</v>
      </c>
      <c r="X22" s="49">
        <v>159.18320676584614</v>
      </c>
      <c r="Y22" s="49">
        <v>20.618473019639726</v>
      </c>
      <c r="Z22" s="49">
        <v>10.944569484327985</v>
      </c>
      <c r="AA22" s="49">
        <v>14.41388230953088</v>
      </c>
      <c r="AB22" s="49">
        <v>224.57321594709293</v>
      </c>
      <c r="AC22" s="49">
        <v>18.992595756579981</v>
      </c>
      <c r="AD22" s="49">
        <v>10.837509408729261</v>
      </c>
      <c r="AE22" s="49">
        <v>10.496960275433851</v>
      </c>
      <c r="AF22" s="49">
        <v>-59.249306489495098</v>
      </c>
      <c r="AG22" s="49">
        <v>0</v>
      </c>
      <c r="AH22" s="49">
        <v>3164.51</v>
      </c>
      <c r="AI22" s="49">
        <v>51.09</v>
      </c>
      <c r="AJ22" s="49">
        <v>65.186000000000007</v>
      </c>
      <c r="AK22" s="49">
        <v>0.73099999999999998</v>
      </c>
      <c r="AL22" s="49">
        <v>0</v>
      </c>
      <c r="AM22" s="52">
        <f t="shared" si="2"/>
        <v>3692.6571818702678</v>
      </c>
      <c r="AN22" s="40"/>
      <c r="AO22" s="24">
        <v>2028</v>
      </c>
      <c r="AP22" s="15">
        <v>0.51447109326961526</v>
      </c>
      <c r="AQ22" s="53">
        <f t="shared" si="3"/>
        <v>0.32907539258120977</v>
      </c>
      <c r="AR22" s="53">
        <f t="shared" si="0"/>
        <v>129.01299210899066</v>
      </c>
      <c r="AS22" s="53">
        <f t="shared" si="0"/>
        <v>17.006151907700499</v>
      </c>
      <c r="AT22" s="53">
        <f t="shared" si="0"/>
        <v>9.1088689722510967</v>
      </c>
      <c r="AU22" s="53">
        <f t="shared" si="0"/>
        <v>12.159966015740935</v>
      </c>
      <c r="AV22" s="53">
        <f t="shared" si="0"/>
        <v>-148.19424861840196</v>
      </c>
      <c r="AW22" s="53">
        <f t="shared" si="0"/>
        <v>-14.590270669848302</v>
      </c>
      <c r="AX22" s="53">
        <f t="shared" si="0"/>
        <v>-7.409793061306658</v>
      </c>
      <c r="AY22" s="53">
        <f t="shared" si="0"/>
        <v>0</v>
      </c>
      <c r="AZ22" s="53">
        <f t="shared" si="0"/>
        <v>-59.249306489495098</v>
      </c>
      <c r="BA22" s="53">
        <f t="shared" si="0"/>
        <v>0</v>
      </c>
      <c r="BB22" s="53">
        <f t="shared" si="0"/>
        <v>-113.28999999999996</v>
      </c>
      <c r="BC22" s="53">
        <f t="shared" si="0"/>
        <v>-4.0799999999999983</v>
      </c>
      <c r="BD22" s="53">
        <f t="shared" si="0"/>
        <v>-2.3589999999999947</v>
      </c>
      <c r="BE22" s="53">
        <f t="shared" si="0"/>
        <v>-5.0000000000000044E-3</v>
      </c>
      <c r="BF22" s="53">
        <f t="shared" si="0"/>
        <v>0</v>
      </c>
      <c r="BG22" s="52">
        <f t="shared" si="4"/>
        <v>-181.56056444178756</v>
      </c>
    </row>
    <row r="23" spans="1:59" x14ac:dyDescent="0.25">
      <c r="A23" s="24">
        <v>2029</v>
      </c>
      <c r="B23" s="15">
        <v>0.47754495938040853</v>
      </c>
      <c r="C23" s="53">
        <v>0</v>
      </c>
      <c r="D23" s="49">
        <v>29.155991472849891</v>
      </c>
      <c r="E23" s="49">
        <v>3.4624216683935316</v>
      </c>
      <c r="F23" s="49">
        <v>1.7520724417197684</v>
      </c>
      <c r="G23" s="49">
        <v>2.2539162937899451</v>
      </c>
      <c r="H23" s="49">
        <v>427.23916345619529</v>
      </c>
      <c r="I23" s="49">
        <v>38.727396767111173</v>
      </c>
      <c r="J23" s="49">
        <v>21.097170873411962</v>
      </c>
      <c r="K23" s="49">
        <v>11.893018587168145</v>
      </c>
      <c r="L23" s="49">
        <v>0</v>
      </c>
      <c r="M23" s="49">
        <v>0</v>
      </c>
      <c r="N23" s="49">
        <v>3439.08</v>
      </c>
      <c r="O23" s="49">
        <v>68.010000000000005</v>
      </c>
      <c r="P23" s="49">
        <v>85.588999999999999</v>
      </c>
      <c r="Q23" s="49">
        <v>0.73499999999999999</v>
      </c>
      <c r="R23" s="49">
        <v>0</v>
      </c>
      <c r="S23" s="52">
        <f t="shared" si="1"/>
        <v>4128.9951515606399</v>
      </c>
      <c r="T23" s="40"/>
      <c r="U23" s="24">
        <v>2029</v>
      </c>
      <c r="V23" s="15">
        <v>0.47754495938040853</v>
      </c>
      <c r="W23" s="53">
        <v>0.33730227739574009</v>
      </c>
      <c r="X23" s="49">
        <v>153.86507995019034</v>
      </c>
      <c r="Y23" s="49">
        <v>19.776877314556472</v>
      </c>
      <c r="Z23" s="49">
        <v>10.74125560070631</v>
      </c>
      <c r="AA23" s="49">
        <v>14.43070830953088</v>
      </c>
      <c r="AB23" s="49">
        <v>333.33502055749409</v>
      </c>
      <c r="AC23" s="49">
        <v>34.223873819266949</v>
      </c>
      <c r="AD23" s="49">
        <v>16.521162833918218</v>
      </c>
      <c r="AE23" s="49">
        <v>11.893018587168145</v>
      </c>
      <c r="AF23" s="49">
        <v>-58.922175121031103</v>
      </c>
      <c r="AG23" s="49">
        <v>0</v>
      </c>
      <c r="AH23" s="49">
        <v>3336.34</v>
      </c>
      <c r="AI23" s="49">
        <v>58.61</v>
      </c>
      <c r="AJ23" s="49">
        <v>83.082999999999998</v>
      </c>
      <c r="AK23" s="49">
        <v>0.75600000000000001</v>
      </c>
      <c r="AL23" s="49">
        <v>0</v>
      </c>
      <c r="AM23" s="52">
        <f t="shared" si="2"/>
        <v>4014.9911241291961</v>
      </c>
      <c r="AN23" s="40"/>
      <c r="AO23" s="24">
        <v>2029</v>
      </c>
      <c r="AP23" s="15">
        <v>0.47754495938040853</v>
      </c>
      <c r="AQ23" s="53">
        <f t="shared" si="3"/>
        <v>0.33730227739574009</v>
      </c>
      <c r="AR23" s="53">
        <f t="shared" si="0"/>
        <v>124.70908847734044</v>
      </c>
      <c r="AS23" s="53">
        <f t="shared" si="0"/>
        <v>16.314455646162941</v>
      </c>
      <c r="AT23" s="53">
        <f t="shared" si="0"/>
        <v>8.9891831589865419</v>
      </c>
      <c r="AU23" s="53">
        <f t="shared" si="0"/>
        <v>12.176792015740935</v>
      </c>
      <c r="AV23" s="53">
        <f t="shared" si="0"/>
        <v>-93.904142898701195</v>
      </c>
      <c r="AW23" s="53">
        <f t="shared" si="0"/>
        <v>-4.5035229478442247</v>
      </c>
      <c r="AX23" s="53">
        <f t="shared" si="0"/>
        <v>-4.5760080394937432</v>
      </c>
      <c r="AY23" s="53">
        <f t="shared" si="0"/>
        <v>0</v>
      </c>
      <c r="AZ23" s="53">
        <f t="shared" si="0"/>
        <v>-58.922175121031103</v>
      </c>
      <c r="BA23" s="53">
        <f t="shared" si="0"/>
        <v>0</v>
      </c>
      <c r="BB23" s="53">
        <f t="shared" si="0"/>
        <v>-102.73999999999978</v>
      </c>
      <c r="BC23" s="53">
        <f t="shared" si="0"/>
        <v>-9.4000000000000057</v>
      </c>
      <c r="BD23" s="53">
        <f t="shared" si="0"/>
        <v>-2.5060000000000002</v>
      </c>
      <c r="BE23" s="53">
        <f t="shared" si="0"/>
        <v>2.1000000000000019E-2</v>
      </c>
      <c r="BF23" s="53">
        <f t="shared" si="0"/>
        <v>0</v>
      </c>
      <c r="BG23" s="52">
        <f t="shared" si="4"/>
        <v>-114.00402743144346</v>
      </c>
    </row>
    <row r="24" spans="1:59" x14ac:dyDescent="0.25">
      <c r="A24" s="24">
        <v>2030</v>
      </c>
      <c r="B24" s="15">
        <v>0.44326919668181214</v>
      </c>
      <c r="C24" s="53">
        <v>0</v>
      </c>
      <c r="D24" s="49">
        <v>28.141768288844315</v>
      </c>
      <c r="E24" s="49">
        <v>3.3125222248478359</v>
      </c>
      <c r="F24" s="49">
        <v>1.7770972201423363</v>
      </c>
      <c r="G24" s="49">
        <v>2.2539162937899451</v>
      </c>
      <c r="H24" s="49">
        <v>412.22066153121909</v>
      </c>
      <c r="I24" s="49">
        <v>36.598375999636097</v>
      </c>
      <c r="J24" s="49">
        <v>20.439832592384533</v>
      </c>
      <c r="K24" s="49">
        <v>11.223964229134435</v>
      </c>
      <c r="L24" s="49">
        <v>0</v>
      </c>
      <c r="M24" s="49">
        <v>0</v>
      </c>
      <c r="N24" s="49">
        <v>3566.03</v>
      </c>
      <c r="O24" s="49">
        <v>69.759999999999991</v>
      </c>
      <c r="P24" s="49">
        <v>130.1</v>
      </c>
      <c r="Q24" s="49">
        <v>0.71899999999999997</v>
      </c>
      <c r="R24" s="49">
        <v>0</v>
      </c>
      <c r="S24" s="52">
        <f t="shared" si="1"/>
        <v>4282.5771383799993</v>
      </c>
      <c r="T24" s="40"/>
      <c r="U24" s="24">
        <v>2030</v>
      </c>
      <c r="V24" s="15">
        <v>0.44326919668181214</v>
      </c>
      <c r="W24" s="53">
        <v>0.34573483433063351</v>
      </c>
      <c r="X24" s="49">
        <v>148.54695313453453</v>
      </c>
      <c r="Y24" s="49">
        <v>18.935281609473222</v>
      </c>
      <c r="Z24" s="49">
        <v>10.856239334466613</v>
      </c>
      <c r="AA24" s="49">
        <v>14.447905309530881</v>
      </c>
      <c r="AB24" s="49">
        <v>391.15832843466018</v>
      </c>
      <c r="AC24" s="49">
        <v>32.10706055077776</v>
      </c>
      <c r="AD24" s="49">
        <v>19.494693491051827</v>
      </c>
      <c r="AE24" s="49">
        <v>11.223964229134435</v>
      </c>
      <c r="AF24" s="49">
        <v>-58.603222036778703</v>
      </c>
      <c r="AG24" s="49">
        <v>0</v>
      </c>
      <c r="AH24" s="49">
        <v>3465.77</v>
      </c>
      <c r="AI24" s="49">
        <v>66.53</v>
      </c>
      <c r="AJ24" s="49">
        <v>126.35299999999999</v>
      </c>
      <c r="AK24" s="49">
        <v>0.72199999999999998</v>
      </c>
      <c r="AL24" s="49">
        <v>0</v>
      </c>
      <c r="AM24" s="52">
        <f t="shared" si="2"/>
        <v>4247.887938891181</v>
      </c>
      <c r="AN24" s="40"/>
      <c r="AO24" s="24">
        <v>2030</v>
      </c>
      <c r="AP24" s="15">
        <v>0.44326919668181214</v>
      </c>
      <c r="AQ24" s="53">
        <f t="shared" si="3"/>
        <v>0.34573483433063351</v>
      </c>
      <c r="AR24" s="53">
        <f t="shared" si="0"/>
        <v>120.40518484569021</v>
      </c>
      <c r="AS24" s="53">
        <f t="shared" si="0"/>
        <v>15.622759384625386</v>
      </c>
      <c r="AT24" s="53">
        <f t="shared" si="0"/>
        <v>9.0791421143242772</v>
      </c>
      <c r="AU24" s="53">
        <f t="shared" si="0"/>
        <v>12.193989015740936</v>
      </c>
      <c r="AV24" s="53">
        <f t="shared" si="0"/>
        <v>-21.062333096558916</v>
      </c>
      <c r="AW24" s="53">
        <f t="shared" si="0"/>
        <v>-4.4913154488583373</v>
      </c>
      <c r="AX24" s="53">
        <f t="shared" si="0"/>
        <v>-0.94513910133270684</v>
      </c>
      <c r="AY24" s="53">
        <f t="shared" si="0"/>
        <v>0</v>
      </c>
      <c r="AZ24" s="53">
        <f t="shared" si="0"/>
        <v>-58.603222036778703</v>
      </c>
      <c r="BA24" s="53">
        <f t="shared" si="0"/>
        <v>0</v>
      </c>
      <c r="BB24" s="53">
        <f t="shared" si="0"/>
        <v>-100.26000000000022</v>
      </c>
      <c r="BC24" s="53">
        <f t="shared" si="0"/>
        <v>-3.2299999999999898</v>
      </c>
      <c r="BD24" s="53">
        <f t="shared" si="0"/>
        <v>-3.7469999999999999</v>
      </c>
      <c r="BE24" s="53">
        <f t="shared" si="0"/>
        <v>3.0000000000000027E-3</v>
      </c>
      <c r="BF24" s="53">
        <f t="shared" si="0"/>
        <v>0</v>
      </c>
      <c r="BG24" s="52">
        <f t="shared" si="4"/>
        <v>-34.689199488817422</v>
      </c>
    </row>
    <row r="25" spans="1:59" x14ac:dyDescent="0.25">
      <c r="A25" s="24">
        <v>2031</v>
      </c>
      <c r="B25" s="15">
        <v>0.41145357493014312</v>
      </c>
      <c r="C25" s="53">
        <v>0</v>
      </c>
      <c r="D25" s="49">
        <v>27.127545104838738</v>
      </c>
      <c r="E25" s="49">
        <v>3.1626227813021406</v>
      </c>
      <c r="F25" s="49">
        <v>1.7990301462396125</v>
      </c>
      <c r="G25" s="49">
        <v>2.2539162937899451</v>
      </c>
      <c r="H25" s="49">
        <v>415.19366415949924</v>
      </c>
      <c r="I25" s="49">
        <v>37.467324904330695</v>
      </c>
      <c r="J25" s="49">
        <v>20.910246956841426</v>
      </c>
      <c r="K25" s="49">
        <v>23.299335784794934</v>
      </c>
      <c r="L25" s="49">
        <v>0</v>
      </c>
      <c r="M25" s="49">
        <v>0</v>
      </c>
      <c r="N25" s="49">
        <v>3689.56</v>
      </c>
      <c r="O25" s="49">
        <v>61.14</v>
      </c>
      <c r="P25" s="49">
        <v>166.88</v>
      </c>
      <c r="Q25" s="49">
        <v>0.64100000000000001</v>
      </c>
      <c r="R25" s="49">
        <v>0</v>
      </c>
      <c r="S25" s="52">
        <f t="shared" si="1"/>
        <v>4449.4346861316371</v>
      </c>
      <c r="T25" s="40"/>
      <c r="U25" s="24">
        <v>2031</v>
      </c>
      <c r="V25" s="15">
        <v>0.41145357493014312</v>
      </c>
      <c r="W25" s="53">
        <v>0.35437820518889929</v>
      </c>
      <c r="X25" s="49">
        <v>143.22882631887873</v>
      </c>
      <c r="Y25" s="49">
        <v>18.093685904389964</v>
      </c>
      <c r="Z25" s="49">
        <v>11.261296447305021</v>
      </c>
      <c r="AA25" s="49">
        <v>14.465479309530879</v>
      </c>
      <c r="AB25" s="49">
        <v>387.16550500979105</v>
      </c>
      <c r="AC25" s="49">
        <v>31.758869772194096</v>
      </c>
      <c r="AD25" s="49">
        <v>19.357641265586231</v>
      </c>
      <c r="AE25" s="49">
        <v>12.159877564822329</v>
      </c>
      <c r="AF25" s="49">
        <v>-58.292242779632616</v>
      </c>
      <c r="AG25" s="49">
        <v>0</v>
      </c>
      <c r="AH25" s="49">
        <v>3568.16</v>
      </c>
      <c r="AI25" s="49">
        <v>59.789999999999992</v>
      </c>
      <c r="AJ25" s="49">
        <v>161.047</v>
      </c>
      <c r="AK25" s="49">
        <v>0.61399999999999999</v>
      </c>
      <c r="AL25" s="49">
        <v>0</v>
      </c>
      <c r="AM25" s="52">
        <f t="shared" si="2"/>
        <v>4369.1643170180532</v>
      </c>
      <c r="AN25" s="40"/>
      <c r="AO25" s="24">
        <v>2031</v>
      </c>
      <c r="AP25" s="15">
        <v>0.41145357493014312</v>
      </c>
      <c r="AQ25" s="53">
        <f t="shared" si="3"/>
        <v>0.35437820518889929</v>
      </c>
      <c r="AR25" s="53">
        <f t="shared" si="0"/>
        <v>116.10128121404</v>
      </c>
      <c r="AS25" s="53">
        <f t="shared" si="0"/>
        <v>14.931063123087824</v>
      </c>
      <c r="AT25" s="53">
        <f t="shared" si="0"/>
        <v>9.4622663010654087</v>
      </c>
      <c r="AU25" s="53">
        <f t="shared" si="0"/>
        <v>12.211563015740934</v>
      </c>
      <c r="AV25" s="53">
        <f t="shared" si="0"/>
        <v>-28.028159149708188</v>
      </c>
      <c r="AW25" s="53">
        <f t="shared" si="0"/>
        <v>-5.7084551321365993</v>
      </c>
      <c r="AX25" s="53">
        <f t="shared" si="0"/>
        <v>-1.5526056912551951</v>
      </c>
      <c r="AY25" s="53">
        <f t="shared" si="0"/>
        <v>-11.139458219972605</v>
      </c>
      <c r="AZ25" s="53">
        <f t="shared" si="0"/>
        <v>-58.292242779632616</v>
      </c>
      <c r="BA25" s="53">
        <f t="shared" si="0"/>
        <v>0</v>
      </c>
      <c r="BB25" s="53">
        <f t="shared" si="0"/>
        <v>-121.40000000000009</v>
      </c>
      <c r="BC25" s="53">
        <f t="shared" si="0"/>
        <v>-1.3500000000000085</v>
      </c>
      <c r="BD25" s="53">
        <f t="shared" si="0"/>
        <v>-5.8329999999999984</v>
      </c>
      <c r="BE25" s="53">
        <f t="shared" si="0"/>
        <v>-2.7000000000000024E-2</v>
      </c>
      <c r="BF25" s="53">
        <f t="shared" si="0"/>
        <v>0</v>
      </c>
      <c r="BG25" s="52">
        <f t="shared" si="4"/>
        <v>-80.270369113582291</v>
      </c>
    </row>
    <row r="26" spans="1:59" x14ac:dyDescent="0.25">
      <c r="A26" s="24">
        <v>2032</v>
      </c>
      <c r="B26" s="15">
        <v>0.38184359157359055</v>
      </c>
      <c r="C26" s="53">
        <v>0</v>
      </c>
      <c r="D26" s="49">
        <v>26.113321920833162</v>
      </c>
      <c r="E26" s="49">
        <v>3.0127233377564453</v>
      </c>
      <c r="F26" s="49">
        <v>2.0087645788794903</v>
      </c>
      <c r="G26" s="49">
        <v>2.2539162937899451</v>
      </c>
      <c r="H26" s="49">
        <v>466.0114046011546</v>
      </c>
      <c r="I26" s="49">
        <v>48.462240294066937</v>
      </c>
      <c r="J26" s="49">
        <v>24.088086212030497</v>
      </c>
      <c r="K26" s="49">
        <v>28.196746944420603</v>
      </c>
      <c r="L26" s="49">
        <v>0</v>
      </c>
      <c r="M26" s="49">
        <v>0</v>
      </c>
      <c r="N26" s="49">
        <v>3878.42</v>
      </c>
      <c r="O26" s="49">
        <v>65.52</v>
      </c>
      <c r="P26" s="49">
        <v>213</v>
      </c>
      <c r="Q26" s="49">
        <v>0.65700000000000003</v>
      </c>
      <c r="R26" s="49">
        <v>0</v>
      </c>
      <c r="S26" s="52">
        <f t="shared" si="1"/>
        <v>4757.7442041829327</v>
      </c>
      <c r="T26" s="40"/>
      <c r="U26" s="24">
        <v>2032</v>
      </c>
      <c r="V26" s="15">
        <v>0.38184359157359055</v>
      </c>
      <c r="W26" s="53">
        <v>0.36323766031862176</v>
      </c>
      <c r="X26" s="49">
        <v>137.91069950322293</v>
      </c>
      <c r="Y26" s="49">
        <v>17.252090199306711</v>
      </c>
      <c r="Z26" s="49">
        <v>11.949342410535923</v>
      </c>
      <c r="AA26" s="49">
        <v>14.483440309530881</v>
      </c>
      <c r="AB26" s="49">
        <v>440.99759298283857</v>
      </c>
      <c r="AC26" s="49">
        <v>38.30150933559954</v>
      </c>
      <c r="AD26" s="49">
        <v>22.216644059204015</v>
      </c>
      <c r="AE26" s="49">
        <v>26.938027859941126</v>
      </c>
      <c r="AF26" s="49">
        <v>-57.989038003915176</v>
      </c>
      <c r="AG26" s="49">
        <v>0</v>
      </c>
      <c r="AH26" s="49">
        <v>3755.51</v>
      </c>
      <c r="AI26" s="49">
        <v>63.76</v>
      </c>
      <c r="AJ26" s="49">
        <v>205.88300000000001</v>
      </c>
      <c r="AK26" s="49">
        <v>0.628</v>
      </c>
      <c r="AL26" s="49">
        <v>0</v>
      </c>
      <c r="AM26" s="52">
        <f t="shared" si="2"/>
        <v>4678.2045463165832</v>
      </c>
      <c r="AN26" s="40"/>
      <c r="AO26" s="24">
        <v>2032</v>
      </c>
      <c r="AP26" s="15">
        <v>0.38184359157359055</v>
      </c>
      <c r="AQ26" s="53">
        <f t="shared" si="3"/>
        <v>0.36323766031862176</v>
      </c>
      <c r="AR26" s="53">
        <f t="shared" si="0"/>
        <v>111.79737758238977</v>
      </c>
      <c r="AS26" s="53">
        <f t="shared" si="0"/>
        <v>14.239366861550266</v>
      </c>
      <c r="AT26" s="53">
        <f t="shared" si="0"/>
        <v>9.9405778316564337</v>
      </c>
      <c r="AU26" s="53">
        <f t="shared" si="0"/>
        <v>12.229524015740935</v>
      </c>
      <c r="AV26" s="53">
        <f t="shared" si="0"/>
        <v>-25.013811618316026</v>
      </c>
      <c r="AW26" s="53">
        <f t="shared" si="0"/>
        <v>-10.160730958467397</v>
      </c>
      <c r="AX26" s="53">
        <f t="shared" si="0"/>
        <v>-1.8714421528264822</v>
      </c>
      <c r="AY26" s="53">
        <f t="shared" si="0"/>
        <v>-1.2587190844794769</v>
      </c>
      <c r="AZ26" s="53">
        <f t="shared" si="0"/>
        <v>-57.989038003915176</v>
      </c>
      <c r="BA26" s="53">
        <f t="shared" si="0"/>
        <v>0</v>
      </c>
      <c r="BB26" s="53">
        <f t="shared" si="0"/>
        <v>-122.90999999999985</v>
      </c>
      <c r="BC26" s="53">
        <f t="shared" si="0"/>
        <v>-1.759999999999998</v>
      </c>
      <c r="BD26" s="53">
        <f t="shared" si="0"/>
        <v>-7.1169999999999902</v>
      </c>
      <c r="BE26" s="53">
        <f t="shared" si="0"/>
        <v>-2.9000000000000026E-2</v>
      </c>
      <c r="BF26" s="53">
        <f t="shared" si="0"/>
        <v>0</v>
      </c>
      <c r="BG26" s="52">
        <f t="shared" si="4"/>
        <v>-79.539657866348364</v>
      </c>
    </row>
    <row r="27" spans="1:59" x14ac:dyDescent="0.25">
      <c r="A27" s="24">
        <v>2033</v>
      </c>
      <c r="B27" s="15">
        <v>0.35443678918636157</v>
      </c>
      <c r="C27" s="53">
        <v>0</v>
      </c>
      <c r="D27" s="49">
        <v>25.099098736827582</v>
      </c>
      <c r="E27" s="49">
        <v>2.8628238942107491</v>
      </c>
      <c r="F27" s="49">
        <v>1.8594919544508683</v>
      </c>
      <c r="G27" s="49">
        <v>2.2539162937899451</v>
      </c>
      <c r="H27" s="49">
        <v>535.35918396607883</v>
      </c>
      <c r="I27" s="49">
        <v>51.760269662671448</v>
      </c>
      <c r="J27" s="49">
        <v>28.429438698460455</v>
      </c>
      <c r="K27" s="49">
        <v>34.954593550223471</v>
      </c>
      <c r="L27" s="49">
        <v>0</v>
      </c>
      <c r="M27" s="49">
        <v>0</v>
      </c>
      <c r="N27" s="49">
        <v>3996.65</v>
      </c>
      <c r="O27" s="49">
        <v>73.27</v>
      </c>
      <c r="P27" s="49">
        <v>260.476</v>
      </c>
      <c r="Q27" s="49">
        <v>0.65700000000000003</v>
      </c>
      <c r="R27" s="49">
        <v>0</v>
      </c>
      <c r="S27" s="52">
        <f t="shared" si="1"/>
        <v>5013.6318167567133</v>
      </c>
      <c r="T27" s="40"/>
      <c r="U27" s="24">
        <v>2033</v>
      </c>
      <c r="V27" s="15">
        <v>0.35443678918636157</v>
      </c>
      <c r="W27" s="53">
        <v>0.37231860182658727</v>
      </c>
      <c r="X27" s="49">
        <v>132.59257268756716</v>
      </c>
      <c r="Y27" s="49">
        <v>16.410494494223453</v>
      </c>
      <c r="Z27" s="49">
        <v>11.500855998535663</v>
      </c>
      <c r="AA27" s="49">
        <v>14.501797309530881</v>
      </c>
      <c r="AB27" s="49">
        <v>511.20123742916689</v>
      </c>
      <c r="AC27" s="49">
        <v>48.860869849622112</v>
      </c>
      <c r="AD27" s="49">
        <v>26.618890499072023</v>
      </c>
      <c r="AE27" s="49">
        <v>35.917018716780738</v>
      </c>
      <c r="AF27" s="49">
        <v>-57.693413347590678</v>
      </c>
      <c r="AG27" s="49">
        <v>0</v>
      </c>
      <c r="AH27" s="49">
        <v>3871.33</v>
      </c>
      <c r="AI27" s="49">
        <v>71.099999999999994</v>
      </c>
      <c r="AJ27" s="49">
        <v>251.875</v>
      </c>
      <c r="AK27" s="49">
        <v>0.627</v>
      </c>
      <c r="AL27" s="49">
        <v>0</v>
      </c>
      <c r="AM27" s="52">
        <f t="shared" si="2"/>
        <v>4935.2146422387359</v>
      </c>
      <c r="AN27" s="40"/>
      <c r="AO27" s="24">
        <v>2033</v>
      </c>
      <c r="AP27" s="15">
        <v>0.35443678918636157</v>
      </c>
      <c r="AQ27" s="53">
        <f t="shared" si="3"/>
        <v>0.37231860182658727</v>
      </c>
      <c r="AR27" s="53">
        <f t="shared" si="0"/>
        <v>107.49347395073957</v>
      </c>
      <c r="AS27" s="53">
        <f t="shared" si="0"/>
        <v>13.547670600012705</v>
      </c>
      <c r="AT27" s="53">
        <f t="shared" si="0"/>
        <v>9.6413640440847939</v>
      </c>
      <c r="AU27" s="53">
        <f t="shared" si="0"/>
        <v>12.247881015740935</v>
      </c>
      <c r="AV27" s="53">
        <f t="shared" si="0"/>
        <v>-24.157946536911936</v>
      </c>
      <c r="AW27" s="53">
        <f t="shared" si="0"/>
        <v>-2.8993998130493353</v>
      </c>
      <c r="AX27" s="53">
        <f t="shared" si="0"/>
        <v>-1.8105481993884318</v>
      </c>
      <c r="AY27" s="53">
        <f t="shared" si="0"/>
        <v>0.96242516655726718</v>
      </c>
      <c r="AZ27" s="53">
        <f t="shared" si="0"/>
        <v>-57.693413347590678</v>
      </c>
      <c r="BA27" s="53">
        <f t="shared" si="0"/>
        <v>0</v>
      </c>
      <c r="BB27" s="53">
        <f t="shared" si="0"/>
        <v>-125.32000000000016</v>
      </c>
      <c r="BC27" s="53">
        <f t="shared" si="0"/>
        <v>-2.1700000000000017</v>
      </c>
      <c r="BD27" s="53">
        <f t="shared" si="0"/>
        <v>-8.6009999999999991</v>
      </c>
      <c r="BE27" s="53">
        <f t="shared" si="0"/>
        <v>-3.0000000000000027E-2</v>
      </c>
      <c r="BF27" s="53">
        <f t="shared" si="0"/>
        <v>0</v>
      </c>
      <c r="BG27" s="52">
        <f t="shared" si="4"/>
        <v>-78.41717451797868</v>
      </c>
    </row>
    <row r="28" spans="1:59" x14ac:dyDescent="0.25">
      <c r="A28" s="24">
        <v>2034</v>
      </c>
      <c r="B28" s="15">
        <v>0.3289971085046382</v>
      </c>
      <c r="C28" s="53">
        <v>0</v>
      </c>
      <c r="D28" s="49">
        <v>24.084875552822002</v>
      </c>
      <c r="E28" s="49">
        <v>2.7129244506650534</v>
      </c>
      <c r="F28" s="49">
        <v>1.9005486146642427</v>
      </c>
      <c r="G28" s="49">
        <v>2.2539162937899451</v>
      </c>
      <c r="H28" s="49">
        <v>621.09171828463946</v>
      </c>
      <c r="I28" s="49">
        <v>56.4756392092768</v>
      </c>
      <c r="J28" s="49">
        <v>32.724452629017136</v>
      </c>
      <c r="K28" s="49">
        <v>36.791640886968032</v>
      </c>
      <c r="L28" s="49">
        <v>0</v>
      </c>
      <c r="M28" s="49">
        <v>0</v>
      </c>
      <c r="N28" s="49">
        <v>4122.78</v>
      </c>
      <c r="O28" s="49">
        <v>82.9</v>
      </c>
      <c r="P28" s="49">
        <v>315.57299999999998</v>
      </c>
      <c r="Q28" s="49">
        <v>0.65400000000000003</v>
      </c>
      <c r="R28" s="49">
        <v>0</v>
      </c>
      <c r="S28" s="52">
        <f t="shared" si="1"/>
        <v>5299.942715921843</v>
      </c>
      <c r="T28" s="40"/>
      <c r="U28" s="24">
        <v>2034</v>
      </c>
      <c r="V28" s="15">
        <v>0.3289971085046382</v>
      </c>
      <c r="W28" s="53">
        <v>0.38162656687225188</v>
      </c>
      <c r="X28" s="49">
        <v>127.27444587191133</v>
      </c>
      <c r="Y28" s="49">
        <v>15.568898789140199</v>
      </c>
      <c r="Z28" s="49">
        <v>11.654394327290802</v>
      </c>
      <c r="AA28" s="49">
        <v>14.520557309530879</v>
      </c>
      <c r="AB28" s="49">
        <v>597.78525927086821</v>
      </c>
      <c r="AC28" s="49">
        <v>52.705662136849455</v>
      </c>
      <c r="AD28" s="49">
        <v>30.977071084900992</v>
      </c>
      <c r="AE28" s="49">
        <v>34.839490173606023</v>
      </c>
      <c r="AF28" s="49">
        <v>-57.405179307674302</v>
      </c>
      <c r="AG28" s="49">
        <v>0</v>
      </c>
      <c r="AH28" s="49">
        <v>3993.94</v>
      </c>
      <c r="AI28" s="49">
        <v>80.599999999999994</v>
      </c>
      <c r="AJ28" s="49">
        <v>305.35500000000002</v>
      </c>
      <c r="AK28" s="49">
        <v>0.63100000000000001</v>
      </c>
      <c r="AL28" s="49">
        <v>0</v>
      </c>
      <c r="AM28" s="52">
        <f t="shared" si="2"/>
        <v>5208.828226223296</v>
      </c>
      <c r="AN28" s="40"/>
      <c r="AO28" s="24">
        <v>2034</v>
      </c>
      <c r="AP28" s="15">
        <v>0.3289971085046382</v>
      </c>
      <c r="AQ28" s="53">
        <f t="shared" si="3"/>
        <v>0.38162656687225188</v>
      </c>
      <c r="AR28" s="53">
        <f t="shared" si="0"/>
        <v>103.18957031908933</v>
      </c>
      <c r="AS28" s="53">
        <f t="shared" si="0"/>
        <v>12.855974338475146</v>
      </c>
      <c r="AT28" s="53">
        <f t="shared" si="0"/>
        <v>9.7538457126265605</v>
      </c>
      <c r="AU28" s="53">
        <f t="shared" si="0"/>
        <v>12.266641015740934</v>
      </c>
      <c r="AV28" s="53">
        <f t="shared" si="0"/>
        <v>-23.306459013771246</v>
      </c>
      <c r="AW28" s="53">
        <f t="shared" si="0"/>
        <v>-3.7699770724273449</v>
      </c>
      <c r="AX28" s="53">
        <f t="shared" si="0"/>
        <v>-1.7473815441161449</v>
      </c>
      <c r="AY28" s="53">
        <f t="shared" si="0"/>
        <v>-1.9521507133620091</v>
      </c>
      <c r="AZ28" s="53">
        <f t="shared" si="0"/>
        <v>-57.405179307674302</v>
      </c>
      <c r="BA28" s="53">
        <f t="shared" si="0"/>
        <v>0</v>
      </c>
      <c r="BB28" s="53">
        <f t="shared" si="0"/>
        <v>-128.83999999999969</v>
      </c>
      <c r="BC28" s="53">
        <f t="shared" si="0"/>
        <v>-2.3000000000000114</v>
      </c>
      <c r="BD28" s="53">
        <f t="shared" si="0"/>
        <v>-10.217999999999961</v>
      </c>
      <c r="BE28" s="53">
        <f t="shared" si="0"/>
        <v>-2.300000000000002E-2</v>
      </c>
      <c r="BF28" s="53">
        <f t="shared" si="0"/>
        <v>0</v>
      </c>
      <c r="BG28" s="52">
        <f t="shared" si="4"/>
        <v>-91.114489698546464</v>
      </c>
    </row>
    <row r="29" spans="1:59" x14ac:dyDescent="0.25">
      <c r="A29" s="24">
        <v>2035</v>
      </c>
      <c r="B29" s="15">
        <v>0.30538335947824247</v>
      </c>
      <c r="C29" s="53">
        <v>0</v>
      </c>
      <c r="D29" s="49">
        <v>23.070652368816422</v>
      </c>
      <c r="E29" s="49">
        <v>2.5754037797582958</v>
      </c>
      <c r="F29" s="49">
        <v>1.9469965243503828</v>
      </c>
      <c r="G29" s="49">
        <v>2.2539162937899451</v>
      </c>
      <c r="H29" s="49">
        <v>640.37867186277015</v>
      </c>
      <c r="I29" s="49">
        <v>58.128880960395549</v>
      </c>
      <c r="J29" s="49">
        <v>33.586968919667157</v>
      </c>
      <c r="K29" s="49">
        <v>62.771139366881151</v>
      </c>
      <c r="L29" s="49">
        <v>0</v>
      </c>
      <c r="M29" s="49">
        <v>0</v>
      </c>
      <c r="N29" s="49">
        <v>4300.8100000000004</v>
      </c>
      <c r="O29" s="49">
        <v>88.44</v>
      </c>
      <c r="P29" s="49">
        <v>379.84500000000003</v>
      </c>
      <c r="Q29" s="49">
        <v>0.65700000000000003</v>
      </c>
      <c r="R29" s="49">
        <v>0</v>
      </c>
      <c r="S29" s="52">
        <f t="shared" si="1"/>
        <v>5594.4646300764298</v>
      </c>
      <c r="T29" s="40"/>
      <c r="U29" s="24">
        <v>2035</v>
      </c>
      <c r="V29" s="15">
        <v>0.30538335947824247</v>
      </c>
      <c r="W29" s="53">
        <v>0.39116723104405821</v>
      </c>
      <c r="X29" s="49">
        <v>121.95631905625554</v>
      </c>
      <c r="Y29" s="49">
        <v>14.773222826262511</v>
      </c>
      <c r="Z29" s="49">
        <v>12.113675312786983</v>
      </c>
      <c r="AA29" s="49">
        <v>14.53973030953088</v>
      </c>
      <c r="AB29" s="49">
        <v>617.91965224014268</v>
      </c>
      <c r="AC29" s="49">
        <v>51.433393228384134</v>
      </c>
      <c r="AD29" s="49">
        <v>31.907254903357703</v>
      </c>
      <c r="AE29" s="49">
        <v>58.047848346424246</v>
      </c>
      <c r="AF29" s="49">
        <v>-57.124151118755819</v>
      </c>
      <c r="AG29" s="49">
        <v>0</v>
      </c>
      <c r="AH29" s="49">
        <v>4171.3599999999997</v>
      </c>
      <c r="AI29" s="49">
        <v>83.23</v>
      </c>
      <c r="AJ29" s="49">
        <v>368.04199999999997</v>
      </c>
      <c r="AK29" s="49">
        <v>0.63900000000000001</v>
      </c>
      <c r="AL29" s="49">
        <v>0</v>
      </c>
      <c r="AM29" s="52">
        <f t="shared" si="2"/>
        <v>5489.2291123354325</v>
      </c>
      <c r="AN29" s="40"/>
      <c r="AO29" s="24">
        <v>2035</v>
      </c>
      <c r="AP29" s="15">
        <v>0.30538335947824247</v>
      </c>
      <c r="AQ29" s="53">
        <f t="shared" si="3"/>
        <v>0.39116723104405821</v>
      </c>
      <c r="AR29" s="53">
        <f t="shared" si="3"/>
        <v>98.885666687439112</v>
      </c>
      <c r="AS29" s="53">
        <f t="shared" si="3"/>
        <v>12.197819046504215</v>
      </c>
      <c r="AT29" s="53">
        <f t="shared" si="3"/>
        <v>10.166678788436601</v>
      </c>
      <c r="AU29" s="53">
        <f t="shared" si="3"/>
        <v>12.285814015740934</v>
      </c>
      <c r="AV29" s="53">
        <f t="shared" si="3"/>
        <v>-22.459019622627466</v>
      </c>
      <c r="AW29" s="53">
        <f t="shared" si="3"/>
        <v>-6.695487732011415</v>
      </c>
      <c r="AX29" s="53">
        <f t="shared" si="3"/>
        <v>-1.6797140163094539</v>
      </c>
      <c r="AY29" s="53">
        <f t="shared" si="3"/>
        <v>-4.7232910204569052</v>
      </c>
      <c r="AZ29" s="53">
        <f t="shared" si="3"/>
        <v>-57.124151118755819</v>
      </c>
      <c r="BA29" s="53">
        <f t="shared" si="3"/>
        <v>0</v>
      </c>
      <c r="BB29" s="53">
        <f t="shared" si="3"/>
        <v>-129.45000000000073</v>
      </c>
      <c r="BC29" s="53">
        <f t="shared" si="3"/>
        <v>-5.2099999999999937</v>
      </c>
      <c r="BD29" s="53">
        <f t="shared" si="3"/>
        <v>-11.803000000000054</v>
      </c>
      <c r="BE29" s="53">
        <f t="shared" si="3"/>
        <v>-1.8000000000000016E-2</v>
      </c>
      <c r="BF29" s="53">
        <f t="shared" si="3"/>
        <v>0</v>
      </c>
      <c r="BG29" s="52">
        <f t="shared" si="4"/>
        <v>-105.23551774099693</v>
      </c>
    </row>
    <row r="30" spans="1:59" x14ac:dyDescent="0.25">
      <c r="A30" s="24">
        <v>2036</v>
      </c>
      <c r="B30" s="15">
        <v>0.28340664875685884</v>
      </c>
      <c r="C30" s="53">
        <v>0</v>
      </c>
      <c r="D30" s="49">
        <v>22.056429184810845</v>
      </c>
      <c r="E30" s="49">
        <v>2.4626826160705648</v>
      </c>
      <c r="F30" s="49">
        <v>2.1347355623288493</v>
      </c>
      <c r="G30" s="49">
        <v>2.2539162937899451</v>
      </c>
      <c r="H30" s="49">
        <v>754.9103495095012</v>
      </c>
      <c r="I30" s="49">
        <v>82.97243357693371</v>
      </c>
      <c r="J30" s="49">
        <v>39.394854139707988</v>
      </c>
      <c r="K30" s="49">
        <v>91.584088076096549</v>
      </c>
      <c r="L30" s="49">
        <v>0</v>
      </c>
      <c r="M30" s="49">
        <v>0</v>
      </c>
      <c r="N30" s="49">
        <v>4655.5600000000004</v>
      </c>
      <c r="O30" s="49">
        <v>95.47999999999999</v>
      </c>
      <c r="P30" s="49">
        <v>454.03699999999998</v>
      </c>
      <c r="Q30" s="49">
        <v>0.70799999999999996</v>
      </c>
      <c r="R30" s="49">
        <v>0</v>
      </c>
      <c r="S30" s="52">
        <f t="shared" si="1"/>
        <v>6203.5544889592393</v>
      </c>
      <c r="T30" s="40"/>
      <c r="U30" s="24">
        <v>2036</v>
      </c>
      <c r="V30" s="15">
        <v>0.28340664875685884</v>
      </c>
      <c r="W30" s="53">
        <v>0.40094641182015961</v>
      </c>
      <c r="X30" s="49">
        <v>116.63819224059975</v>
      </c>
      <c r="Y30" s="49">
        <v>14.092610830530598</v>
      </c>
      <c r="Z30" s="49">
        <v>12.782769144293255</v>
      </c>
      <c r="AA30" s="49">
        <v>14.559325309530879</v>
      </c>
      <c r="AB30" s="49">
        <v>733.34011708978915</v>
      </c>
      <c r="AC30" s="49">
        <v>77.083272601394029</v>
      </c>
      <c r="AD30" s="49">
        <v>37.78436107789215</v>
      </c>
      <c r="AE30" s="49">
        <v>86.123350919574932</v>
      </c>
      <c r="AF30" s="49">
        <v>-56.850148634560298</v>
      </c>
      <c r="AG30" s="49">
        <v>0</v>
      </c>
      <c r="AH30" s="49">
        <v>4523.6899999999996</v>
      </c>
      <c r="AI30" s="49">
        <v>90.539999999999992</v>
      </c>
      <c r="AJ30" s="49">
        <v>440.86799999999999</v>
      </c>
      <c r="AK30" s="49">
        <v>0.68500000000000005</v>
      </c>
      <c r="AL30" s="49">
        <v>0</v>
      </c>
      <c r="AM30" s="52">
        <f t="shared" si="2"/>
        <v>6091.7377969908648</v>
      </c>
      <c r="AN30" s="40"/>
      <c r="AO30" s="24">
        <v>2036</v>
      </c>
      <c r="AP30" s="15">
        <v>0.28340664875685884</v>
      </c>
      <c r="AQ30" s="53">
        <f t="shared" si="3"/>
        <v>0.40094641182015961</v>
      </c>
      <c r="AR30" s="53">
        <f t="shared" si="3"/>
        <v>94.581763055788912</v>
      </c>
      <c r="AS30" s="53">
        <f t="shared" si="3"/>
        <v>11.629928214460033</v>
      </c>
      <c r="AT30" s="53">
        <f t="shared" si="3"/>
        <v>10.648033581964405</v>
      </c>
      <c r="AU30" s="53">
        <f t="shared" si="3"/>
        <v>12.305409015740933</v>
      </c>
      <c r="AV30" s="53">
        <f t="shared" si="3"/>
        <v>-21.570232419712056</v>
      </c>
      <c r="AW30" s="53">
        <f t="shared" si="3"/>
        <v>-5.8891609755396814</v>
      </c>
      <c r="AX30" s="53">
        <f t="shared" si="3"/>
        <v>-1.6104930618158377</v>
      </c>
      <c r="AY30" s="53">
        <f t="shared" si="3"/>
        <v>-5.460737156521617</v>
      </c>
      <c r="AZ30" s="53">
        <f t="shared" si="3"/>
        <v>-56.850148634560298</v>
      </c>
      <c r="BA30" s="53">
        <f t="shared" si="3"/>
        <v>0</v>
      </c>
      <c r="BB30" s="53">
        <f t="shared" si="3"/>
        <v>-131.8700000000008</v>
      </c>
      <c r="BC30" s="53">
        <f t="shared" si="3"/>
        <v>-4.9399999999999977</v>
      </c>
      <c r="BD30" s="53">
        <f t="shared" si="3"/>
        <v>-13.168999999999983</v>
      </c>
      <c r="BE30" s="53">
        <f t="shared" si="3"/>
        <v>-2.2999999999999909E-2</v>
      </c>
      <c r="BF30" s="53">
        <f t="shared" si="3"/>
        <v>0</v>
      </c>
      <c r="BG30" s="52">
        <f t="shared" si="4"/>
        <v>-111.81669196837584</v>
      </c>
    </row>
    <row r="31" spans="1:59" x14ac:dyDescent="0.25">
      <c r="A31" s="24">
        <v>2037</v>
      </c>
      <c r="B31" s="15">
        <v>0.26306515242403611</v>
      </c>
      <c r="C31" s="53">
        <v>0</v>
      </c>
      <c r="D31" s="49">
        <v>21.042206000805269</v>
      </c>
      <c r="E31" s="49">
        <v>2.362340225021772</v>
      </c>
      <c r="F31" s="49">
        <v>2.0425071914282742</v>
      </c>
      <c r="G31" s="49">
        <v>2.2539162937899451</v>
      </c>
      <c r="H31" s="49">
        <v>879.5938297714082</v>
      </c>
      <c r="I31" s="49">
        <v>82.422481510596995</v>
      </c>
      <c r="J31" s="49">
        <v>45.629725058282226</v>
      </c>
      <c r="K31" s="49">
        <v>97.635538026679583</v>
      </c>
      <c r="L31" s="49">
        <v>0</v>
      </c>
      <c r="M31" s="49">
        <v>0</v>
      </c>
      <c r="N31" s="49">
        <v>4831.1099999999997</v>
      </c>
      <c r="O31" s="49">
        <v>102.41</v>
      </c>
      <c r="P31" s="49">
        <v>513.20899999999995</v>
      </c>
      <c r="Q31" s="49">
        <v>0.71599999999999997</v>
      </c>
      <c r="R31" s="49">
        <v>0</v>
      </c>
      <c r="S31" s="52">
        <f t="shared" si="1"/>
        <v>6580.427544078012</v>
      </c>
      <c r="T31" s="40"/>
      <c r="U31" s="24">
        <v>2037</v>
      </c>
      <c r="V31" s="15">
        <v>0.26306515242403611</v>
      </c>
      <c r="W31" s="53">
        <v>0.41097007211566361</v>
      </c>
      <c r="X31" s="49">
        <v>111.32006542494392</v>
      </c>
      <c r="Y31" s="49">
        <v>13.504134421585999</v>
      </c>
      <c r="Z31" s="49">
        <v>12.678073582808699</v>
      </c>
      <c r="AA31" s="49">
        <v>14.579350309530881</v>
      </c>
      <c r="AB31" s="49">
        <v>858.87240498704659</v>
      </c>
      <c r="AC31" s="49">
        <v>75.810870498745956</v>
      </c>
      <c r="AD31" s="49">
        <v>44.080874806330847</v>
      </c>
      <c r="AE31" s="49">
        <v>95.044652377374959</v>
      </c>
      <c r="AF31" s="49">
        <v>-56.582996212469666</v>
      </c>
      <c r="AG31" s="49">
        <v>0</v>
      </c>
      <c r="AH31" s="49">
        <v>4697.8999999999996</v>
      </c>
      <c r="AI31" s="49">
        <v>96.34</v>
      </c>
      <c r="AJ31" s="49">
        <v>498.8</v>
      </c>
      <c r="AK31" s="49">
        <v>0.69699999999999995</v>
      </c>
      <c r="AL31" s="49">
        <v>0</v>
      </c>
      <c r="AM31" s="52">
        <f t="shared" si="2"/>
        <v>6463.4554002680143</v>
      </c>
      <c r="AN31" s="40"/>
      <c r="AO31" s="24">
        <v>2037</v>
      </c>
      <c r="AP31" s="15">
        <v>0.26306515242403611</v>
      </c>
      <c r="AQ31" s="53">
        <f t="shared" si="3"/>
        <v>0.41097007211566361</v>
      </c>
      <c r="AR31" s="53">
        <f t="shared" si="3"/>
        <v>90.277859424138654</v>
      </c>
      <c r="AS31" s="53">
        <f t="shared" si="3"/>
        <v>11.141794196564227</v>
      </c>
      <c r="AT31" s="53">
        <f t="shared" si="3"/>
        <v>10.635566391380424</v>
      </c>
      <c r="AU31" s="53">
        <f t="shared" si="3"/>
        <v>12.325434015740935</v>
      </c>
      <c r="AV31" s="53">
        <f t="shared" si="3"/>
        <v>-20.721424784361602</v>
      </c>
      <c r="AW31" s="53">
        <f t="shared" si="3"/>
        <v>-6.6116110118510392</v>
      </c>
      <c r="AX31" s="53">
        <f t="shared" si="3"/>
        <v>-1.5488502519513787</v>
      </c>
      <c r="AY31" s="53">
        <f t="shared" si="3"/>
        <v>-2.5908856493046244</v>
      </c>
      <c r="AZ31" s="53">
        <f t="shared" si="3"/>
        <v>-56.582996212469666</v>
      </c>
      <c r="BA31" s="53">
        <f t="shared" si="3"/>
        <v>0</v>
      </c>
      <c r="BB31" s="53">
        <f t="shared" si="3"/>
        <v>-133.21000000000004</v>
      </c>
      <c r="BC31" s="53">
        <f t="shared" si="3"/>
        <v>-6.0699999999999932</v>
      </c>
      <c r="BD31" s="53">
        <f t="shared" si="3"/>
        <v>-14.408999999999935</v>
      </c>
      <c r="BE31" s="53">
        <f t="shared" si="3"/>
        <v>-1.9000000000000017E-2</v>
      </c>
      <c r="BF31" s="53">
        <f t="shared" si="3"/>
        <v>0</v>
      </c>
      <c r="BG31" s="52">
        <f t="shared" si="4"/>
        <v>-116.97214380999839</v>
      </c>
    </row>
    <row r="32" spans="1:59" x14ac:dyDescent="0.25">
      <c r="A32" s="24">
        <v>2038</v>
      </c>
      <c r="B32" s="15">
        <v>0.24418366585059359</v>
      </c>
      <c r="C32" s="53">
        <v>0</v>
      </c>
      <c r="D32" s="49">
        <v>22.023514039463834</v>
      </c>
      <c r="E32" s="49">
        <v>2.2619978339729787</v>
      </c>
      <c r="F32" s="49">
        <v>2.1846134323630277</v>
      </c>
      <c r="G32" s="49">
        <v>2.2539162937899451</v>
      </c>
      <c r="H32" s="49">
        <v>893.18652631855207</v>
      </c>
      <c r="I32" s="49">
        <v>83.103444386836046</v>
      </c>
      <c r="J32" s="49">
        <v>46.185412176080128</v>
      </c>
      <c r="K32" s="49">
        <v>120.25588577701821</v>
      </c>
      <c r="L32" s="49">
        <v>0</v>
      </c>
      <c r="M32" s="49">
        <v>0</v>
      </c>
      <c r="N32" s="49">
        <v>4994.13</v>
      </c>
      <c r="O32" s="49">
        <v>108.13</v>
      </c>
      <c r="P32" s="49">
        <v>576.99900000000002</v>
      </c>
      <c r="Q32" s="49">
        <v>0.72899999999999998</v>
      </c>
      <c r="R32" s="49">
        <v>0</v>
      </c>
      <c r="S32" s="52">
        <f t="shared" si="1"/>
        <v>6851.443310258077</v>
      </c>
      <c r="T32" s="40"/>
      <c r="U32" s="24">
        <v>2038</v>
      </c>
      <c r="V32" s="15">
        <v>0.24418366585059359</v>
      </c>
      <c r="W32" s="53">
        <v>0.4212443239185551</v>
      </c>
      <c r="X32" s="49">
        <v>116.89871126582422</v>
      </c>
      <c r="Y32" s="49">
        <v>12.938726835232965</v>
      </c>
      <c r="Z32" s="49">
        <v>13.139114292154662</v>
      </c>
      <c r="AA32" s="49">
        <v>14.599817309530879</v>
      </c>
      <c r="AB32" s="49">
        <v>873.17178495399344</v>
      </c>
      <c r="AC32" s="49">
        <v>77.733011153897181</v>
      </c>
      <c r="AD32" s="49">
        <v>44.686488615962737</v>
      </c>
      <c r="AE32" s="49">
        <v>97.613731438701819</v>
      </c>
      <c r="AF32" s="49">
        <v>-56.322522600931308</v>
      </c>
      <c r="AG32" s="49">
        <v>0</v>
      </c>
      <c r="AH32" s="49">
        <v>4854.58</v>
      </c>
      <c r="AI32" s="49">
        <v>106.78</v>
      </c>
      <c r="AJ32" s="49">
        <v>560.48599999999999</v>
      </c>
      <c r="AK32" s="49">
        <v>0.70699999999999996</v>
      </c>
      <c r="AL32" s="49">
        <v>0</v>
      </c>
      <c r="AM32" s="52">
        <f t="shared" si="2"/>
        <v>6717.4331075882856</v>
      </c>
      <c r="AN32" s="40"/>
      <c r="AO32" s="24">
        <v>2038</v>
      </c>
      <c r="AP32" s="15">
        <v>0.24418366585059359</v>
      </c>
      <c r="AQ32" s="53">
        <f t="shared" si="3"/>
        <v>0.4212443239185551</v>
      </c>
      <c r="AR32" s="53">
        <f t="shared" si="3"/>
        <v>94.875197226360385</v>
      </c>
      <c r="AS32" s="53">
        <f t="shared" si="3"/>
        <v>10.676729001259986</v>
      </c>
      <c r="AT32" s="53">
        <f t="shared" si="3"/>
        <v>10.954500859791635</v>
      </c>
      <c r="AU32" s="53">
        <f t="shared" si="3"/>
        <v>12.345901015740933</v>
      </c>
      <c r="AV32" s="53">
        <f t="shared" si="3"/>
        <v>-20.014741364558631</v>
      </c>
      <c r="AW32" s="53">
        <f t="shared" si="3"/>
        <v>-5.3704332329388649</v>
      </c>
      <c r="AX32" s="53">
        <f t="shared" si="3"/>
        <v>-1.4989235601173903</v>
      </c>
      <c r="AY32" s="53">
        <f t="shared" si="3"/>
        <v>-22.642154338316388</v>
      </c>
      <c r="AZ32" s="53">
        <f t="shared" si="3"/>
        <v>-56.322522600931308</v>
      </c>
      <c r="BA32" s="53">
        <f t="shared" si="3"/>
        <v>0</v>
      </c>
      <c r="BB32" s="53">
        <f t="shared" si="3"/>
        <v>-139.55000000000018</v>
      </c>
      <c r="BC32" s="53">
        <f t="shared" si="3"/>
        <v>-1.3499999999999943</v>
      </c>
      <c r="BD32" s="53">
        <f t="shared" si="3"/>
        <v>-16.513000000000034</v>
      </c>
      <c r="BE32" s="53">
        <f t="shared" si="3"/>
        <v>-2.200000000000002E-2</v>
      </c>
      <c r="BF32" s="53">
        <f t="shared" si="3"/>
        <v>0</v>
      </c>
      <c r="BG32" s="52">
        <f t="shared" si="4"/>
        <v>-134.01020266979128</v>
      </c>
    </row>
    <row r="33" spans="1:59" x14ac:dyDescent="0.25">
      <c r="A33" s="24">
        <v>2039</v>
      </c>
      <c r="B33" s="15">
        <v>0.22665739691786857</v>
      </c>
      <c r="C33" s="53">
        <v>0</v>
      </c>
      <c r="D33" s="49">
        <v>20.847491026593598</v>
      </c>
      <c r="E33" s="49">
        <v>2.1616554429241854</v>
      </c>
      <c r="F33" s="49">
        <v>2.1335529995984857</v>
      </c>
      <c r="G33" s="49">
        <v>2.2539162937899451</v>
      </c>
      <c r="H33" s="49">
        <v>937.03471165173369</v>
      </c>
      <c r="I33" s="49">
        <v>100.82412090567939</v>
      </c>
      <c r="J33" s="49">
        <v>48.35467093698022</v>
      </c>
      <c r="K33" s="49">
        <v>144.29914174584599</v>
      </c>
      <c r="L33" s="49">
        <v>0</v>
      </c>
      <c r="M33" s="49">
        <v>0</v>
      </c>
      <c r="N33" s="49">
        <v>5121.57</v>
      </c>
      <c r="O33" s="49">
        <v>121.99</v>
      </c>
      <c r="P33" s="49">
        <v>641.01499999999999</v>
      </c>
      <c r="Q33" s="49">
        <v>0.72099999999999997</v>
      </c>
      <c r="R33" s="49">
        <v>0</v>
      </c>
      <c r="S33" s="52">
        <f t="shared" si="1"/>
        <v>7143.2052610031451</v>
      </c>
      <c r="T33" s="40"/>
      <c r="U33" s="24">
        <v>2039</v>
      </c>
      <c r="V33" s="15">
        <v>0.22665739691786857</v>
      </c>
      <c r="W33" s="53">
        <v>0.43177543201651897</v>
      </c>
      <c r="X33" s="49">
        <v>110.72427841274413</v>
      </c>
      <c r="Y33" s="49">
        <v>12.373319248879936</v>
      </c>
      <c r="Z33" s="49">
        <v>13.052709434039262</v>
      </c>
      <c r="AA33" s="49">
        <v>14.62073330953088</v>
      </c>
      <c r="AB33" s="49">
        <v>917.6998482131105</v>
      </c>
      <c r="AC33" s="49">
        <v>83.185810198729897</v>
      </c>
      <c r="AD33" s="49">
        <v>46.902632866120825</v>
      </c>
      <c r="AE33" s="49">
        <v>130.7050970063745</v>
      </c>
      <c r="AF33" s="49">
        <v>-56.068560829681402</v>
      </c>
      <c r="AG33" s="49">
        <v>0</v>
      </c>
      <c r="AH33" s="49">
        <v>4984.08</v>
      </c>
      <c r="AI33" s="49">
        <v>115.43</v>
      </c>
      <c r="AJ33" s="49">
        <v>623.51099999999997</v>
      </c>
      <c r="AK33" s="49">
        <v>0.7</v>
      </c>
      <c r="AL33" s="49">
        <v>0</v>
      </c>
      <c r="AM33" s="52">
        <f t="shared" si="2"/>
        <v>6997.3486432918644</v>
      </c>
      <c r="AN33" s="40"/>
      <c r="AO33" s="24">
        <v>2039</v>
      </c>
      <c r="AP33" s="15">
        <v>0.22665739691786857</v>
      </c>
      <c r="AQ33" s="53">
        <f t="shared" si="3"/>
        <v>0.43177543201651897</v>
      </c>
      <c r="AR33" s="53">
        <f t="shared" si="3"/>
        <v>89.876787386150525</v>
      </c>
      <c r="AS33" s="53">
        <f t="shared" si="3"/>
        <v>10.21166380595575</v>
      </c>
      <c r="AT33" s="53">
        <f t="shared" si="3"/>
        <v>10.919156434440776</v>
      </c>
      <c r="AU33" s="53">
        <f t="shared" si="3"/>
        <v>12.366817015740935</v>
      </c>
      <c r="AV33" s="53">
        <f t="shared" si="3"/>
        <v>-19.334863438623188</v>
      </c>
      <c r="AW33" s="53">
        <f t="shared" si="3"/>
        <v>-17.638310706949497</v>
      </c>
      <c r="AX33" s="53">
        <f t="shared" si="3"/>
        <v>-1.4520380708593947</v>
      </c>
      <c r="AY33" s="53">
        <f t="shared" si="3"/>
        <v>-13.594044739471485</v>
      </c>
      <c r="AZ33" s="53">
        <f t="shared" si="3"/>
        <v>-56.068560829681402</v>
      </c>
      <c r="BA33" s="53">
        <f t="shared" si="3"/>
        <v>0</v>
      </c>
      <c r="BB33" s="53">
        <f t="shared" si="3"/>
        <v>-137.48999999999978</v>
      </c>
      <c r="BC33" s="53">
        <f t="shared" si="3"/>
        <v>-6.5599999999999881</v>
      </c>
      <c r="BD33" s="53">
        <f t="shared" si="3"/>
        <v>-17.504000000000019</v>
      </c>
      <c r="BE33" s="53">
        <f t="shared" si="3"/>
        <v>-2.1000000000000019E-2</v>
      </c>
      <c r="BF33" s="53">
        <f t="shared" si="3"/>
        <v>0</v>
      </c>
      <c r="BG33" s="52">
        <f t="shared" si="4"/>
        <v>-145.85661771128022</v>
      </c>
    </row>
    <row r="34" spans="1:59" x14ac:dyDescent="0.25">
      <c r="A34" s="24">
        <v>2040</v>
      </c>
      <c r="B34" s="15">
        <v>0.21034614782611605</v>
      </c>
      <c r="C34" s="53">
        <v>0</v>
      </c>
      <c r="D34" s="49">
        <v>19.671468013723359</v>
      </c>
      <c r="E34" s="49">
        <v>2.0613130518753922</v>
      </c>
      <c r="F34" s="49">
        <v>2.1770811905844178</v>
      </c>
      <c r="G34" s="49">
        <v>2.2539162937899451</v>
      </c>
      <c r="H34" s="49">
        <v>1023.3564746469576</v>
      </c>
      <c r="I34" s="49">
        <v>102.93174145225797</v>
      </c>
      <c r="J34" s="49">
        <v>52.664425641667414</v>
      </c>
      <c r="K34" s="49">
        <v>146.87612968895226</v>
      </c>
      <c r="L34" s="49">
        <v>0</v>
      </c>
      <c r="M34" s="49">
        <v>0</v>
      </c>
      <c r="N34" s="49">
        <v>5287.06</v>
      </c>
      <c r="O34" s="49">
        <v>131.54000000000002</v>
      </c>
      <c r="P34" s="49">
        <v>718.10699999999997</v>
      </c>
      <c r="Q34" s="49">
        <v>0.72</v>
      </c>
      <c r="R34" s="49">
        <v>0</v>
      </c>
      <c r="S34" s="52">
        <f t="shared" si="1"/>
        <v>7489.4195499798088</v>
      </c>
      <c r="T34" s="40"/>
      <c r="U34" s="24">
        <v>2040</v>
      </c>
      <c r="V34" s="15">
        <v>0.21034614782611605</v>
      </c>
      <c r="W34" s="53">
        <v>0.44256981781693189</v>
      </c>
      <c r="X34" s="49">
        <v>104.54984555966404</v>
      </c>
      <c r="Y34" s="49">
        <v>11.807911662526902</v>
      </c>
      <c r="Z34" s="49">
        <v>13.261692611612556</v>
      </c>
      <c r="AA34" s="49">
        <v>14.64211030953088</v>
      </c>
      <c r="AB34" s="49">
        <v>1004.3208332642815</v>
      </c>
      <c r="AC34" s="49">
        <v>106.13451467364911</v>
      </c>
      <c r="AD34" s="49">
        <v>51.261036278042234</v>
      </c>
      <c r="AE34" s="49">
        <v>149.48316408094055</v>
      </c>
      <c r="AF34" s="49">
        <v>-55.820948102712748</v>
      </c>
      <c r="AG34" s="49">
        <v>0</v>
      </c>
      <c r="AH34" s="49">
        <v>5147.53</v>
      </c>
      <c r="AI34" s="49">
        <v>122.78</v>
      </c>
      <c r="AJ34" s="49">
        <v>698.69100000000003</v>
      </c>
      <c r="AK34" s="49">
        <v>0.70599999999999996</v>
      </c>
      <c r="AL34" s="49">
        <v>0</v>
      </c>
      <c r="AM34" s="52">
        <f t="shared" si="2"/>
        <v>7369.7897301553512</v>
      </c>
      <c r="AN34" s="40"/>
      <c r="AO34" s="24">
        <v>2040</v>
      </c>
      <c r="AP34" s="15">
        <v>0.21034614782611605</v>
      </c>
      <c r="AQ34" s="53">
        <f t="shared" si="3"/>
        <v>0.44256981781693189</v>
      </c>
      <c r="AR34" s="53">
        <f t="shared" si="3"/>
        <v>84.87837754594068</v>
      </c>
      <c r="AS34" s="53">
        <f t="shared" si="3"/>
        <v>9.7465986106515103</v>
      </c>
      <c r="AT34" s="53">
        <f t="shared" si="3"/>
        <v>11.084611421028139</v>
      </c>
      <c r="AU34" s="53">
        <f t="shared" si="3"/>
        <v>12.388194015740934</v>
      </c>
      <c r="AV34" s="53">
        <f t="shared" si="3"/>
        <v>-19.03564138267609</v>
      </c>
      <c r="AW34" s="53">
        <f t="shared" si="3"/>
        <v>3.2027732213911406</v>
      </c>
      <c r="AX34" s="53">
        <f t="shared" si="3"/>
        <v>-1.4033893636251804</v>
      </c>
      <c r="AY34" s="53">
        <f t="shared" si="3"/>
        <v>2.607034391988293</v>
      </c>
      <c r="AZ34" s="53">
        <f t="shared" si="3"/>
        <v>-55.820948102712748</v>
      </c>
      <c r="BA34" s="53">
        <f t="shared" si="3"/>
        <v>0</v>
      </c>
      <c r="BB34" s="53">
        <f t="shared" si="3"/>
        <v>-139.53000000000065</v>
      </c>
      <c r="BC34" s="53">
        <f t="shared" si="3"/>
        <v>-8.7600000000000193</v>
      </c>
      <c r="BD34" s="53">
        <f t="shared" si="3"/>
        <v>-19.41599999999994</v>
      </c>
      <c r="BE34" s="53">
        <f t="shared" si="3"/>
        <v>-1.4000000000000012E-2</v>
      </c>
      <c r="BF34" s="53">
        <f t="shared" si="3"/>
        <v>0</v>
      </c>
      <c r="BG34" s="52">
        <f t="shared" si="4"/>
        <v>-119.629819824457</v>
      </c>
    </row>
    <row r="35" spans="1:59" x14ac:dyDescent="0.25">
      <c r="A35" s="24">
        <v>2041</v>
      </c>
      <c r="B35" s="15">
        <v>0.19524856485339206</v>
      </c>
      <c r="C35" s="53">
        <v>0</v>
      </c>
      <c r="D35" s="49">
        <v>18.495445000853124</v>
      </c>
      <c r="E35" s="49">
        <v>1.9609706608265993</v>
      </c>
      <c r="F35" s="49">
        <v>2.2203002004320727</v>
      </c>
      <c r="G35" s="49">
        <v>2.2539162937899451</v>
      </c>
      <c r="H35" s="49">
        <v>1041.2184719847069</v>
      </c>
      <c r="I35" s="49">
        <v>106.2113363794864</v>
      </c>
      <c r="J35" s="49">
        <v>53.163227863584801</v>
      </c>
      <c r="K35" s="49">
        <v>155.48646255025966</v>
      </c>
      <c r="L35" s="49">
        <v>0</v>
      </c>
      <c r="M35" s="49">
        <v>0</v>
      </c>
      <c r="N35" s="49">
        <v>5481.29</v>
      </c>
      <c r="O35" s="49">
        <v>133.35</v>
      </c>
      <c r="P35" s="49">
        <v>820.31600000000003</v>
      </c>
      <c r="Q35" s="49">
        <v>0.73899999999999999</v>
      </c>
      <c r="R35" s="49">
        <v>0</v>
      </c>
      <c r="S35" s="52">
        <f t="shared" si="1"/>
        <v>7816.7051309339395</v>
      </c>
      <c r="T35" s="40"/>
      <c r="U35" s="24">
        <v>2041</v>
      </c>
      <c r="V35" s="15">
        <v>0.19524856485339206</v>
      </c>
      <c r="W35" s="53">
        <v>0.45363406326235511</v>
      </c>
      <c r="X35" s="49">
        <v>98.37541270658393</v>
      </c>
      <c r="Y35" s="49">
        <v>11.242504076173873</v>
      </c>
      <c r="Z35" s="49">
        <v>13.525786270719719</v>
      </c>
      <c r="AA35" s="49">
        <v>14.663957309530881</v>
      </c>
      <c r="AB35" s="49">
        <v>1016.2134800898699</v>
      </c>
      <c r="AC35" s="49">
        <v>101.33733685984618</v>
      </c>
      <c r="AD35" s="49">
        <v>51.808487207193821</v>
      </c>
      <c r="AE35" s="49">
        <v>144.84738431814418</v>
      </c>
      <c r="AF35" s="49">
        <v>-55.579525693918313</v>
      </c>
      <c r="AG35" s="49">
        <v>0</v>
      </c>
      <c r="AH35" s="49">
        <v>5335.96</v>
      </c>
      <c r="AI35" s="49">
        <v>130.78</v>
      </c>
      <c r="AJ35" s="49">
        <v>798.23500000000001</v>
      </c>
      <c r="AK35" s="49">
        <v>0.72199999999999998</v>
      </c>
      <c r="AL35" s="49">
        <v>0</v>
      </c>
      <c r="AM35" s="52">
        <f t="shared" si="2"/>
        <v>7662.5854572074059</v>
      </c>
      <c r="AN35" s="40"/>
      <c r="AO35" s="24">
        <v>2041</v>
      </c>
      <c r="AP35" s="15">
        <v>0.19524856485339206</v>
      </c>
      <c r="AQ35" s="53">
        <f t="shared" si="3"/>
        <v>0.45363406326235511</v>
      </c>
      <c r="AR35" s="53">
        <f t="shared" si="3"/>
        <v>79.879967705730806</v>
      </c>
      <c r="AS35" s="53">
        <f t="shared" si="3"/>
        <v>9.2815334153472726</v>
      </c>
      <c r="AT35" s="53">
        <f t="shared" si="3"/>
        <v>11.305486070287646</v>
      </c>
      <c r="AU35" s="53">
        <f t="shared" si="3"/>
        <v>12.410041015740935</v>
      </c>
      <c r="AV35" s="53">
        <f t="shared" si="3"/>
        <v>-25.004991894836962</v>
      </c>
      <c r="AW35" s="53">
        <f t="shared" si="3"/>
        <v>-4.8739995196402219</v>
      </c>
      <c r="AX35" s="53">
        <f t="shared" si="3"/>
        <v>-1.3547406563909803</v>
      </c>
      <c r="AY35" s="53">
        <f t="shared" si="3"/>
        <v>-10.63907823211548</v>
      </c>
      <c r="AZ35" s="53">
        <f t="shared" si="3"/>
        <v>-55.579525693918313</v>
      </c>
      <c r="BA35" s="53">
        <f t="shared" si="3"/>
        <v>0</v>
      </c>
      <c r="BB35" s="53">
        <f t="shared" si="3"/>
        <v>-145.32999999999993</v>
      </c>
      <c r="BC35" s="53">
        <f t="shared" si="3"/>
        <v>-2.5699999999999932</v>
      </c>
      <c r="BD35" s="53">
        <f t="shared" si="3"/>
        <v>-22.081000000000017</v>
      </c>
      <c r="BE35" s="53">
        <f t="shared" si="3"/>
        <v>-1.7000000000000015E-2</v>
      </c>
      <c r="BF35" s="53">
        <f t="shared" si="3"/>
        <v>0</v>
      </c>
      <c r="BG35" s="52">
        <f t="shared" si="4"/>
        <v>-154.11967372653288</v>
      </c>
    </row>
    <row r="36" spans="1:59" x14ac:dyDescent="0.25">
      <c r="A36" s="24">
        <v>2042</v>
      </c>
      <c r="B36" s="15">
        <v>0.1812346100524885</v>
      </c>
      <c r="C36" s="53">
        <v>0</v>
      </c>
      <c r="D36" s="49">
        <v>17.319421987982885</v>
      </c>
      <c r="E36" s="49">
        <v>1.8606282697778058</v>
      </c>
      <c r="F36" s="49">
        <v>2.2662568638399261</v>
      </c>
      <c r="G36" s="49">
        <v>2.2539162937899451</v>
      </c>
      <c r="H36" s="49">
        <v>1098.0190831570264</v>
      </c>
      <c r="I36" s="49">
        <v>112.25277506801788</v>
      </c>
      <c r="J36" s="49">
        <v>55.370162386798448</v>
      </c>
      <c r="K36" s="49">
        <v>181.92889609802154</v>
      </c>
      <c r="L36" s="49">
        <v>0</v>
      </c>
      <c r="M36" s="49">
        <v>0</v>
      </c>
      <c r="N36" s="49">
        <v>5610.55</v>
      </c>
      <c r="O36" s="49">
        <v>140.94</v>
      </c>
      <c r="P36" s="49">
        <v>921.11599999999999</v>
      </c>
      <c r="Q36" s="49">
        <v>0.73899999999999999</v>
      </c>
      <c r="R36" s="49">
        <v>0</v>
      </c>
      <c r="S36" s="52">
        <f t="shared" si="1"/>
        <v>8144.6161401252548</v>
      </c>
      <c r="T36" s="40"/>
      <c r="U36" s="24">
        <v>2042</v>
      </c>
      <c r="V36" s="15">
        <v>0.1812346100524885</v>
      </c>
      <c r="W36" s="53">
        <v>0.46497491484391401</v>
      </c>
      <c r="X36" s="49">
        <v>92.20097985350381</v>
      </c>
      <c r="Y36" s="49">
        <v>10.67709648982084</v>
      </c>
      <c r="Z36" s="49">
        <v>14.028472863347737</v>
      </c>
      <c r="AA36" s="49">
        <v>14.686285309530881</v>
      </c>
      <c r="AB36" s="49">
        <v>1063.4925404960836</v>
      </c>
      <c r="AC36" s="49">
        <v>106.10634584406911</v>
      </c>
      <c r="AD36" s="49">
        <v>54.064070437641689</v>
      </c>
      <c r="AE36" s="49">
        <v>173.64751683259811</v>
      </c>
      <c r="AF36" s="49">
        <v>-55.344138845343736</v>
      </c>
      <c r="AG36" s="49">
        <v>0</v>
      </c>
      <c r="AH36" s="49">
        <v>5463.79</v>
      </c>
      <c r="AI36" s="49">
        <v>139.43</v>
      </c>
      <c r="AJ36" s="49">
        <v>896.399</v>
      </c>
      <c r="AK36" s="49">
        <v>0.72499999999999998</v>
      </c>
      <c r="AL36" s="49">
        <v>0</v>
      </c>
      <c r="AM36" s="52">
        <f t="shared" si="2"/>
        <v>7974.3681441960971</v>
      </c>
      <c r="AN36" s="40"/>
      <c r="AO36" s="24">
        <v>2042</v>
      </c>
      <c r="AP36" s="15">
        <v>0.1812346100524885</v>
      </c>
      <c r="AQ36" s="53">
        <f t="shared" si="3"/>
        <v>0.46497491484391401</v>
      </c>
      <c r="AR36" s="53">
        <f t="shared" si="3"/>
        <v>74.881557865520932</v>
      </c>
      <c r="AS36" s="53">
        <f t="shared" si="3"/>
        <v>8.8164682200430349</v>
      </c>
      <c r="AT36" s="53">
        <f t="shared" si="3"/>
        <v>11.762215999507811</v>
      </c>
      <c r="AU36" s="53">
        <f t="shared" si="3"/>
        <v>12.432369015740935</v>
      </c>
      <c r="AV36" s="53">
        <f t="shared" si="3"/>
        <v>-34.526542660942823</v>
      </c>
      <c r="AW36" s="53">
        <f t="shared" si="3"/>
        <v>-6.1464292239487719</v>
      </c>
      <c r="AX36" s="53">
        <f t="shared" si="3"/>
        <v>-1.3060919491567589</v>
      </c>
      <c r="AY36" s="53">
        <f t="shared" si="3"/>
        <v>-8.2813792654234248</v>
      </c>
      <c r="AZ36" s="53">
        <f t="shared" si="3"/>
        <v>-55.344138845343736</v>
      </c>
      <c r="BA36" s="53">
        <f t="shared" si="3"/>
        <v>0</v>
      </c>
      <c r="BB36" s="53">
        <f t="shared" si="3"/>
        <v>-146.76000000000022</v>
      </c>
      <c r="BC36" s="53">
        <f t="shared" si="3"/>
        <v>-1.5099999999999909</v>
      </c>
      <c r="BD36" s="53">
        <f t="shared" si="3"/>
        <v>-24.716999999999985</v>
      </c>
      <c r="BE36" s="53">
        <f t="shared" si="3"/>
        <v>-1.4000000000000012E-2</v>
      </c>
      <c r="BF36" s="53">
        <f t="shared" si="3"/>
        <v>0</v>
      </c>
      <c r="BG36" s="52">
        <f t="shared" si="4"/>
        <v>-170.24799592915909</v>
      </c>
    </row>
    <row r="37" spans="1:59" x14ac:dyDescent="0.25">
      <c r="A37" s="24">
        <v>2043</v>
      </c>
      <c r="B37" s="15">
        <v>0.16822650607209799</v>
      </c>
      <c r="C37" s="53">
        <v>0</v>
      </c>
      <c r="D37" s="49">
        <v>16.143398975112646</v>
      </c>
      <c r="E37" s="49">
        <v>1.7602858787290128</v>
      </c>
      <c r="F37" s="49">
        <v>2.4799557955714828</v>
      </c>
      <c r="G37" s="49">
        <v>2.2539162937899451</v>
      </c>
      <c r="H37" s="49">
        <v>1210.2124505221279</v>
      </c>
      <c r="I37" s="49">
        <v>132.49801169194058</v>
      </c>
      <c r="J37" s="49">
        <v>59.83482813341471</v>
      </c>
      <c r="K37" s="49">
        <v>208.87023620401993</v>
      </c>
      <c r="L37" s="49">
        <v>0</v>
      </c>
      <c r="M37" s="49">
        <v>0</v>
      </c>
      <c r="N37" s="49">
        <v>5917.55</v>
      </c>
      <c r="O37" s="49">
        <v>158.73000000000002</v>
      </c>
      <c r="P37" s="49">
        <v>1083.0119999999999</v>
      </c>
      <c r="Q37" s="49">
        <v>0.76700000000000002</v>
      </c>
      <c r="R37" s="49">
        <v>0</v>
      </c>
      <c r="S37" s="52">
        <f t="shared" si="1"/>
        <v>8794.1120834947069</v>
      </c>
      <c r="T37" s="40"/>
      <c r="U37" s="24">
        <v>2043</v>
      </c>
      <c r="V37" s="15">
        <v>0.16822650607209799</v>
      </c>
      <c r="W37" s="53">
        <v>0.47659928771501175</v>
      </c>
      <c r="X37" s="49">
        <v>86.026547000423733</v>
      </c>
      <c r="Y37" s="49">
        <v>10.11168890346781</v>
      </c>
      <c r="Z37" s="49">
        <v>15.081595993318375</v>
      </c>
      <c r="AA37" s="49">
        <v>14.709104309530879</v>
      </c>
      <c r="AB37" s="49">
        <v>1177.7223662132026</v>
      </c>
      <c r="AC37" s="49">
        <v>123.3886016470544</v>
      </c>
      <c r="AD37" s="49">
        <v>58.553089088826752</v>
      </c>
      <c r="AE37" s="49">
        <v>206.08067458073165</v>
      </c>
      <c r="AF37" s="49">
        <v>-55.114636667983525</v>
      </c>
      <c r="AG37" s="49">
        <v>0</v>
      </c>
      <c r="AH37" s="49">
        <v>5766.48</v>
      </c>
      <c r="AI37" s="49">
        <v>153.72999999999999</v>
      </c>
      <c r="AJ37" s="49">
        <v>1055.377</v>
      </c>
      <c r="AK37" s="49">
        <v>0.755</v>
      </c>
      <c r="AL37" s="49">
        <v>0</v>
      </c>
      <c r="AM37" s="52">
        <f t="shared" si="2"/>
        <v>8613.3776303562863</v>
      </c>
      <c r="AN37" s="40"/>
      <c r="AO37" s="24">
        <v>2043</v>
      </c>
      <c r="AP37" s="15">
        <v>0.16822650607209799</v>
      </c>
      <c r="AQ37" s="53">
        <f t="shared" si="3"/>
        <v>0.47659928771501175</v>
      </c>
      <c r="AR37" s="53">
        <f t="shared" si="3"/>
        <v>69.883148025311087</v>
      </c>
      <c r="AS37" s="53">
        <f t="shared" si="3"/>
        <v>8.3514030247387971</v>
      </c>
      <c r="AT37" s="53">
        <f t="shared" si="3"/>
        <v>12.601640197746892</v>
      </c>
      <c r="AU37" s="53">
        <f t="shared" si="3"/>
        <v>12.455188015740934</v>
      </c>
      <c r="AV37" s="53">
        <f t="shared" si="3"/>
        <v>-32.490084308925361</v>
      </c>
      <c r="AW37" s="53">
        <f t="shared" si="3"/>
        <v>-9.1094100448861752</v>
      </c>
      <c r="AX37" s="53">
        <f t="shared" si="3"/>
        <v>-1.2817390445879582</v>
      </c>
      <c r="AY37" s="53">
        <f t="shared" si="3"/>
        <v>-2.7895616232882787</v>
      </c>
      <c r="AZ37" s="53">
        <f t="shared" si="3"/>
        <v>-55.114636667983525</v>
      </c>
      <c r="BA37" s="53">
        <f t="shared" si="3"/>
        <v>0</v>
      </c>
      <c r="BB37" s="53">
        <f t="shared" si="3"/>
        <v>-151.07000000000062</v>
      </c>
      <c r="BC37" s="53">
        <f t="shared" si="3"/>
        <v>-5.0000000000000284</v>
      </c>
      <c r="BD37" s="53">
        <f t="shared" si="3"/>
        <v>-27.634999999999991</v>
      </c>
      <c r="BE37" s="53">
        <f t="shared" si="3"/>
        <v>-1.2000000000000011E-2</v>
      </c>
      <c r="BF37" s="53">
        <f t="shared" si="3"/>
        <v>0</v>
      </c>
      <c r="BG37" s="52">
        <f t="shared" si="4"/>
        <v>-180.73445313841921</v>
      </c>
    </row>
    <row r="38" spans="1:59" x14ac:dyDescent="0.25">
      <c r="A38" s="24">
        <v>2044</v>
      </c>
      <c r="B38" s="15">
        <v>0.15612019724789697</v>
      </c>
      <c r="C38" s="53">
        <v>0</v>
      </c>
      <c r="D38" s="49">
        <v>14.967375962242407</v>
      </c>
      <c r="E38" s="49">
        <v>1.6599434876802197</v>
      </c>
      <c r="F38" s="49">
        <v>2.5776470061660652</v>
      </c>
      <c r="G38" s="49">
        <v>2.2539162937899451</v>
      </c>
      <c r="H38" s="49">
        <v>1293.3661816889921</v>
      </c>
      <c r="I38" s="49">
        <v>142.87930686941206</v>
      </c>
      <c r="J38" s="49">
        <v>64.295469383658997</v>
      </c>
      <c r="K38" s="49">
        <v>214.74363607680544</v>
      </c>
      <c r="L38" s="49">
        <v>0</v>
      </c>
      <c r="M38" s="49">
        <v>0</v>
      </c>
      <c r="N38" s="49">
        <v>6156.75</v>
      </c>
      <c r="O38" s="49">
        <v>169.48</v>
      </c>
      <c r="P38" s="49">
        <v>1248.6859999999999</v>
      </c>
      <c r="Q38" s="49">
        <v>0.77700000000000002</v>
      </c>
      <c r="R38" s="49">
        <v>0</v>
      </c>
      <c r="S38" s="52">
        <f t="shared" si="1"/>
        <v>9312.4364767687475</v>
      </c>
      <c r="T38" s="40"/>
      <c r="U38" s="24">
        <v>2044</v>
      </c>
      <c r="V38" s="15">
        <v>0.15612019724789697</v>
      </c>
      <c r="W38" s="53">
        <v>0.48851426990788704</v>
      </c>
      <c r="X38" s="49">
        <v>79.852114147343627</v>
      </c>
      <c r="Y38" s="49">
        <v>9.5462813171147758</v>
      </c>
      <c r="Z38" s="49">
        <v>15.404452051218534</v>
      </c>
      <c r="AA38" s="49">
        <v>14.73242530953088</v>
      </c>
      <c r="AB38" s="49">
        <v>1262.7255494073045</v>
      </c>
      <c r="AC38" s="49">
        <v>136.82418934678731</v>
      </c>
      <c r="AD38" s="49">
        <v>63.014190998374644</v>
      </c>
      <c r="AE38" s="49">
        <v>211.11957905830258</v>
      </c>
      <c r="AF38" s="49">
        <v>-54.890872045057321</v>
      </c>
      <c r="AG38" s="49">
        <v>0</v>
      </c>
      <c r="AH38" s="49">
        <v>6004.89</v>
      </c>
      <c r="AI38" s="49">
        <v>163.10000000000002</v>
      </c>
      <c r="AJ38" s="49">
        <v>1218.1420000000001</v>
      </c>
      <c r="AK38" s="49">
        <v>0.76200000000000001</v>
      </c>
      <c r="AL38" s="49">
        <v>0</v>
      </c>
      <c r="AM38" s="52">
        <f t="shared" si="2"/>
        <v>9125.7104238608299</v>
      </c>
      <c r="AN38" s="40"/>
      <c r="AO38" s="24">
        <v>2044</v>
      </c>
      <c r="AP38" s="15">
        <v>0.15612019724789697</v>
      </c>
      <c r="AQ38" s="53">
        <f t="shared" si="3"/>
        <v>0.48851426990788704</v>
      </c>
      <c r="AR38" s="53">
        <f t="shared" si="3"/>
        <v>64.884738185101213</v>
      </c>
      <c r="AS38" s="53">
        <f t="shared" si="3"/>
        <v>7.8863378294345559</v>
      </c>
      <c r="AT38" s="53">
        <f t="shared" si="3"/>
        <v>12.826805045052469</v>
      </c>
      <c r="AU38" s="53">
        <f t="shared" si="3"/>
        <v>12.478509015740935</v>
      </c>
      <c r="AV38" s="53">
        <f t="shared" si="3"/>
        <v>-30.640632281687658</v>
      </c>
      <c r="AW38" s="53">
        <f t="shared" si="3"/>
        <v>-6.0551175226247551</v>
      </c>
      <c r="AX38" s="53">
        <f t="shared" si="3"/>
        <v>-1.2812783852843523</v>
      </c>
      <c r="AY38" s="53">
        <f t="shared" si="3"/>
        <v>-3.6240570185028673</v>
      </c>
      <c r="AZ38" s="53">
        <f t="shared" si="3"/>
        <v>-54.890872045057321</v>
      </c>
      <c r="BA38" s="53">
        <f t="shared" si="3"/>
        <v>0</v>
      </c>
      <c r="BB38" s="53">
        <f t="shared" si="3"/>
        <v>-151.85999999999967</v>
      </c>
      <c r="BC38" s="53">
        <f t="shared" si="3"/>
        <v>-6.379999999999967</v>
      </c>
      <c r="BD38" s="53">
        <f t="shared" si="3"/>
        <v>-30.543999999999869</v>
      </c>
      <c r="BE38" s="53">
        <f t="shared" si="3"/>
        <v>-1.5000000000000013E-2</v>
      </c>
      <c r="BF38" s="53">
        <f t="shared" si="3"/>
        <v>0</v>
      </c>
      <c r="BG38" s="52">
        <f t="shared" si="4"/>
        <v>-186.72605290791941</v>
      </c>
    </row>
    <row r="39" spans="1:59" x14ac:dyDescent="0.25">
      <c r="A39" s="24">
        <v>2045</v>
      </c>
      <c r="B39" s="15">
        <v>0.14491467883918038</v>
      </c>
      <c r="C39" s="53">
        <v>0</v>
      </c>
      <c r="D39" s="49">
        <v>13.926186140092716</v>
      </c>
      <c r="E39" s="49">
        <v>1.5715622221696319</v>
      </c>
      <c r="F39" s="49">
        <v>2.4106076242371199</v>
      </c>
      <c r="G39" s="49">
        <v>2.2539162937899451</v>
      </c>
      <c r="H39" s="49">
        <v>1296.3760938377088</v>
      </c>
      <c r="I39" s="49">
        <v>136.54471142679469</v>
      </c>
      <c r="J39" s="49">
        <v>64.60275219148933</v>
      </c>
      <c r="K39" s="49">
        <v>249.90802385504557</v>
      </c>
      <c r="L39" s="49">
        <v>0</v>
      </c>
      <c r="M39" s="49">
        <v>0</v>
      </c>
      <c r="N39" s="49">
        <v>6261.22</v>
      </c>
      <c r="O39" s="49">
        <v>173.72</v>
      </c>
      <c r="P39" s="49">
        <v>1400.761</v>
      </c>
      <c r="Q39" s="49">
        <v>0.77100000000000002</v>
      </c>
      <c r="R39" s="49">
        <v>0</v>
      </c>
      <c r="S39" s="52">
        <f t="shared" si="1"/>
        <v>9604.0658535913281</v>
      </c>
      <c r="T39" s="40"/>
      <c r="U39" s="24">
        <v>2045</v>
      </c>
      <c r="V39" s="15">
        <v>0.14491467883918038</v>
      </c>
      <c r="W39" s="53">
        <v>0.50072712665558416</v>
      </c>
      <c r="X39" s="49">
        <v>74.066280851448241</v>
      </c>
      <c r="Y39" s="49">
        <v>9.0151200213132245</v>
      </c>
      <c r="Z39" s="49">
        <v>14.855614781354495</v>
      </c>
      <c r="AA39" s="49">
        <v>14.756259309530881</v>
      </c>
      <c r="AB39" s="49">
        <v>1267.504304021767</v>
      </c>
      <c r="AC39" s="49">
        <v>127.96011393889839</v>
      </c>
      <c r="AD39" s="49">
        <v>63.347286106106779</v>
      </c>
      <c r="AE39" s="49">
        <v>236.43802408439984</v>
      </c>
      <c r="AF39" s="49">
        <v>-54.67270153770427</v>
      </c>
      <c r="AG39" s="49">
        <v>0</v>
      </c>
      <c r="AH39" s="49">
        <v>6107.4</v>
      </c>
      <c r="AI39" s="49">
        <v>171.92</v>
      </c>
      <c r="AJ39" s="49">
        <v>1366.3430000000001</v>
      </c>
      <c r="AK39" s="49">
        <v>0.76</v>
      </c>
      <c r="AL39" s="49">
        <v>0</v>
      </c>
      <c r="AM39" s="52">
        <f t="shared" si="2"/>
        <v>9400.1940287037705</v>
      </c>
      <c r="AN39" s="40"/>
      <c r="AO39" s="24">
        <v>2045</v>
      </c>
      <c r="AP39" s="15">
        <v>0.14491467883918038</v>
      </c>
      <c r="AQ39" s="53">
        <f t="shared" si="3"/>
        <v>0.50072712665558416</v>
      </c>
      <c r="AR39" s="53">
        <f t="shared" si="3"/>
        <v>60.140094711355523</v>
      </c>
      <c r="AS39" s="53">
        <f t="shared" si="3"/>
        <v>7.4435577991435924</v>
      </c>
      <c r="AT39" s="53">
        <f t="shared" si="3"/>
        <v>12.445007157117375</v>
      </c>
      <c r="AU39" s="53">
        <f t="shared" si="3"/>
        <v>12.502343015740935</v>
      </c>
      <c r="AV39" s="53">
        <f t="shared" si="3"/>
        <v>-28.871789815941838</v>
      </c>
      <c r="AW39" s="53">
        <f t="shared" si="3"/>
        <v>-8.5845974878963034</v>
      </c>
      <c r="AX39" s="53">
        <f t="shared" si="3"/>
        <v>-1.255466085382551</v>
      </c>
      <c r="AY39" s="53">
        <f t="shared" si="3"/>
        <v>-13.469999770645728</v>
      </c>
      <c r="AZ39" s="53">
        <f t="shared" si="3"/>
        <v>-54.67270153770427</v>
      </c>
      <c r="BA39" s="53">
        <f t="shared" si="3"/>
        <v>0</v>
      </c>
      <c r="BB39" s="53">
        <f t="shared" si="3"/>
        <v>-153.82000000000062</v>
      </c>
      <c r="BC39" s="53">
        <f t="shared" si="3"/>
        <v>-1.8000000000000114</v>
      </c>
      <c r="BD39" s="53">
        <f t="shared" si="3"/>
        <v>-34.417999999999893</v>
      </c>
      <c r="BE39" s="53">
        <f t="shared" si="3"/>
        <v>-1.100000000000001E-2</v>
      </c>
      <c r="BF39" s="53">
        <f t="shared" si="3"/>
        <v>0</v>
      </c>
      <c r="BG39" s="52">
        <f t="shared" si="4"/>
        <v>-203.8718248875582</v>
      </c>
    </row>
    <row r="40" spans="1:59" x14ac:dyDescent="0.25">
      <c r="A40" s="24">
        <v>2046</v>
      </c>
      <c r="B40" s="15">
        <v>0.13451343588630835</v>
      </c>
      <c r="C40" s="53">
        <v>0</v>
      </c>
      <c r="D40" s="49">
        <v>12.952412913303304</v>
      </c>
      <c r="E40" s="49">
        <v>1.4891615194281469</v>
      </c>
      <c r="F40" s="49">
        <v>2.4637274920965533</v>
      </c>
      <c r="G40" s="49">
        <v>2.2539162937899451</v>
      </c>
      <c r="H40" s="49">
        <v>1252.8272078589882</v>
      </c>
      <c r="I40" s="49">
        <v>138.38388707803557</v>
      </c>
      <c r="J40" s="49">
        <v>62.524781968232283</v>
      </c>
      <c r="K40" s="49">
        <v>279.93422752206953</v>
      </c>
      <c r="L40" s="49">
        <v>0</v>
      </c>
      <c r="M40" s="49">
        <v>0</v>
      </c>
      <c r="N40" s="49">
        <v>6404.7</v>
      </c>
      <c r="O40" s="49">
        <v>180.81</v>
      </c>
      <c r="P40" s="49">
        <v>1582.903</v>
      </c>
      <c r="Q40" s="49">
        <v>0.77300000000000002</v>
      </c>
      <c r="R40" s="49">
        <v>0</v>
      </c>
      <c r="S40" s="52">
        <f t="shared" si="1"/>
        <v>9922.0153226459424</v>
      </c>
      <c r="T40" s="40"/>
      <c r="U40" s="24">
        <v>2046</v>
      </c>
      <c r="V40" s="15">
        <v>0.13451343588630835</v>
      </c>
      <c r="W40" s="53">
        <v>0.51324530482197372</v>
      </c>
      <c r="X40" s="49">
        <v>68.899234684697021</v>
      </c>
      <c r="Y40" s="49">
        <v>8.545559229073266</v>
      </c>
      <c r="Z40" s="49">
        <v>15.076199089268204</v>
      </c>
      <c r="AA40" s="49">
        <v>14.78061730953088</v>
      </c>
      <c r="AB40" s="49">
        <v>1225.6375978634244</v>
      </c>
      <c r="AC40" s="49">
        <v>128.24096540179795</v>
      </c>
      <c r="AD40" s="49">
        <v>61.317298801825693</v>
      </c>
      <c r="AE40" s="49">
        <v>267.73693212015297</v>
      </c>
      <c r="AF40" s="49">
        <v>-54.459985293035039</v>
      </c>
      <c r="AG40" s="49">
        <v>0</v>
      </c>
      <c r="AH40" s="49">
        <v>6249.01</v>
      </c>
      <c r="AI40" s="49">
        <v>176.65</v>
      </c>
      <c r="AJ40" s="49">
        <v>1544.403</v>
      </c>
      <c r="AK40" s="49">
        <v>0.76100000000000001</v>
      </c>
      <c r="AL40" s="49">
        <v>0</v>
      </c>
      <c r="AM40" s="52">
        <f t="shared" si="2"/>
        <v>9707.111664511558</v>
      </c>
      <c r="AN40" s="40"/>
      <c r="AO40" s="24">
        <v>2046</v>
      </c>
      <c r="AP40" s="15">
        <v>0.13451343588630835</v>
      </c>
      <c r="AQ40" s="53">
        <f t="shared" si="3"/>
        <v>0.51324530482197372</v>
      </c>
      <c r="AR40" s="53">
        <f t="shared" si="3"/>
        <v>55.946821771393715</v>
      </c>
      <c r="AS40" s="53">
        <f t="shared" si="3"/>
        <v>7.0563977096451191</v>
      </c>
      <c r="AT40" s="53">
        <f t="shared" si="3"/>
        <v>12.612471597171652</v>
      </c>
      <c r="AU40" s="53">
        <f t="shared" si="3"/>
        <v>12.526701015740935</v>
      </c>
      <c r="AV40" s="53">
        <f t="shared" si="3"/>
        <v>-27.189609995563842</v>
      </c>
      <c r="AW40" s="53">
        <f t="shared" si="3"/>
        <v>-10.14292167623762</v>
      </c>
      <c r="AX40" s="53">
        <f t="shared" si="3"/>
        <v>-1.2074831664065897</v>
      </c>
      <c r="AY40" s="53">
        <f t="shared" si="3"/>
        <v>-12.197295401916563</v>
      </c>
      <c r="AZ40" s="53">
        <f t="shared" si="3"/>
        <v>-54.459985293035039</v>
      </c>
      <c r="BA40" s="53">
        <f t="shared" si="3"/>
        <v>0</v>
      </c>
      <c r="BB40" s="53">
        <f t="shared" si="3"/>
        <v>-155.6899999999996</v>
      </c>
      <c r="BC40" s="53">
        <f t="shared" si="3"/>
        <v>-4.1599999999999966</v>
      </c>
      <c r="BD40" s="53">
        <f t="shared" si="3"/>
        <v>-38.5</v>
      </c>
      <c r="BE40" s="53">
        <f t="shared" si="3"/>
        <v>-1.2000000000000011E-2</v>
      </c>
      <c r="BF40" s="53">
        <f t="shared" si="3"/>
        <v>0</v>
      </c>
      <c r="BG40" s="52">
        <f t="shared" si="4"/>
        <v>-214.90365813438586</v>
      </c>
    </row>
    <row r="41" spans="1:59" x14ac:dyDescent="0.25">
      <c r="A41" s="24">
        <v>2047</v>
      </c>
      <c r="B41" s="15">
        <v>0.12485874156350797</v>
      </c>
      <c r="C41" s="53">
        <v>0</v>
      </c>
      <c r="D41" s="49">
        <v>11.97863968651389</v>
      </c>
      <c r="E41" s="49">
        <v>1.4067608166866621</v>
      </c>
      <c r="F41" s="49">
        <v>2.5175722679924482</v>
      </c>
      <c r="G41" s="49">
        <v>2.2539162937899451</v>
      </c>
      <c r="H41" s="49">
        <v>1293.7216662402896</v>
      </c>
      <c r="I41" s="49">
        <v>168.12482329230315</v>
      </c>
      <c r="J41" s="49">
        <v>64.793413593149467</v>
      </c>
      <c r="K41" s="49">
        <v>295.38480789607252</v>
      </c>
      <c r="L41" s="49">
        <v>0</v>
      </c>
      <c r="M41" s="49">
        <v>0</v>
      </c>
      <c r="N41" s="49">
        <v>6565.21</v>
      </c>
      <c r="O41" s="49">
        <v>191.3</v>
      </c>
      <c r="P41" s="49">
        <v>1796.3489999999999</v>
      </c>
      <c r="Q41" s="49">
        <v>0.78500000000000003</v>
      </c>
      <c r="R41" s="49">
        <v>0</v>
      </c>
      <c r="S41" s="52">
        <f t="shared" si="1"/>
        <v>10393.825600086797</v>
      </c>
      <c r="T41" s="40"/>
      <c r="U41" s="24">
        <v>2047</v>
      </c>
      <c r="V41" s="15">
        <v>0.12485874156350797</v>
      </c>
      <c r="W41" s="53">
        <v>0.52607643744252308</v>
      </c>
      <c r="X41" s="49">
        <v>63.821885142437509</v>
      </c>
      <c r="Y41" s="49">
        <v>8.0848169145034472</v>
      </c>
      <c r="Z41" s="49">
        <v>15.244554444645768</v>
      </c>
      <c r="AA41" s="49">
        <v>14.80551130953088</v>
      </c>
      <c r="AB41" s="49">
        <v>1268.1038039125651</v>
      </c>
      <c r="AC41" s="49">
        <v>155.51470647109176</v>
      </c>
      <c r="AD41" s="49">
        <v>63.628682295244545</v>
      </c>
      <c r="AE41" s="49">
        <v>305.44506118953495</v>
      </c>
      <c r="AF41" s="49">
        <v>-54.252586954482545</v>
      </c>
      <c r="AG41" s="49">
        <v>0</v>
      </c>
      <c r="AH41" s="49">
        <v>6407</v>
      </c>
      <c r="AI41" s="49">
        <v>186.58</v>
      </c>
      <c r="AJ41" s="49">
        <v>1753.0719999999999</v>
      </c>
      <c r="AK41" s="49">
        <v>0.76600000000000001</v>
      </c>
      <c r="AL41" s="49">
        <v>0</v>
      </c>
      <c r="AM41" s="52">
        <f t="shared" si="2"/>
        <v>10188.340511162514</v>
      </c>
      <c r="AN41" s="40"/>
      <c r="AO41" s="24">
        <v>2047</v>
      </c>
      <c r="AP41" s="15">
        <v>0.12485874156350797</v>
      </c>
      <c r="AQ41" s="53">
        <f t="shared" si="3"/>
        <v>0.52607643744252308</v>
      </c>
      <c r="AR41" s="53">
        <f t="shared" si="3"/>
        <v>51.843245455923622</v>
      </c>
      <c r="AS41" s="53">
        <f t="shared" si="3"/>
        <v>6.6780560978167856</v>
      </c>
      <c r="AT41" s="53">
        <f t="shared" si="3"/>
        <v>12.726982176653319</v>
      </c>
      <c r="AU41" s="53">
        <f t="shared" si="3"/>
        <v>12.551595015740935</v>
      </c>
      <c r="AV41" s="53">
        <f t="shared" si="3"/>
        <v>-25.617862327724424</v>
      </c>
      <c r="AW41" s="53">
        <f t="shared" si="3"/>
        <v>-12.610116821211392</v>
      </c>
      <c r="AX41" s="53">
        <f t="shared" si="3"/>
        <v>-1.1647312979049218</v>
      </c>
      <c r="AY41" s="53">
        <f t="shared" si="3"/>
        <v>10.060253293462438</v>
      </c>
      <c r="AZ41" s="53">
        <f t="shared" si="3"/>
        <v>-54.252586954482545</v>
      </c>
      <c r="BA41" s="53">
        <f t="shared" si="3"/>
        <v>0</v>
      </c>
      <c r="BB41" s="53">
        <f t="shared" si="3"/>
        <v>-158.21000000000004</v>
      </c>
      <c r="BC41" s="53">
        <f t="shared" si="3"/>
        <v>-4.7199999999999989</v>
      </c>
      <c r="BD41" s="53">
        <f t="shared" si="3"/>
        <v>-43.277000000000044</v>
      </c>
      <c r="BE41" s="53">
        <f t="shared" si="3"/>
        <v>-1.9000000000000017E-2</v>
      </c>
      <c r="BF41" s="53">
        <f t="shared" si="3"/>
        <v>0</v>
      </c>
      <c r="BG41" s="52">
        <f t="shared" si="4"/>
        <v>-205.48508892428376</v>
      </c>
    </row>
    <row r="42" spans="1:59" x14ac:dyDescent="0.25">
      <c r="A42" s="24">
        <v>2048</v>
      </c>
      <c r="B42" s="15">
        <v>0.11587336512038617</v>
      </c>
      <c r="C42" s="53">
        <v>0</v>
      </c>
      <c r="D42" s="49">
        <v>11.004866459724475</v>
      </c>
      <c r="E42" s="49">
        <v>1.3243601139451771</v>
      </c>
      <c r="F42" s="49">
        <v>2.4582301396849977</v>
      </c>
      <c r="G42" s="49">
        <v>2.2539162937899451</v>
      </c>
      <c r="H42" s="49">
        <v>1299.0994746991396</v>
      </c>
      <c r="I42" s="49">
        <v>165.02823182747071</v>
      </c>
      <c r="J42" s="49">
        <v>65.185016630681233</v>
      </c>
      <c r="K42" s="49">
        <v>316.81657866897552</v>
      </c>
      <c r="L42" s="49">
        <v>0</v>
      </c>
      <c r="M42" s="49">
        <v>0</v>
      </c>
      <c r="N42" s="49">
        <v>6706.71</v>
      </c>
      <c r="O42" s="49">
        <v>201.37</v>
      </c>
      <c r="P42" s="49">
        <v>2028.124</v>
      </c>
      <c r="Q42" s="49">
        <v>0.78600000000000003</v>
      </c>
      <c r="R42" s="49">
        <v>0</v>
      </c>
      <c r="S42" s="52">
        <f t="shared" si="1"/>
        <v>10800.160674833412</v>
      </c>
      <c r="T42" s="40"/>
      <c r="U42" s="24">
        <v>2048</v>
      </c>
      <c r="V42" s="15">
        <v>0.11587336512038617</v>
      </c>
      <c r="W42" s="53">
        <v>0.53922834837858613</v>
      </c>
      <c r="X42" s="49">
        <v>58.744535600178011</v>
      </c>
      <c r="Y42" s="49">
        <v>7.6240745999336292</v>
      </c>
      <c r="Z42" s="49">
        <v>14.886891402072525</v>
      </c>
      <c r="AA42" s="49">
        <v>14.83095330953088</v>
      </c>
      <c r="AB42" s="49">
        <v>1274.6488425080036</v>
      </c>
      <c r="AC42" s="49">
        <v>166.4588511799555</v>
      </c>
      <c r="AD42" s="49">
        <v>64.060426101633439</v>
      </c>
      <c r="AE42" s="49">
        <v>289.64873799140764</v>
      </c>
      <c r="AF42" s="49">
        <v>-54.050373574393859</v>
      </c>
      <c r="AG42" s="49">
        <v>0</v>
      </c>
      <c r="AH42" s="49">
        <v>6544.28</v>
      </c>
      <c r="AI42" s="49">
        <v>199.14</v>
      </c>
      <c r="AJ42" s="49">
        <v>1979.232</v>
      </c>
      <c r="AK42" s="49">
        <v>0.77300000000000002</v>
      </c>
      <c r="AL42" s="49">
        <v>0</v>
      </c>
      <c r="AM42" s="52">
        <f t="shared" si="2"/>
        <v>10560.817167466697</v>
      </c>
      <c r="AN42" s="40"/>
      <c r="AO42" s="24">
        <v>2048</v>
      </c>
      <c r="AP42" s="15">
        <v>0.11587336512038617</v>
      </c>
      <c r="AQ42" s="53">
        <f t="shared" si="3"/>
        <v>0.53922834837858613</v>
      </c>
      <c r="AR42" s="53">
        <f t="shared" si="3"/>
        <v>47.739669140453536</v>
      </c>
      <c r="AS42" s="53">
        <f t="shared" si="3"/>
        <v>6.299714485988452</v>
      </c>
      <c r="AT42" s="53">
        <f t="shared" si="3"/>
        <v>12.428661262387527</v>
      </c>
      <c r="AU42" s="53">
        <f t="shared" si="3"/>
        <v>12.577037015740935</v>
      </c>
      <c r="AV42" s="53">
        <f t="shared" si="3"/>
        <v>-24.450632191136037</v>
      </c>
      <c r="AW42" s="53">
        <f t="shared" si="3"/>
        <v>1.430619352484797</v>
      </c>
      <c r="AX42" s="53">
        <f t="shared" si="3"/>
        <v>-1.1245905290477936</v>
      </c>
      <c r="AY42" s="53">
        <f t="shared" si="3"/>
        <v>-27.167840677567881</v>
      </c>
      <c r="AZ42" s="53">
        <f t="shared" si="3"/>
        <v>-54.050373574393859</v>
      </c>
      <c r="BA42" s="53">
        <f t="shared" si="3"/>
        <v>0</v>
      </c>
      <c r="BB42" s="53">
        <f t="shared" si="3"/>
        <v>-162.43000000000029</v>
      </c>
      <c r="BC42" s="53">
        <f t="shared" si="3"/>
        <v>-2.2300000000000182</v>
      </c>
      <c r="BD42" s="53">
        <f t="shared" si="3"/>
        <v>-48.892000000000053</v>
      </c>
      <c r="BE42" s="53">
        <f t="shared" si="3"/>
        <v>-1.3000000000000012E-2</v>
      </c>
      <c r="BF42" s="53">
        <f t="shared" si="3"/>
        <v>0</v>
      </c>
      <c r="BG42" s="52">
        <f t="shared" si="4"/>
        <v>-239.34350736671212</v>
      </c>
    </row>
    <row r="43" spans="1:59" x14ac:dyDescent="0.25">
      <c r="A43" s="24">
        <v>2049</v>
      </c>
      <c r="B43" s="15">
        <v>0.10755656083224707</v>
      </c>
      <c r="C43" s="53">
        <v>0</v>
      </c>
      <c r="D43" s="49">
        <v>10.031093232935062</v>
      </c>
      <c r="E43" s="49">
        <v>1.2419594112036922</v>
      </c>
      <c r="F43" s="49">
        <v>2.3956341682188085</v>
      </c>
      <c r="G43" s="49">
        <v>2.2539162937899451</v>
      </c>
      <c r="H43" s="49">
        <v>1341.6206632472592</v>
      </c>
      <c r="I43" s="49">
        <v>161.76114397657378</v>
      </c>
      <c r="J43" s="49">
        <v>67.551679299269281</v>
      </c>
      <c r="K43" s="49">
        <v>328.58281646199435</v>
      </c>
      <c r="L43" s="49">
        <v>0</v>
      </c>
      <c r="M43" s="49">
        <v>0</v>
      </c>
      <c r="N43" s="49">
        <v>6831.27</v>
      </c>
      <c r="O43" s="49">
        <v>201.38</v>
      </c>
      <c r="P43" s="49">
        <v>2290.5140000000001</v>
      </c>
      <c r="Q43" s="49">
        <v>0.83</v>
      </c>
      <c r="R43" s="49">
        <v>0</v>
      </c>
      <c r="S43" s="52">
        <f t="shared" si="1"/>
        <v>11239.432906091244</v>
      </c>
      <c r="T43" s="40"/>
      <c r="U43" s="24">
        <v>2049</v>
      </c>
      <c r="V43" s="15">
        <v>0.10755656083224707</v>
      </c>
      <c r="W43" s="53">
        <v>0.55270905708805074</v>
      </c>
      <c r="X43" s="49">
        <v>53.667186057918514</v>
      </c>
      <c r="Y43" s="49">
        <v>7.1633322853638104</v>
      </c>
      <c r="Z43" s="49">
        <v>14.467594864175869</v>
      </c>
      <c r="AA43" s="49">
        <v>14.85695530953088</v>
      </c>
      <c r="AB43" s="49">
        <v>1317.984271021159</v>
      </c>
      <c r="AC43" s="49">
        <v>151.90879544249984</v>
      </c>
      <c r="AD43" s="49">
        <v>66.467229539078588</v>
      </c>
      <c r="AE43" s="49">
        <v>325.66435210611223</v>
      </c>
      <c r="AF43" s="49">
        <v>-53.853215528807397</v>
      </c>
      <c r="AG43" s="49">
        <v>0</v>
      </c>
      <c r="AH43" s="49">
        <v>6672.93</v>
      </c>
      <c r="AI43" s="49">
        <v>194.42000000000002</v>
      </c>
      <c r="AJ43" s="49">
        <v>2237.7840000000001</v>
      </c>
      <c r="AK43" s="49">
        <v>0.81899999999999995</v>
      </c>
      <c r="AL43" s="49">
        <v>0</v>
      </c>
      <c r="AM43" s="52">
        <f t="shared" si="2"/>
        <v>11004.832210154118</v>
      </c>
      <c r="AN43" s="40"/>
      <c r="AO43" s="24">
        <v>2049</v>
      </c>
      <c r="AP43" s="15">
        <v>0.10755656083224707</v>
      </c>
      <c r="AQ43" s="53">
        <f t="shared" si="3"/>
        <v>0.55270905708805074</v>
      </c>
      <c r="AR43" s="53">
        <f t="shared" si="3"/>
        <v>43.63609282498345</v>
      </c>
      <c r="AS43" s="53">
        <f t="shared" si="3"/>
        <v>5.9213728741601184</v>
      </c>
      <c r="AT43" s="53">
        <f t="shared" si="3"/>
        <v>12.07196069595706</v>
      </c>
      <c r="AU43" s="53">
        <f t="shared" si="3"/>
        <v>12.603039015740935</v>
      </c>
      <c r="AV43" s="53">
        <f t="shared" si="3"/>
        <v>-23.63639222610027</v>
      </c>
      <c r="AW43" s="53">
        <f t="shared" si="3"/>
        <v>-9.8523485340739398</v>
      </c>
      <c r="AX43" s="53">
        <f t="shared" si="3"/>
        <v>-1.0844497601906937</v>
      </c>
      <c r="AY43" s="53">
        <f t="shared" si="3"/>
        <v>-2.9184643558821222</v>
      </c>
      <c r="AZ43" s="53">
        <f t="shared" si="3"/>
        <v>-53.853215528807397</v>
      </c>
      <c r="BA43" s="53">
        <f t="shared" si="3"/>
        <v>0</v>
      </c>
      <c r="BB43" s="53">
        <f t="shared" si="3"/>
        <v>-158.34000000000015</v>
      </c>
      <c r="BC43" s="53">
        <f t="shared" si="3"/>
        <v>-6.9599999999999795</v>
      </c>
      <c r="BD43" s="53">
        <f t="shared" si="3"/>
        <v>-52.730000000000018</v>
      </c>
      <c r="BE43" s="53">
        <f t="shared" si="3"/>
        <v>-1.100000000000001E-2</v>
      </c>
      <c r="BF43" s="53">
        <f t="shared" si="3"/>
        <v>0</v>
      </c>
      <c r="BG43" s="52">
        <f t="shared" si="4"/>
        <v>-234.60069593712493</v>
      </c>
    </row>
    <row r="44" spans="1:59" x14ac:dyDescent="0.25">
      <c r="A44" s="24">
        <v>2050</v>
      </c>
      <c r="B44" s="15">
        <v>9.983669470582747E-2</v>
      </c>
      <c r="C44" s="53">
        <v>0</v>
      </c>
      <c r="D44" s="49">
        <v>4.0444998634361999</v>
      </c>
      <c r="E44" s="49">
        <v>0.47659758999252572</v>
      </c>
      <c r="F44" s="49">
        <v>2.3497027191824573</v>
      </c>
      <c r="G44" s="49">
        <v>2.2539162937899451</v>
      </c>
      <c r="H44" s="49">
        <v>1346.8975618296483</v>
      </c>
      <c r="I44" s="49">
        <v>180.69339807673279</v>
      </c>
      <c r="J44" s="49">
        <v>67.954826464374037</v>
      </c>
      <c r="K44" s="49">
        <v>360.8853464700191</v>
      </c>
      <c r="L44" s="49">
        <v>0</v>
      </c>
      <c r="M44" s="49">
        <v>0</v>
      </c>
      <c r="N44" s="49">
        <v>6927.5745546898252</v>
      </c>
      <c r="O44" s="49">
        <v>206.41449999999998</v>
      </c>
      <c r="P44" s="49">
        <v>2338.6147940000001</v>
      </c>
      <c r="Q44" s="49">
        <v>0.84742999999999991</v>
      </c>
      <c r="R44" s="49">
        <v>0</v>
      </c>
      <c r="S44" s="52">
        <f t="shared" si="1"/>
        <v>11439.007127997002</v>
      </c>
      <c r="T44" s="40"/>
      <c r="U44" s="24">
        <v>2050</v>
      </c>
      <c r="V44" s="15">
        <v>9.983669470582747E-2</v>
      </c>
      <c r="W44" s="53">
        <v>4.7210565292938989E-2</v>
      </c>
      <c r="X44" s="49">
        <v>34.731368853555026</v>
      </c>
      <c r="Y44" s="49">
        <v>4.8043484259668139</v>
      </c>
      <c r="Z44" s="49">
        <v>10.999174905385797</v>
      </c>
      <c r="AA44" s="49">
        <v>14.097195816224204</v>
      </c>
      <c r="AB44" s="49">
        <v>1324.4386227286673</v>
      </c>
      <c r="AC44" s="49">
        <v>169.59048538087518</v>
      </c>
      <c r="AD44" s="49">
        <v>66.910517473040471</v>
      </c>
      <c r="AE44" s="49">
        <v>364.01165959766064</v>
      </c>
      <c r="AF44" s="49">
        <v>-53.660986434360581</v>
      </c>
      <c r="AG44" s="49">
        <v>0</v>
      </c>
      <c r="AH44" s="49">
        <v>6767.0023397152172</v>
      </c>
      <c r="AI44" s="49">
        <v>199.28049999999999</v>
      </c>
      <c r="AJ44" s="49">
        <v>2284.7774639999998</v>
      </c>
      <c r="AK44" s="49">
        <v>0.83619899999999991</v>
      </c>
      <c r="AL44" s="49">
        <v>0</v>
      </c>
      <c r="AM44" s="52">
        <f t="shared" si="2"/>
        <v>11187.866100027526</v>
      </c>
      <c r="AN44" s="40"/>
      <c r="AO44" s="24">
        <v>2050</v>
      </c>
      <c r="AP44" s="15">
        <v>9.983669470582747E-2</v>
      </c>
      <c r="AQ44" s="53">
        <f t="shared" ref="AQ44:BF45" si="5">W44-C44</f>
        <v>4.7210565292938989E-2</v>
      </c>
      <c r="AR44" s="53">
        <f t="shared" si="5"/>
        <v>30.686868990118825</v>
      </c>
      <c r="AS44" s="53">
        <f t="shared" si="5"/>
        <v>4.327750835974288</v>
      </c>
      <c r="AT44" s="53">
        <f t="shared" si="5"/>
        <v>8.6494721862033401</v>
      </c>
      <c r="AU44" s="53">
        <f t="shared" si="5"/>
        <v>11.843279522434258</v>
      </c>
      <c r="AV44" s="53">
        <f t="shared" si="5"/>
        <v>-22.45893910098107</v>
      </c>
      <c r="AW44" s="53">
        <f t="shared" si="5"/>
        <v>-11.102912695857611</v>
      </c>
      <c r="AX44" s="53">
        <f t="shared" si="5"/>
        <v>-1.0443089913335655</v>
      </c>
      <c r="AY44" s="53">
        <f t="shared" si="5"/>
        <v>3.1263131276415379</v>
      </c>
      <c r="AZ44" s="53">
        <f t="shared" si="5"/>
        <v>-53.660986434360581</v>
      </c>
      <c r="BA44" s="53">
        <f t="shared" si="5"/>
        <v>0</v>
      </c>
      <c r="BB44" s="53">
        <f t="shared" si="5"/>
        <v>-160.57221497460796</v>
      </c>
      <c r="BC44" s="53">
        <f t="shared" si="5"/>
        <v>-7.1339999999999861</v>
      </c>
      <c r="BD44" s="53">
        <f t="shared" si="5"/>
        <v>-53.837330000000293</v>
      </c>
      <c r="BE44" s="53">
        <f t="shared" si="5"/>
        <v>-1.1230999999999991E-2</v>
      </c>
      <c r="BF44" s="53">
        <f t="shared" si="5"/>
        <v>0</v>
      </c>
      <c r="BG44" s="52">
        <f t="shared" si="4"/>
        <v>-251.14102796947589</v>
      </c>
    </row>
    <row r="45" spans="1:59" ht="15.75" thickBot="1" x14ac:dyDescent="0.3">
      <c r="A45" s="25">
        <v>2051</v>
      </c>
      <c r="B45" s="26">
        <v>9.267092153802145E-2</v>
      </c>
      <c r="C45" s="53">
        <v>0</v>
      </c>
      <c r="D45" s="49">
        <v>0</v>
      </c>
      <c r="E45" s="49">
        <v>0</v>
      </c>
      <c r="F45" s="49">
        <v>0</v>
      </c>
      <c r="G45" s="49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4">
        <f t="shared" si="1"/>
        <v>0</v>
      </c>
      <c r="T45" s="40"/>
      <c r="U45" s="25">
        <v>2051</v>
      </c>
      <c r="V45" s="26">
        <v>9.267092153802145E-2</v>
      </c>
      <c r="W45" s="65">
        <v>-1.2166245407117079E-17</v>
      </c>
      <c r="X45" s="63">
        <v>5.6356618750651446</v>
      </c>
      <c r="Y45" s="63">
        <v>0.72731555969603856</v>
      </c>
      <c r="Z45" s="63">
        <v>1.2140026200760707</v>
      </c>
      <c r="AA45" s="63">
        <v>5.1417136832107282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4">
        <f t="shared" si="2"/>
        <v>12.718693738047982</v>
      </c>
      <c r="AN45" s="40"/>
      <c r="AO45" s="25">
        <v>2051</v>
      </c>
      <c r="AP45" s="43">
        <v>9.267092153802145E-2</v>
      </c>
      <c r="AQ45" s="54">
        <f t="shared" si="5"/>
        <v>-1.2166245407117079E-17</v>
      </c>
      <c r="AR45" s="54">
        <f t="shared" si="5"/>
        <v>5.6356618750651446</v>
      </c>
      <c r="AS45" s="54">
        <f t="shared" si="5"/>
        <v>0.72731555969603856</v>
      </c>
      <c r="AT45" s="54">
        <f t="shared" si="5"/>
        <v>1.2140026200760707</v>
      </c>
      <c r="AU45" s="54">
        <f t="shared" si="5"/>
        <v>5.1417136832107282</v>
      </c>
      <c r="AV45" s="54">
        <f t="shared" si="5"/>
        <v>0</v>
      </c>
      <c r="AW45" s="54">
        <f t="shared" si="5"/>
        <v>0</v>
      </c>
      <c r="AX45" s="54">
        <f t="shared" si="5"/>
        <v>0</v>
      </c>
      <c r="AY45" s="54">
        <f t="shared" si="5"/>
        <v>0</v>
      </c>
      <c r="AZ45" s="54">
        <f t="shared" si="5"/>
        <v>0</v>
      </c>
      <c r="BA45" s="54">
        <f t="shared" si="5"/>
        <v>0</v>
      </c>
      <c r="BB45" s="54">
        <f t="shared" si="5"/>
        <v>0</v>
      </c>
      <c r="BC45" s="54">
        <f t="shared" si="5"/>
        <v>0</v>
      </c>
      <c r="BD45" s="54">
        <f t="shared" si="5"/>
        <v>0</v>
      </c>
      <c r="BE45" s="54">
        <f t="shared" si="5"/>
        <v>0</v>
      </c>
      <c r="BF45" s="54">
        <f t="shared" si="5"/>
        <v>0</v>
      </c>
      <c r="BG45" s="55">
        <f t="shared" si="4"/>
        <v>12.718693738047982</v>
      </c>
    </row>
    <row r="46" spans="1:59" ht="43.5" thickBot="1" x14ac:dyDescent="0.3">
      <c r="B46" s="16" t="s">
        <v>40</v>
      </c>
      <c r="C46" s="50">
        <f t="shared" ref="C46:S46" si="6">SUMPRODUCT(C13:C45,$B$13:$B$45)</f>
        <v>0</v>
      </c>
      <c r="D46" s="50">
        <f t="shared" si="6"/>
        <v>339.67549624355831</v>
      </c>
      <c r="E46" s="50">
        <f t="shared" si="6"/>
        <v>39.306779078685757</v>
      </c>
      <c r="F46" s="50">
        <f t="shared" si="6"/>
        <v>19.778081070116215</v>
      </c>
      <c r="G46" s="50">
        <f t="shared" si="6"/>
        <v>25.810078619885708</v>
      </c>
      <c r="H46" s="50">
        <f t="shared" si="6"/>
        <v>5028.9463898086879</v>
      </c>
      <c r="I46" s="50">
        <f t="shared" si="6"/>
        <v>516.31127574100219</v>
      </c>
      <c r="J46" s="50">
        <f t="shared" si="6"/>
        <v>249.37353888541486</v>
      </c>
      <c r="K46" s="50">
        <f t="shared" si="6"/>
        <v>575.50380057539405</v>
      </c>
      <c r="L46" s="50">
        <f t="shared" si="6"/>
        <v>0</v>
      </c>
      <c r="M46" s="50">
        <f t="shared" si="6"/>
        <v>0</v>
      </c>
      <c r="N46" s="50">
        <f t="shared" si="6"/>
        <v>43347.344499490704</v>
      </c>
      <c r="O46" s="50">
        <f t="shared" si="6"/>
        <v>804.80009401642292</v>
      </c>
      <c r="P46" s="50">
        <f t="shared" si="6"/>
        <v>3385.1859096203307</v>
      </c>
      <c r="Q46" s="50">
        <f t="shared" si="6"/>
        <v>9.7027816696294806</v>
      </c>
      <c r="R46" s="50">
        <f t="shared" si="6"/>
        <v>0</v>
      </c>
      <c r="S46" s="56">
        <f t="shared" si="6"/>
        <v>54341.73872481985</v>
      </c>
      <c r="T46" s="40"/>
      <c r="V46" s="16" t="s">
        <v>40</v>
      </c>
      <c r="W46" s="50">
        <f>SUMPRODUCT(W13:W45,$B$13:$B$45)</f>
        <v>11.467576354578579</v>
      </c>
      <c r="X46" s="50">
        <f t="shared" ref="X46:AM46" si="7">SUMPRODUCT(X13:X45,$B$13:$B$45)</f>
        <v>1715.8331082815359</v>
      </c>
      <c r="Y46" s="50">
        <f t="shared" si="7"/>
        <v>213.33742725405128</v>
      </c>
      <c r="Z46" s="50">
        <f t="shared" si="7"/>
        <v>115.76456153420172</v>
      </c>
      <c r="AA46" s="50">
        <f t="shared" si="7"/>
        <v>172.04975436025336</v>
      </c>
      <c r="AB46" s="50">
        <f t="shared" si="7"/>
        <v>4614.0190213746519</v>
      </c>
      <c r="AC46" s="50">
        <f t="shared" si="7"/>
        <v>458.08021474619625</v>
      </c>
      <c r="AD46" s="50">
        <f t="shared" si="7"/>
        <v>230.06397707515902</v>
      </c>
      <c r="AE46" s="50">
        <f t="shared" si="7"/>
        <v>548.30581039113645</v>
      </c>
      <c r="AF46" s="50">
        <f t="shared" si="7"/>
        <v>-367.89393261342474</v>
      </c>
      <c r="AG46" s="50">
        <f t="shared" si="7"/>
        <v>0</v>
      </c>
      <c r="AH46" s="50">
        <f t="shared" si="7"/>
        <v>42136.195105942381</v>
      </c>
      <c r="AI46" s="50">
        <f t="shared" si="7"/>
        <v>776.05805542514986</v>
      </c>
      <c r="AJ46" s="50">
        <f t="shared" si="7"/>
        <v>3294.7915090414999</v>
      </c>
      <c r="AK46" s="50">
        <f t="shared" si="7"/>
        <v>9.4588065634179657</v>
      </c>
      <c r="AL46" s="50">
        <f t="shared" si="7"/>
        <v>0</v>
      </c>
      <c r="AM46" s="56">
        <f t="shared" si="7"/>
        <v>53927.530995730769</v>
      </c>
      <c r="AN46" s="40"/>
      <c r="AP46" s="16" t="s">
        <v>40</v>
      </c>
      <c r="AQ46" s="50">
        <f>SUMPRODUCT(AQ13:AQ45,$B$13:$B$45)</f>
        <v>11.467576354578579</v>
      </c>
      <c r="AR46" s="50">
        <f t="shared" ref="AR46:BG46" si="8">SUMPRODUCT(AR13:AR45,$B$13:$B$45)</f>
        <v>1376.1576120379787</v>
      </c>
      <c r="AS46" s="50">
        <f t="shared" si="8"/>
        <v>174.03064817536557</v>
      </c>
      <c r="AT46" s="50">
        <f t="shared" si="8"/>
        <v>95.986480464085474</v>
      </c>
      <c r="AU46" s="50">
        <f t="shared" si="8"/>
        <v>146.23967574036769</v>
      </c>
      <c r="AV46" s="50">
        <f t="shared" si="8"/>
        <v>-414.92736843403623</v>
      </c>
      <c r="AW46" s="50">
        <f t="shared" si="8"/>
        <v>-58.231060994805979</v>
      </c>
      <c r="AX46" s="50">
        <f t="shared" si="8"/>
        <v>-19.309561810255914</v>
      </c>
      <c r="AY46" s="50">
        <f t="shared" si="8"/>
        <v>-27.197990184257577</v>
      </c>
      <c r="AZ46" s="50">
        <f t="shared" si="8"/>
        <v>-367.89393261342474</v>
      </c>
      <c r="BA46" s="50">
        <f t="shared" si="8"/>
        <v>0</v>
      </c>
      <c r="BB46" s="50">
        <f t="shared" si="8"/>
        <v>-1211.1493935483445</v>
      </c>
      <c r="BC46" s="50">
        <f t="shared" si="8"/>
        <v>-28.74203859127325</v>
      </c>
      <c r="BD46" s="50">
        <f t="shared" si="8"/>
        <v>-90.394400578831565</v>
      </c>
      <c r="BE46" s="50">
        <f t="shared" si="8"/>
        <v>-0.24397510621151824</v>
      </c>
      <c r="BF46" s="50">
        <f t="shared" si="8"/>
        <v>0</v>
      </c>
      <c r="BG46" s="56">
        <f t="shared" si="8"/>
        <v>-414.20772908906599</v>
      </c>
    </row>
    <row r="47" spans="1:59" x14ac:dyDescent="0.25">
      <c r="T47" s="40"/>
      <c r="AN47" s="40"/>
    </row>
    <row r="48" spans="1:59" ht="15.75" x14ac:dyDescent="0.25">
      <c r="A48" s="7" t="s">
        <v>13</v>
      </c>
      <c r="I48" s="28"/>
    </row>
    <row r="49" spans="3:19" x14ac:dyDescent="0.25">
      <c r="C49" s="27"/>
    </row>
    <row r="50" spans="3:19" x14ac:dyDescent="0.25">
      <c r="E50" s="29"/>
      <c r="S50" s="28"/>
    </row>
    <row r="51" spans="3:19" x14ac:dyDescent="0.25">
      <c r="E51" s="29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2"/>
    <col min="3" max="3" width="13.140625" style="12" bestFit="1" customWidth="1"/>
    <col min="4" max="4" width="10.140625" style="12" bestFit="1" customWidth="1"/>
    <col min="5" max="5" width="14.140625" style="12" bestFit="1" customWidth="1"/>
    <col min="6" max="7" width="11.28515625" style="12" bestFit="1" customWidth="1"/>
    <col min="8" max="8" width="10.140625" style="12" bestFit="1" customWidth="1"/>
    <col min="9" max="9" width="11.28515625" style="12" bestFit="1" customWidth="1"/>
    <col min="10" max="10" width="14.140625" style="12" bestFit="1" customWidth="1"/>
    <col min="11" max="11" width="12" style="12" bestFit="1" customWidth="1"/>
    <col min="12" max="12" width="13.140625" style="12" bestFit="1" customWidth="1"/>
    <col min="13" max="13" width="10.7109375" style="12" bestFit="1" customWidth="1"/>
    <col min="14" max="18" width="9.140625" style="12"/>
    <col min="19" max="19" width="9.85546875" style="12" bestFit="1" customWidth="1"/>
    <col min="20" max="20" width="3.7109375" style="12" customWidth="1"/>
    <col min="21" max="21" width="5.28515625" style="12" bestFit="1" customWidth="1"/>
    <col min="22" max="22" width="8.42578125" style="12" bestFit="1" customWidth="1"/>
    <col min="23" max="23" width="12.42578125" style="12" bestFit="1" customWidth="1"/>
    <col min="24" max="24" width="10.140625" style="12" bestFit="1" customWidth="1"/>
    <col min="25" max="25" width="14.140625" style="12" bestFit="1" customWidth="1"/>
    <col min="26" max="26" width="11.28515625" style="12" bestFit="1" customWidth="1"/>
    <col min="27" max="27" width="8.85546875" style="12" bestFit="1" customWidth="1"/>
    <col min="28" max="28" width="10.140625" style="12" bestFit="1" customWidth="1"/>
    <col min="29" max="29" width="11.28515625" style="12" bestFit="1" customWidth="1"/>
    <col min="30" max="30" width="14.140625" style="12" bestFit="1" customWidth="1"/>
    <col min="31" max="31" width="12" style="12" bestFit="1" customWidth="1"/>
    <col min="32" max="32" width="13.140625" style="12" bestFit="1" customWidth="1"/>
    <col min="33" max="33" width="10.7109375" style="12" bestFit="1" customWidth="1"/>
    <col min="34" max="39" width="8.85546875" style="12" bestFit="1" customWidth="1"/>
    <col min="40" max="40" width="3.7109375" style="12" customWidth="1"/>
    <col min="41" max="41" width="5.28515625" style="12" bestFit="1" customWidth="1"/>
    <col min="42" max="42" width="8.42578125" style="12" bestFit="1" customWidth="1"/>
    <col min="43" max="43" width="12.42578125" style="12" bestFit="1" customWidth="1"/>
    <col min="44" max="44" width="10.140625" style="12" bestFit="1" customWidth="1"/>
    <col min="45" max="45" width="14.140625" style="12" bestFit="1" customWidth="1"/>
    <col min="46" max="46" width="11.28515625" style="12" bestFit="1" customWidth="1"/>
    <col min="47" max="47" width="8.85546875" style="12" bestFit="1" customWidth="1"/>
    <col min="48" max="48" width="10.140625" style="12" bestFit="1" customWidth="1"/>
    <col min="49" max="49" width="11.28515625" style="12" bestFit="1" customWidth="1"/>
    <col min="50" max="50" width="14.140625" style="12" bestFit="1" customWidth="1"/>
    <col min="51" max="51" width="12" style="12" bestFit="1" customWidth="1"/>
    <col min="52" max="52" width="13.140625" style="12" bestFit="1" customWidth="1"/>
    <col min="53" max="53" width="10.7109375" style="12" bestFit="1" customWidth="1"/>
    <col min="54" max="59" width="8.85546875" style="12" bestFit="1" customWidth="1"/>
    <col min="60" max="16384" width="9.140625" style="12"/>
  </cols>
  <sheetData>
    <row r="1" spans="1:60" x14ac:dyDescent="0.25">
      <c r="A1" s="68" t="s">
        <v>82</v>
      </c>
    </row>
    <row r="2" spans="1:60" x14ac:dyDescent="0.25">
      <c r="A2" s="68" t="s">
        <v>83</v>
      </c>
    </row>
    <row r="3" spans="1:60" x14ac:dyDescent="0.25">
      <c r="A3" s="70" t="s">
        <v>84</v>
      </c>
    </row>
    <row r="4" spans="1:60" x14ac:dyDescent="0.25">
      <c r="A4" s="69" t="s">
        <v>85</v>
      </c>
    </row>
    <row r="5" spans="1:60" x14ac:dyDescent="0.25">
      <c r="A5" s="69" t="s">
        <v>86</v>
      </c>
    </row>
    <row r="6" spans="1:60" x14ac:dyDescent="0.25">
      <c r="A6" s="69" t="s">
        <v>91</v>
      </c>
    </row>
    <row r="7" spans="1:60" s="57" customFormat="1" ht="21" thickBot="1" x14ac:dyDescent="0.4">
      <c r="C7" s="71" t="s">
        <v>61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8"/>
      <c r="U7" s="71" t="s">
        <v>62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8"/>
      <c r="AO7" s="71" t="s">
        <v>63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9"/>
    </row>
    <row r="8" spans="1:60" ht="15.75" thickBot="1" x14ac:dyDescent="0.3">
      <c r="T8" s="40"/>
      <c r="AN8" s="40"/>
    </row>
    <row r="9" spans="1:60" ht="15.75" customHeight="1" thickBot="1" x14ac:dyDescent="0.3">
      <c r="D9" s="72" t="s">
        <v>16</v>
      </c>
      <c r="E9" s="73"/>
      <c r="F9" s="73"/>
      <c r="G9" s="74"/>
      <c r="H9" s="72" t="s">
        <v>17</v>
      </c>
      <c r="I9" s="73"/>
      <c r="J9" s="73"/>
      <c r="K9" s="73"/>
      <c r="L9" s="73"/>
      <c r="M9" s="74"/>
      <c r="N9" s="75" t="s">
        <v>18</v>
      </c>
      <c r="O9" s="76"/>
      <c r="P9" s="76"/>
      <c r="Q9" s="76"/>
      <c r="R9" s="77"/>
      <c r="S9" s="13"/>
      <c r="T9" s="40"/>
      <c r="X9" s="72" t="s">
        <v>16</v>
      </c>
      <c r="Y9" s="73"/>
      <c r="Z9" s="73"/>
      <c r="AA9" s="74"/>
      <c r="AB9" s="72" t="s">
        <v>17</v>
      </c>
      <c r="AC9" s="73"/>
      <c r="AD9" s="73"/>
      <c r="AE9" s="73"/>
      <c r="AF9" s="73"/>
      <c r="AG9" s="74"/>
      <c r="AH9" s="75" t="s">
        <v>18</v>
      </c>
      <c r="AI9" s="76"/>
      <c r="AJ9" s="76"/>
      <c r="AK9" s="76"/>
      <c r="AL9" s="77"/>
      <c r="AM9" s="13"/>
      <c r="AN9" s="40"/>
      <c r="AR9" s="72" t="s">
        <v>16</v>
      </c>
      <c r="AS9" s="73"/>
      <c r="AT9" s="73"/>
      <c r="AU9" s="74"/>
      <c r="AV9" s="72" t="s">
        <v>17</v>
      </c>
      <c r="AW9" s="73"/>
      <c r="AX9" s="73"/>
      <c r="AY9" s="73"/>
      <c r="AZ9" s="73"/>
      <c r="BA9" s="74"/>
      <c r="BB9" s="75" t="s">
        <v>18</v>
      </c>
      <c r="BC9" s="76"/>
      <c r="BD9" s="76"/>
      <c r="BE9" s="76"/>
      <c r="BF9" s="77"/>
      <c r="BG9" s="13"/>
    </row>
    <row r="10" spans="1:60" ht="16.5" x14ac:dyDescent="0.3">
      <c r="A10" s="17"/>
      <c r="B10" s="18"/>
      <c r="C10" s="30" t="s">
        <v>44</v>
      </c>
      <c r="D10" s="17" t="s">
        <v>19</v>
      </c>
      <c r="E10" s="18" t="s">
        <v>21</v>
      </c>
      <c r="F10" s="18"/>
      <c r="G10" s="33" t="s">
        <v>20</v>
      </c>
      <c r="H10" s="17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33" t="s">
        <v>24</v>
      </c>
      <c r="N10" s="17" t="s">
        <v>25</v>
      </c>
      <c r="O10" s="18" t="s">
        <v>26</v>
      </c>
      <c r="P10" s="18" t="s">
        <v>46</v>
      </c>
      <c r="Q10" s="18" t="s">
        <v>47</v>
      </c>
      <c r="R10" s="33" t="s">
        <v>48</v>
      </c>
      <c r="S10" s="36" t="s">
        <v>27</v>
      </c>
      <c r="T10" s="40"/>
      <c r="U10" s="17"/>
      <c r="V10" s="18"/>
      <c r="W10" s="30" t="s">
        <v>44</v>
      </c>
      <c r="X10" s="17" t="s">
        <v>19</v>
      </c>
      <c r="Y10" s="18" t="s">
        <v>21</v>
      </c>
      <c r="Z10" s="18"/>
      <c r="AA10" s="33" t="s">
        <v>20</v>
      </c>
      <c r="AB10" s="17" t="s">
        <v>19</v>
      </c>
      <c r="AC10" s="18" t="s">
        <v>20</v>
      </c>
      <c r="AD10" s="18" t="s">
        <v>21</v>
      </c>
      <c r="AE10" s="18" t="s">
        <v>22</v>
      </c>
      <c r="AF10" s="18" t="s">
        <v>23</v>
      </c>
      <c r="AG10" s="33" t="s">
        <v>24</v>
      </c>
      <c r="AH10" s="17" t="s">
        <v>25</v>
      </c>
      <c r="AI10" s="18" t="s">
        <v>26</v>
      </c>
      <c r="AJ10" s="18" t="s">
        <v>46</v>
      </c>
      <c r="AK10" s="18" t="s">
        <v>47</v>
      </c>
      <c r="AL10" s="33" t="s">
        <v>48</v>
      </c>
      <c r="AM10" s="36" t="s">
        <v>27</v>
      </c>
      <c r="AN10" s="40"/>
      <c r="AO10" s="17"/>
      <c r="AP10" s="18"/>
      <c r="AQ10" s="30" t="s">
        <v>44</v>
      </c>
      <c r="AR10" s="17" t="s">
        <v>19</v>
      </c>
      <c r="AS10" s="18" t="s">
        <v>21</v>
      </c>
      <c r="AT10" s="18"/>
      <c r="AU10" s="33" t="s">
        <v>20</v>
      </c>
      <c r="AV10" s="17" t="s">
        <v>19</v>
      </c>
      <c r="AW10" s="18" t="s">
        <v>20</v>
      </c>
      <c r="AX10" s="18" t="s">
        <v>21</v>
      </c>
      <c r="AY10" s="18" t="s">
        <v>22</v>
      </c>
      <c r="AZ10" s="18" t="s">
        <v>23</v>
      </c>
      <c r="BA10" s="33" t="s">
        <v>24</v>
      </c>
      <c r="BB10" s="17" t="s">
        <v>25</v>
      </c>
      <c r="BC10" s="18" t="s">
        <v>26</v>
      </c>
      <c r="BD10" s="18" t="s">
        <v>46</v>
      </c>
      <c r="BE10" s="18" t="s">
        <v>47</v>
      </c>
      <c r="BF10" s="33" t="s">
        <v>48</v>
      </c>
      <c r="BG10" s="36" t="s">
        <v>27</v>
      </c>
    </row>
    <row r="11" spans="1:60" x14ac:dyDescent="0.25">
      <c r="A11" s="19"/>
      <c r="B11" s="14" t="s">
        <v>41</v>
      </c>
      <c r="C11" s="31" t="s">
        <v>45</v>
      </c>
      <c r="D11" s="19" t="s">
        <v>28</v>
      </c>
      <c r="E11" s="14" t="s">
        <v>30</v>
      </c>
      <c r="F11" s="14" t="s">
        <v>29</v>
      </c>
      <c r="G11" s="34" t="s">
        <v>43</v>
      </c>
      <c r="H11" s="19" t="s">
        <v>28</v>
      </c>
      <c r="I11" s="14" t="s">
        <v>29</v>
      </c>
      <c r="J11" s="14" t="s">
        <v>30</v>
      </c>
      <c r="K11" s="14" t="s">
        <v>31</v>
      </c>
      <c r="L11" s="14" t="s">
        <v>32</v>
      </c>
      <c r="M11" s="34" t="s">
        <v>33</v>
      </c>
      <c r="N11" s="19" t="s">
        <v>34</v>
      </c>
      <c r="O11" s="14" t="s">
        <v>35</v>
      </c>
      <c r="P11" s="14" t="s">
        <v>36</v>
      </c>
      <c r="Q11" s="14" t="s">
        <v>36</v>
      </c>
      <c r="R11" s="34" t="s">
        <v>36</v>
      </c>
      <c r="S11" s="37" t="s">
        <v>37</v>
      </c>
      <c r="T11" s="40"/>
      <c r="U11" s="19"/>
      <c r="V11" s="14" t="s">
        <v>41</v>
      </c>
      <c r="W11" s="31" t="s">
        <v>45</v>
      </c>
      <c r="X11" s="19" t="s">
        <v>28</v>
      </c>
      <c r="Y11" s="14" t="s">
        <v>30</v>
      </c>
      <c r="Z11" s="14" t="s">
        <v>29</v>
      </c>
      <c r="AA11" s="34" t="s">
        <v>43</v>
      </c>
      <c r="AB11" s="19" t="s">
        <v>28</v>
      </c>
      <c r="AC11" s="14" t="s">
        <v>29</v>
      </c>
      <c r="AD11" s="14" t="s">
        <v>30</v>
      </c>
      <c r="AE11" s="14" t="s">
        <v>31</v>
      </c>
      <c r="AF11" s="14" t="s">
        <v>32</v>
      </c>
      <c r="AG11" s="34" t="s">
        <v>33</v>
      </c>
      <c r="AH11" s="19" t="s">
        <v>34</v>
      </c>
      <c r="AI11" s="14" t="s">
        <v>35</v>
      </c>
      <c r="AJ11" s="14" t="s">
        <v>36</v>
      </c>
      <c r="AK11" s="14" t="s">
        <v>36</v>
      </c>
      <c r="AL11" s="34" t="s">
        <v>36</v>
      </c>
      <c r="AM11" s="37" t="s">
        <v>37</v>
      </c>
      <c r="AN11" s="40"/>
      <c r="AO11" s="19"/>
      <c r="AP11" s="14" t="s">
        <v>41</v>
      </c>
      <c r="AQ11" s="31" t="s">
        <v>45</v>
      </c>
      <c r="AR11" s="19" t="s">
        <v>28</v>
      </c>
      <c r="AS11" s="14" t="s">
        <v>30</v>
      </c>
      <c r="AT11" s="14" t="s">
        <v>29</v>
      </c>
      <c r="AU11" s="34" t="s">
        <v>43</v>
      </c>
      <c r="AV11" s="19" t="s">
        <v>28</v>
      </c>
      <c r="AW11" s="14" t="s">
        <v>29</v>
      </c>
      <c r="AX11" s="14" t="s">
        <v>30</v>
      </c>
      <c r="AY11" s="14" t="s">
        <v>31</v>
      </c>
      <c r="AZ11" s="14" t="s">
        <v>32</v>
      </c>
      <c r="BA11" s="34" t="s">
        <v>33</v>
      </c>
      <c r="BB11" s="19" t="s">
        <v>34</v>
      </c>
      <c r="BC11" s="14" t="s">
        <v>35</v>
      </c>
      <c r="BD11" s="14" t="s">
        <v>36</v>
      </c>
      <c r="BE11" s="14" t="s">
        <v>36</v>
      </c>
      <c r="BF11" s="34" t="s">
        <v>36</v>
      </c>
      <c r="BG11" s="37" t="s">
        <v>37</v>
      </c>
    </row>
    <row r="12" spans="1:60" ht="15.75" thickBot="1" x14ac:dyDescent="0.3">
      <c r="A12" s="20" t="s">
        <v>38</v>
      </c>
      <c r="B12" s="21" t="s">
        <v>42</v>
      </c>
      <c r="C12" s="32" t="s">
        <v>39</v>
      </c>
      <c r="D12" s="20" t="s">
        <v>39</v>
      </c>
      <c r="E12" s="21" t="s">
        <v>39</v>
      </c>
      <c r="F12" s="21" t="s">
        <v>39</v>
      </c>
      <c r="G12" s="35" t="s">
        <v>39</v>
      </c>
      <c r="H12" s="20" t="s">
        <v>39</v>
      </c>
      <c r="I12" s="21" t="s">
        <v>39</v>
      </c>
      <c r="J12" s="21" t="s">
        <v>39</v>
      </c>
      <c r="K12" s="21" t="s">
        <v>39</v>
      </c>
      <c r="L12" s="21" t="s">
        <v>39</v>
      </c>
      <c r="M12" s="35" t="s">
        <v>39</v>
      </c>
      <c r="N12" s="20" t="s">
        <v>39</v>
      </c>
      <c r="O12" s="21" t="s">
        <v>39</v>
      </c>
      <c r="P12" s="21" t="s">
        <v>39</v>
      </c>
      <c r="Q12" s="21" t="s">
        <v>39</v>
      </c>
      <c r="R12" s="35" t="s">
        <v>39</v>
      </c>
      <c r="S12" s="38" t="s">
        <v>39</v>
      </c>
      <c r="T12" s="40"/>
      <c r="U12" s="20" t="s">
        <v>38</v>
      </c>
      <c r="V12" s="21" t="s">
        <v>42</v>
      </c>
      <c r="W12" s="32" t="s">
        <v>39</v>
      </c>
      <c r="X12" s="20" t="s">
        <v>39</v>
      </c>
      <c r="Y12" s="21" t="s">
        <v>39</v>
      </c>
      <c r="Z12" s="21" t="s">
        <v>39</v>
      </c>
      <c r="AA12" s="35" t="s">
        <v>39</v>
      </c>
      <c r="AB12" s="20" t="s">
        <v>39</v>
      </c>
      <c r="AC12" s="21" t="s">
        <v>39</v>
      </c>
      <c r="AD12" s="21" t="s">
        <v>39</v>
      </c>
      <c r="AE12" s="21" t="s">
        <v>39</v>
      </c>
      <c r="AF12" s="21" t="s">
        <v>39</v>
      </c>
      <c r="AG12" s="35" t="s">
        <v>39</v>
      </c>
      <c r="AH12" s="20" t="s">
        <v>39</v>
      </c>
      <c r="AI12" s="21" t="s">
        <v>39</v>
      </c>
      <c r="AJ12" s="21" t="s">
        <v>39</v>
      </c>
      <c r="AK12" s="21" t="s">
        <v>39</v>
      </c>
      <c r="AL12" s="35" t="s">
        <v>39</v>
      </c>
      <c r="AM12" s="38" t="s">
        <v>39</v>
      </c>
      <c r="AN12" s="40"/>
      <c r="AO12" s="20" t="s">
        <v>38</v>
      </c>
      <c r="AP12" s="21" t="s">
        <v>42</v>
      </c>
      <c r="AQ12" s="32" t="s">
        <v>39</v>
      </c>
      <c r="AR12" s="20" t="s">
        <v>39</v>
      </c>
      <c r="AS12" s="21" t="s">
        <v>39</v>
      </c>
      <c r="AT12" s="21" t="s">
        <v>39</v>
      </c>
      <c r="AU12" s="35" t="s">
        <v>39</v>
      </c>
      <c r="AV12" s="20" t="s">
        <v>39</v>
      </c>
      <c r="AW12" s="21" t="s">
        <v>39</v>
      </c>
      <c r="AX12" s="21" t="s">
        <v>39</v>
      </c>
      <c r="AY12" s="21" t="s">
        <v>39</v>
      </c>
      <c r="AZ12" s="21" t="s">
        <v>39</v>
      </c>
      <c r="BA12" s="35" t="s">
        <v>39</v>
      </c>
      <c r="BB12" s="20" t="s">
        <v>39</v>
      </c>
      <c r="BC12" s="21" t="s">
        <v>39</v>
      </c>
      <c r="BD12" s="21" t="s">
        <v>39</v>
      </c>
      <c r="BE12" s="21" t="s">
        <v>39</v>
      </c>
      <c r="BF12" s="35" t="s">
        <v>39</v>
      </c>
      <c r="BG12" s="38" t="s">
        <v>39</v>
      </c>
    </row>
    <row r="13" spans="1:60" x14ac:dyDescent="0.25">
      <c r="A13" s="22">
        <v>2019</v>
      </c>
      <c r="B13" s="23">
        <v>1.0063458385698116</v>
      </c>
      <c r="C13" s="60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2377.2600000000002</v>
      </c>
      <c r="O13" s="61">
        <v>26.16</v>
      </c>
      <c r="P13" s="61">
        <v>0</v>
      </c>
      <c r="Q13" s="61">
        <v>0.92900000000000005</v>
      </c>
      <c r="R13" s="61">
        <v>0</v>
      </c>
      <c r="S13" s="62">
        <f>SUM(C13:R13)</f>
        <v>2404.3490000000002</v>
      </c>
      <c r="T13" s="40"/>
      <c r="U13" s="22">
        <v>2019</v>
      </c>
      <c r="V13" s="23">
        <v>1.0063458385698116</v>
      </c>
      <c r="W13" s="60">
        <v>2.2834317399915363</v>
      </c>
      <c r="X13" s="61">
        <v>0</v>
      </c>
      <c r="Y13" s="61">
        <v>0</v>
      </c>
      <c r="Z13" s="61">
        <v>0</v>
      </c>
      <c r="AA13" s="61">
        <v>3.5145172154320243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2377.2600000000002</v>
      </c>
      <c r="AI13" s="61">
        <v>26.16</v>
      </c>
      <c r="AJ13" s="61">
        <v>0</v>
      </c>
      <c r="AK13" s="61">
        <v>0.92900000000000005</v>
      </c>
      <c r="AL13" s="61">
        <v>0</v>
      </c>
      <c r="AM13" s="62">
        <f>SUM(W13:AL13)</f>
        <v>2410.1469489554238</v>
      </c>
      <c r="AN13" s="40"/>
      <c r="AO13" s="41">
        <v>2019</v>
      </c>
      <c r="AP13" s="42">
        <v>1.0063458385698116</v>
      </c>
      <c r="AQ13" s="51">
        <f>W13-C13</f>
        <v>2.2834317399915363</v>
      </c>
      <c r="AR13" s="51">
        <f t="shared" ref="AR13:BF28" si="0">X13-D13</f>
        <v>0</v>
      </c>
      <c r="AS13" s="51">
        <f t="shared" si="0"/>
        <v>0</v>
      </c>
      <c r="AT13" s="51">
        <f t="shared" si="0"/>
        <v>0</v>
      </c>
      <c r="AU13" s="51">
        <f t="shared" si="0"/>
        <v>3.5145172154320243</v>
      </c>
      <c r="AV13" s="51">
        <f t="shared" si="0"/>
        <v>0</v>
      </c>
      <c r="AW13" s="51">
        <f t="shared" si="0"/>
        <v>0</v>
      </c>
      <c r="AX13" s="51">
        <f t="shared" si="0"/>
        <v>0</v>
      </c>
      <c r="AY13" s="51">
        <f t="shared" si="0"/>
        <v>0</v>
      </c>
      <c r="AZ13" s="51">
        <f t="shared" si="0"/>
        <v>0</v>
      </c>
      <c r="BA13" s="51">
        <f t="shared" si="0"/>
        <v>0</v>
      </c>
      <c r="BB13" s="51">
        <f t="shared" si="0"/>
        <v>0</v>
      </c>
      <c r="BC13" s="51">
        <f t="shared" si="0"/>
        <v>0</v>
      </c>
      <c r="BD13" s="51">
        <f t="shared" si="0"/>
        <v>0</v>
      </c>
      <c r="BE13" s="51">
        <f t="shared" si="0"/>
        <v>0</v>
      </c>
      <c r="BF13" s="51">
        <f t="shared" si="0"/>
        <v>0</v>
      </c>
      <c r="BG13" s="52">
        <f>SUM(AQ13:BF13)</f>
        <v>5.7979489554235606</v>
      </c>
    </row>
    <row r="14" spans="1:60" x14ac:dyDescent="0.25">
      <c r="A14" s="24">
        <v>2020</v>
      </c>
      <c r="B14" s="15">
        <v>0.93392482840834401</v>
      </c>
      <c r="C14" s="53">
        <v>0</v>
      </c>
      <c r="D14" s="49">
        <v>30.298270335471077</v>
      </c>
      <c r="E14" s="49">
        <v>3.4077374005967425</v>
      </c>
      <c r="F14" s="49">
        <v>1.1157667423960809</v>
      </c>
      <c r="G14" s="49">
        <v>1.6196619205472966</v>
      </c>
      <c r="H14" s="49">
        <v>0.63247917239875995</v>
      </c>
      <c r="I14" s="49">
        <v>1.2691896108152225</v>
      </c>
      <c r="J14" s="49">
        <v>0</v>
      </c>
      <c r="K14" s="49">
        <v>0</v>
      </c>
      <c r="L14" s="49">
        <v>0</v>
      </c>
      <c r="M14" s="49">
        <v>0</v>
      </c>
      <c r="N14" s="49">
        <v>2044.35</v>
      </c>
      <c r="O14" s="49">
        <v>24.479999999999997</v>
      </c>
      <c r="P14" s="49">
        <v>0</v>
      </c>
      <c r="Q14" s="49">
        <v>0.83699999999999997</v>
      </c>
      <c r="R14" s="49">
        <v>0</v>
      </c>
      <c r="S14" s="52">
        <f t="shared" ref="S14:S45" si="1">SUM(C14:R14)</f>
        <v>2108.0101051822253</v>
      </c>
      <c r="T14" s="40"/>
      <c r="U14" s="24">
        <v>2020</v>
      </c>
      <c r="V14" s="15">
        <v>0.93392482840834401</v>
      </c>
      <c r="W14" s="53">
        <v>2.060524295698885</v>
      </c>
      <c r="X14" s="49">
        <v>83.722575034393429</v>
      </c>
      <c r="Y14" s="49">
        <v>9.2267637426568179</v>
      </c>
      <c r="Z14" s="49">
        <v>2.5654809442570379</v>
      </c>
      <c r="AA14" s="49">
        <v>12.654100193762027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2021.87</v>
      </c>
      <c r="AI14" s="49">
        <v>24.29</v>
      </c>
      <c r="AJ14" s="49">
        <v>0</v>
      </c>
      <c r="AK14" s="49">
        <v>0.82199999999999995</v>
      </c>
      <c r="AL14" s="49">
        <v>0</v>
      </c>
      <c r="AM14" s="52">
        <f t="shared" ref="AM14:AM45" si="2">SUM(W14:AL14)</f>
        <v>2157.2114442107681</v>
      </c>
      <c r="AN14" s="40"/>
      <c r="AO14" s="24">
        <v>2020</v>
      </c>
      <c r="AP14" s="15">
        <v>0.93392482840834401</v>
      </c>
      <c r="AQ14" s="53">
        <f t="shared" ref="AQ14:BF43" si="3">W14-C14</f>
        <v>2.060524295698885</v>
      </c>
      <c r="AR14" s="53">
        <f t="shared" si="0"/>
        <v>53.424304698922356</v>
      </c>
      <c r="AS14" s="53">
        <f t="shared" si="0"/>
        <v>5.8190263420600754</v>
      </c>
      <c r="AT14" s="53">
        <f t="shared" si="0"/>
        <v>1.449714201860957</v>
      </c>
      <c r="AU14" s="53">
        <f t="shared" si="0"/>
        <v>11.034438273214731</v>
      </c>
      <c r="AV14" s="53">
        <f t="shared" si="0"/>
        <v>-0.63247917239875995</v>
      </c>
      <c r="AW14" s="53">
        <f t="shared" si="0"/>
        <v>-1.2691896108152225</v>
      </c>
      <c r="AX14" s="53">
        <f t="shared" si="0"/>
        <v>0</v>
      </c>
      <c r="AY14" s="53">
        <f t="shared" si="0"/>
        <v>0</v>
      </c>
      <c r="AZ14" s="53">
        <f t="shared" si="0"/>
        <v>0</v>
      </c>
      <c r="BA14" s="53">
        <f t="shared" si="0"/>
        <v>0</v>
      </c>
      <c r="BB14" s="53">
        <f t="shared" si="0"/>
        <v>-22.480000000000018</v>
      </c>
      <c r="BC14" s="53">
        <f t="shared" si="0"/>
        <v>-0.18999999999999773</v>
      </c>
      <c r="BD14" s="53">
        <f t="shared" si="0"/>
        <v>0</v>
      </c>
      <c r="BE14" s="53">
        <f t="shared" si="0"/>
        <v>-1.5000000000000013E-2</v>
      </c>
      <c r="BF14" s="53">
        <f t="shared" si="0"/>
        <v>0</v>
      </c>
      <c r="BG14" s="52">
        <f t="shared" ref="BG14:BG45" si="4">SUM(AQ14:BF14)</f>
        <v>49.201339028543003</v>
      </c>
    </row>
    <row r="15" spans="1:60" x14ac:dyDescent="0.25">
      <c r="A15" s="24">
        <v>2021</v>
      </c>
      <c r="B15" s="15">
        <v>0.86689242618513873</v>
      </c>
      <c r="C15" s="53">
        <v>0</v>
      </c>
      <c r="D15" s="49">
        <v>42.461103371799041</v>
      </c>
      <c r="E15" s="49">
        <v>4.7252315195408965</v>
      </c>
      <c r="F15" s="49">
        <v>1.0838958093853344</v>
      </c>
      <c r="G15" s="49">
        <v>2.2539162937899451</v>
      </c>
      <c r="H15" s="49">
        <v>11.23283528637212</v>
      </c>
      <c r="I15" s="49">
        <v>3.366337567595151</v>
      </c>
      <c r="J15" s="49">
        <v>0</v>
      </c>
      <c r="K15" s="49">
        <v>0</v>
      </c>
      <c r="L15" s="49">
        <v>0</v>
      </c>
      <c r="M15" s="49">
        <v>0</v>
      </c>
      <c r="N15" s="49">
        <v>2051.2399999999998</v>
      </c>
      <c r="O15" s="49">
        <v>24.59</v>
      </c>
      <c r="P15" s="49">
        <v>0</v>
      </c>
      <c r="Q15" s="49">
        <v>0.82599999999999996</v>
      </c>
      <c r="R15" s="49">
        <v>0</v>
      </c>
      <c r="S15" s="52">
        <f t="shared" si="1"/>
        <v>2141.7793198484824</v>
      </c>
      <c r="T15" s="40"/>
      <c r="U15" s="24">
        <v>2021</v>
      </c>
      <c r="V15" s="15">
        <v>0.86689242618513873</v>
      </c>
      <c r="W15" s="53">
        <v>1.7865305957489641</v>
      </c>
      <c r="X15" s="49">
        <v>207.4563619793243</v>
      </c>
      <c r="Y15" s="49">
        <v>24.818020355524162</v>
      </c>
      <c r="Z15" s="49">
        <v>6.0917760524213147</v>
      </c>
      <c r="AA15" s="49">
        <v>14.400826309530879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1982.92</v>
      </c>
      <c r="AI15" s="49">
        <v>23.86</v>
      </c>
      <c r="AJ15" s="49">
        <v>0</v>
      </c>
      <c r="AK15" s="49">
        <v>0.79500000000000004</v>
      </c>
      <c r="AL15" s="49">
        <v>0</v>
      </c>
      <c r="AM15" s="52">
        <f t="shared" si="2"/>
        <v>2262.1285152925498</v>
      </c>
      <c r="AN15" s="40"/>
      <c r="AO15" s="24">
        <v>2021</v>
      </c>
      <c r="AP15" s="15">
        <v>0.86689242618513873</v>
      </c>
      <c r="AQ15" s="53">
        <f t="shared" si="3"/>
        <v>1.7865305957489641</v>
      </c>
      <c r="AR15" s="53">
        <f t="shared" si="0"/>
        <v>164.99525860752527</v>
      </c>
      <c r="AS15" s="53">
        <f t="shared" si="0"/>
        <v>20.092788835983264</v>
      </c>
      <c r="AT15" s="53">
        <f t="shared" si="0"/>
        <v>5.0078802430359808</v>
      </c>
      <c r="AU15" s="53">
        <f t="shared" si="0"/>
        <v>12.146910015740934</v>
      </c>
      <c r="AV15" s="53">
        <f t="shared" si="0"/>
        <v>-11.23283528637212</v>
      </c>
      <c r="AW15" s="53">
        <f t="shared" si="0"/>
        <v>-3.366337567595151</v>
      </c>
      <c r="AX15" s="53">
        <f t="shared" si="0"/>
        <v>0</v>
      </c>
      <c r="AY15" s="53">
        <f t="shared" si="0"/>
        <v>0</v>
      </c>
      <c r="AZ15" s="53">
        <f t="shared" si="0"/>
        <v>0</v>
      </c>
      <c r="BA15" s="53">
        <f t="shared" si="0"/>
        <v>0</v>
      </c>
      <c r="BB15" s="53">
        <f t="shared" si="0"/>
        <v>-68.319999999999709</v>
      </c>
      <c r="BC15" s="53">
        <f t="shared" si="0"/>
        <v>-0.73000000000000043</v>
      </c>
      <c r="BD15" s="53">
        <f t="shared" si="0"/>
        <v>0</v>
      </c>
      <c r="BE15" s="53">
        <f t="shared" si="0"/>
        <v>-3.0999999999999917E-2</v>
      </c>
      <c r="BF15" s="53">
        <f t="shared" si="0"/>
        <v>0</v>
      </c>
      <c r="BG15" s="52">
        <f t="shared" si="4"/>
        <v>120.34919544406743</v>
      </c>
    </row>
    <row r="16" spans="1:60" x14ac:dyDescent="0.25">
      <c r="A16" s="24">
        <v>2022</v>
      </c>
      <c r="B16" s="15">
        <v>0.80467127087510482</v>
      </c>
      <c r="C16" s="53">
        <v>0</v>
      </c>
      <c r="D16" s="49">
        <v>39.37034961703165</v>
      </c>
      <c r="E16" s="49">
        <v>4.5491478247182595</v>
      </c>
      <c r="F16" s="49">
        <v>1.2042465132928972</v>
      </c>
      <c r="G16" s="49">
        <v>2.2539162937899451</v>
      </c>
      <c r="H16" s="49">
        <v>38.43122017957436</v>
      </c>
      <c r="I16" s="49">
        <v>9.1662510217473994</v>
      </c>
      <c r="J16" s="49">
        <v>0.48746071726257217</v>
      </c>
      <c r="K16" s="49">
        <v>0</v>
      </c>
      <c r="L16" s="49">
        <v>0</v>
      </c>
      <c r="M16" s="49">
        <v>0</v>
      </c>
      <c r="N16" s="49">
        <v>2088.73</v>
      </c>
      <c r="O16" s="49">
        <v>26.45</v>
      </c>
      <c r="P16" s="49">
        <v>0</v>
      </c>
      <c r="Q16" s="49">
        <v>0.77100000000000002</v>
      </c>
      <c r="R16" s="49">
        <v>0</v>
      </c>
      <c r="S16" s="52">
        <f t="shared" si="1"/>
        <v>2211.4135921674169</v>
      </c>
      <c r="T16" s="40"/>
      <c r="U16" s="24">
        <v>2022</v>
      </c>
      <c r="V16" s="15">
        <v>0.80467127087510482</v>
      </c>
      <c r="W16" s="53">
        <v>1.6861911869882542</v>
      </c>
      <c r="X16" s="49">
        <v>210.58860451440034</v>
      </c>
      <c r="Y16" s="49">
        <v>25.925446386058518</v>
      </c>
      <c r="Z16" s="49">
        <v>7.2027237511473494</v>
      </c>
      <c r="AA16" s="49">
        <v>14.415274309530879</v>
      </c>
      <c r="AB16" s="49">
        <v>4.7137499684221922</v>
      </c>
      <c r="AC16" s="49">
        <v>6.6982419720287663</v>
      </c>
      <c r="AD16" s="49">
        <v>0</v>
      </c>
      <c r="AE16" s="49">
        <v>0</v>
      </c>
      <c r="AF16" s="49">
        <v>0</v>
      </c>
      <c r="AG16" s="49">
        <v>0</v>
      </c>
      <c r="AH16" s="49">
        <v>2013.32</v>
      </c>
      <c r="AI16" s="49">
        <v>24.8</v>
      </c>
      <c r="AJ16" s="49">
        <v>0</v>
      </c>
      <c r="AK16" s="49">
        <v>0.74099999999999999</v>
      </c>
      <c r="AL16" s="49">
        <v>0</v>
      </c>
      <c r="AM16" s="52">
        <f t="shared" si="2"/>
        <v>2310.0912320885764</v>
      </c>
      <c r="AN16" s="40"/>
      <c r="AO16" s="24">
        <v>2022</v>
      </c>
      <c r="AP16" s="15">
        <v>0.80467127087510482</v>
      </c>
      <c r="AQ16" s="53">
        <f t="shared" si="3"/>
        <v>1.6861911869882542</v>
      </c>
      <c r="AR16" s="53">
        <f t="shared" si="0"/>
        <v>171.21825489736869</v>
      </c>
      <c r="AS16" s="53">
        <f t="shared" si="0"/>
        <v>21.376298561340256</v>
      </c>
      <c r="AT16" s="53">
        <f t="shared" si="0"/>
        <v>5.998477237854452</v>
      </c>
      <c r="AU16" s="53">
        <f t="shared" si="0"/>
        <v>12.161358015740934</v>
      </c>
      <c r="AV16" s="53">
        <f t="shared" si="0"/>
        <v>-33.717470211152168</v>
      </c>
      <c r="AW16" s="53">
        <f t="shared" si="0"/>
        <v>-2.4680090497186331</v>
      </c>
      <c r="AX16" s="53">
        <f t="shared" si="0"/>
        <v>-0.48746071726257217</v>
      </c>
      <c r="AY16" s="53">
        <f t="shared" si="0"/>
        <v>0</v>
      </c>
      <c r="AZ16" s="53">
        <f t="shared" si="0"/>
        <v>0</v>
      </c>
      <c r="BA16" s="53">
        <f t="shared" si="0"/>
        <v>0</v>
      </c>
      <c r="BB16" s="53">
        <f t="shared" si="0"/>
        <v>-75.410000000000082</v>
      </c>
      <c r="BC16" s="53">
        <f t="shared" si="0"/>
        <v>-1.6499999999999986</v>
      </c>
      <c r="BD16" s="53">
        <f t="shared" si="0"/>
        <v>0</v>
      </c>
      <c r="BE16" s="53">
        <f t="shared" si="0"/>
        <v>-3.0000000000000027E-2</v>
      </c>
      <c r="BF16" s="53">
        <f t="shared" si="0"/>
        <v>0</v>
      </c>
      <c r="BG16" s="52">
        <f t="shared" si="4"/>
        <v>98.677639921159141</v>
      </c>
    </row>
    <row r="17" spans="1:59" x14ac:dyDescent="0.25">
      <c r="A17" s="24">
        <v>2023</v>
      </c>
      <c r="B17" s="15">
        <v>0.74691603550066443</v>
      </c>
      <c r="C17" s="53">
        <v>0</v>
      </c>
      <c r="D17" s="49">
        <v>37.110208090568996</v>
      </c>
      <c r="E17" s="49">
        <v>4.3806172793024327</v>
      </c>
      <c r="F17" s="49">
        <v>1.2440919672865751</v>
      </c>
      <c r="G17" s="49">
        <v>2.2539162937899451</v>
      </c>
      <c r="H17" s="49">
        <v>104.30432561190902</v>
      </c>
      <c r="I17" s="49">
        <v>9.0491940126963275</v>
      </c>
      <c r="J17" s="49">
        <v>2.9408650185151202</v>
      </c>
      <c r="K17" s="49">
        <v>0</v>
      </c>
      <c r="L17" s="49">
        <v>0</v>
      </c>
      <c r="M17" s="49">
        <v>0</v>
      </c>
      <c r="N17" s="49">
        <v>2250.0300000000002</v>
      </c>
      <c r="O17" s="49">
        <v>28.160000000000004</v>
      </c>
      <c r="P17" s="49">
        <v>0</v>
      </c>
      <c r="Q17" s="49">
        <v>0.78400000000000003</v>
      </c>
      <c r="R17" s="49">
        <v>0</v>
      </c>
      <c r="S17" s="52">
        <f t="shared" si="1"/>
        <v>2440.2572182740687</v>
      </c>
      <c r="T17" s="40"/>
      <c r="U17" s="24">
        <v>2023</v>
      </c>
      <c r="V17" s="15">
        <v>0.74691603550066443</v>
      </c>
      <c r="W17" s="53">
        <v>1.1441126144863709</v>
      </c>
      <c r="X17" s="49">
        <v>197.47182295689677</v>
      </c>
      <c r="Y17" s="49">
        <v>24.965941152716248</v>
      </c>
      <c r="Z17" s="49">
        <v>7.6980165906913571</v>
      </c>
      <c r="AA17" s="49">
        <v>14.43004130953088</v>
      </c>
      <c r="AB17" s="49">
        <v>49.257745956806161</v>
      </c>
      <c r="AC17" s="49">
        <v>7.6092879653658878</v>
      </c>
      <c r="AD17" s="49">
        <v>0.62764733831440522</v>
      </c>
      <c r="AE17" s="49">
        <v>0</v>
      </c>
      <c r="AF17" s="49">
        <v>0</v>
      </c>
      <c r="AG17" s="49">
        <v>0</v>
      </c>
      <c r="AH17" s="49">
        <v>2168.7600000000002</v>
      </c>
      <c r="AI17" s="49">
        <v>26.46</v>
      </c>
      <c r="AJ17" s="49">
        <v>0</v>
      </c>
      <c r="AK17" s="49">
        <v>0.74099999999999999</v>
      </c>
      <c r="AL17" s="49">
        <v>0</v>
      </c>
      <c r="AM17" s="52">
        <f t="shared" si="2"/>
        <v>2499.1656158848082</v>
      </c>
      <c r="AN17" s="40"/>
      <c r="AO17" s="24">
        <v>2023</v>
      </c>
      <c r="AP17" s="15">
        <v>0.74691603550066443</v>
      </c>
      <c r="AQ17" s="53">
        <f t="shared" si="3"/>
        <v>1.1441126144863709</v>
      </c>
      <c r="AR17" s="53">
        <f t="shared" si="0"/>
        <v>160.36161486632778</v>
      </c>
      <c r="AS17" s="53">
        <f t="shared" si="0"/>
        <v>20.585323873413813</v>
      </c>
      <c r="AT17" s="53">
        <f t="shared" si="0"/>
        <v>6.4539246234047818</v>
      </c>
      <c r="AU17" s="53">
        <f t="shared" si="0"/>
        <v>12.176125015740935</v>
      </c>
      <c r="AV17" s="53">
        <f t="shared" si="0"/>
        <v>-55.04657965510286</v>
      </c>
      <c r="AW17" s="53">
        <f t="shared" si="0"/>
        <v>-1.4399060473304397</v>
      </c>
      <c r="AX17" s="53">
        <f t="shared" si="0"/>
        <v>-2.3132176802007152</v>
      </c>
      <c r="AY17" s="53">
        <f t="shared" si="0"/>
        <v>0</v>
      </c>
      <c r="AZ17" s="53">
        <f t="shared" si="0"/>
        <v>0</v>
      </c>
      <c r="BA17" s="53">
        <f t="shared" si="0"/>
        <v>0</v>
      </c>
      <c r="BB17" s="53">
        <f t="shared" si="0"/>
        <v>-81.269999999999982</v>
      </c>
      <c r="BC17" s="53">
        <f t="shared" si="0"/>
        <v>-1.7000000000000028</v>
      </c>
      <c r="BD17" s="53">
        <f t="shared" si="0"/>
        <v>0</v>
      </c>
      <c r="BE17" s="53">
        <f t="shared" si="0"/>
        <v>-4.3000000000000038E-2</v>
      </c>
      <c r="BF17" s="53">
        <f t="shared" si="0"/>
        <v>0</v>
      </c>
      <c r="BG17" s="52">
        <f t="shared" si="4"/>
        <v>58.908397610739677</v>
      </c>
    </row>
    <row r="18" spans="1:59" x14ac:dyDescent="0.25">
      <c r="A18" s="24">
        <v>2024</v>
      </c>
      <c r="B18" s="15">
        <v>0.69316471888208397</v>
      </c>
      <c r="C18" s="53">
        <v>0</v>
      </c>
      <c r="D18" s="49">
        <v>35.1615461497206</v>
      </c>
      <c r="E18" s="49">
        <v>4.2188845683527347</v>
      </c>
      <c r="F18" s="49">
        <v>1.4575679152004053</v>
      </c>
      <c r="G18" s="49">
        <v>2.2539162937899451</v>
      </c>
      <c r="H18" s="49">
        <v>124.11524500712547</v>
      </c>
      <c r="I18" s="49">
        <v>11.802109481847278</v>
      </c>
      <c r="J18" s="49">
        <v>4.8581332835924114</v>
      </c>
      <c r="K18" s="49">
        <v>0</v>
      </c>
      <c r="L18" s="49">
        <v>0</v>
      </c>
      <c r="M18" s="49">
        <v>0</v>
      </c>
      <c r="N18" s="49">
        <v>2520.4499999999998</v>
      </c>
      <c r="O18" s="49">
        <v>28.189999999999998</v>
      </c>
      <c r="P18" s="49">
        <v>0</v>
      </c>
      <c r="Q18" s="49">
        <v>0.77400000000000002</v>
      </c>
      <c r="R18" s="49">
        <v>0</v>
      </c>
      <c r="S18" s="52">
        <f t="shared" si="1"/>
        <v>2733.2814026996284</v>
      </c>
      <c r="T18" s="40"/>
      <c r="U18" s="24">
        <v>2024</v>
      </c>
      <c r="V18" s="15">
        <v>0.69316471888208397</v>
      </c>
      <c r="W18" s="53">
        <v>0.73492111078794076</v>
      </c>
      <c r="X18" s="49">
        <v>186.82394257160135</v>
      </c>
      <c r="Y18" s="49">
        <v>24.045728754302058</v>
      </c>
      <c r="Z18" s="49">
        <v>8.5761950614396305</v>
      </c>
      <c r="AA18" s="49">
        <v>14.44513230953088</v>
      </c>
      <c r="AB18" s="49">
        <v>82.012994606880085</v>
      </c>
      <c r="AC18" s="49">
        <v>8.0047803813536156</v>
      </c>
      <c r="AD18" s="49">
        <v>3.1466111718953411</v>
      </c>
      <c r="AE18" s="49">
        <v>0</v>
      </c>
      <c r="AF18" s="49">
        <v>0</v>
      </c>
      <c r="AG18" s="49">
        <v>0</v>
      </c>
      <c r="AH18" s="49">
        <v>2429.27</v>
      </c>
      <c r="AI18" s="49">
        <v>27.38</v>
      </c>
      <c r="AJ18" s="49">
        <v>0</v>
      </c>
      <c r="AK18" s="49">
        <v>0.73699999999999999</v>
      </c>
      <c r="AL18" s="49">
        <v>0</v>
      </c>
      <c r="AM18" s="52">
        <f t="shared" si="2"/>
        <v>2785.1773059677912</v>
      </c>
      <c r="AN18" s="40"/>
      <c r="AO18" s="24">
        <v>2024</v>
      </c>
      <c r="AP18" s="15">
        <v>0.69316471888208397</v>
      </c>
      <c r="AQ18" s="53">
        <f t="shared" si="3"/>
        <v>0.73492111078794076</v>
      </c>
      <c r="AR18" s="53">
        <f t="shared" si="0"/>
        <v>151.66239642188074</v>
      </c>
      <c r="AS18" s="53">
        <f t="shared" si="0"/>
        <v>19.826844185949323</v>
      </c>
      <c r="AT18" s="53">
        <f t="shared" si="0"/>
        <v>7.1186271462392252</v>
      </c>
      <c r="AU18" s="53">
        <f t="shared" si="0"/>
        <v>12.191216015740935</v>
      </c>
      <c r="AV18" s="53">
        <f t="shared" si="0"/>
        <v>-42.102250400245381</v>
      </c>
      <c r="AW18" s="53">
        <f t="shared" si="0"/>
        <v>-3.7973291004936627</v>
      </c>
      <c r="AX18" s="53">
        <f t="shared" si="0"/>
        <v>-1.7115221116970702</v>
      </c>
      <c r="AY18" s="53">
        <f t="shared" si="0"/>
        <v>0</v>
      </c>
      <c r="AZ18" s="53">
        <f t="shared" si="0"/>
        <v>0</v>
      </c>
      <c r="BA18" s="53">
        <f t="shared" si="0"/>
        <v>0</v>
      </c>
      <c r="BB18" s="53">
        <f t="shared" si="0"/>
        <v>-91.179999999999836</v>
      </c>
      <c r="BC18" s="53">
        <f t="shared" si="0"/>
        <v>-0.80999999999999872</v>
      </c>
      <c r="BD18" s="53">
        <f t="shared" si="0"/>
        <v>0</v>
      </c>
      <c r="BE18" s="53">
        <f t="shared" si="0"/>
        <v>-3.7000000000000033E-2</v>
      </c>
      <c r="BF18" s="53">
        <f t="shared" si="0"/>
        <v>0</v>
      </c>
      <c r="BG18" s="52">
        <f t="shared" si="4"/>
        <v>51.895903268162193</v>
      </c>
    </row>
    <row r="19" spans="1:59" x14ac:dyDescent="0.25">
      <c r="A19" s="24">
        <v>2025</v>
      </c>
      <c r="B19" s="15">
        <v>0.64341286002827602</v>
      </c>
      <c r="C19" s="53">
        <v>0</v>
      </c>
      <c r="D19" s="49">
        <v>33.446493898082906</v>
      </c>
      <c r="E19" s="49">
        <v>4.0633202627519314</v>
      </c>
      <c r="F19" s="49">
        <v>1.4637393196211619</v>
      </c>
      <c r="G19" s="49">
        <v>2.2539162937899451</v>
      </c>
      <c r="H19" s="49">
        <v>225.18573900148772</v>
      </c>
      <c r="I19" s="49">
        <v>21.404544748240092</v>
      </c>
      <c r="J19" s="49">
        <v>10.261507617356383</v>
      </c>
      <c r="K19" s="49">
        <v>0</v>
      </c>
      <c r="L19" s="49">
        <v>0</v>
      </c>
      <c r="M19" s="49">
        <v>0</v>
      </c>
      <c r="N19" s="49">
        <v>2712.77</v>
      </c>
      <c r="O19" s="49">
        <v>37</v>
      </c>
      <c r="P19" s="49">
        <v>0</v>
      </c>
      <c r="Q19" s="49">
        <v>0.75</v>
      </c>
      <c r="R19" s="49">
        <v>0</v>
      </c>
      <c r="S19" s="52">
        <f t="shared" si="1"/>
        <v>3048.5992611413303</v>
      </c>
      <c r="T19" s="40"/>
      <c r="U19" s="24">
        <v>2025</v>
      </c>
      <c r="V19" s="15">
        <v>0.64341286002827602</v>
      </c>
      <c r="W19" s="53">
        <v>0.4457639122918039</v>
      </c>
      <c r="X19" s="49">
        <v>177.5085005787158</v>
      </c>
      <c r="Y19" s="49">
        <v>23.161066699494825</v>
      </c>
      <c r="Z19" s="49">
        <v>9.0940770007338383</v>
      </c>
      <c r="AA19" s="49">
        <v>14.460556309530881</v>
      </c>
      <c r="AB19" s="49">
        <v>185.44893084822601</v>
      </c>
      <c r="AC19" s="49">
        <v>17.456755540268862</v>
      </c>
      <c r="AD19" s="49">
        <v>8.6031209997281834</v>
      </c>
      <c r="AE19" s="49">
        <v>0</v>
      </c>
      <c r="AF19" s="49">
        <v>0</v>
      </c>
      <c r="AG19" s="49">
        <v>0</v>
      </c>
      <c r="AH19" s="49">
        <v>2616.31</v>
      </c>
      <c r="AI19" s="49">
        <v>35.120000000000005</v>
      </c>
      <c r="AJ19" s="49">
        <v>0</v>
      </c>
      <c r="AK19" s="49">
        <v>0.72299999999999998</v>
      </c>
      <c r="AL19" s="49">
        <v>0</v>
      </c>
      <c r="AM19" s="52">
        <f t="shared" si="2"/>
        <v>3088.3317718889903</v>
      </c>
      <c r="AN19" s="40"/>
      <c r="AO19" s="24">
        <v>2025</v>
      </c>
      <c r="AP19" s="15">
        <v>0.64341286002827602</v>
      </c>
      <c r="AQ19" s="53">
        <f t="shared" si="3"/>
        <v>0.4457639122918039</v>
      </c>
      <c r="AR19" s="53">
        <f t="shared" si="0"/>
        <v>144.06200668063289</v>
      </c>
      <c r="AS19" s="53">
        <f t="shared" si="0"/>
        <v>19.097746436742895</v>
      </c>
      <c r="AT19" s="53">
        <f t="shared" si="0"/>
        <v>7.6303376811126764</v>
      </c>
      <c r="AU19" s="53">
        <f t="shared" si="0"/>
        <v>12.206640015740936</v>
      </c>
      <c r="AV19" s="53">
        <f t="shared" si="0"/>
        <v>-39.736808153261705</v>
      </c>
      <c r="AW19" s="53">
        <f t="shared" si="0"/>
        <v>-3.9477892079712298</v>
      </c>
      <c r="AX19" s="53">
        <f t="shared" si="0"/>
        <v>-1.6583866176281994</v>
      </c>
      <c r="AY19" s="53">
        <f t="shared" si="0"/>
        <v>0</v>
      </c>
      <c r="AZ19" s="53">
        <f t="shared" si="0"/>
        <v>0</v>
      </c>
      <c r="BA19" s="53">
        <f t="shared" si="0"/>
        <v>0</v>
      </c>
      <c r="BB19" s="53">
        <f t="shared" si="0"/>
        <v>-96.460000000000036</v>
      </c>
      <c r="BC19" s="53">
        <f t="shared" si="0"/>
        <v>-1.8799999999999955</v>
      </c>
      <c r="BD19" s="53">
        <f t="shared" si="0"/>
        <v>0</v>
      </c>
      <c r="BE19" s="53">
        <f t="shared" si="0"/>
        <v>-2.7000000000000024E-2</v>
      </c>
      <c r="BF19" s="53">
        <f t="shared" si="0"/>
        <v>0</v>
      </c>
      <c r="BG19" s="52">
        <f t="shared" si="4"/>
        <v>39.732510747660015</v>
      </c>
    </row>
    <row r="20" spans="1:59" x14ac:dyDescent="0.25">
      <c r="A20" s="24">
        <v>2026</v>
      </c>
      <c r="B20" s="15">
        <v>0.59723193805567742</v>
      </c>
      <c r="C20" s="53">
        <v>0</v>
      </c>
      <c r="D20" s="49">
        <v>32.198661024866631</v>
      </c>
      <c r="E20" s="49">
        <v>3.9120780370894699</v>
      </c>
      <c r="F20" s="49">
        <v>1.6846332993112689</v>
      </c>
      <c r="G20" s="49">
        <v>2.2539162937899451</v>
      </c>
      <c r="H20" s="49">
        <v>279.50466314435738</v>
      </c>
      <c r="I20" s="49">
        <v>22.00799515183353</v>
      </c>
      <c r="J20" s="49">
        <v>13.157443231276829</v>
      </c>
      <c r="K20" s="49">
        <v>0</v>
      </c>
      <c r="L20" s="49">
        <v>0</v>
      </c>
      <c r="M20" s="49">
        <v>0</v>
      </c>
      <c r="N20" s="49">
        <v>2949.39</v>
      </c>
      <c r="O20" s="49">
        <v>41.650000000000006</v>
      </c>
      <c r="P20" s="49">
        <v>0</v>
      </c>
      <c r="Q20" s="49">
        <v>0.72799999999999998</v>
      </c>
      <c r="R20" s="49">
        <v>0</v>
      </c>
      <c r="S20" s="52">
        <f t="shared" si="1"/>
        <v>3346.4873901825249</v>
      </c>
      <c r="T20" s="40"/>
      <c r="U20" s="24">
        <v>2026</v>
      </c>
      <c r="V20" s="15">
        <v>0.59723193805567742</v>
      </c>
      <c r="W20" s="53">
        <v>0.31321869609157399</v>
      </c>
      <c r="X20" s="49">
        <v>170.20888851221736</v>
      </c>
      <c r="Y20" s="49">
        <v>22.303932951020247</v>
      </c>
      <c r="Z20" s="49">
        <v>10.040691180141733</v>
      </c>
      <c r="AA20" s="49">
        <v>14.381309309530879</v>
      </c>
      <c r="AB20" s="49">
        <v>241.96588357015906</v>
      </c>
      <c r="AC20" s="49">
        <v>17.795343539837507</v>
      </c>
      <c r="AD20" s="49">
        <v>11.549653191197088</v>
      </c>
      <c r="AE20" s="49">
        <v>0</v>
      </c>
      <c r="AF20" s="49">
        <v>0</v>
      </c>
      <c r="AG20" s="49">
        <v>0</v>
      </c>
      <c r="AH20" s="49">
        <v>2846.44</v>
      </c>
      <c r="AI20" s="49">
        <v>40.729999999999997</v>
      </c>
      <c r="AJ20" s="49">
        <v>0</v>
      </c>
      <c r="AK20" s="49">
        <v>0.70699999999999996</v>
      </c>
      <c r="AL20" s="49">
        <v>0</v>
      </c>
      <c r="AM20" s="52">
        <f t="shared" si="2"/>
        <v>3376.4359209501954</v>
      </c>
      <c r="AN20" s="40"/>
      <c r="AO20" s="24">
        <v>2026</v>
      </c>
      <c r="AP20" s="15">
        <v>0.59723193805567742</v>
      </c>
      <c r="AQ20" s="53">
        <f t="shared" si="3"/>
        <v>0.31321869609157399</v>
      </c>
      <c r="AR20" s="53">
        <f t="shared" si="0"/>
        <v>138.01022748735073</v>
      </c>
      <c r="AS20" s="53">
        <f t="shared" si="0"/>
        <v>18.391854913930779</v>
      </c>
      <c r="AT20" s="53">
        <f t="shared" si="0"/>
        <v>8.3560578808304644</v>
      </c>
      <c r="AU20" s="53">
        <f t="shared" si="0"/>
        <v>12.127393015740934</v>
      </c>
      <c r="AV20" s="53">
        <f t="shared" si="0"/>
        <v>-37.538779574198315</v>
      </c>
      <c r="AW20" s="53">
        <f t="shared" si="0"/>
        <v>-4.2126516119960229</v>
      </c>
      <c r="AX20" s="53">
        <f t="shared" si="0"/>
        <v>-1.6077900400797418</v>
      </c>
      <c r="AY20" s="53">
        <f t="shared" si="0"/>
        <v>0</v>
      </c>
      <c r="AZ20" s="53">
        <f t="shared" si="0"/>
        <v>0</v>
      </c>
      <c r="BA20" s="53">
        <f t="shared" si="0"/>
        <v>0</v>
      </c>
      <c r="BB20" s="53">
        <f t="shared" si="0"/>
        <v>-102.94999999999982</v>
      </c>
      <c r="BC20" s="53">
        <f t="shared" si="0"/>
        <v>-0.92000000000000881</v>
      </c>
      <c r="BD20" s="53">
        <f t="shared" si="0"/>
        <v>0</v>
      </c>
      <c r="BE20" s="53">
        <f t="shared" si="0"/>
        <v>-2.1000000000000019E-2</v>
      </c>
      <c r="BF20" s="53">
        <f t="shared" si="0"/>
        <v>0</v>
      </c>
      <c r="BG20" s="52">
        <f t="shared" si="4"/>
        <v>29.948530767670569</v>
      </c>
    </row>
    <row r="21" spans="1:59" x14ac:dyDescent="0.25">
      <c r="A21" s="24">
        <v>2027</v>
      </c>
      <c r="B21" s="15">
        <v>0.55436564916974984</v>
      </c>
      <c r="C21" s="53">
        <v>0</v>
      </c>
      <c r="D21" s="49">
        <v>31.184437840861051</v>
      </c>
      <c r="E21" s="49">
        <v>3.7622205554849231</v>
      </c>
      <c r="F21" s="49">
        <v>1.6804679572743095</v>
      </c>
      <c r="G21" s="49">
        <v>2.2539162937899451</v>
      </c>
      <c r="H21" s="49">
        <v>268.54984912171545</v>
      </c>
      <c r="I21" s="49">
        <v>23.012376598575905</v>
      </c>
      <c r="J21" s="49">
        <v>12.743989658327857</v>
      </c>
      <c r="K21" s="49">
        <v>0</v>
      </c>
      <c r="L21" s="49">
        <v>0</v>
      </c>
      <c r="M21" s="49">
        <v>0</v>
      </c>
      <c r="N21" s="49">
        <v>3136.78</v>
      </c>
      <c r="O21" s="49">
        <v>39.590000000000003</v>
      </c>
      <c r="P21" s="49">
        <v>0</v>
      </c>
      <c r="Q21" s="49">
        <v>0.753</v>
      </c>
      <c r="R21" s="49">
        <v>0</v>
      </c>
      <c r="S21" s="52">
        <f t="shared" si="1"/>
        <v>3520.3102580260297</v>
      </c>
      <c r="T21" s="40"/>
      <c r="U21" s="24">
        <v>2027</v>
      </c>
      <c r="V21" s="15">
        <v>0.55436564916974984</v>
      </c>
      <c r="W21" s="53">
        <v>0.32104916349386325</v>
      </c>
      <c r="X21" s="49">
        <v>164.50133358150197</v>
      </c>
      <c r="Y21" s="49">
        <v>21.459990525324365</v>
      </c>
      <c r="Z21" s="49">
        <v>10.38201648035975</v>
      </c>
      <c r="AA21" s="49">
        <v>14.397418309530879</v>
      </c>
      <c r="AB21" s="49">
        <v>233.00704336677464</v>
      </c>
      <c r="AC21" s="49">
        <v>18.653483317972547</v>
      </c>
      <c r="AD21" s="49">
        <v>11.184484394792371</v>
      </c>
      <c r="AE21" s="49">
        <v>0</v>
      </c>
      <c r="AF21" s="49">
        <v>-59.584825841765863</v>
      </c>
      <c r="AG21" s="49">
        <v>0</v>
      </c>
      <c r="AH21" s="49">
        <v>3025.22</v>
      </c>
      <c r="AI21" s="49">
        <v>43.230000000000004</v>
      </c>
      <c r="AJ21" s="49">
        <v>0</v>
      </c>
      <c r="AK21" s="49">
        <v>0.73099999999999998</v>
      </c>
      <c r="AL21" s="49">
        <v>0</v>
      </c>
      <c r="AM21" s="52">
        <f t="shared" si="2"/>
        <v>3483.5029932979846</v>
      </c>
      <c r="AN21" s="40"/>
      <c r="AO21" s="24">
        <v>2027</v>
      </c>
      <c r="AP21" s="15">
        <v>0.55436564916974984</v>
      </c>
      <c r="AQ21" s="53">
        <f t="shared" si="3"/>
        <v>0.32104916349386325</v>
      </c>
      <c r="AR21" s="53">
        <f t="shared" si="0"/>
        <v>133.31689574064092</v>
      </c>
      <c r="AS21" s="53">
        <f t="shared" si="0"/>
        <v>17.697769969839442</v>
      </c>
      <c r="AT21" s="53">
        <f t="shared" si="0"/>
        <v>8.7015485230854406</v>
      </c>
      <c r="AU21" s="53">
        <f t="shared" si="0"/>
        <v>12.143502015740934</v>
      </c>
      <c r="AV21" s="53">
        <f t="shared" si="0"/>
        <v>-35.542805754940815</v>
      </c>
      <c r="AW21" s="53">
        <f t="shared" si="0"/>
        <v>-4.3588932806033576</v>
      </c>
      <c r="AX21" s="53">
        <f t="shared" si="0"/>
        <v>-1.5595052635354865</v>
      </c>
      <c r="AY21" s="53">
        <f t="shared" si="0"/>
        <v>0</v>
      </c>
      <c r="AZ21" s="53">
        <f t="shared" si="0"/>
        <v>-59.584825841765863</v>
      </c>
      <c r="BA21" s="53">
        <f t="shared" si="0"/>
        <v>0</v>
      </c>
      <c r="BB21" s="53">
        <f t="shared" si="0"/>
        <v>-111.5600000000004</v>
      </c>
      <c r="BC21" s="53">
        <f t="shared" si="0"/>
        <v>3.6400000000000006</v>
      </c>
      <c r="BD21" s="53">
        <f t="shared" si="0"/>
        <v>0</v>
      </c>
      <c r="BE21" s="53">
        <f t="shared" si="0"/>
        <v>-2.200000000000002E-2</v>
      </c>
      <c r="BF21" s="53">
        <f t="shared" si="0"/>
        <v>0</v>
      </c>
      <c r="BG21" s="52">
        <f t="shared" si="4"/>
        <v>-36.807264728045347</v>
      </c>
    </row>
    <row r="22" spans="1:59" x14ac:dyDescent="0.25">
      <c r="A22" s="24">
        <v>2028</v>
      </c>
      <c r="B22" s="15">
        <v>0.51447109326961526</v>
      </c>
      <c r="C22" s="53">
        <v>0</v>
      </c>
      <c r="D22" s="49">
        <v>30.170214656855471</v>
      </c>
      <c r="E22" s="49">
        <v>3.6123211119392273</v>
      </c>
      <c r="F22" s="49">
        <v>1.8357005120768879</v>
      </c>
      <c r="G22" s="49">
        <v>2.2539162937899451</v>
      </c>
      <c r="H22" s="49">
        <v>372.76746456549489</v>
      </c>
      <c r="I22" s="49">
        <v>33.582866426428282</v>
      </c>
      <c r="J22" s="49">
        <v>18.247302470035919</v>
      </c>
      <c r="K22" s="49">
        <v>10.496960275433851</v>
      </c>
      <c r="L22" s="49">
        <v>0</v>
      </c>
      <c r="M22" s="49">
        <v>0</v>
      </c>
      <c r="N22" s="49">
        <v>3278.72</v>
      </c>
      <c r="O22" s="49">
        <v>59.43</v>
      </c>
      <c r="P22" s="49">
        <v>539.58100000000002</v>
      </c>
      <c r="Q22" s="49">
        <v>0.70199999999999996</v>
      </c>
      <c r="R22" s="49">
        <v>0</v>
      </c>
      <c r="S22" s="52">
        <f t="shared" si="1"/>
        <v>4351.399746312054</v>
      </c>
      <c r="T22" s="40"/>
      <c r="U22" s="24">
        <v>2028</v>
      </c>
      <c r="V22" s="15">
        <v>0.51447109326961526</v>
      </c>
      <c r="W22" s="53">
        <v>0.32907539258120977</v>
      </c>
      <c r="X22" s="49">
        <v>159.18320676584614</v>
      </c>
      <c r="Y22" s="49">
        <v>20.618473019639726</v>
      </c>
      <c r="Z22" s="49">
        <v>10.944569484327985</v>
      </c>
      <c r="AA22" s="49">
        <v>14.41388230953088</v>
      </c>
      <c r="AB22" s="49">
        <v>224.57321594709293</v>
      </c>
      <c r="AC22" s="49">
        <v>18.992595756579981</v>
      </c>
      <c r="AD22" s="49">
        <v>10.837509408729261</v>
      </c>
      <c r="AE22" s="49">
        <v>10.496960275433851</v>
      </c>
      <c r="AF22" s="49">
        <v>-59.249306489495098</v>
      </c>
      <c r="AG22" s="49">
        <v>0</v>
      </c>
      <c r="AH22" s="49">
        <v>3164.93</v>
      </c>
      <c r="AI22" s="49">
        <v>53.87</v>
      </c>
      <c r="AJ22" s="49">
        <v>519.31700000000001</v>
      </c>
      <c r="AK22" s="49">
        <v>0.68600000000000005</v>
      </c>
      <c r="AL22" s="49">
        <v>0</v>
      </c>
      <c r="AM22" s="52">
        <f t="shared" si="2"/>
        <v>4149.9431818702669</v>
      </c>
      <c r="AN22" s="40"/>
      <c r="AO22" s="24">
        <v>2028</v>
      </c>
      <c r="AP22" s="15">
        <v>0.51447109326961526</v>
      </c>
      <c r="AQ22" s="53">
        <f t="shared" si="3"/>
        <v>0.32907539258120977</v>
      </c>
      <c r="AR22" s="53">
        <f t="shared" si="0"/>
        <v>129.01299210899066</v>
      </c>
      <c r="AS22" s="53">
        <f t="shared" si="0"/>
        <v>17.006151907700499</v>
      </c>
      <c r="AT22" s="53">
        <f t="shared" si="0"/>
        <v>9.1088689722510967</v>
      </c>
      <c r="AU22" s="53">
        <f t="shared" si="0"/>
        <v>12.159966015740935</v>
      </c>
      <c r="AV22" s="53">
        <f t="shared" si="0"/>
        <v>-148.19424861840196</v>
      </c>
      <c r="AW22" s="53">
        <f t="shared" si="0"/>
        <v>-14.590270669848302</v>
      </c>
      <c r="AX22" s="53">
        <f t="shared" si="0"/>
        <v>-7.409793061306658</v>
      </c>
      <c r="AY22" s="53">
        <f t="shared" si="0"/>
        <v>0</v>
      </c>
      <c r="AZ22" s="53">
        <f t="shared" si="0"/>
        <v>-59.249306489495098</v>
      </c>
      <c r="BA22" s="53">
        <f t="shared" si="0"/>
        <v>0</v>
      </c>
      <c r="BB22" s="53">
        <f t="shared" si="0"/>
        <v>-113.78999999999996</v>
      </c>
      <c r="BC22" s="53">
        <f t="shared" si="0"/>
        <v>-5.5600000000000023</v>
      </c>
      <c r="BD22" s="53">
        <f t="shared" si="0"/>
        <v>-20.26400000000001</v>
      </c>
      <c r="BE22" s="53">
        <f t="shared" si="0"/>
        <v>-1.5999999999999903E-2</v>
      </c>
      <c r="BF22" s="53">
        <f t="shared" si="0"/>
        <v>0</v>
      </c>
      <c r="BG22" s="52">
        <f t="shared" si="4"/>
        <v>-201.45656444178761</v>
      </c>
    </row>
    <row r="23" spans="1:59" x14ac:dyDescent="0.25">
      <c r="A23" s="24">
        <v>2029</v>
      </c>
      <c r="B23" s="15">
        <v>0.47754495938040853</v>
      </c>
      <c r="C23" s="53">
        <v>0</v>
      </c>
      <c r="D23" s="49">
        <v>29.155991472849891</v>
      </c>
      <c r="E23" s="49">
        <v>3.4624216683935316</v>
      </c>
      <c r="F23" s="49">
        <v>1.7520724417197684</v>
      </c>
      <c r="G23" s="49">
        <v>2.2539162937899451</v>
      </c>
      <c r="H23" s="49">
        <v>427.23916345619529</v>
      </c>
      <c r="I23" s="49">
        <v>38.727396767111173</v>
      </c>
      <c r="J23" s="49">
        <v>21.097170873411962</v>
      </c>
      <c r="K23" s="49">
        <v>11.893018587168145</v>
      </c>
      <c r="L23" s="49">
        <v>0</v>
      </c>
      <c r="M23" s="49">
        <v>0</v>
      </c>
      <c r="N23" s="49">
        <v>3439.53</v>
      </c>
      <c r="O23" s="49">
        <v>69.87</v>
      </c>
      <c r="P23" s="49">
        <v>584.55700000000002</v>
      </c>
      <c r="Q23" s="49">
        <v>0.71399999999999997</v>
      </c>
      <c r="R23" s="49">
        <v>0</v>
      </c>
      <c r="S23" s="52">
        <f t="shared" si="1"/>
        <v>4630.2521515606395</v>
      </c>
      <c r="T23" s="40"/>
      <c r="U23" s="24">
        <v>2029</v>
      </c>
      <c r="V23" s="15">
        <v>0.47754495938040853</v>
      </c>
      <c r="W23" s="53">
        <v>0.33730227739574009</v>
      </c>
      <c r="X23" s="49">
        <v>153.86507995019034</v>
      </c>
      <c r="Y23" s="49">
        <v>19.776877314556472</v>
      </c>
      <c r="Z23" s="49">
        <v>10.74125560070631</v>
      </c>
      <c r="AA23" s="49">
        <v>14.43070830953088</v>
      </c>
      <c r="AB23" s="49">
        <v>333.33502055749409</v>
      </c>
      <c r="AC23" s="49">
        <v>34.223873819266949</v>
      </c>
      <c r="AD23" s="49">
        <v>16.521162833918218</v>
      </c>
      <c r="AE23" s="49">
        <v>11.893018587168145</v>
      </c>
      <c r="AF23" s="49">
        <v>-58.922175121031103</v>
      </c>
      <c r="AG23" s="49">
        <v>0</v>
      </c>
      <c r="AH23" s="49">
        <v>3338.13</v>
      </c>
      <c r="AI23" s="49">
        <v>59.93</v>
      </c>
      <c r="AJ23" s="49">
        <v>566.24400000000003</v>
      </c>
      <c r="AK23" s="49">
        <v>0.72299999999999998</v>
      </c>
      <c r="AL23" s="49">
        <v>0</v>
      </c>
      <c r="AM23" s="52">
        <f t="shared" si="2"/>
        <v>4501.229124129196</v>
      </c>
      <c r="AN23" s="40"/>
      <c r="AO23" s="24">
        <v>2029</v>
      </c>
      <c r="AP23" s="15">
        <v>0.47754495938040853</v>
      </c>
      <c r="AQ23" s="53">
        <f t="shared" si="3"/>
        <v>0.33730227739574009</v>
      </c>
      <c r="AR23" s="53">
        <f t="shared" si="0"/>
        <v>124.70908847734044</v>
      </c>
      <c r="AS23" s="53">
        <f t="shared" si="0"/>
        <v>16.314455646162941</v>
      </c>
      <c r="AT23" s="53">
        <f t="shared" si="0"/>
        <v>8.9891831589865419</v>
      </c>
      <c r="AU23" s="53">
        <f t="shared" si="0"/>
        <v>12.176792015740935</v>
      </c>
      <c r="AV23" s="53">
        <f t="shared" si="0"/>
        <v>-93.904142898701195</v>
      </c>
      <c r="AW23" s="53">
        <f t="shared" si="0"/>
        <v>-4.5035229478442247</v>
      </c>
      <c r="AX23" s="53">
        <f t="shared" si="0"/>
        <v>-4.5760080394937432</v>
      </c>
      <c r="AY23" s="53">
        <f t="shared" si="0"/>
        <v>0</v>
      </c>
      <c r="AZ23" s="53">
        <f t="shared" si="0"/>
        <v>-58.922175121031103</v>
      </c>
      <c r="BA23" s="53">
        <f t="shared" si="0"/>
        <v>0</v>
      </c>
      <c r="BB23" s="53">
        <f t="shared" si="0"/>
        <v>-101.40000000000009</v>
      </c>
      <c r="BC23" s="53">
        <f t="shared" si="0"/>
        <v>-9.9400000000000048</v>
      </c>
      <c r="BD23" s="53">
        <f t="shared" si="0"/>
        <v>-18.312999999999988</v>
      </c>
      <c r="BE23" s="53">
        <f t="shared" si="0"/>
        <v>9.000000000000008E-3</v>
      </c>
      <c r="BF23" s="53">
        <f t="shared" si="0"/>
        <v>0</v>
      </c>
      <c r="BG23" s="52">
        <f t="shared" si="4"/>
        <v>-129.02302743144378</v>
      </c>
    </row>
    <row r="24" spans="1:59" x14ac:dyDescent="0.25">
      <c r="A24" s="24">
        <v>2030</v>
      </c>
      <c r="B24" s="15">
        <v>0.44326919668181214</v>
      </c>
      <c r="C24" s="53">
        <v>0</v>
      </c>
      <c r="D24" s="49">
        <v>28.141768288844315</v>
      </c>
      <c r="E24" s="49">
        <v>3.3125222248478359</v>
      </c>
      <c r="F24" s="49">
        <v>1.7770972201423363</v>
      </c>
      <c r="G24" s="49">
        <v>2.2539162937899451</v>
      </c>
      <c r="H24" s="49">
        <v>412.22066153121909</v>
      </c>
      <c r="I24" s="49">
        <v>36.598375999636097</v>
      </c>
      <c r="J24" s="49">
        <v>20.439832592384533</v>
      </c>
      <c r="K24" s="49">
        <v>11.223964229134435</v>
      </c>
      <c r="L24" s="49">
        <v>0</v>
      </c>
      <c r="M24" s="49">
        <v>0</v>
      </c>
      <c r="N24" s="49">
        <v>3567.26</v>
      </c>
      <c r="O24" s="49">
        <v>72.67</v>
      </c>
      <c r="P24" s="49">
        <v>626.25400000000002</v>
      </c>
      <c r="Q24" s="49">
        <v>0.68500000000000005</v>
      </c>
      <c r="R24" s="49">
        <v>0</v>
      </c>
      <c r="S24" s="52">
        <f t="shared" si="1"/>
        <v>4782.8371383799995</v>
      </c>
      <c r="T24" s="40"/>
      <c r="U24" s="24">
        <v>2030</v>
      </c>
      <c r="V24" s="15">
        <v>0.44326919668181214</v>
      </c>
      <c r="W24" s="53">
        <v>0.34573483433063351</v>
      </c>
      <c r="X24" s="49">
        <v>148.54695313453453</v>
      </c>
      <c r="Y24" s="49">
        <v>18.935281609473222</v>
      </c>
      <c r="Z24" s="49">
        <v>10.856239334466613</v>
      </c>
      <c r="AA24" s="49">
        <v>14.447905309530881</v>
      </c>
      <c r="AB24" s="49">
        <v>391.15832843466018</v>
      </c>
      <c r="AC24" s="49">
        <v>32.10706055077776</v>
      </c>
      <c r="AD24" s="49">
        <v>19.494693491051827</v>
      </c>
      <c r="AE24" s="49">
        <v>11.223964229134435</v>
      </c>
      <c r="AF24" s="49">
        <v>-58.603222036778703</v>
      </c>
      <c r="AG24" s="49">
        <v>0</v>
      </c>
      <c r="AH24" s="49">
        <v>3466.51</v>
      </c>
      <c r="AI24" s="49">
        <v>70.05</v>
      </c>
      <c r="AJ24" s="49">
        <v>608.84299999999996</v>
      </c>
      <c r="AK24" s="49">
        <v>0.69399999999999995</v>
      </c>
      <c r="AL24" s="49">
        <v>0</v>
      </c>
      <c r="AM24" s="52">
        <f t="shared" si="2"/>
        <v>4734.6099388911816</v>
      </c>
      <c r="AN24" s="40"/>
      <c r="AO24" s="24">
        <v>2030</v>
      </c>
      <c r="AP24" s="15">
        <v>0.44326919668181214</v>
      </c>
      <c r="AQ24" s="53">
        <f t="shared" si="3"/>
        <v>0.34573483433063351</v>
      </c>
      <c r="AR24" s="53">
        <f t="shared" si="0"/>
        <v>120.40518484569021</v>
      </c>
      <c r="AS24" s="53">
        <f t="shared" si="0"/>
        <v>15.622759384625386</v>
      </c>
      <c r="AT24" s="53">
        <f t="shared" si="0"/>
        <v>9.0791421143242772</v>
      </c>
      <c r="AU24" s="53">
        <f t="shared" si="0"/>
        <v>12.193989015740936</v>
      </c>
      <c r="AV24" s="53">
        <f t="shared" si="0"/>
        <v>-21.062333096558916</v>
      </c>
      <c r="AW24" s="53">
        <f t="shared" si="0"/>
        <v>-4.4913154488583373</v>
      </c>
      <c r="AX24" s="53">
        <f t="shared" si="0"/>
        <v>-0.94513910133270684</v>
      </c>
      <c r="AY24" s="53">
        <f t="shared" si="0"/>
        <v>0</v>
      </c>
      <c r="AZ24" s="53">
        <f t="shared" si="0"/>
        <v>-58.603222036778703</v>
      </c>
      <c r="BA24" s="53">
        <f t="shared" si="0"/>
        <v>0</v>
      </c>
      <c r="BB24" s="53">
        <f t="shared" si="0"/>
        <v>-100.75</v>
      </c>
      <c r="BC24" s="53">
        <f t="shared" si="0"/>
        <v>-2.6200000000000045</v>
      </c>
      <c r="BD24" s="53">
        <f t="shared" si="0"/>
        <v>-17.411000000000058</v>
      </c>
      <c r="BE24" s="53">
        <f t="shared" si="0"/>
        <v>8.999999999999897E-3</v>
      </c>
      <c r="BF24" s="53">
        <f t="shared" si="0"/>
        <v>0</v>
      </c>
      <c r="BG24" s="52">
        <f t="shared" si="4"/>
        <v>-48.227199488817277</v>
      </c>
    </row>
    <row r="25" spans="1:59" x14ac:dyDescent="0.25">
      <c r="A25" s="24">
        <v>2031</v>
      </c>
      <c r="B25" s="15">
        <v>0.41145357493014312</v>
      </c>
      <c r="C25" s="53">
        <v>0</v>
      </c>
      <c r="D25" s="49">
        <v>27.127545104838738</v>
      </c>
      <c r="E25" s="49">
        <v>3.1626227813021406</v>
      </c>
      <c r="F25" s="49">
        <v>1.7990301462396125</v>
      </c>
      <c r="G25" s="49">
        <v>2.2539162937899451</v>
      </c>
      <c r="H25" s="49">
        <v>415.19366415949924</v>
      </c>
      <c r="I25" s="49">
        <v>37.467324904330695</v>
      </c>
      <c r="J25" s="49">
        <v>20.910246956841426</v>
      </c>
      <c r="K25" s="49">
        <v>23.299335784794934</v>
      </c>
      <c r="L25" s="49">
        <v>0</v>
      </c>
      <c r="M25" s="49">
        <v>0</v>
      </c>
      <c r="N25" s="49">
        <v>3688.81</v>
      </c>
      <c r="O25" s="49">
        <v>66.289999999999992</v>
      </c>
      <c r="P25" s="49">
        <v>673.35199999999998</v>
      </c>
      <c r="Q25" s="49">
        <v>0.60699999999999998</v>
      </c>
      <c r="R25" s="49">
        <v>0</v>
      </c>
      <c r="S25" s="52">
        <f t="shared" si="1"/>
        <v>4960.2726861316369</v>
      </c>
      <c r="T25" s="40"/>
      <c r="U25" s="24">
        <v>2031</v>
      </c>
      <c r="V25" s="15">
        <v>0.41145357493014312</v>
      </c>
      <c r="W25" s="53">
        <v>0.35437820518889929</v>
      </c>
      <c r="X25" s="49">
        <v>143.22882631887873</v>
      </c>
      <c r="Y25" s="49">
        <v>18.093685904389964</v>
      </c>
      <c r="Z25" s="49">
        <v>11.261296447305021</v>
      </c>
      <c r="AA25" s="49">
        <v>14.465479309530879</v>
      </c>
      <c r="AB25" s="49">
        <v>387.16550500979105</v>
      </c>
      <c r="AC25" s="49">
        <v>31.758869772194096</v>
      </c>
      <c r="AD25" s="49">
        <v>19.357641265586231</v>
      </c>
      <c r="AE25" s="49">
        <v>12.159877564822329</v>
      </c>
      <c r="AF25" s="49">
        <v>-58.292242779632616</v>
      </c>
      <c r="AG25" s="49">
        <v>0</v>
      </c>
      <c r="AH25" s="49">
        <v>3568.35</v>
      </c>
      <c r="AI25" s="49">
        <v>64.740000000000009</v>
      </c>
      <c r="AJ25" s="49">
        <v>650.28300000000002</v>
      </c>
      <c r="AK25" s="49">
        <v>0.59</v>
      </c>
      <c r="AL25" s="49">
        <v>0</v>
      </c>
      <c r="AM25" s="52">
        <f t="shared" si="2"/>
        <v>4863.5163170180549</v>
      </c>
      <c r="AN25" s="40"/>
      <c r="AO25" s="24">
        <v>2031</v>
      </c>
      <c r="AP25" s="15">
        <v>0.41145357493014312</v>
      </c>
      <c r="AQ25" s="53">
        <f t="shared" si="3"/>
        <v>0.35437820518889929</v>
      </c>
      <c r="AR25" s="53">
        <f t="shared" si="0"/>
        <v>116.10128121404</v>
      </c>
      <c r="AS25" s="53">
        <f t="shared" si="0"/>
        <v>14.931063123087824</v>
      </c>
      <c r="AT25" s="53">
        <f t="shared" si="0"/>
        <v>9.4622663010654087</v>
      </c>
      <c r="AU25" s="53">
        <f t="shared" si="0"/>
        <v>12.211563015740934</v>
      </c>
      <c r="AV25" s="53">
        <f t="shared" si="0"/>
        <v>-28.028159149708188</v>
      </c>
      <c r="AW25" s="53">
        <f t="shared" si="0"/>
        <v>-5.7084551321365993</v>
      </c>
      <c r="AX25" s="53">
        <f t="shared" si="0"/>
        <v>-1.5526056912551951</v>
      </c>
      <c r="AY25" s="53">
        <f t="shared" si="0"/>
        <v>-11.139458219972605</v>
      </c>
      <c r="AZ25" s="53">
        <f t="shared" si="0"/>
        <v>-58.292242779632616</v>
      </c>
      <c r="BA25" s="53">
        <f t="shared" si="0"/>
        <v>0</v>
      </c>
      <c r="BB25" s="53">
        <f t="shared" si="0"/>
        <v>-120.46000000000004</v>
      </c>
      <c r="BC25" s="53">
        <f t="shared" si="0"/>
        <v>-1.5499999999999829</v>
      </c>
      <c r="BD25" s="53">
        <f t="shared" si="0"/>
        <v>-23.06899999999996</v>
      </c>
      <c r="BE25" s="53">
        <f t="shared" si="0"/>
        <v>-1.7000000000000015E-2</v>
      </c>
      <c r="BF25" s="53">
        <f t="shared" si="0"/>
        <v>0</v>
      </c>
      <c r="BG25" s="52">
        <f t="shared" si="4"/>
        <v>-96.756369113582167</v>
      </c>
    </row>
    <row r="26" spans="1:59" x14ac:dyDescent="0.25">
      <c r="A26" s="24">
        <v>2032</v>
      </c>
      <c r="B26" s="15">
        <v>0.38184359157359055</v>
      </c>
      <c r="C26" s="53">
        <v>0</v>
      </c>
      <c r="D26" s="49">
        <v>26.113321920833162</v>
      </c>
      <c r="E26" s="49">
        <v>3.0127233377564453</v>
      </c>
      <c r="F26" s="49">
        <v>2.0087645788794903</v>
      </c>
      <c r="G26" s="49">
        <v>2.2539162937899451</v>
      </c>
      <c r="H26" s="49">
        <v>466.0114046011546</v>
      </c>
      <c r="I26" s="49">
        <v>48.462240294066937</v>
      </c>
      <c r="J26" s="49">
        <v>24.088086212030497</v>
      </c>
      <c r="K26" s="49">
        <v>28.196746944420603</v>
      </c>
      <c r="L26" s="49">
        <v>0</v>
      </c>
      <c r="M26" s="49">
        <v>0</v>
      </c>
      <c r="N26" s="49">
        <v>3877.41</v>
      </c>
      <c r="O26" s="49">
        <v>72.27000000000001</v>
      </c>
      <c r="P26" s="49">
        <v>740.15700000000004</v>
      </c>
      <c r="Q26" s="49">
        <v>0.629</v>
      </c>
      <c r="R26" s="49">
        <v>0</v>
      </c>
      <c r="S26" s="52">
        <f t="shared" si="1"/>
        <v>5290.6132041829323</v>
      </c>
      <c r="T26" s="40"/>
      <c r="U26" s="24">
        <v>2032</v>
      </c>
      <c r="V26" s="15">
        <v>0.38184359157359055</v>
      </c>
      <c r="W26" s="53">
        <v>0.36323766031862176</v>
      </c>
      <c r="X26" s="49">
        <v>137.91069950322293</v>
      </c>
      <c r="Y26" s="49">
        <v>17.252090199306711</v>
      </c>
      <c r="Z26" s="49">
        <v>11.949342410535923</v>
      </c>
      <c r="AA26" s="49">
        <v>14.483440309530881</v>
      </c>
      <c r="AB26" s="49">
        <v>440.99759298283857</v>
      </c>
      <c r="AC26" s="49">
        <v>38.30150933559954</v>
      </c>
      <c r="AD26" s="49">
        <v>22.216644059204015</v>
      </c>
      <c r="AE26" s="49">
        <v>26.938027859941126</v>
      </c>
      <c r="AF26" s="49">
        <v>-57.989038003915176</v>
      </c>
      <c r="AG26" s="49">
        <v>0</v>
      </c>
      <c r="AH26" s="49">
        <v>3753.99</v>
      </c>
      <c r="AI26" s="49">
        <v>70.75</v>
      </c>
      <c r="AJ26" s="49">
        <v>715.84299999999996</v>
      </c>
      <c r="AK26" s="49">
        <v>0.60099999999999998</v>
      </c>
      <c r="AL26" s="49">
        <v>0</v>
      </c>
      <c r="AM26" s="52">
        <f t="shared" si="2"/>
        <v>5193.6075463165826</v>
      </c>
      <c r="AN26" s="40"/>
      <c r="AO26" s="24">
        <v>2032</v>
      </c>
      <c r="AP26" s="15">
        <v>0.38184359157359055</v>
      </c>
      <c r="AQ26" s="53">
        <f t="shared" si="3"/>
        <v>0.36323766031862176</v>
      </c>
      <c r="AR26" s="53">
        <f t="shared" si="0"/>
        <v>111.79737758238977</v>
      </c>
      <c r="AS26" s="53">
        <f t="shared" si="0"/>
        <v>14.239366861550266</v>
      </c>
      <c r="AT26" s="53">
        <f t="shared" si="0"/>
        <v>9.9405778316564337</v>
      </c>
      <c r="AU26" s="53">
        <f t="shared" si="0"/>
        <v>12.229524015740935</v>
      </c>
      <c r="AV26" s="53">
        <f t="shared" si="0"/>
        <v>-25.013811618316026</v>
      </c>
      <c r="AW26" s="53">
        <f t="shared" si="0"/>
        <v>-10.160730958467397</v>
      </c>
      <c r="AX26" s="53">
        <f t="shared" si="0"/>
        <v>-1.8714421528264822</v>
      </c>
      <c r="AY26" s="53">
        <f t="shared" si="0"/>
        <v>-1.2587190844794769</v>
      </c>
      <c r="AZ26" s="53">
        <f t="shared" si="0"/>
        <v>-57.989038003915176</v>
      </c>
      <c r="BA26" s="53">
        <f t="shared" si="0"/>
        <v>0</v>
      </c>
      <c r="BB26" s="53">
        <f t="shared" si="0"/>
        <v>-123.42000000000007</v>
      </c>
      <c r="BC26" s="53">
        <f t="shared" si="0"/>
        <v>-1.5200000000000102</v>
      </c>
      <c r="BD26" s="53">
        <f t="shared" si="0"/>
        <v>-24.314000000000078</v>
      </c>
      <c r="BE26" s="53">
        <f t="shared" si="0"/>
        <v>-2.8000000000000025E-2</v>
      </c>
      <c r="BF26" s="53">
        <f t="shared" si="0"/>
        <v>0</v>
      </c>
      <c r="BG26" s="52">
        <f t="shared" si="4"/>
        <v>-97.005657866348699</v>
      </c>
    </row>
    <row r="27" spans="1:59" x14ac:dyDescent="0.25">
      <c r="A27" s="24">
        <v>2033</v>
      </c>
      <c r="B27" s="15">
        <v>0.35443678918636157</v>
      </c>
      <c r="C27" s="53">
        <v>0</v>
      </c>
      <c r="D27" s="49">
        <v>25.099098736827582</v>
      </c>
      <c r="E27" s="49">
        <v>2.8628238942107491</v>
      </c>
      <c r="F27" s="49">
        <v>1.8594919544508683</v>
      </c>
      <c r="G27" s="49">
        <v>2.2539162937899451</v>
      </c>
      <c r="H27" s="49">
        <v>535.35918396607883</v>
      </c>
      <c r="I27" s="49">
        <v>51.760269662671448</v>
      </c>
      <c r="J27" s="49">
        <v>28.429438698460455</v>
      </c>
      <c r="K27" s="49">
        <v>34.954593550223471</v>
      </c>
      <c r="L27" s="49">
        <v>0</v>
      </c>
      <c r="M27" s="49">
        <v>0</v>
      </c>
      <c r="N27" s="49">
        <v>3996.04</v>
      </c>
      <c r="O27" s="49">
        <v>77.490000000000009</v>
      </c>
      <c r="P27" s="49">
        <v>796.01199999999994</v>
      </c>
      <c r="Q27" s="49">
        <v>0.64300000000000002</v>
      </c>
      <c r="R27" s="49">
        <v>0</v>
      </c>
      <c r="S27" s="52">
        <f t="shared" si="1"/>
        <v>5552.7638167567129</v>
      </c>
      <c r="T27" s="40"/>
      <c r="U27" s="24">
        <v>2033</v>
      </c>
      <c r="V27" s="15">
        <v>0.35443678918636157</v>
      </c>
      <c r="W27" s="53">
        <v>0.37231860182658727</v>
      </c>
      <c r="X27" s="49">
        <v>132.59257268756716</v>
      </c>
      <c r="Y27" s="49">
        <v>16.410494494223453</v>
      </c>
      <c r="Z27" s="49">
        <v>11.500855998535663</v>
      </c>
      <c r="AA27" s="49">
        <v>14.501797309530881</v>
      </c>
      <c r="AB27" s="49">
        <v>511.20123742916689</v>
      </c>
      <c r="AC27" s="49">
        <v>48.860869849622112</v>
      </c>
      <c r="AD27" s="49">
        <v>26.618890499072023</v>
      </c>
      <c r="AE27" s="49">
        <v>35.917018716780738</v>
      </c>
      <c r="AF27" s="49">
        <v>-57.693413347590678</v>
      </c>
      <c r="AG27" s="49">
        <v>0</v>
      </c>
      <c r="AH27" s="49">
        <v>3871.03</v>
      </c>
      <c r="AI27" s="49">
        <v>75.64</v>
      </c>
      <c r="AJ27" s="49">
        <v>770.20699999999999</v>
      </c>
      <c r="AK27" s="49">
        <v>0.61399999999999999</v>
      </c>
      <c r="AL27" s="49">
        <v>0</v>
      </c>
      <c r="AM27" s="52">
        <f t="shared" si="2"/>
        <v>5457.7736422387352</v>
      </c>
      <c r="AN27" s="40"/>
      <c r="AO27" s="24">
        <v>2033</v>
      </c>
      <c r="AP27" s="15">
        <v>0.35443678918636157</v>
      </c>
      <c r="AQ27" s="53">
        <f t="shared" si="3"/>
        <v>0.37231860182658727</v>
      </c>
      <c r="AR27" s="53">
        <f t="shared" si="0"/>
        <v>107.49347395073957</v>
      </c>
      <c r="AS27" s="53">
        <f t="shared" si="0"/>
        <v>13.547670600012705</v>
      </c>
      <c r="AT27" s="53">
        <f t="shared" si="0"/>
        <v>9.6413640440847939</v>
      </c>
      <c r="AU27" s="53">
        <f t="shared" si="0"/>
        <v>12.247881015740935</v>
      </c>
      <c r="AV27" s="53">
        <f t="shared" si="0"/>
        <v>-24.157946536911936</v>
      </c>
      <c r="AW27" s="53">
        <f t="shared" si="0"/>
        <v>-2.8993998130493353</v>
      </c>
      <c r="AX27" s="53">
        <f t="shared" si="0"/>
        <v>-1.8105481993884318</v>
      </c>
      <c r="AY27" s="53">
        <f t="shared" si="0"/>
        <v>0.96242516655726718</v>
      </c>
      <c r="AZ27" s="53">
        <f t="shared" si="0"/>
        <v>-57.693413347590678</v>
      </c>
      <c r="BA27" s="53">
        <f t="shared" si="0"/>
        <v>0</v>
      </c>
      <c r="BB27" s="53">
        <f t="shared" si="0"/>
        <v>-125.00999999999976</v>
      </c>
      <c r="BC27" s="53">
        <f t="shared" si="0"/>
        <v>-1.8500000000000085</v>
      </c>
      <c r="BD27" s="53">
        <f t="shared" si="0"/>
        <v>-25.80499999999995</v>
      </c>
      <c r="BE27" s="53">
        <f t="shared" si="0"/>
        <v>-2.9000000000000026E-2</v>
      </c>
      <c r="BF27" s="53">
        <f t="shared" si="0"/>
        <v>0</v>
      </c>
      <c r="BG27" s="52">
        <f t="shared" si="4"/>
        <v>-94.990174517978232</v>
      </c>
    </row>
    <row r="28" spans="1:59" x14ac:dyDescent="0.25">
      <c r="A28" s="24">
        <v>2034</v>
      </c>
      <c r="B28" s="15">
        <v>0.3289971085046382</v>
      </c>
      <c r="C28" s="53">
        <v>0</v>
      </c>
      <c r="D28" s="49">
        <v>24.084875552822002</v>
      </c>
      <c r="E28" s="49">
        <v>2.7129244506650534</v>
      </c>
      <c r="F28" s="49">
        <v>1.9005486146642427</v>
      </c>
      <c r="G28" s="49">
        <v>2.2539162937899451</v>
      </c>
      <c r="H28" s="49">
        <v>621.09171828463946</v>
      </c>
      <c r="I28" s="49">
        <v>56.4756392092768</v>
      </c>
      <c r="J28" s="49">
        <v>32.724452629017136</v>
      </c>
      <c r="K28" s="49">
        <v>36.791640886968032</v>
      </c>
      <c r="L28" s="49">
        <v>0</v>
      </c>
      <c r="M28" s="49">
        <v>0</v>
      </c>
      <c r="N28" s="49">
        <v>4120.63</v>
      </c>
      <c r="O28" s="49">
        <v>88.16</v>
      </c>
      <c r="P28" s="49">
        <v>860.24300000000005</v>
      </c>
      <c r="Q28" s="49">
        <v>0.64700000000000002</v>
      </c>
      <c r="R28" s="49">
        <v>0</v>
      </c>
      <c r="S28" s="52">
        <f t="shared" si="1"/>
        <v>5847.7157159218432</v>
      </c>
      <c r="T28" s="40"/>
      <c r="U28" s="24">
        <v>2034</v>
      </c>
      <c r="V28" s="15">
        <v>0.3289971085046382</v>
      </c>
      <c r="W28" s="53">
        <v>0.38162656687225188</v>
      </c>
      <c r="X28" s="49">
        <v>127.27444587191133</v>
      </c>
      <c r="Y28" s="49">
        <v>15.568898789140199</v>
      </c>
      <c r="Z28" s="49">
        <v>11.654394327290802</v>
      </c>
      <c r="AA28" s="49">
        <v>14.520557309530879</v>
      </c>
      <c r="AB28" s="49">
        <v>597.78525927086821</v>
      </c>
      <c r="AC28" s="49">
        <v>52.705662136849455</v>
      </c>
      <c r="AD28" s="49">
        <v>30.977071084900992</v>
      </c>
      <c r="AE28" s="49">
        <v>34.839490173606023</v>
      </c>
      <c r="AF28" s="49">
        <v>-57.405179307674302</v>
      </c>
      <c r="AG28" s="49">
        <v>0</v>
      </c>
      <c r="AH28" s="49">
        <v>3991.66</v>
      </c>
      <c r="AI28" s="49">
        <v>87.1</v>
      </c>
      <c r="AJ28" s="49">
        <v>832.43399999999997</v>
      </c>
      <c r="AK28" s="49">
        <v>0.61099999999999999</v>
      </c>
      <c r="AL28" s="49">
        <v>0</v>
      </c>
      <c r="AM28" s="52">
        <f t="shared" si="2"/>
        <v>5740.1072262232965</v>
      </c>
      <c r="AN28" s="40"/>
      <c r="AO28" s="24">
        <v>2034</v>
      </c>
      <c r="AP28" s="15">
        <v>0.3289971085046382</v>
      </c>
      <c r="AQ28" s="53">
        <f t="shared" si="3"/>
        <v>0.38162656687225188</v>
      </c>
      <c r="AR28" s="53">
        <f t="shared" si="0"/>
        <v>103.18957031908933</v>
      </c>
      <c r="AS28" s="53">
        <f t="shared" si="0"/>
        <v>12.855974338475146</v>
      </c>
      <c r="AT28" s="53">
        <f t="shared" si="0"/>
        <v>9.7538457126265605</v>
      </c>
      <c r="AU28" s="53">
        <f t="shared" si="0"/>
        <v>12.266641015740934</v>
      </c>
      <c r="AV28" s="53">
        <f t="shared" si="0"/>
        <v>-23.306459013771246</v>
      </c>
      <c r="AW28" s="53">
        <f t="shared" si="0"/>
        <v>-3.7699770724273449</v>
      </c>
      <c r="AX28" s="53">
        <f t="shared" si="0"/>
        <v>-1.7473815441161449</v>
      </c>
      <c r="AY28" s="53">
        <f t="shared" si="0"/>
        <v>-1.9521507133620091</v>
      </c>
      <c r="AZ28" s="53">
        <f t="shared" si="0"/>
        <v>-57.405179307674302</v>
      </c>
      <c r="BA28" s="53">
        <f t="shared" si="0"/>
        <v>0</v>
      </c>
      <c r="BB28" s="53">
        <f t="shared" si="0"/>
        <v>-128.97000000000025</v>
      </c>
      <c r="BC28" s="53">
        <f t="shared" si="0"/>
        <v>-1.0600000000000023</v>
      </c>
      <c r="BD28" s="53">
        <f t="shared" si="0"/>
        <v>-27.809000000000083</v>
      </c>
      <c r="BE28" s="53">
        <f t="shared" si="0"/>
        <v>-3.6000000000000032E-2</v>
      </c>
      <c r="BF28" s="53">
        <f t="shared" si="0"/>
        <v>0</v>
      </c>
      <c r="BG28" s="52">
        <f t="shared" si="4"/>
        <v>-107.60848969854715</v>
      </c>
    </row>
    <row r="29" spans="1:59" x14ac:dyDescent="0.25">
      <c r="A29" s="24">
        <v>2035</v>
      </c>
      <c r="B29" s="15">
        <v>0.30538335947824247</v>
      </c>
      <c r="C29" s="53">
        <v>0</v>
      </c>
      <c r="D29" s="49">
        <v>23.070652368816422</v>
      </c>
      <c r="E29" s="49">
        <v>2.5754037797582958</v>
      </c>
      <c r="F29" s="49">
        <v>1.9469965243503828</v>
      </c>
      <c r="G29" s="49">
        <v>2.2539162937899451</v>
      </c>
      <c r="H29" s="49">
        <v>640.37867186277015</v>
      </c>
      <c r="I29" s="49">
        <v>58.128880960395549</v>
      </c>
      <c r="J29" s="49">
        <v>33.586968919667157</v>
      </c>
      <c r="K29" s="49">
        <v>62.771139366881151</v>
      </c>
      <c r="L29" s="49">
        <v>0</v>
      </c>
      <c r="M29" s="49">
        <v>0</v>
      </c>
      <c r="N29" s="49">
        <v>4298.6899999999996</v>
      </c>
      <c r="O29" s="49">
        <v>92.6</v>
      </c>
      <c r="P29" s="49">
        <v>934.57299999999998</v>
      </c>
      <c r="Q29" s="49">
        <v>0.64800000000000002</v>
      </c>
      <c r="R29" s="49">
        <v>0</v>
      </c>
      <c r="S29" s="52">
        <f t="shared" si="1"/>
        <v>6151.2236300764298</v>
      </c>
      <c r="T29" s="40"/>
      <c r="U29" s="24">
        <v>2035</v>
      </c>
      <c r="V29" s="15">
        <v>0.30538335947824247</v>
      </c>
      <c r="W29" s="53">
        <v>0.39116723104405821</v>
      </c>
      <c r="X29" s="49">
        <v>121.95631905625554</v>
      </c>
      <c r="Y29" s="49">
        <v>14.773222826262511</v>
      </c>
      <c r="Z29" s="49">
        <v>12.113675312786983</v>
      </c>
      <c r="AA29" s="49">
        <v>14.53973030953088</v>
      </c>
      <c r="AB29" s="49">
        <v>617.91965224014268</v>
      </c>
      <c r="AC29" s="49">
        <v>51.433393228384134</v>
      </c>
      <c r="AD29" s="49">
        <v>31.907254903357703</v>
      </c>
      <c r="AE29" s="49">
        <v>58.047848346424246</v>
      </c>
      <c r="AF29" s="49">
        <v>-57.124151118755819</v>
      </c>
      <c r="AG29" s="49">
        <v>0</v>
      </c>
      <c r="AH29" s="49">
        <v>4168.82</v>
      </c>
      <c r="AI29" s="49">
        <v>89.17</v>
      </c>
      <c r="AJ29" s="49">
        <v>905.245</v>
      </c>
      <c r="AK29" s="49">
        <v>0.629</v>
      </c>
      <c r="AL29" s="49">
        <v>0</v>
      </c>
      <c r="AM29" s="52">
        <f t="shared" si="2"/>
        <v>6029.8221123354324</v>
      </c>
      <c r="AN29" s="40"/>
      <c r="AO29" s="24">
        <v>2035</v>
      </c>
      <c r="AP29" s="15">
        <v>0.30538335947824247</v>
      </c>
      <c r="AQ29" s="53">
        <f t="shared" si="3"/>
        <v>0.39116723104405821</v>
      </c>
      <c r="AR29" s="53">
        <f t="shared" si="3"/>
        <v>98.885666687439112</v>
      </c>
      <c r="AS29" s="53">
        <f t="shared" si="3"/>
        <v>12.197819046504215</v>
      </c>
      <c r="AT29" s="53">
        <f t="shared" si="3"/>
        <v>10.166678788436601</v>
      </c>
      <c r="AU29" s="53">
        <f t="shared" si="3"/>
        <v>12.285814015740934</v>
      </c>
      <c r="AV29" s="53">
        <f t="shared" si="3"/>
        <v>-22.459019622627466</v>
      </c>
      <c r="AW29" s="53">
        <f t="shared" si="3"/>
        <v>-6.695487732011415</v>
      </c>
      <c r="AX29" s="53">
        <f t="shared" si="3"/>
        <v>-1.6797140163094539</v>
      </c>
      <c r="AY29" s="53">
        <f t="shared" si="3"/>
        <v>-4.7232910204569052</v>
      </c>
      <c r="AZ29" s="53">
        <f t="shared" si="3"/>
        <v>-57.124151118755819</v>
      </c>
      <c r="BA29" s="53">
        <f t="shared" si="3"/>
        <v>0</v>
      </c>
      <c r="BB29" s="53">
        <f t="shared" si="3"/>
        <v>-129.86999999999989</v>
      </c>
      <c r="BC29" s="53">
        <f t="shared" si="3"/>
        <v>-3.4299999999999926</v>
      </c>
      <c r="BD29" s="53">
        <f t="shared" si="3"/>
        <v>-29.327999999999975</v>
      </c>
      <c r="BE29" s="53">
        <f t="shared" si="3"/>
        <v>-1.9000000000000017E-2</v>
      </c>
      <c r="BF29" s="53">
        <f t="shared" si="3"/>
        <v>0</v>
      </c>
      <c r="BG29" s="52">
        <f t="shared" si="4"/>
        <v>-121.40151774099601</v>
      </c>
    </row>
    <row r="30" spans="1:59" x14ac:dyDescent="0.25">
      <c r="A30" s="24">
        <v>2036</v>
      </c>
      <c r="B30" s="15">
        <v>0.28340664875685884</v>
      </c>
      <c r="C30" s="53">
        <v>0</v>
      </c>
      <c r="D30" s="49">
        <v>22.056429184810845</v>
      </c>
      <c r="E30" s="49">
        <v>2.4626826160705648</v>
      </c>
      <c r="F30" s="49">
        <v>2.1347355623288493</v>
      </c>
      <c r="G30" s="49">
        <v>2.2539162937899451</v>
      </c>
      <c r="H30" s="49">
        <v>754.9103495095012</v>
      </c>
      <c r="I30" s="49">
        <v>82.97243357693371</v>
      </c>
      <c r="J30" s="49">
        <v>39.394854139707988</v>
      </c>
      <c r="K30" s="49">
        <v>91.584088076096549</v>
      </c>
      <c r="L30" s="49">
        <v>0</v>
      </c>
      <c r="M30" s="49">
        <v>0</v>
      </c>
      <c r="N30" s="49">
        <v>4650.33</v>
      </c>
      <c r="O30" s="49">
        <v>103.12</v>
      </c>
      <c r="P30" s="49">
        <v>1090.45</v>
      </c>
      <c r="Q30" s="49">
        <v>0.7</v>
      </c>
      <c r="R30" s="49">
        <v>0</v>
      </c>
      <c r="S30" s="52">
        <f t="shared" si="1"/>
        <v>6842.3694889592389</v>
      </c>
      <c r="T30" s="40"/>
      <c r="U30" s="24">
        <v>2036</v>
      </c>
      <c r="V30" s="15">
        <v>0.28340664875685884</v>
      </c>
      <c r="W30" s="53">
        <v>0.40094641182015961</v>
      </c>
      <c r="X30" s="49">
        <v>116.63819224059975</v>
      </c>
      <c r="Y30" s="49">
        <v>14.092610830530598</v>
      </c>
      <c r="Z30" s="49">
        <v>12.782769144293255</v>
      </c>
      <c r="AA30" s="49">
        <v>14.559325309530879</v>
      </c>
      <c r="AB30" s="49">
        <v>733.34011708978915</v>
      </c>
      <c r="AC30" s="49">
        <v>77.083272601394029</v>
      </c>
      <c r="AD30" s="49">
        <v>37.78436107789215</v>
      </c>
      <c r="AE30" s="49">
        <v>86.123350919574932</v>
      </c>
      <c r="AF30" s="49">
        <v>-56.850148634560298</v>
      </c>
      <c r="AG30" s="49">
        <v>0</v>
      </c>
      <c r="AH30" s="49">
        <v>4518.62</v>
      </c>
      <c r="AI30" s="49">
        <v>96.96</v>
      </c>
      <c r="AJ30" s="49">
        <v>1059.097</v>
      </c>
      <c r="AK30" s="49">
        <v>0.67700000000000005</v>
      </c>
      <c r="AL30" s="49">
        <v>0</v>
      </c>
      <c r="AM30" s="52">
        <f t="shared" si="2"/>
        <v>6711.3087969908638</v>
      </c>
      <c r="AN30" s="40"/>
      <c r="AO30" s="24">
        <v>2036</v>
      </c>
      <c r="AP30" s="15">
        <v>0.28340664875685884</v>
      </c>
      <c r="AQ30" s="53">
        <f t="shared" si="3"/>
        <v>0.40094641182015961</v>
      </c>
      <c r="AR30" s="53">
        <f t="shared" si="3"/>
        <v>94.581763055788912</v>
      </c>
      <c r="AS30" s="53">
        <f t="shared" si="3"/>
        <v>11.629928214460033</v>
      </c>
      <c r="AT30" s="53">
        <f t="shared" si="3"/>
        <v>10.648033581964405</v>
      </c>
      <c r="AU30" s="53">
        <f t="shared" si="3"/>
        <v>12.305409015740933</v>
      </c>
      <c r="AV30" s="53">
        <f t="shared" si="3"/>
        <v>-21.570232419712056</v>
      </c>
      <c r="AW30" s="53">
        <f t="shared" si="3"/>
        <v>-5.8891609755396814</v>
      </c>
      <c r="AX30" s="53">
        <f t="shared" si="3"/>
        <v>-1.6104930618158377</v>
      </c>
      <c r="AY30" s="53">
        <f t="shared" si="3"/>
        <v>-5.460737156521617</v>
      </c>
      <c r="AZ30" s="53">
        <f t="shared" si="3"/>
        <v>-56.850148634560298</v>
      </c>
      <c r="BA30" s="53">
        <f t="shared" si="3"/>
        <v>0</v>
      </c>
      <c r="BB30" s="53">
        <f t="shared" si="3"/>
        <v>-131.71000000000004</v>
      </c>
      <c r="BC30" s="53">
        <f t="shared" si="3"/>
        <v>-6.1600000000000108</v>
      </c>
      <c r="BD30" s="53">
        <f t="shared" si="3"/>
        <v>-31.353000000000065</v>
      </c>
      <c r="BE30" s="53">
        <f t="shared" si="3"/>
        <v>-2.2999999999999909E-2</v>
      </c>
      <c r="BF30" s="53">
        <f t="shared" si="3"/>
        <v>0</v>
      </c>
      <c r="BG30" s="52">
        <f t="shared" si="4"/>
        <v>-131.06069196837515</v>
      </c>
    </row>
    <row r="31" spans="1:59" x14ac:dyDescent="0.25">
      <c r="A31" s="24">
        <v>2037</v>
      </c>
      <c r="B31" s="15">
        <v>0.26306515242403611</v>
      </c>
      <c r="C31" s="53">
        <v>0</v>
      </c>
      <c r="D31" s="49">
        <v>21.042206000805269</v>
      </c>
      <c r="E31" s="49">
        <v>2.362340225021772</v>
      </c>
      <c r="F31" s="49">
        <v>2.0425071914282742</v>
      </c>
      <c r="G31" s="49">
        <v>2.2539162937899451</v>
      </c>
      <c r="H31" s="49">
        <v>879.5938297714082</v>
      </c>
      <c r="I31" s="49">
        <v>82.422481510596995</v>
      </c>
      <c r="J31" s="49">
        <v>45.629725058282226</v>
      </c>
      <c r="K31" s="49">
        <v>97.635538026679583</v>
      </c>
      <c r="L31" s="49">
        <v>0</v>
      </c>
      <c r="M31" s="49">
        <v>0</v>
      </c>
      <c r="N31" s="49">
        <v>4826.1499999999996</v>
      </c>
      <c r="O31" s="49">
        <v>110.81</v>
      </c>
      <c r="P31" s="49">
        <v>1204.0039999999999</v>
      </c>
      <c r="Q31" s="49">
        <v>0.71899999999999997</v>
      </c>
      <c r="R31" s="49">
        <v>0</v>
      </c>
      <c r="S31" s="52">
        <f t="shared" si="1"/>
        <v>7274.6655440780123</v>
      </c>
      <c r="T31" s="40"/>
      <c r="U31" s="24">
        <v>2037</v>
      </c>
      <c r="V31" s="15">
        <v>0.26306515242403611</v>
      </c>
      <c r="W31" s="53">
        <v>0.41097007211566361</v>
      </c>
      <c r="X31" s="49">
        <v>111.32006542494392</v>
      </c>
      <c r="Y31" s="49">
        <v>13.504134421585999</v>
      </c>
      <c r="Z31" s="49">
        <v>12.678073582808699</v>
      </c>
      <c r="AA31" s="49">
        <v>14.579350309530881</v>
      </c>
      <c r="AB31" s="49">
        <v>858.87240498704659</v>
      </c>
      <c r="AC31" s="49">
        <v>75.810870498745956</v>
      </c>
      <c r="AD31" s="49">
        <v>44.080874806330847</v>
      </c>
      <c r="AE31" s="49">
        <v>95.044652377374959</v>
      </c>
      <c r="AF31" s="49">
        <v>-56.582996212469666</v>
      </c>
      <c r="AG31" s="49">
        <v>0</v>
      </c>
      <c r="AH31" s="49">
        <v>4692.42</v>
      </c>
      <c r="AI31" s="49">
        <v>104.65</v>
      </c>
      <c r="AJ31" s="49">
        <v>1170.2739999999999</v>
      </c>
      <c r="AK31" s="49">
        <v>0.69799999999999995</v>
      </c>
      <c r="AL31" s="49">
        <v>0</v>
      </c>
      <c r="AM31" s="52">
        <f t="shared" si="2"/>
        <v>7137.7604002680146</v>
      </c>
      <c r="AN31" s="40"/>
      <c r="AO31" s="24">
        <v>2037</v>
      </c>
      <c r="AP31" s="15">
        <v>0.26306515242403611</v>
      </c>
      <c r="AQ31" s="53">
        <f t="shared" si="3"/>
        <v>0.41097007211566361</v>
      </c>
      <c r="AR31" s="53">
        <f t="shared" si="3"/>
        <v>90.277859424138654</v>
      </c>
      <c r="AS31" s="53">
        <f t="shared" si="3"/>
        <v>11.141794196564227</v>
      </c>
      <c r="AT31" s="53">
        <f t="shared" si="3"/>
        <v>10.635566391380424</v>
      </c>
      <c r="AU31" s="53">
        <f t="shared" si="3"/>
        <v>12.325434015740935</v>
      </c>
      <c r="AV31" s="53">
        <f t="shared" si="3"/>
        <v>-20.721424784361602</v>
      </c>
      <c r="AW31" s="53">
        <f t="shared" si="3"/>
        <v>-6.6116110118510392</v>
      </c>
      <c r="AX31" s="53">
        <f t="shared" si="3"/>
        <v>-1.5488502519513787</v>
      </c>
      <c r="AY31" s="53">
        <f t="shared" si="3"/>
        <v>-2.5908856493046244</v>
      </c>
      <c r="AZ31" s="53">
        <f t="shared" si="3"/>
        <v>-56.582996212469666</v>
      </c>
      <c r="BA31" s="53">
        <f t="shared" si="3"/>
        <v>0</v>
      </c>
      <c r="BB31" s="53">
        <f t="shared" si="3"/>
        <v>-133.72999999999956</v>
      </c>
      <c r="BC31" s="53">
        <f t="shared" si="3"/>
        <v>-6.1599999999999966</v>
      </c>
      <c r="BD31" s="53">
        <f t="shared" si="3"/>
        <v>-33.730000000000018</v>
      </c>
      <c r="BE31" s="53">
        <f t="shared" si="3"/>
        <v>-2.1000000000000019E-2</v>
      </c>
      <c r="BF31" s="53">
        <f t="shared" si="3"/>
        <v>0</v>
      </c>
      <c r="BG31" s="52">
        <f t="shared" si="4"/>
        <v>-136.90514380999798</v>
      </c>
    </row>
    <row r="32" spans="1:59" x14ac:dyDescent="0.25">
      <c r="A32" s="24">
        <v>2038</v>
      </c>
      <c r="B32" s="15">
        <v>0.24418366585059359</v>
      </c>
      <c r="C32" s="53">
        <v>0</v>
      </c>
      <c r="D32" s="49">
        <v>22.023514039463834</v>
      </c>
      <c r="E32" s="49">
        <v>2.2619978339729787</v>
      </c>
      <c r="F32" s="49">
        <v>2.1846134323630277</v>
      </c>
      <c r="G32" s="49">
        <v>2.2539162937899451</v>
      </c>
      <c r="H32" s="49">
        <v>893.18652631855207</v>
      </c>
      <c r="I32" s="49">
        <v>83.103444386836046</v>
      </c>
      <c r="J32" s="49">
        <v>46.185412176080128</v>
      </c>
      <c r="K32" s="49">
        <v>120.25588577701821</v>
      </c>
      <c r="L32" s="49">
        <v>0</v>
      </c>
      <c r="M32" s="49">
        <v>0</v>
      </c>
      <c r="N32" s="49">
        <v>4987.17</v>
      </c>
      <c r="O32" s="49">
        <v>118.74000000000001</v>
      </c>
      <c r="P32" s="49">
        <v>1322.452</v>
      </c>
      <c r="Q32" s="49">
        <v>0.72199999999999998</v>
      </c>
      <c r="R32" s="49">
        <v>0</v>
      </c>
      <c r="S32" s="52">
        <f t="shared" si="1"/>
        <v>7600.5393102580756</v>
      </c>
      <c r="T32" s="40"/>
      <c r="U32" s="24">
        <v>2038</v>
      </c>
      <c r="V32" s="15">
        <v>0.24418366585059359</v>
      </c>
      <c r="W32" s="53">
        <v>0.4212443239185551</v>
      </c>
      <c r="X32" s="49">
        <v>116.89871126582422</v>
      </c>
      <c r="Y32" s="49">
        <v>12.938726835232965</v>
      </c>
      <c r="Z32" s="49">
        <v>13.139114292154662</v>
      </c>
      <c r="AA32" s="49">
        <v>14.599817309530879</v>
      </c>
      <c r="AB32" s="49">
        <v>873.17178495399344</v>
      </c>
      <c r="AC32" s="49">
        <v>77.733011153897181</v>
      </c>
      <c r="AD32" s="49">
        <v>44.686488615962737</v>
      </c>
      <c r="AE32" s="49">
        <v>97.613731438701819</v>
      </c>
      <c r="AF32" s="49">
        <v>-56.322522600931308</v>
      </c>
      <c r="AG32" s="49">
        <v>0</v>
      </c>
      <c r="AH32" s="49">
        <v>4848.22</v>
      </c>
      <c r="AI32" s="49">
        <v>113.47</v>
      </c>
      <c r="AJ32" s="49">
        <v>1285.239</v>
      </c>
      <c r="AK32" s="49">
        <v>0.70499999999999996</v>
      </c>
      <c r="AL32" s="49">
        <v>0</v>
      </c>
      <c r="AM32" s="52">
        <f t="shared" si="2"/>
        <v>7442.5141075882857</v>
      </c>
      <c r="AN32" s="40"/>
      <c r="AO32" s="24">
        <v>2038</v>
      </c>
      <c r="AP32" s="15">
        <v>0.24418366585059359</v>
      </c>
      <c r="AQ32" s="53">
        <f t="shared" si="3"/>
        <v>0.4212443239185551</v>
      </c>
      <c r="AR32" s="53">
        <f t="shared" si="3"/>
        <v>94.875197226360385</v>
      </c>
      <c r="AS32" s="53">
        <f t="shared" si="3"/>
        <v>10.676729001259986</v>
      </c>
      <c r="AT32" s="53">
        <f t="shared" si="3"/>
        <v>10.954500859791635</v>
      </c>
      <c r="AU32" s="53">
        <f t="shared" si="3"/>
        <v>12.345901015740933</v>
      </c>
      <c r="AV32" s="53">
        <f t="shared" si="3"/>
        <v>-20.014741364558631</v>
      </c>
      <c r="AW32" s="53">
        <f t="shared" si="3"/>
        <v>-5.3704332329388649</v>
      </c>
      <c r="AX32" s="53">
        <f t="shared" si="3"/>
        <v>-1.4989235601173903</v>
      </c>
      <c r="AY32" s="53">
        <f t="shared" si="3"/>
        <v>-22.642154338316388</v>
      </c>
      <c r="AZ32" s="53">
        <f t="shared" si="3"/>
        <v>-56.322522600931308</v>
      </c>
      <c r="BA32" s="53">
        <f t="shared" si="3"/>
        <v>0</v>
      </c>
      <c r="BB32" s="53">
        <f t="shared" si="3"/>
        <v>-138.94999999999982</v>
      </c>
      <c r="BC32" s="53">
        <f t="shared" si="3"/>
        <v>-5.2700000000000102</v>
      </c>
      <c r="BD32" s="53">
        <f t="shared" si="3"/>
        <v>-37.212999999999965</v>
      </c>
      <c r="BE32" s="53">
        <f t="shared" si="3"/>
        <v>-1.7000000000000015E-2</v>
      </c>
      <c r="BF32" s="53">
        <f t="shared" si="3"/>
        <v>0</v>
      </c>
      <c r="BG32" s="52">
        <f t="shared" si="4"/>
        <v>-158.02520266979087</v>
      </c>
    </row>
    <row r="33" spans="1:59" x14ac:dyDescent="0.25">
      <c r="A33" s="24">
        <v>2039</v>
      </c>
      <c r="B33" s="15">
        <v>0.22665739691786857</v>
      </c>
      <c r="C33" s="53">
        <v>0</v>
      </c>
      <c r="D33" s="49">
        <v>20.847491026593598</v>
      </c>
      <c r="E33" s="49">
        <v>2.1616554429241854</v>
      </c>
      <c r="F33" s="49">
        <v>2.1335529995984857</v>
      </c>
      <c r="G33" s="49">
        <v>2.2539162937899451</v>
      </c>
      <c r="H33" s="49">
        <v>937.03471165173369</v>
      </c>
      <c r="I33" s="49">
        <v>100.82412090567939</v>
      </c>
      <c r="J33" s="49">
        <v>48.35467093698022</v>
      </c>
      <c r="K33" s="49">
        <v>144.29914174584599</v>
      </c>
      <c r="L33" s="49">
        <v>0</v>
      </c>
      <c r="M33" s="49">
        <v>0</v>
      </c>
      <c r="N33" s="49">
        <v>5118.67</v>
      </c>
      <c r="O33" s="49">
        <v>128.22</v>
      </c>
      <c r="P33" s="49">
        <v>1437.847</v>
      </c>
      <c r="Q33" s="49">
        <v>0.72299999999999998</v>
      </c>
      <c r="R33" s="49">
        <v>0</v>
      </c>
      <c r="S33" s="52">
        <f t="shared" si="1"/>
        <v>7943.3692610031458</v>
      </c>
      <c r="T33" s="40"/>
      <c r="U33" s="24">
        <v>2039</v>
      </c>
      <c r="V33" s="15">
        <v>0.22665739691786857</v>
      </c>
      <c r="W33" s="53">
        <v>0.43177543201651897</v>
      </c>
      <c r="X33" s="49">
        <v>110.72427841274413</v>
      </c>
      <c r="Y33" s="49">
        <v>12.373319248879936</v>
      </c>
      <c r="Z33" s="49">
        <v>13.052709434039262</v>
      </c>
      <c r="AA33" s="49">
        <v>14.62073330953088</v>
      </c>
      <c r="AB33" s="49">
        <v>917.6998482131105</v>
      </c>
      <c r="AC33" s="49">
        <v>83.185810198729897</v>
      </c>
      <c r="AD33" s="49">
        <v>46.902632866120825</v>
      </c>
      <c r="AE33" s="49">
        <v>130.7050970063745</v>
      </c>
      <c r="AF33" s="49">
        <v>-56.068560829681402</v>
      </c>
      <c r="AG33" s="49">
        <v>0</v>
      </c>
      <c r="AH33" s="49">
        <v>4979.88</v>
      </c>
      <c r="AI33" s="49">
        <v>123.18</v>
      </c>
      <c r="AJ33" s="49">
        <v>1398.2539999999999</v>
      </c>
      <c r="AK33" s="49">
        <v>0.70099999999999996</v>
      </c>
      <c r="AL33" s="49">
        <v>0</v>
      </c>
      <c r="AM33" s="52">
        <f t="shared" si="2"/>
        <v>7775.6426432918652</v>
      </c>
      <c r="AN33" s="40"/>
      <c r="AO33" s="24">
        <v>2039</v>
      </c>
      <c r="AP33" s="15">
        <v>0.22665739691786857</v>
      </c>
      <c r="AQ33" s="53">
        <f t="shared" si="3"/>
        <v>0.43177543201651897</v>
      </c>
      <c r="AR33" s="53">
        <f t="shared" si="3"/>
        <v>89.876787386150525</v>
      </c>
      <c r="AS33" s="53">
        <f t="shared" si="3"/>
        <v>10.21166380595575</v>
      </c>
      <c r="AT33" s="53">
        <f t="shared" si="3"/>
        <v>10.919156434440776</v>
      </c>
      <c r="AU33" s="53">
        <f t="shared" si="3"/>
        <v>12.366817015740935</v>
      </c>
      <c r="AV33" s="53">
        <f t="shared" si="3"/>
        <v>-19.334863438623188</v>
      </c>
      <c r="AW33" s="53">
        <f t="shared" si="3"/>
        <v>-17.638310706949497</v>
      </c>
      <c r="AX33" s="53">
        <f t="shared" si="3"/>
        <v>-1.4520380708593947</v>
      </c>
      <c r="AY33" s="53">
        <f t="shared" si="3"/>
        <v>-13.594044739471485</v>
      </c>
      <c r="AZ33" s="53">
        <f t="shared" si="3"/>
        <v>-56.068560829681402</v>
      </c>
      <c r="BA33" s="53">
        <f t="shared" si="3"/>
        <v>0</v>
      </c>
      <c r="BB33" s="53">
        <f t="shared" si="3"/>
        <v>-138.78999999999996</v>
      </c>
      <c r="BC33" s="53">
        <f t="shared" si="3"/>
        <v>-5.039999999999992</v>
      </c>
      <c r="BD33" s="53">
        <f t="shared" si="3"/>
        <v>-39.593000000000075</v>
      </c>
      <c r="BE33" s="53">
        <f t="shared" si="3"/>
        <v>-2.200000000000002E-2</v>
      </c>
      <c r="BF33" s="53">
        <f t="shared" si="3"/>
        <v>0</v>
      </c>
      <c r="BG33" s="52">
        <f t="shared" si="4"/>
        <v>-167.72661771128048</v>
      </c>
    </row>
    <row r="34" spans="1:59" x14ac:dyDescent="0.25">
      <c r="A34" s="24">
        <v>2040</v>
      </c>
      <c r="B34" s="15">
        <v>0.21034614782611605</v>
      </c>
      <c r="C34" s="53">
        <v>0</v>
      </c>
      <c r="D34" s="49">
        <v>19.671468013723359</v>
      </c>
      <c r="E34" s="49">
        <v>2.0613130518753922</v>
      </c>
      <c r="F34" s="49">
        <v>2.1770811905844178</v>
      </c>
      <c r="G34" s="49">
        <v>2.2539162937899451</v>
      </c>
      <c r="H34" s="49">
        <v>1023.3564746469576</v>
      </c>
      <c r="I34" s="49">
        <v>102.93174145225797</v>
      </c>
      <c r="J34" s="49">
        <v>52.664425641667414</v>
      </c>
      <c r="K34" s="49">
        <v>146.87612968895226</v>
      </c>
      <c r="L34" s="49">
        <v>0</v>
      </c>
      <c r="M34" s="49">
        <v>0</v>
      </c>
      <c r="N34" s="49">
        <v>5283.31</v>
      </c>
      <c r="O34" s="49">
        <v>139.20999999999998</v>
      </c>
      <c r="P34" s="49">
        <v>1574.864</v>
      </c>
      <c r="Q34" s="49">
        <v>0.71899999999999997</v>
      </c>
      <c r="R34" s="49">
        <v>0</v>
      </c>
      <c r="S34" s="52">
        <f t="shared" si="1"/>
        <v>8350.0955499798074</v>
      </c>
      <c r="T34" s="40"/>
      <c r="U34" s="24">
        <v>2040</v>
      </c>
      <c r="V34" s="15">
        <v>0.21034614782611605</v>
      </c>
      <c r="W34" s="53">
        <v>0.44256981781693189</v>
      </c>
      <c r="X34" s="49">
        <v>104.54984555966404</v>
      </c>
      <c r="Y34" s="49">
        <v>11.807911662526902</v>
      </c>
      <c r="Z34" s="49">
        <v>13.261692611612556</v>
      </c>
      <c r="AA34" s="49">
        <v>14.64211030953088</v>
      </c>
      <c r="AB34" s="49">
        <v>1004.3208332642815</v>
      </c>
      <c r="AC34" s="49">
        <v>106.13451467364911</v>
      </c>
      <c r="AD34" s="49">
        <v>51.261036278042234</v>
      </c>
      <c r="AE34" s="49">
        <v>149.48316408094055</v>
      </c>
      <c r="AF34" s="49">
        <v>-55.820948102712748</v>
      </c>
      <c r="AG34" s="49">
        <v>0</v>
      </c>
      <c r="AH34" s="49">
        <v>5138.3</v>
      </c>
      <c r="AI34" s="49">
        <v>134.51</v>
      </c>
      <c r="AJ34" s="49">
        <v>1530.9829999999999</v>
      </c>
      <c r="AK34" s="49">
        <v>0.70499999999999996</v>
      </c>
      <c r="AL34" s="49">
        <v>0</v>
      </c>
      <c r="AM34" s="52">
        <f t="shared" si="2"/>
        <v>8204.5807301553523</v>
      </c>
      <c r="AN34" s="40"/>
      <c r="AO34" s="24">
        <v>2040</v>
      </c>
      <c r="AP34" s="15">
        <v>0.21034614782611605</v>
      </c>
      <c r="AQ34" s="53">
        <f t="shared" si="3"/>
        <v>0.44256981781693189</v>
      </c>
      <c r="AR34" s="53">
        <f t="shared" si="3"/>
        <v>84.87837754594068</v>
      </c>
      <c r="AS34" s="53">
        <f t="shared" si="3"/>
        <v>9.7465986106515103</v>
      </c>
      <c r="AT34" s="53">
        <f t="shared" si="3"/>
        <v>11.084611421028139</v>
      </c>
      <c r="AU34" s="53">
        <f t="shared" si="3"/>
        <v>12.388194015740934</v>
      </c>
      <c r="AV34" s="53">
        <f t="shared" si="3"/>
        <v>-19.03564138267609</v>
      </c>
      <c r="AW34" s="53">
        <f t="shared" si="3"/>
        <v>3.2027732213911406</v>
      </c>
      <c r="AX34" s="53">
        <f t="shared" si="3"/>
        <v>-1.4033893636251804</v>
      </c>
      <c r="AY34" s="53">
        <f t="shared" si="3"/>
        <v>2.607034391988293</v>
      </c>
      <c r="AZ34" s="53">
        <f t="shared" si="3"/>
        <v>-55.820948102712748</v>
      </c>
      <c r="BA34" s="53">
        <f t="shared" si="3"/>
        <v>0</v>
      </c>
      <c r="BB34" s="53">
        <f t="shared" si="3"/>
        <v>-145.01000000000022</v>
      </c>
      <c r="BC34" s="53">
        <f t="shared" si="3"/>
        <v>-4.6999999999999886</v>
      </c>
      <c r="BD34" s="53">
        <f t="shared" si="3"/>
        <v>-43.881000000000085</v>
      </c>
      <c r="BE34" s="53">
        <f t="shared" si="3"/>
        <v>-1.4000000000000012E-2</v>
      </c>
      <c r="BF34" s="53">
        <f t="shared" si="3"/>
        <v>0</v>
      </c>
      <c r="BG34" s="52">
        <f t="shared" si="4"/>
        <v>-145.51481982445671</v>
      </c>
    </row>
    <row r="35" spans="1:59" x14ac:dyDescent="0.25">
      <c r="A35" s="24">
        <v>2041</v>
      </c>
      <c r="B35" s="15">
        <v>0.19524856485339206</v>
      </c>
      <c r="C35" s="53">
        <v>0</v>
      </c>
      <c r="D35" s="49">
        <v>18.495445000853124</v>
      </c>
      <c r="E35" s="49">
        <v>1.9609706608265993</v>
      </c>
      <c r="F35" s="49">
        <v>2.2203002004320727</v>
      </c>
      <c r="G35" s="49">
        <v>2.2539162937899451</v>
      </c>
      <c r="H35" s="49">
        <v>1041.2184719847069</v>
      </c>
      <c r="I35" s="49">
        <v>106.2113363794864</v>
      </c>
      <c r="J35" s="49">
        <v>53.163227863584801</v>
      </c>
      <c r="K35" s="49">
        <v>155.48646255025966</v>
      </c>
      <c r="L35" s="49">
        <v>0</v>
      </c>
      <c r="M35" s="49">
        <v>0</v>
      </c>
      <c r="N35" s="49">
        <v>5474.08</v>
      </c>
      <c r="O35" s="49">
        <v>149.27000000000001</v>
      </c>
      <c r="P35" s="49">
        <v>1823.04</v>
      </c>
      <c r="Q35" s="49">
        <v>0.72199999999999998</v>
      </c>
      <c r="R35" s="49">
        <v>0</v>
      </c>
      <c r="S35" s="52">
        <f t="shared" si="1"/>
        <v>8828.1221309339398</v>
      </c>
      <c r="T35" s="40"/>
      <c r="U35" s="24">
        <v>2041</v>
      </c>
      <c r="V35" s="15">
        <v>0.19524856485339206</v>
      </c>
      <c r="W35" s="53">
        <v>0.45363406326235511</v>
      </c>
      <c r="X35" s="49">
        <v>98.37541270658393</v>
      </c>
      <c r="Y35" s="49">
        <v>11.242504076173873</v>
      </c>
      <c r="Z35" s="49">
        <v>13.525786270719719</v>
      </c>
      <c r="AA35" s="49">
        <v>14.663957309530881</v>
      </c>
      <c r="AB35" s="49">
        <v>1016.2134800898699</v>
      </c>
      <c r="AC35" s="49">
        <v>101.33733685984618</v>
      </c>
      <c r="AD35" s="49">
        <v>51.808487207193821</v>
      </c>
      <c r="AE35" s="49">
        <v>144.84738431814418</v>
      </c>
      <c r="AF35" s="49">
        <v>-55.579525693918313</v>
      </c>
      <c r="AG35" s="49">
        <v>0</v>
      </c>
      <c r="AH35" s="49">
        <v>5327.88</v>
      </c>
      <c r="AI35" s="49">
        <v>145.88</v>
      </c>
      <c r="AJ35" s="49">
        <v>1773.9110000000001</v>
      </c>
      <c r="AK35" s="49">
        <v>0.71099999999999997</v>
      </c>
      <c r="AL35" s="49">
        <v>0</v>
      </c>
      <c r="AM35" s="52">
        <f t="shared" si="2"/>
        <v>8645.2704572074072</v>
      </c>
      <c r="AN35" s="40"/>
      <c r="AO35" s="24">
        <v>2041</v>
      </c>
      <c r="AP35" s="15">
        <v>0.19524856485339206</v>
      </c>
      <c r="AQ35" s="53">
        <f t="shared" si="3"/>
        <v>0.45363406326235511</v>
      </c>
      <c r="AR35" s="53">
        <f t="shared" si="3"/>
        <v>79.879967705730806</v>
      </c>
      <c r="AS35" s="53">
        <f t="shared" si="3"/>
        <v>9.2815334153472726</v>
      </c>
      <c r="AT35" s="53">
        <f t="shared" si="3"/>
        <v>11.305486070287646</v>
      </c>
      <c r="AU35" s="53">
        <f t="shared" si="3"/>
        <v>12.410041015740935</v>
      </c>
      <c r="AV35" s="53">
        <f t="shared" si="3"/>
        <v>-25.004991894836962</v>
      </c>
      <c r="AW35" s="53">
        <f t="shared" si="3"/>
        <v>-4.8739995196402219</v>
      </c>
      <c r="AX35" s="53">
        <f t="shared" si="3"/>
        <v>-1.3547406563909803</v>
      </c>
      <c r="AY35" s="53">
        <f t="shared" si="3"/>
        <v>-10.63907823211548</v>
      </c>
      <c r="AZ35" s="53">
        <f t="shared" si="3"/>
        <v>-55.579525693918313</v>
      </c>
      <c r="BA35" s="53">
        <f t="shared" si="3"/>
        <v>0</v>
      </c>
      <c r="BB35" s="53">
        <f t="shared" si="3"/>
        <v>-146.19999999999982</v>
      </c>
      <c r="BC35" s="53">
        <f t="shared" si="3"/>
        <v>-3.3900000000000148</v>
      </c>
      <c r="BD35" s="53">
        <f t="shared" si="3"/>
        <v>-49.128999999999905</v>
      </c>
      <c r="BE35" s="53">
        <f t="shared" si="3"/>
        <v>-1.100000000000001E-2</v>
      </c>
      <c r="BF35" s="53">
        <f t="shared" si="3"/>
        <v>0</v>
      </c>
      <c r="BG35" s="52">
        <f t="shared" si="4"/>
        <v>-182.85167372653268</v>
      </c>
    </row>
    <row r="36" spans="1:59" x14ac:dyDescent="0.25">
      <c r="A36" s="24">
        <v>2042</v>
      </c>
      <c r="B36" s="15">
        <v>0.1812346100524885</v>
      </c>
      <c r="C36" s="53">
        <v>0</v>
      </c>
      <c r="D36" s="49">
        <v>17.319421987982885</v>
      </c>
      <c r="E36" s="49">
        <v>1.8606282697778058</v>
      </c>
      <c r="F36" s="49">
        <v>2.2662568638399261</v>
      </c>
      <c r="G36" s="49">
        <v>2.2539162937899451</v>
      </c>
      <c r="H36" s="49">
        <v>1098.0190831570264</v>
      </c>
      <c r="I36" s="49">
        <v>112.25277506801788</v>
      </c>
      <c r="J36" s="49">
        <v>55.370162386798448</v>
      </c>
      <c r="K36" s="49">
        <v>181.92889609802154</v>
      </c>
      <c r="L36" s="49">
        <v>0</v>
      </c>
      <c r="M36" s="49">
        <v>0</v>
      </c>
      <c r="N36" s="49">
        <v>5600.55</v>
      </c>
      <c r="O36" s="49">
        <v>157.68</v>
      </c>
      <c r="P36" s="49">
        <v>2075.3290000000002</v>
      </c>
      <c r="Q36" s="49">
        <v>0.72599999999999998</v>
      </c>
      <c r="R36" s="49">
        <v>0</v>
      </c>
      <c r="S36" s="52">
        <f t="shared" si="1"/>
        <v>9305.5561401252562</v>
      </c>
      <c r="T36" s="40"/>
      <c r="U36" s="24">
        <v>2042</v>
      </c>
      <c r="V36" s="15">
        <v>0.1812346100524885</v>
      </c>
      <c r="W36" s="53">
        <v>0.46497491484391401</v>
      </c>
      <c r="X36" s="49">
        <v>92.20097985350381</v>
      </c>
      <c r="Y36" s="49">
        <v>10.67709648982084</v>
      </c>
      <c r="Z36" s="49">
        <v>14.028472863347737</v>
      </c>
      <c r="AA36" s="49">
        <v>14.686285309530881</v>
      </c>
      <c r="AB36" s="49">
        <v>1063.4925404960836</v>
      </c>
      <c r="AC36" s="49">
        <v>106.10634584406911</v>
      </c>
      <c r="AD36" s="49">
        <v>54.064070437641689</v>
      </c>
      <c r="AE36" s="49">
        <v>173.64751683259811</v>
      </c>
      <c r="AF36" s="49">
        <v>-55.344138845343736</v>
      </c>
      <c r="AG36" s="49">
        <v>0</v>
      </c>
      <c r="AH36" s="49">
        <v>5453.27</v>
      </c>
      <c r="AI36" s="49">
        <v>153.66</v>
      </c>
      <c r="AJ36" s="49">
        <v>2019.9770000000001</v>
      </c>
      <c r="AK36" s="49">
        <v>0.71199999999999997</v>
      </c>
      <c r="AL36" s="49">
        <v>0</v>
      </c>
      <c r="AM36" s="52">
        <f t="shared" si="2"/>
        <v>9101.6431441960958</v>
      </c>
      <c r="AN36" s="40"/>
      <c r="AO36" s="24">
        <v>2042</v>
      </c>
      <c r="AP36" s="15">
        <v>0.1812346100524885</v>
      </c>
      <c r="AQ36" s="53">
        <f t="shared" si="3"/>
        <v>0.46497491484391401</v>
      </c>
      <c r="AR36" s="53">
        <f t="shared" si="3"/>
        <v>74.881557865520932</v>
      </c>
      <c r="AS36" s="53">
        <f t="shared" si="3"/>
        <v>8.8164682200430349</v>
      </c>
      <c r="AT36" s="53">
        <f t="shared" si="3"/>
        <v>11.762215999507811</v>
      </c>
      <c r="AU36" s="53">
        <f t="shared" si="3"/>
        <v>12.432369015740935</v>
      </c>
      <c r="AV36" s="53">
        <f t="shared" si="3"/>
        <v>-34.526542660942823</v>
      </c>
      <c r="AW36" s="53">
        <f t="shared" si="3"/>
        <v>-6.1464292239487719</v>
      </c>
      <c r="AX36" s="53">
        <f t="shared" si="3"/>
        <v>-1.3060919491567589</v>
      </c>
      <c r="AY36" s="53">
        <f t="shared" si="3"/>
        <v>-8.2813792654234248</v>
      </c>
      <c r="AZ36" s="53">
        <f t="shared" si="3"/>
        <v>-55.344138845343736</v>
      </c>
      <c r="BA36" s="53">
        <f t="shared" si="3"/>
        <v>0</v>
      </c>
      <c r="BB36" s="53">
        <f t="shared" si="3"/>
        <v>-147.27999999999975</v>
      </c>
      <c r="BC36" s="53">
        <f t="shared" si="3"/>
        <v>-4.0200000000000102</v>
      </c>
      <c r="BD36" s="53">
        <f t="shared" si="3"/>
        <v>-55.352000000000089</v>
      </c>
      <c r="BE36" s="53">
        <f t="shared" si="3"/>
        <v>-1.4000000000000012E-2</v>
      </c>
      <c r="BF36" s="53">
        <f t="shared" si="3"/>
        <v>0</v>
      </c>
      <c r="BG36" s="52">
        <f t="shared" si="4"/>
        <v>-203.91299592915874</v>
      </c>
    </row>
    <row r="37" spans="1:59" x14ac:dyDescent="0.25">
      <c r="A37" s="24">
        <v>2043</v>
      </c>
      <c r="B37" s="15">
        <v>0.16822650607209799</v>
      </c>
      <c r="C37" s="53">
        <v>0</v>
      </c>
      <c r="D37" s="49">
        <v>16.143398975112646</v>
      </c>
      <c r="E37" s="49">
        <v>1.7602858787290128</v>
      </c>
      <c r="F37" s="49">
        <v>2.4799557955714828</v>
      </c>
      <c r="G37" s="49">
        <v>2.2539162937899451</v>
      </c>
      <c r="H37" s="49">
        <v>1210.2124505221279</v>
      </c>
      <c r="I37" s="49">
        <v>132.49801169194058</v>
      </c>
      <c r="J37" s="49">
        <v>59.83482813341471</v>
      </c>
      <c r="K37" s="49">
        <v>208.87023620401993</v>
      </c>
      <c r="L37" s="49">
        <v>0</v>
      </c>
      <c r="M37" s="49">
        <v>0</v>
      </c>
      <c r="N37" s="49">
        <v>5910.56</v>
      </c>
      <c r="O37" s="49">
        <v>170.98000000000002</v>
      </c>
      <c r="P37" s="49">
        <v>2474.7860000000001</v>
      </c>
      <c r="Q37" s="49">
        <v>0.753</v>
      </c>
      <c r="R37" s="49">
        <v>0</v>
      </c>
      <c r="S37" s="52">
        <f t="shared" si="1"/>
        <v>10191.132083494707</v>
      </c>
      <c r="T37" s="40"/>
      <c r="U37" s="24">
        <v>2043</v>
      </c>
      <c r="V37" s="15">
        <v>0.16822650607209799</v>
      </c>
      <c r="W37" s="53">
        <v>0.47659928771501175</v>
      </c>
      <c r="X37" s="49">
        <v>86.026547000423733</v>
      </c>
      <c r="Y37" s="49">
        <v>10.11168890346781</v>
      </c>
      <c r="Z37" s="49">
        <v>15.081595993318375</v>
      </c>
      <c r="AA37" s="49">
        <v>14.709104309530879</v>
      </c>
      <c r="AB37" s="49">
        <v>1177.7223662132026</v>
      </c>
      <c r="AC37" s="49">
        <v>123.3886016470544</v>
      </c>
      <c r="AD37" s="49">
        <v>58.553089088826752</v>
      </c>
      <c r="AE37" s="49">
        <v>206.08067458073165</v>
      </c>
      <c r="AF37" s="49">
        <v>-55.114636667983525</v>
      </c>
      <c r="AG37" s="49">
        <v>0</v>
      </c>
      <c r="AH37" s="49">
        <v>5760.61</v>
      </c>
      <c r="AI37" s="49">
        <v>164.39</v>
      </c>
      <c r="AJ37" s="49">
        <v>2412.1390000000001</v>
      </c>
      <c r="AK37" s="49">
        <v>0.747</v>
      </c>
      <c r="AL37" s="49">
        <v>0</v>
      </c>
      <c r="AM37" s="52">
        <f t="shared" si="2"/>
        <v>9974.9216303562862</v>
      </c>
      <c r="AN37" s="40"/>
      <c r="AO37" s="24">
        <v>2043</v>
      </c>
      <c r="AP37" s="15">
        <v>0.16822650607209799</v>
      </c>
      <c r="AQ37" s="53">
        <f t="shared" si="3"/>
        <v>0.47659928771501175</v>
      </c>
      <c r="AR37" s="53">
        <f t="shared" si="3"/>
        <v>69.883148025311087</v>
      </c>
      <c r="AS37" s="53">
        <f t="shared" si="3"/>
        <v>8.3514030247387971</v>
      </c>
      <c r="AT37" s="53">
        <f t="shared" si="3"/>
        <v>12.601640197746892</v>
      </c>
      <c r="AU37" s="53">
        <f t="shared" si="3"/>
        <v>12.455188015740934</v>
      </c>
      <c r="AV37" s="53">
        <f t="shared" si="3"/>
        <v>-32.490084308925361</v>
      </c>
      <c r="AW37" s="53">
        <f t="shared" si="3"/>
        <v>-9.1094100448861752</v>
      </c>
      <c r="AX37" s="53">
        <f t="shared" si="3"/>
        <v>-1.2817390445879582</v>
      </c>
      <c r="AY37" s="53">
        <f t="shared" si="3"/>
        <v>-2.7895616232882787</v>
      </c>
      <c r="AZ37" s="53">
        <f t="shared" si="3"/>
        <v>-55.114636667983525</v>
      </c>
      <c r="BA37" s="53">
        <f t="shared" si="3"/>
        <v>0</v>
      </c>
      <c r="BB37" s="53">
        <f t="shared" si="3"/>
        <v>-149.95000000000073</v>
      </c>
      <c r="BC37" s="53">
        <f t="shared" si="3"/>
        <v>-6.5900000000000318</v>
      </c>
      <c r="BD37" s="53">
        <f t="shared" si="3"/>
        <v>-62.646999999999935</v>
      </c>
      <c r="BE37" s="53">
        <f t="shared" si="3"/>
        <v>-6.0000000000000053E-3</v>
      </c>
      <c r="BF37" s="53">
        <f t="shared" si="3"/>
        <v>0</v>
      </c>
      <c r="BG37" s="52">
        <f t="shared" si="4"/>
        <v>-216.21045313841927</v>
      </c>
    </row>
    <row r="38" spans="1:59" x14ac:dyDescent="0.25">
      <c r="A38" s="24">
        <v>2044</v>
      </c>
      <c r="B38" s="15">
        <v>0.15612019724789697</v>
      </c>
      <c r="C38" s="53">
        <v>0</v>
      </c>
      <c r="D38" s="49">
        <v>14.967375962242407</v>
      </c>
      <c r="E38" s="49">
        <v>1.6599434876802197</v>
      </c>
      <c r="F38" s="49">
        <v>2.5776470061660652</v>
      </c>
      <c r="G38" s="49">
        <v>2.2539162937899451</v>
      </c>
      <c r="H38" s="49">
        <v>1293.3661816889921</v>
      </c>
      <c r="I38" s="49">
        <v>142.87930686941206</v>
      </c>
      <c r="J38" s="49">
        <v>64.295469383658997</v>
      </c>
      <c r="K38" s="49">
        <v>214.74363607680544</v>
      </c>
      <c r="L38" s="49">
        <v>0</v>
      </c>
      <c r="M38" s="49">
        <v>0</v>
      </c>
      <c r="N38" s="49">
        <v>6147.18</v>
      </c>
      <c r="O38" s="49">
        <v>185.15</v>
      </c>
      <c r="P38" s="49">
        <v>2890.098</v>
      </c>
      <c r="Q38" s="49">
        <v>0.77400000000000002</v>
      </c>
      <c r="R38" s="49">
        <v>0</v>
      </c>
      <c r="S38" s="52">
        <f t="shared" si="1"/>
        <v>10959.945476768748</v>
      </c>
      <c r="T38" s="40"/>
      <c r="U38" s="24">
        <v>2044</v>
      </c>
      <c r="V38" s="15">
        <v>0.15612019724789697</v>
      </c>
      <c r="W38" s="53">
        <v>0.48851426990788704</v>
      </c>
      <c r="X38" s="49">
        <v>79.852114147343627</v>
      </c>
      <c r="Y38" s="49">
        <v>9.5462813171147758</v>
      </c>
      <c r="Z38" s="49">
        <v>15.404452051218534</v>
      </c>
      <c r="AA38" s="49">
        <v>14.73242530953088</v>
      </c>
      <c r="AB38" s="49">
        <v>1262.7255494073045</v>
      </c>
      <c r="AC38" s="49">
        <v>136.82418934678731</v>
      </c>
      <c r="AD38" s="49">
        <v>63.014190998374644</v>
      </c>
      <c r="AE38" s="49">
        <v>211.11957905830258</v>
      </c>
      <c r="AF38" s="49">
        <v>-54.890872045057321</v>
      </c>
      <c r="AG38" s="49">
        <v>0</v>
      </c>
      <c r="AH38" s="49">
        <v>5995.36</v>
      </c>
      <c r="AI38" s="49">
        <v>178.88</v>
      </c>
      <c r="AJ38" s="49">
        <v>2819.3119999999999</v>
      </c>
      <c r="AK38" s="49">
        <v>0.76100000000000001</v>
      </c>
      <c r="AL38" s="49">
        <v>0</v>
      </c>
      <c r="AM38" s="52">
        <f t="shared" si="2"/>
        <v>10733.129423860828</v>
      </c>
      <c r="AN38" s="40"/>
      <c r="AO38" s="24">
        <v>2044</v>
      </c>
      <c r="AP38" s="15">
        <v>0.15612019724789697</v>
      </c>
      <c r="AQ38" s="53">
        <f t="shared" si="3"/>
        <v>0.48851426990788704</v>
      </c>
      <c r="AR38" s="53">
        <f t="shared" si="3"/>
        <v>64.884738185101213</v>
      </c>
      <c r="AS38" s="53">
        <f t="shared" si="3"/>
        <v>7.8863378294345559</v>
      </c>
      <c r="AT38" s="53">
        <f t="shared" si="3"/>
        <v>12.826805045052469</v>
      </c>
      <c r="AU38" s="53">
        <f t="shared" si="3"/>
        <v>12.478509015740935</v>
      </c>
      <c r="AV38" s="53">
        <f t="shared" si="3"/>
        <v>-30.640632281687658</v>
      </c>
      <c r="AW38" s="53">
        <f t="shared" si="3"/>
        <v>-6.0551175226247551</v>
      </c>
      <c r="AX38" s="53">
        <f t="shared" si="3"/>
        <v>-1.2812783852843523</v>
      </c>
      <c r="AY38" s="53">
        <f t="shared" si="3"/>
        <v>-3.6240570185028673</v>
      </c>
      <c r="AZ38" s="53">
        <f t="shared" si="3"/>
        <v>-54.890872045057321</v>
      </c>
      <c r="BA38" s="53">
        <f t="shared" si="3"/>
        <v>0</v>
      </c>
      <c r="BB38" s="53">
        <f t="shared" si="3"/>
        <v>-151.82000000000062</v>
      </c>
      <c r="BC38" s="53">
        <f t="shared" si="3"/>
        <v>-6.2700000000000102</v>
      </c>
      <c r="BD38" s="53">
        <f t="shared" si="3"/>
        <v>-70.786000000000058</v>
      </c>
      <c r="BE38" s="53">
        <f t="shared" si="3"/>
        <v>-1.3000000000000012E-2</v>
      </c>
      <c r="BF38" s="53">
        <f t="shared" si="3"/>
        <v>0</v>
      </c>
      <c r="BG38" s="52">
        <f t="shared" si="4"/>
        <v>-226.81605290792061</v>
      </c>
    </row>
    <row r="39" spans="1:59" x14ac:dyDescent="0.25">
      <c r="A39" s="24">
        <v>2045</v>
      </c>
      <c r="B39" s="15">
        <v>0.14491467883918038</v>
      </c>
      <c r="C39" s="53">
        <v>0</v>
      </c>
      <c r="D39" s="49">
        <v>13.926186140092716</v>
      </c>
      <c r="E39" s="49">
        <v>1.5715622221696319</v>
      </c>
      <c r="F39" s="49">
        <v>2.4106076242371199</v>
      </c>
      <c r="G39" s="49">
        <v>2.2539162937899451</v>
      </c>
      <c r="H39" s="49">
        <v>1296.3760938377088</v>
      </c>
      <c r="I39" s="49">
        <v>136.54471142679469</v>
      </c>
      <c r="J39" s="49">
        <v>64.60275219148933</v>
      </c>
      <c r="K39" s="49">
        <v>249.90802385504557</v>
      </c>
      <c r="L39" s="49">
        <v>0</v>
      </c>
      <c r="M39" s="49">
        <v>0</v>
      </c>
      <c r="N39" s="49">
        <v>6249.54</v>
      </c>
      <c r="O39" s="49">
        <v>193.61</v>
      </c>
      <c r="P39" s="49">
        <v>3280.4769999999999</v>
      </c>
      <c r="Q39" s="49">
        <v>0.76600000000000001</v>
      </c>
      <c r="R39" s="49">
        <v>0</v>
      </c>
      <c r="S39" s="52">
        <f t="shared" si="1"/>
        <v>11491.986853591327</v>
      </c>
      <c r="T39" s="40"/>
      <c r="U39" s="24">
        <v>2045</v>
      </c>
      <c r="V39" s="15">
        <v>0.14491467883918038</v>
      </c>
      <c r="W39" s="53">
        <v>0.50072712665558416</v>
      </c>
      <c r="X39" s="49">
        <v>74.066280851448241</v>
      </c>
      <c r="Y39" s="49">
        <v>9.0151200213132245</v>
      </c>
      <c r="Z39" s="49">
        <v>14.855614781354495</v>
      </c>
      <c r="AA39" s="49">
        <v>14.756259309530881</v>
      </c>
      <c r="AB39" s="49">
        <v>1267.504304021767</v>
      </c>
      <c r="AC39" s="49">
        <v>127.96011393889839</v>
      </c>
      <c r="AD39" s="49">
        <v>63.347286106106779</v>
      </c>
      <c r="AE39" s="49">
        <v>236.43802408439984</v>
      </c>
      <c r="AF39" s="49">
        <v>-54.67270153770427</v>
      </c>
      <c r="AG39" s="49">
        <v>0</v>
      </c>
      <c r="AH39" s="49">
        <v>6094.55</v>
      </c>
      <c r="AI39" s="49">
        <v>186.43</v>
      </c>
      <c r="AJ39" s="49">
        <v>3199.348</v>
      </c>
      <c r="AK39" s="49">
        <v>0.75700000000000001</v>
      </c>
      <c r="AL39" s="49">
        <v>0</v>
      </c>
      <c r="AM39" s="52">
        <f t="shared" si="2"/>
        <v>11234.856028703771</v>
      </c>
      <c r="AN39" s="40"/>
      <c r="AO39" s="24">
        <v>2045</v>
      </c>
      <c r="AP39" s="15">
        <v>0.14491467883918038</v>
      </c>
      <c r="AQ39" s="53">
        <f t="shared" si="3"/>
        <v>0.50072712665558416</v>
      </c>
      <c r="AR39" s="53">
        <f t="shared" si="3"/>
        <v>60.140094711355523</v>
      </c>
      <c r="AS39" s="53">
        <f t="shared" si="3"/>
        <v>7.4435577991435924</v>
      </c>
      <c r="AT39" s="53">
        <f t="shared" si="3"/>
        <v>12.445007157117375</v>
      </c>
      <c r="AU39" s="53">
        <f t="shared" si="3"/>
        <v>12.502343015740935</v>
      </c>
      <c r="AV39" s="53">
        <f t="shared" si="3"/>
        <v>-28.871789815941838</v>
      </c>
      <c r="AW39" s="53">
        <f t="shared" si="3"/>
        <v>-8.5845974878963034</v>
      </c>
      <c r="AX39" s="53">
        <f t="shared" si="3"/>
        <v>-1.255466085382551</v>
      </c>
      <c r="AY39" s="53">
        <f t="shared" si="3"/>
        <v>-13.469999770645728</v>
      </c>
      <c r="AZ39" s="53">
        <f t="shared" si="3"/>
        <v>-54.67270153770427</v>
      </c>
      <c r="BA39" s="53">
        <f t="shared" si="3"/>
        <v>0</v>
      </c>
      <c r="BB39" s="53">
        <f t="shared" si="3"/>
        <v>-154.98999999999978</v>
      </c>
      <c r="BC39" s="53">
        <f t="shared" si="3"/>
        <v>-7.1800000000000068</v>
      </c>
      <c r="BD39" s="53">
        <f t="shared" si="3"/>
        <v>-81.128999999999905</v>
      </c>
      <c r="BE39" s="53">
        <f t="shared" si="3"/>
        <v>-9.000000000000008E-3</v>
      </c>
      <c r="BF39" s="53">
        <f t="shared" si="3"/>
        <v>0</v>
      </c>
      <c r="BG39" s="52">
        <f t="shared" si="4"/>
        <v>-257.13082488755742</v>
      </c>
    </row>
    <row r="40" spans="1:59" x14ac:dyDescent="0.25">
      <c r="A40" s="24">
        <v>2046</v>
      </c>
      <c r="B40" s="15">
        <v>0.13451343588630835</v>
      </c>
      <c r="C40" s="53">
        <v>0</v>
      </c>
      <c r="D40" s="49">
        <v>12.952412913303304</v>
      </c>
      <c r="E40" s="49">
        <v>1.4891615194281469</v>
      </c>
      <c r="F40" s="49">
        <v>2.4637274920965533</v>
      </c>
      <c r="G40" s="49">
        <v>2.2539162937899451</v>
      </c>
      <c r="H40" s="49">
        <v>1252.8272078589882</v>
      </c>
      <c r="I40" s="49">
        <v>138.38388707803557</v>
      </c>
      <c r="J40" s="49">
        <v>62.524781968232283</v>
      </c>
      <c r="K40" s="49">
        <v>279.93422752206953</v>
      </c>
      <c r="L40" s="49">
        <v>0</v>
      </c>
      <c r="M40" s="49">
        <v>0</v>
      </c>
      <c r="N40" s="49">
        <v>6390.42</v>
      </c>
      <c r="O40" s="49">
        <v>202.01</v>
      </c>
      <c r="P40" s="49">
        <v>3748.3980000000001</v>
      </c>
      <c r="Q40" s="49">
        <v>0.77200000000000002</v>
      </c>
      <c r="R40" s="49">
        <v>0</v>
      </c>
      <c r="S40" s="52">
        <f t="shared" si="1"/>
        <v>12094.429322645945</v>
      </c>
      <c r="T40" s="40"/>
      <c r="U40" s="24">
        <v>2046</v>
      </c>
      <c r="V40" s="15">
        <v>0.13451343588630835</v>
      </c>
      <c r="W40" s="53">
        <v>0.51324530482197372</v>
      </c>
      <c r="X40" s="49">
        <v>68.899234684697021</v>
      </c>
      <c r="Y40" s="49">
        <v>8.545559229073266</v>
      </c>
      <c r="Z40" s="49">
        <v>15.076199089268204</v>
      </c>
      <c r="AA40" s="49">
        <v>14.78061730953088</v>
      </c>
      <c r="AB40" s="49">
        <v>1225.6375978634244</v>
      </c>
      <c r="AC40" s="49">
        <v>128.24096540179795</v>
      </c>
      <c r="AD40" s="49">
        <v>61.317298801825693</v>
      </c>
      <c r="AE40" s="49">
        <v>267.73693212015297</v>
      </c>
      <c r="AF40" s="49">
        <v>-54.459985293035039</v>
      </c>
      <c r="AG40" s="49">
        <v>0</v>
      </c>
      <c r="AH40" s="49">
        <v>6236.57</v>
      </c>
      <c r="AI40" s="49">
        <v>194.98</v>
      </c>
      <c r="AJ40" s="49">
        <v>3657.9349999999999</v>
      </c>
      <c r="AK40" s="49">
        <v>0.75900000000000001</v>
      </c>
      <c r="AL40" s="49">
        <v>0</v>
      </c>
      <c r="AM40" s="52">
        <f t="shared" si="2"/>
        <v>11826.531664511556</v>
      </c>
      <c r="AN40" s="40"/>
      <c r="AO40" s="24">
        <v>2046</v>
      </c>
      <c r="AP40" s="15">
        <v>0.13451343588630835</v>
      </c>
      <c r="AQ40" s="53">
        <f t="shared" si="3"/>
        <v>0.51324530482197372</v>
      </c>
      <c r="AR40" s="53">
        <f t="shared" si="3"/>
        <v>55.946821771393715</v>
      </c>
      <c r="AS40" s="53">
        <f t="shared" si="3"/>
        <v>7.0563977096451191</v>
      </c>
      <c r="AT40" s="53">
        <f t="shared" si="3"/>
        <v>12.612471597171652</v>
      </c>
      <c r="AU40" s="53">
        <f t="shared" si="3"/>
        <v>12.526701015740935</v>
      </c>
      <c r="AV40" s="53">
        <f t="shared" si="3"/>
        <v>-27.189609995563842</v>
      </c>
      <c r="AW40" s="53">
        <f t="shared" si="3"/>
        <v>-10.14292167623762</v>
      </c>
      <c r="AX40" s="53">
        <f t="shared" si="3"/>
        <v>-1.2074831664065897</v>
      </c>
      <c r="AY40" s="53">
        <f t="shared" si="3"/>
        <v>-12.197295401916563</v>
      </c>
      <c r="AZ40" s="53">
        <f t="shared" si="3"/>
        <v>-54.459985293035039</v>
      </c>
      <c r="BA40" s="53">
        <f t="shared" si="3"/>
        <v>0</v>
      </c>
      <c r="BB40" s="53">
        <f t="shared" si="3"/>
        <v>-153.85000000000036</v>
      </c>
      <c r="BC40" s="53">
        <f t="shared" si="3"/>
        <v>-7.0300000000000011</v>
      </c>
      <c r="BD40" s="53">
        <f t="shared" si="3"/>
        <v>-90.463000000000193</v>
      </c>
      <c r="BE40" s="53">
        <f t="shared" si="3"/>
        <v>-1.3000000000000012E-2</v>
      </c>
      <c r="BF40" s="53">
        <f t="shared" si="3"/>
        <v>0</v>
      </c>
      <c r="BG40" s="52">
        <f t="shared" si="4"/>
        <v>-267.8976581343868</v>
      </c>
    </row>
    <row r="41" spans="1:59" x14ac:dyDescent="0.25">
      <c r="A41" s="24">
        <v>2047</v>
      </c>
      <c r="B41" s="15">
        <v>0.12485874156350797</v>
      </c>
      <c r="C41" s="53">
        <v>0</v>
      </c>
      <c r="D41" s="49">
        <v>11.97863968651389</v>
      </c>
      <c r="E41" s="49">
        <v>1.4067608166866621</v>
      </c>
      <c r="F41" s="49">
        <v>2.5175722679924482</v>
      </c>
      <c r="G41" s="49">
        <v>2.2539162937899451</v>
      </c>
      <c r="H41" s="49">
        <v>1293.7216662402896</v>
      </c>
      <c r="I41" s="49">
        <v>168.12482329230315</v>
      </c>
      <c r="J41" s="49">
        <v>64.793413593149467</v>
      </c>
      <c r="K41" s="49">
        <v>295.38480789607252</v>
      </c>
      <c r="L41" s="49">
        <v>0</v>
      </c>
      <c r="M41" s="49">
        <v>0</v>
      </c>
      <c r="N41" s="49">
        <v>6548.89</v>
      </c>
      <c r="O41" s="49">
        <v>214.43</v>
      </c>
      <c r="P41" s="49">
        <v>4298.1319999999996</v>
      </c>
      <c r="Q41" s="49">
        <v>0.77800000000000002</v>
      </c>
      <c r="R41" s="49">
        <v>0</v>
      </c>
      <c r="S41" s="52">
        <f t="shared" si="1"/>
        <v>12902.411600086798</v>
      </c>
      <c r="T41" s="40"/>
      <c r="U41" s="24">
        <v>2047</v>
      </c>
      <c r="V41" s="15">
        <v>0.12485874156350797</v>
      </c>
      <c r="W41" s="53">
        <v>0.52607643744252308</v>
      </c>
      <c r="X41" s="49">
        <v>63.821885142437509</v>
      </c>
      <c r="Y41" s="49">
        <v>8.0848169145034472</v>
      </c>
      <c r="Z41" s="49">
        <v>15.244554444645768</v>
      </c>
      <c r="AA41" s="49">
        <v>14.80551130953088</v>
      </c>
      <c r="AB41" s="49">
        <v>1268.1038039125651</v>
      </c>
      <c r="AC41" s="49">
        <v>155.51470647109176</v>
      </c>
      <c r="AD41" s="49">
        <v>63.628682295244545</v>
      </c>
      <c r="AE41" s="49">
        <v>305.44506118953495</v>
      </c>
      <c r="AF41" s="49">
        <v>-54.252586954482545</v>
      </c>
      <c r="AG41" s="49">
        <v>0</v>
      </c>
      <c r="AH41" s="49">
        <v>6390.74</v>
      </c>
      <c r="AI41" s="49">
        <v>209.63</v>
      </c>
      <c r="AJ41" s="49">
        <v>4194.26</v>
      </c>
      <c r="AK41" s="49">
        <v>0.77</v>
      </c>
      <c r="AL41" s="49">
        <v>0</v>
      </c>
      <c r="AM41" s="52">
        <f t="shared" si="2"/>
        <v>12636.322511162514</v>
      </c>
      <c r="AN41" s="40"/>
      <c r="AO41" s="24">
        <v>2047</v>
      </c>
      <c r="AP41" s="15">
        <v>0.12485874156350797</v>
      </c>
      <c r="AQ41" s="53">
        <f t="shared" si="3"/>
        <v>0.52607643744252308</v>
      </c>
      <c r="AR41" s="53">
        <f t="shared" si="3"/>
        <v>51.843245455923622</v>
      </c>
      <c r="AS41" s="53">
        <f t="shared" si="3"/>
        <v>6.6780560978167856</v>
      </c>
      <c r="AT41" s="53">
        <f t="shared" si="3"/>
        <v>12.726982176653319</v>
      </c>
      <c r="AU41" s="53">
        <f t="shared" si="3"/>
        <v>12.551595015740935</v>
      </c>
      <c r="AV41" s="53">
        <f t="shared" si="3"/>
        <v>-25.617862327724424</v>
      </c>
      <c r="AW41" s="53">
        <f t="shared" si="3"/>
        <v>-12.610116821211392</v>
      </c>
      <c r="AX41" s="53">
        <f t="shared" si="3"/>
        <v>-1.1647312979049218</v>
      </c>
      <c r="AY41" s="53">
        <f t="shared" si="3"/>
        <v>10.060253293462438</v>
      </c>
      <c r="AZ41" s="53">
        <f t="shared" si="3"/>
        <v>-54.252586954482545</v>
      </c>
      <c r="BA41" s="53">
        <f t="shared" si="3"/>
        <v>0</v>
      </c>
      <c r="BB41" s="53">
        <f t="shared" si="3"/>
        <v>-158.15000000000055</v>
      </c>
      <c r="BC41" s="53">
        <f t="shared" si="3"/>
        <v>-4.8000000000000114</v>
      </c>
      <c r="BD41" s="53">
        <f t="shared" si="3"/>
        <v>-103.87199999999939</v>
      </c>
      <c r="BE41" s="53">
        <f t="shared" si="3"/>
        <v>-8.0000000000000071E-3</v>
      </c>
      <c r="BF41" s="53">
        <f t="shared" si="3"/>
        <v>0</v>
      </c>
      <c r="BG41" s="52">
        <f t="shared" si="4"/>
        <v>-266.0890889242836</v>
      </c>
    </row>
    <row r="42" spans="1:59" x14ac:dyDescent="0.25">
      <c r="A42" s="24">
        <v>2048</v>
      </c>
      <c r="B42" s="15">
        <v>0.11587336512038617</v>
      </c>
      <c r="C42" s="53">
        <v>0</v>
      </c>
      <c r="D42" s="49">
        <v>11.004866459724475</v>
      </c>
      <c r="E42" s="49">
        <v>1.3243601139451771</v>
      </c>
      <c r="F42" s="49">
        <v>2.4582301396849977</v>
      </c>
      <c r="G42" s="49">
        <v>2.2539162937899451</v>
      </c>
      <c r="H42" s="49">
        <v>1299.0994746991396</v>
      </c>
      <c r="I42" s="49">
        <v>165.02823182747071</v>
      </c>
      <c r="J42" s="49">
        <v>65.185016630681233</v>
      </c>
      <c r="K42" s="49">
        <v>316.81657866897552</v>
      </c>
      <c r="L42" s="49">
        <v>0</v>
      </c>
      <c r="M42" s="49">
        <v>0</v>
      </c>
      <c r="N42" s="49">
        <v>6689.83</v>
      </c>
      <c r="O42" s="49">
        <v>225.52999999999997</v>
      </c>
      <c r="P42" s="49">
        <v>4900.8289999999997</v>
      </c>
      <c r="Q42" s="49">
        <v>0.77600000000000002</v>
      </c>
      <c r="R42" s="49">
        <v>0</v>
      </c>
      <c r="S42" s="52">
        <f t="shared" si="1"/>
        <v>13680.135674833413</v>
      </c>
      <c r="T42" s="40"/>
      <c r="U42" s="24">
        <v>2048</v>
      </c>
      <c r="V42" s="15">
        <v>0.11587336512038617</v>
      </c>
      <c r="W42" s="53">
        <v>0.53922834837858613</v>
      </c>
      <c r="X42" s="49">
        <v>58.744535600178011</v>
      </c>
      <c r="Y42" s="49">
        <v>7.6240745999336292</v>
      </c>
      <c r="Z42" s="49">
        <v>14.886891402072525</v>
      </c>
      <c r="AA42" s="49">
        <v>14.83095330953088</v>
      </c>
      <c r="AB42" s="49">
        <v>1274.6488425080036</v>
      </c>
      <c r="AC42" s="49">
        <v>166.4588511799555</v>
      </c>
      <c r="AD42" s="49">
        <v>64.060426101633439</v>
      </c>
      <c r="AE42" s="49">
        <v>289.64873799140764</v>
      </c>
      <c r="AF42" s="49">
        <v>-54.050373574393859</v>
      </c>
      <c r="AG42" s="49">
        <v>0</v>
      </c>
      <c r="AH42" s="49">
        <v>6528.53</v>
      </c>
      <c r="AI42" s="49">
        <v>223.07999999999998</v>
      </c>
      <c r="AJ42" s="49">
        <v>4782.5919999999996</v>
      </c>
      <c r="AK42" s="49">
        <v>0.76500000000000001</v>
      </c>
      <c r="AL42" s="49">
        <v>0</v>
      </c>
      <c r="AM42" s="52">
        <f t="shared" si="2"/>
        <v>13372.359167466697</v>
      </c>
      <c r="AN42" s="40"/>
      <c r="AO42" s="24">
        <v>2048</v>
      </c>
      <c r="AP42" s="15">
        <v>0.11587336512038617</v>
      </c>
      <c r="AQ42" s="53">
        <f t="shared" si="3"/>
        <v>0.53922834837858613</v>
      </c>
      <c r="AR42" s="53">
        <f t="shared" si="3"/>
        <v>47.739669140453536</v>
      </c>
      <c r="AS42" s="53">
        <f t="shared" si="3"/>
        <v>6.299714485988452</v>
      </c>
      <c r="AT42" s="53">
        <f t="shared" si="3"/>
        <v>12.428661262387527</v>
      </c>
      <c r="AU42" s="53">
        <f t="shared" si="3"/>
        <v>12.577037015740935</v>
      </c>
      <c r="AV42" s="53">
        <f t="shared" si="3"/>
        <v>-24.450632191136037</v>
      </c>
      <c r="AW42" s="53">
        <f t="shared" si="3"/>
        <v>1.430619352484797</v>
      </c>
      <c r="AX42" s="53">
        <f t="shared" si="3"/>
        <v>-1.1245905290477936</v>
      </c>
      <c r="AY42" s="53">
        <f t="shared" si="3"/>
        <v>-27.167840677567881</v>
      </c>
      <c r="AZ42" s="53">
        <f t="shared" si="3"/>
        <v>-54.050373574393859</v>
      </c>
      <c r="BA42" s="53">
        <f t="shared" si="3"/>
        <v>0</v>
      </c>
      <c r="BB42" s="53">
        <f t="shared" si="3"/>
        <v>-161.30000000000018</v>
      </c>
      <c r="BC42" s="53">
        <f t="shared" si="3"/>
        <v>-2.4499999999999886</v>
      </c>
      <c r="BD42" s="53">
        <f t="shared" si="3"/>
        <v>-118.23700000000008</v>
      </c>
      <c r="BE42" s="53">
        <f t="shared" si="3"/>
        <v>-1.100000000000001E-2</v>
      </c>
      <c r="BF42" s="53">
        <f t="shared" si="3"/>
        <v>0</v>
      </c>
      <c r="BG42" s="52">
        <f t="shared" si="4"/>
        <v>-307.776507366712</v>
      </c>
    </row>
    <row r="43" spans="1:59" x14ac:dyDescent="0.25">
      <c r="A43" s="24">
        <v>2049</v>
      </c>
      <c r="B43" s="15">
        <v>0.10755656083224707</v>
      </c>
      <c r="C43" s="53">
        <v>0</v>
      </c>
      <c r="D43" s="49">
        <v>10.031093232935062</v>
      </c>
      <c r="E43" s="49">
        <v>1.2419594112036922</v>
      </c>
      <c r="F43" s="49">
        <v>2.3956341682188085</v>
      </c>
      <c r="G43" s="49">
        <v>2.2539162937899451</v>
      </c>
      <c r="H43" s="49">
        <v>1341.6206632472592</v>
      </c>
      <c r="I43" s="49">
        <v>161.76114397657378</v>
      </c>
      <c r="J43" s="49">
        <v>67.551679299269281</v>
      </c>
      <c r="K43" s="49">
        <v>328.58281646199435</v>
      </c>
      <c r="L43" s="49">
        <v>0</v>
      </c>
      <c r="M43" s="49">
        <v>0</v>
      </c>
      <c r="N43" s="49">
        <v>6811.5</v>
      </c>
      <c r="O43" s="49">
        <v>230.37</v>
      </c>
      <c r="P43" s="49">
        <v>5584.7960000000003</v>
      </c>
      <c r="Q43" s="49">
        <v>0.82</v>
      </c>
      <c r="R43" s="49">
        <v>0</v>
      </c>
      <c r="S43" s="52">
        <f t="shared" si="1"/>
        <v>14542.924906091244</v>
      </c>
      <c r="T43" s="40"/>
      <c r="U43" s="24">
        <v>2049</v>
      </c>
      <c r="V43" s="15">
        <v>0.10755656083224707</v>
      </c>
      <c r="W43" s="53">
        <v>0.55270905708805074</v>
      </c>
      <c r="X43" s="49">
        <v>53.667186057918514</v>
      </c>
      <c r="Y43" s="49">
        <v>7.1633322853638104</v>
      </c>
      <c r="Z43" s="49">
        <v>14.467594864175869</v>
      </c>
      <c r="AA43" s="49">
        <v>14.85695530953088</v>
      </c>
      <c r="AB43" s="49">
        <v>1317.984271021159</v>
      </c>
      <c r="AC43" s="49">
        <v>151.90879544249984</v>
      </c>
      <c r="AD43" s="49">
        <v>66.467229539078588</v>
      </c>
      <c r="AE43" s="49">
        <v>325.66435210611223</v>
      </c>
      <c r="AF43" s="49">
        <v>-53.853215528807397</v>
      </c>
      <c r="AG43" s="49">
        <v>0</v>
      </c>
      <c r="AH43" s="49">
        <v>6653.08</v>
      </c>
      <c r="AI43" s="49">
        <v>223.98000000000002</v>
      </c>
      <c r="AJ43" s="49">
        <v>5454.5640000000003</v>
      </c>
      <c r="AK43" s="49">
        <v>0.80900000000000005</v>
      </c>
      <c r="AL43" s="49">
        <v>0</v>
      </c>
      <c r="AM43" s="52">
        <f t="shared" si="2"/>
        <v>14231.312210154118</v>
      </c>
      <c r="AN43" s="40"/>
      <c r="AO43" s="24">
        <v>2049</v>
      </c>
      <c r="AP43" s="15">
        <v>0.10755656083224707</v>
      </c>
      <c r="AQ43" s="53">
        <f t="shared" si="3"/>
        <v>0.55270905708805074</v>
      </c>
      <c r="AR43" s="53">
        <f t="shared" si="3"/>
        <v>43.63609282498345</v>
      </c>
      <c r="AS43" s="53">
        <f t="shared" si="3"/>
        <v>5.9213728741601184</v>
      </c>
      <c r="AT43" s="53">
        <f t="shared" si="3"/>
        <v>12.07196069595706</v>
      </c>
      <c r="AU43" s="53">
        <f t="shared" si="3"/>
        <v>12.603039015740935</v>
      </c>
      <c r="AV43" s="53">
        <f t="shared" si="3"/>
        <v>-23.63639222610027</v>
      </c>
      <c r="AW43" s="53">
        <f t="shared" si="3"/>
        <v>-9.8523485340739398</v>
      </c>
      <c r="AX43" s="53">
        <f t="shared" si="3"/>
        <v>-1.0844497601906937</v>
      </c>
      <c r="AY43" s="53">
        <f t="shared" si="3"/>
        <v>-2.9184643558821222</v>
      </c>
      <c r="AZ43" s="53">
        <f t="shared" si="3"/>
        <v>-53.853215528807397</v>
      </c>
      <c r="BA43" s="53">
        <f t="shared" si="3"/>
        <v>0</v>
      </c>
      <c r="BB43" s="53">
        <f t="shared" si="3"/>
        <v>-158.42000000000007</v>
      </c>
      <c r="BC43" s="53">
        <f t="shared" si="3"/>
        <v>-6.3899999999999864</v>
      </c>
      <c r="BD43" s="53">
        <f t="shared" si="3"/>
        <v>-130.23199999999997</v>
      </c>
      <c r="BE43" s="53">
        <f t="shared" si="3"/>
        <v>-1.0999999999999899E-2</v>
      </c>
      <c r="BF43" s="53">
        <f t="shared" si="3"/>
        <v>0</v>
      </c>
      <c r="BG43" s="52">
        <f t="shared" si="4"/>
        <v>-311.61269593712484</v>
      </c>
    </row>
    <row r="44" spans="1:59" x14ac:dyDescent="0.25">
      <c r="A44" s="24">
        <v>2050</v>
      </c>
      <c r="B44" s="15">
        <v>9.983669470582747E-2</v>
      </c>
      <c r="C44" s="53">
        <v>0</v>
      </c>
      <c r="D44" s="49">
        <v>4.0444998634361999</v>
      </c>
      <c r="E44" s="49">
        <v>0.47659758999252572</v>
      </c>
      <c r="F44" s="49">
        <v>2.3497027191824573</v>
      </c>
      <c r="G44" s="49">
        <v>2.2539162937899451</v>
      </c>
      <c r="H44" s="49">
        <v>1346.8975618296483</v>
      </c>
      <c r="I44" s="49">
        <v>180.69339807673279</v>
      </c>
      <c r="J44" s="49">
        <v>67.954826464374037</v>
      </c>
      <c r="K44" s="49">
        <v>360.8853464700191</v>
      </c>
      <c r="L44" s="49">
        <v>0</v>
      </c>
      <c r="M44" s="49">
        <v>0</v>
      </c>
      <c r="N44" s="49">
        <v>6907.5258450141391</v>
      </c>
      <c r="O44" s="49">
        <v>236.12924999999998</v>
      </c>
      <c r="P44" s="49">
        <v>5702.0767159999996</v>
      </c>
      <c r="Q44" s="49">
        <v>0.83721999999999985</v>
      </c>
      <c r="R44" s="49">
        <v>0</v>
      </c>
      <c r="S44" s="52">
        <f t="shared" si="1"/>
        <v>14812.124880321313</v>
      </c>
      <c r="T44" s="40"/>
      <c r="U44" s="24">
        <v>2050</v>
      </c>
      <c r="V44" s="15">
        <v>9.983669470582747E-2</v>
      </c>
      <c r="W44" s="53">
        <v>4.7210565292938989E-2</v>
      </c>
      <c r="X44" s="49">
        <v>34.731368853555026</v>
      </c>
      <c r="Y44" s="49">
        <v>4.8043484259668139</v>
      </c>
      <c r="Z44" s="49">
        <v>10.999174905385797</v>
      </c>
      <c r="AA44" s="49">
        <v>14.097195816224204</v>
      </c>
      <c r="AB44" s="49">
        <v>1324.4386227286673</v>
      </c>
      <c r="AC44" s="49">
        <v>169.59048538087518</v>
      </c>
      <c r="AD44" s="49">
        <v>66.910517473040471</v>
      </c>
      <c r="AE44" s="49">
        <v>364.01165959766064</v>
      </c>
      <c r="AF44" s="49">
        <v>-53.660986434360581</v>
      </c>
      <c r="AG44" s="49">
        <v>0</v>
      </c>
      <c r="AH44" s="49">
        <v>6746.8725022310309</v>
      </c>
      <c r="AI44" s="49">
        <v>229.5795</v>
      </c>
      <c r="AJ44" s="49">
        <v>5569.1098439999996</v>
      </c>
      <c r="AK44" s="49">
        <v>0.82598899999999997</v>
      </c>
      <c r="AL44" s="49">
        <v>0</v>
      </c>
      <c r="AM44" s="52">
        <f t="shared" si="2"/>
        <v>14482.35743254334</v>
      </c>
      <c r="AN44" s="40"/>
      <c r="AO44" s="24">
        <v>2050</v>
      </c>
      <c r="AP44" s="15">
        <v>9.983669470582747E-2</v>
      </c>
      <c r="AQ44" s="53">
        <f t="shared" ref="AQ44:BF45" si="5">W44-C44</f>
        <v>4.7210565292938989E-2</v>
      </c>
      <c r="AR44" s="53">
        <f t="shared" si="5"/>
        <v>30.686868990118825</v>
      </c>
      <c r="AS44" s="53">
        <f t="shared" si="5"/>
        <v>4.327750835974288</v>
      </c>
      <c r="AT44" s="53">
        <f t="shared" si="5"/>
        <v>8.6494721862033401</v>
      </c>
      <c r="AU44" s="53">
        <f t="shared" si="5"/>
        <v>11.843279522434258</v>
      </c>
      <c r="AV44" s="53">
        <f t="shared" si="5"/>
        <v>-22.45893910098107</v>
      </c>
      <c r="AW44" s="53">
        <f t="shared" si="5"/>
        <v>-11.102912695857611</v>
      </c>
      <c r="AX44" s="53">
        <f t="shared" si="5"/>
        <v>-1.0443089913335655</v>
      </c>
      <c r="AY44" s="53">
        <f t="shared" si="5"/>
        <v>3.1263131276415379</v>
      </c>
      <c r="AZ44" s="53">
        <f t="shared" si="5"/>
        <v>-53.660986434360581</v>
      </c>
      <c r="BA44" s="53">
        <f t="shared" si="5"/>
        <v>0</v>
      </c>
      <c r="BB44" s="53">
        <f t="shared" si="5"/>
        <v>-160.6533427831082</v>
      </c>
      <c r="BC44" s="53">
        <f t="shared" si="5"/>
        <v>-6.5497499999999889</v>
      </c>
      <c r="BD44" s="53">
        <f t="shared" si="5"/>
        <v>-132.96687199999997</v>
      </c>
      <c r="BE44" s="53">
        <f t="shared" si="5"/>
        <v>-1.123099999999988E-2</v>
      </c>
      <c r="BF44" s="53">
        <f t="shared" si="5"/>
        <v>0</v>
      </c>
      <c r="BG44" s="52">
        <f t="shared" si="4"/>
        <v>-329.7674477779758</v>
      </c>
    </row>
    <row r="45" spans="1:59" ht="15.75" thickBot="1" x14ac:dyDescent="0.3">
      <c r="A45" s="25">
        <v>2051</v>
      </c>
      <c r="B45" s="26">
        <v>9.267092153802145E-2</v>
      </c>
      <c r="C45" s="53">
        <v>0</v>
      </c>
      <c r="D45" s="49">
        <v>0</v>
      </c>
      <c r="E45" s="49">
        <v>0</v>
      </c>
      <c r="F45" s="49">
        <v>0</v>
      </c>
      <c r="G45" s="49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4">
        <f t="shared" si="1"/>
        <v>0</v>
      </c>
      <c r="T45" s="40"/>
      <c r="U45" s="25">
        <v>2051</v>
      </c>
      <c r="V45" s="26">
        <v>9.267092153802145E-2</v>
      </c>
      <c r="W45" s="65">
        <v>-1.2166245407117079E-17</v>
      </c>
      <c r="X45" s="63">
        <v>5.6356618750651446</v>
      </c>
      <c r="Y45" s="63">
        <v>0.72731555969603856</v>
      </c>
      <c r="Z45" s="63">
        <v>1.2140026200760707</v>
      </c>
      <c r="AA45" s="63">
        <v>5.1417136832107282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4">
        <f t="shared" si="2"/>
        <v>12.718693738047982</v>
      </c>
      <c r="AN45" s="40"/>
      <c r="AO45" s="25">
        <v>2051</v>
      </c>
      <c r="AP45" s="43">
        <v>9.267092153802145E-2</v>
      </c>
      <c r="AQ45" s="54">
        <f t="shared" si="5"/>
        <v>-1.2166245407117079E-17</v>
      </c>
      <c r="AR45" s="54">
        <f t="shared" si="5"/>
        <v>5.6356618750651446</v>
      </c>
      <c r="AS45" s="54">
        <f t="shared" si="5"/>
        <v>0.72731555969603856</v>
      </c>
      <c r="AT45" s="54">
        <f t="shared" si="5"/>
        <v>1.2140026200760707</v>
      </c>
      <c r="AU45" s="54">
        <f t="shared" si="5"/>
        <v>5.1417136832107282</v>
      </c>
      <c r="AV45" s="54">
        <f t="shared" si="5"/>
        <v>0</v>
      </c>
      <c r="AW45" s="54">
        <f t="shared" si="5"/>
        <v>0</v>
      </c>
      <c r="AX45" s="54">
        <f t="shared" si="5"/>
        <v>0</v>
      </c>
      <c r="AY45" s="54">
        <f t="shared" si="5"/>
        <v>0</v>
      </c>
      <c r="AZ45" s="54">
        <f t="shared" si="5"/>
        <v>0</v>
      </c>
      <c r="BA45" s="54">
        <f t="shared" si="5"/>
        <v>0</v>
      </c>
      <c r="BB45" s="54">
        <f t="shared" si="5"/>
        <v>0</v>
      </c>
      <c r="BC45" s="54">
        <f t="shared" si="5"/>
        <v>0</v>
      </c>
      <c r="BD45" s="54">
        <f t="shared" si="5"/>
        <v>0</v>
      </c>
      <c r="BE45" s="54">
        <f t="shared" si="5"/>
        <v>0</v>
      </c>
      <c r="BF45" s="54">
        <f t="shared" si="5"/>
        <v>0</v>
      </c>
      <c r="BG45" s="55">
        <f t="shared" si="4"/>
        <v>12.718693738047982</v>
      </c>
    </row>
    <row r="46" spans="1:59" ht="43.5" thickBot="1" x14ac:dyDescent="0.3">
      <c r="B46" s="16" t="s">
        <v>40</v>
      </c>
      <c r="C46" s="50">
        <f t="shared" ref="C46:S46" si="6">SUMPRODUCT(C13:C45,$B$13:$B$45)</f>
        <v>0</v>
      </c>
      <c r="D46" s="50">
        <f t="shared" si="6"/>
        <v>339.67549624355831</v>
      </c>
      <c r="E46" s="50">
        <f t="shared" si="6"/>
        <v>39.306779078685757</v>
      </c>
      <c r="F46" s="50">
        <f t="shared" si="6"/>
        <v>19.778081070116215</v>
      </c>
      <c r="G46" s="50">
        <f t="shared" si="6"/>
        <v>25.810078619885708</v>
      </c>
      <c r="H46" s="50">
        <f t="shared" si="6"/>
        <v>5028.9463898086879</v>
      </c>
      <c r="I46" s="50">
        <f t="shared" si="6"/>
        <v>516.31127574100219</v>
      </c>
      <c r="J46" s="50">
        <f t="shared" si="6"/>
        <v>249.37353888541486</v>
      </c>
      <c r="K46" s="50">
        <f t="shared" si="6"/>
        <v>575.50380057539405</v>
      </c>
      <c r="L46" s="50">
        <f t="shared" si="6"/>
        <v>0</v>
      </c>
      <c r="M46" s="50">
        <f t="shared" si="6"/>
        <v>0</v>
      </c>
      <c r="N46" s="50">
        <f t="shared" si="6"/>
        <v>43322.758327366129</v>
      </c>
      <c r="O46" s="50">
        <f t="shared" si="6"/>
        <v>856.35665694497516</v>
      </c>
      <c r="P46" s="50">
        <f t="shared" si="6"/>
        <v>8704.1292709171903</v>
      </c>
      <c r="Q46" s="50">
        <f t="shared" si="6"/>
        <v>9.6169552745328772</v>
      </c>
      <c r="R46" s="50">
        <f t="shared" si="6"/>
        <v>0</v>
      </c>
      <c r="S46" s="56">
        <f t="shared" si="6"/>
        <v>59687.566650525579</v>
      </c>
      <c r="T46" s="40"/>
      <c r="V46" s="16" t="s">
        <v>40</v>
      </c>
      <c r="W46" s="50">
        <f>SUMPRODUCT(W13:W45,$B$13:$B$45)</f>
        <v>11.467576354578579</v>
      </c>
      <c r="X46" s="50">
        <f t="shared" ref="X46:AM46" si="7">SUMPRODUCT(X13:X45,$B$13:$B$45)</f>
        <v>1715.8331082815359</v>
      </c>
      <c r="Y46" s="50">
        <f t="shared" si="7"/>
        <v>213.33742725405128</v>
      </c>
      <c r="Z46" s="50">
        <f t="shared" si="7"/>
        <v>115.76456153420172</v>
      </c>
      <c r="AA46" s="50">
        <f t="shared" si="7"/>
        <v>172.04975436025336</v>
      </c>
      <c r="AB46" s="50">
        <f t="shared" si="7"/>
        <v>4614.0190213746519</v>
      </c>
      <c r="AC46" s="50">
        <f t="shared" si="7"/>
        <v>458.08021474619625</v>
      </c>
      <c r="AD46" s="50">
        <f t="shared" si="7"/>
        <v>230.06397707515902</v>
      </c>
      <c r="AE46" s="50">
        <f t="shared" si="7"/>
        <v>548.30581039113645</v>
      </c>
      <c r="AF46" s="50">
        <f t="shared" si="7"/>
        <v>-367.89393261342474</v>
      </c>
      <c r="AG46" s="50">
        <f t="shared" si="7"/>
        <v>0</v>
      </c>
      <c r="AH46" s="50">
        <f t="shared" si="7"/>
        <v>42110.612984212719</v>
      </c>
      <c r="AI46" s="50">
        <f t="shared" si="7"/>
        <v>826.13502935566362</v>
      </c>
      <c r="AJ46" s="50">
        <f t="shared" si="7"/>
        <v>8467.0720541866267</v>
      </c>
      <c r="AK46" s="50">
        <f t="shared" si="7"/>
        <v>9.3670227999830296</v>
      </c>
      <c r="AL46" s="50">
        <f t="shared" si="7"/>
        <v>0</v>
      </c>
      <c r="AM46" s="56">
        <f t="shared" si="7"/>
        <v>59124.214609313349</v>
      </c>
      <c r="AN46" s="40"/>
      <c r="AP46" s="16" t="s">
        <v>40</v>
      </c>
      <c r="AQ46" s="50">
        <f>SUMPRODUCT(AQ13:AQ45,$B$13:$B$45)</f>
        <v>11.467576354578579</v>
      </c>
      <c r="AR46" s="50">
        <f t="shared" ref="AR46:BG46" si="8">SUMPRODUCT(AR13:AR45,$B$13:$B$45)</f>
        <v>1376.1576120379787</v>
      </c>
      <c r="AS46" s="50">
        <f t="shared" si="8"/>
        <v>174.03064817536557</v>
      </c>
      <c r="AT46" s="50">
        <f t="shared" si="8"/>
        <v>95.986480464085474</v>
      </c>
      <c r="AU46" s="50">
        <f t="shared" si="8"/>
        <v>146.23967574036769</v>
      </c>
      <c r="AV46" s="50">
        <f t="shared" si="8"/>
        <v>-414.92736843403623</v>
      </c>
      <c r="AW46" s="50">
        <f t="shared" si="8"/>
        <v>-58.231060994805979</v>
      </c>
      <c r="AX46" s="50">
        <f t="shared" si="8"/>
        <v>-19.309561810255914</v>
      </c>
      <c r="AY46" s="50">
        <f t="shared" si="8"/>
        <v>-27.197990184257577</v>
      </c>
      <c r="AZ46" s="50">
        <f t="shared" si="8"/>
        <v>-367.89393261342474</v>
      </c>
      <c r="BA46" s="50">
        <f t="shared" si="8"/>
        <v>0</v>
      </c>
      <c r="BB46" s="50">
        <f t="shared" si="8"/>
        <v>-1212.1453431533907</v>
      </c>
      <c r="BC46" s="50">
        <f t="shared" si="8"/>
        <v>-30.221627589311673</v>
      </c>
      <c r="BD46" s="50">
        <f t="shared" si="8"/>
        <v>-237.05721673056362</v>
      </c>
      <c r="BE46" s="50">
        <f t="shared" si="8"/>
        <v>-0.24993247454984699</v>
      </c>
      <c r="BF46" s="50">
        <f t="shared" si="8"/>
        <v>0</v>
      </c>
      <c r="BG46" s="56">
        <f t="shared" si="8"/>
        <v>-563.35204121222057</v>
      </c>
    </row>
    <row r="47" spans="1:59" x14ac:dyDescent="0.25">
      <c r="T47" s="40"/>
      <c r="AN47" s="40"/>
    </row>
    <row r="48" spans="1:59" ht="15.75" x14ac:dyDescent="0.25">
      <c r="A48" s="7" t="s">
        <v>13</v>
      </c>
      <c r="I48" s="28"/>
    </row>
    <row r="49" spans="3:19" x14ac:dyDescent="0.25">
      <c r="C49" s="27"/>
    </row>
    <row r="50" spans="3:19" x14ac:dyDescent="0.25">
      <c r="E50" s="29"/>
      <c r="S50" s="28"/>
    </row>
    <row r="51" spans="3:19" x14ac:dyDescent="0.25">
      <c r="E51" s="29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2"/>
    <col min="3" max="3" width="13.140625" style="12" bestFit="1" customWidth="1"/>
    <col min="4" max="4" width="10.140625" style="12" bestFit="1" customWidth="1"/>
    <col min="5" max="5" width="14.140625" style="12" bestFit="1" customWidth="1"/>
    <col min="6" max="7" width="11.28515625" style="12" bestFit="1" customWidth="1"/>
    <col min="8" max="8" width="10.140625" style="12" bestFit="1" customWidth="1"/>
    <col min="9" max="9" width="11.28515625" style="12" bestFit="1" customWidth="1"/>
    <col min="10" max="10" width="14.140625" style="12" bestFit="1" customWidth="1"/>
    <col min="11" max="11" width="12" style="12" bestFit="1" customWidth="1"/>
    <col min="12" max="12" width="13.140625" style="12" bestFit="1" customWidth="1"/>
    <col min="13" max="13" width="10.7109375" style="12" bestFit="1" customWidth="1"/>
    <col min="14" max="18" width="9.140625" style="12"/>
    <col min="19" max="19" width="9.85546875" style="12" bestFit="1" customWidth="1"/>
    <col min="20" max="20" width="3.7109375" style="12" customWidth="1"/>
    <col min="21" max="21" width="5.28515625" style="12" bestFit="1" customWidth="1"/>
    <col min="22" max="22" width="8.42578125" style="12" bestFit="1" customWidth="1"/>
    <col min="23" max="23" width="12.42578125" style="12" bestFit="1" customWidth="1"/>
    <col min="24" max="24" width="10.140625" style="12" bestFit="1" customWidth="1"/>
    <col min="25" max="25" width="14.140625" style="12" bestFit="1" customWidth="1"/>
    <col min="26" max="26" width="11.28515625" style="12" bestFit="1" customWidth="1"/>
    <col min="27" max="27" width="8.85546875" style="12" bestFit="1" customWidth="1"/>
    <col min="28" max="28" width="10.140625" style="12" bestFit="1" customWidth="1"/>
    <col min="29" max="29" width="11.28515625" style="12" bestFit="1" customWidth="1"/>
    <col min="30" max="30" width="14.140625" style="12" bestFit="1" customWidth="1"/>
    <col min="31" max="31" width="12" style="12" bestFit="1" customWidth="1"/>
    <col min="32" max="32" width="13.140625" style="12" bestFit="1" customWidth="1"/>
    <col min="33" max="33" width="10.7109375" style="12" bestFit="1" customWidth="1"/>
    <col min="34" max="39" width="8.85546875" style="12" bestFit="1" customWidth="1"/>
    <col min="40" max="40" width="3.7109375" style="12" customWidth="1"/>
    <col min="41" max="41" width="5.28515625" style="12" bestFit="1" customWidth="1"/>
    <col min="42" max="42" width="8.42578125" style="12" bestFit="1" customWidth="1"/>
    <col min="43" max="43" width="12.42578125" style="12" bestFit="1" customWidth="1"/>
    <col min="44" max="44" width="10.140625" style="12" bestFit="1" customWidth="1"/>
    <col min="45" max="45" width="14.140625" style="12" bestFit="1" customWidth="1"/>
    <col min="46" max="46" width="11.28515625" style="12" bestFit="1" customWidth="1"/>
    <col min="47" max="47" width="8.85546875" style="12" bestFit="1" customWidth="1"/>
    <col min="48" max="48" width="10.140625" style="12" bestFit="1" customWidth="1"/>
    <col min="49" max="49" width="11.28515625" style="12" bestFit="1" customWidth="1"/>
    <col min="50" max="50" width="14.140625" style="12" bestFit="1" customWidth="1"/>
    <col min="51" max="51" width="12" style="12" bestFit="1" customWidth="1"/>
    <col min="52" max="52" width="13.140625" style="12" bestFit="1" customWidth="1"/>
    <col min="53" max="53" width="10.7109375" style="12" bestFit="1" customWidth="1"/>
    <col min="54" max="59" width="8.85546875" style="12" bestFit="1" customWidth="1"/>
    <col min="60" max="16384" width="9.140625" style="12"/>
  </cols>
  <sheetData>
    <row r="1" spans="1:60" x14ac:dyDescent="0.25">
      <c r="A1" s="68" t="s">
        <v>82</v>
      </c>
    </row>
    <row r="2" spans="1:60" x14ac:dyDescent="0.25">
      <c r="A2" s="68" t="s">
        <v>83</v>
      </c>
    </row>
    <row r="3" spans="1:60" x14ac:dyDescent="0.25">
      <c r="A3" s="70" t="s">
        <v>84</v>
      </c>
    </row>
    <row r="4" spans="1:60" x14ac:dyDescent="0.25">
      <c r="A4" s="69" t="s">
        <v>85</v>
      </c>
    </row>
    <row r="5" spans="1:60" x14ac:dyDescent="0.25">
      <c r="A5" s="69" t="s">
        <v>86</v>
      </c>
    </row>
    <row r="6" spans="1:60" x14ac:dyDescent="0.25">
      <c r="A6" s="69" t="s">
        <v>92</v>
      </c>
    </row>
    <row r="7" spans="1:60" s="57" customFormat="1" ht="21" thickBot="1" x14ac:dyDescent="0.4">
      <c r="C7" s="71" t="s">
        <v>64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8"/>
      <c r="U7" s="71" t="s">
        <v>65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8"/>
      <c r="AO7" s="71" t="s">
        <v>66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9"/>
    </row>
    <row r="8" spans="1:60" ht="15.75" thickBot="1" x14ac:dyDescent="0.3">
      <c r="T8" s="40"/>
      <c r="AN8" s="40"/>
    </row>
    <row r="9" spans="1:60" ht="15.75" customHeight="1" thickBot="1" x14ac:dyDescent="0.3">
      <c r="D9" s="72" t="s">
        <v>16</v>
      </c>
      <c r="E9" s="73"/>
      <c r="F9" s="73"/>
      <c r="G9" s="74"/>
      <c r="H9" s="72" t="s">
        <v>17</v>
      </c>
      <c r="I9" s="73"/>
      <c r="J9" s="73"/>
      <c r="K9" s="73"/>
      <c r="L9" s="73"/>
      <c r="M9" s="74"/>
      <c r="N9" s="75" t="s">
        <v>18</v>
      </c>
      <c r="O9" s="76"/>
      <c r="P9" s="76"/>
      <c r="Q9" s="76"/>
      <c r="R9" s="77"/>
      <c r="S9" s="13"/>
      <c r="T9" s="40"/>
      <c r="X9" s="72" t="s">
        <v>16</v>
      </c>
      <c r="Y9" s="73"/>
      <c r="Z9" s="73"/>
      <c r="AA9" s="74"/>
      <c r="AB9" s="72" t="s">
        <v>17</v>
      </c>
      <c r="AC9" s="73"/>
      <c r="AD9" s="73"/>
      <c r="AE9" s="73"/>
      <c r="AF9" s="73"/>
      <c r="AG9" s="74"/>
      <c r="AH9" s="75" t="s">
        <v>18</v>
      </c>
      <c r="AI9" s="76"/>
      <c r="AJ9" s="76"/>
      <c r="AK9" s="76"/>
      <c r="AL9" s="77"/>
      <c r="AM9" s="13"/>
      <c r="AN9" s="40"/>
      <c r="AR9" s="72" t="s">
        <v>16</v>
      </c>
      <c r="AS9" s="73"/>
      <c r="AT9" s="73"/>
      <c r="AU9" s="74"/>
      <c r="AV9" s="72" t="s">
        <v>17</v>
      </c>
      <c r="AW9" s="73"/>
      <c r="AX9" s="73"/>
      <c r="AY9" s="73"/>
      <c r="AZ9" s="73"/>
      <c r="BA9" s="74"/>
      <c r="BB9" s="75" t="s">
        <v>18</v>
      </c>
      <c r="BC9" s="76"/>
      <c r="BD9" s="76"/>
      <c r="BE9" s="76"/>
      <c r="BF9" s="77"/>
      <c r="BG9" s="13"/>
    </row>
    <row r="10" spans="1:60" ht="16.5" x14ac:dyDescent="0.3">
      <c r="A10" s="17"/>
      <c r="B10" s="18"/>
      <c r="C10" s="30" t="s">
        <v>44</v>
      </c>
      <c r="D10" s="17" t="s">
        <v>19</v>
      </c>
      <c r="E10" s="18" t="s">
        <v>21</v>
      </c>
      <c r="F10" s="18"/>
      <c r="G10" s="33" t="s">
        <v>20</v>
      </c>
      <c r="H10" s="17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33" t="s">
        <v>24</v>
      </c>
      <c r="N10" s="17" t="s">
        <v>25</v>
      </c>
      <c r="O10" s="18" t="s">
        <v>26</v>
      </c>
      <c r="P10" s="18" t="s">
        <v>46</v>
      </c>
      <c r="Q10" s="18" t="s">
        <v>47</v>
      </c>
      <c r="R10" s="33" t="s">
        <v>48</v>
      </c>
      <c r="S10" s="36" t="s">
        <v>27</v>
      </c>
      <c r="T10" s="40"/>
      <c r="U10" s="17"/>
      <c r="V10" s="18"/>
      <c r="W10" s="30" t="s">
        <v>44</v>
      </c>
      <c r="X10" s="17" t="s">
        <v>19</v>
      </c>
      <c r="Y10" s="18" t="s">
        <v>21</v>
      </c>
      <c r="Z10" s="18"/>
      <c r="AA10" s="33" t="s">
        <v>20</v>
      </c>
      <c r="AB10" s="17" t="s">
        <v>19</v>
      </c>
      <c r="AC10" s="18" t="s">
        <v>20</v>
      </c>
      <c r="AD10" s="18" t="s">
        <v>21</v>
      </c>
      <c r="AE10" s="18" t="s">
        <v>22</v>
      </c>
      <c r="AF10" s="18" t="s">
        <v>23</v>
      </c>
      <c r="AG10" s="33" t="s">
        <v>24</v>
      </c>
      <c r="AH10" s="17" t="s">
        <v>25</v>
      </c>
      <c r="AI10" s="18" t="s">
        <v>26</v>
      </c>
      <c r="AJ10" s="18" t="s">
        <v>46</v>
      </c>
      <c r="AK10" s="18" t="s">
        <v>47</v>
      </c>
      <c r="AL10" s="33" t="s">
        <v>48</v>
      </c>
      <c r="AM10" s="36" t="s">
        <v>27</v>
      </c>
      <c r="AN10" s="40"/>
      <c r="AO10" s="17"/>
      <c r="AP10" s="18"/>
      <c r="AQ10" s="30" t="s">
        <v>44</v>
      </c>
      <c r="AR10" s="17" t="s">
        <v>19</v>
      </c>
      <c r="AS10" s="18" t="s">
        <v>21</v>
      </c>
      <c r="AT10" s="18"/>
      <c r="AU10" s="33" t="s">
        <v>20</v>
      </c>
      <c r="AV10" s="17" t="s">
        <v>19</v>
      </c>
      <c r="AW10" s="18" t="s">
        <v>20</v>
      </c>
      <c r="AX10" s="18" t="s">
        <v>21</v>
      </c>
      <c r="AY10" s="18" t="s">
        <v>22</v>
      </c>
      <c r="AZ10" s="18" t="s">
        <v>23</v>
      </c>
      <c r="BA10" s="33" t="s">
        <v>24</v>
      </c>
      <c r="BB10" s="17" t="s">
        <v>25</v>
      </c>
      <c r="BC10" s="18" t="s">
        <v>26</v>
      </c>
      <c r="BD10" s="18" t="s">
        <v>46</v>
      </c>
      <c r="BE10" s="18" t="s">
        <v>47</v>
      </c>
      <c r="BF10" s="33" t="s">
        <v>48</v>
      </c>
      <c r="BG10" s="36" t="s">
        <v>27</v>
      </c>
    </row>
    <row r="11" spans="1:60" x14ac:dyDescent="0.25">
      <c r="A11" s="19"/>
      <c r="B11" s="14" t="s">
        <v>41</v>
      </c>
      <c r="C11" s="31" t="s">
        <v>45</v>
      </c>
      <c r="D11" s="19" t="s">
        <v>28</v>
      </c>
      <c r="E11" s="14" t="s">
        <v>30</v>
      </c>
      <c r="F11" s="14" t="s">
        <v>29</v>
      </c>
      <c r="G11" s="34" t="s">
        <v>43</v>
      </c>
      <c r="H11" s="19" t="s">
        <v>28</v>
      </c>
      <c r="I11" s="14" t="s">
        <v>29</v>
      </c>
      <c r="J11" s="14" t="s">
        <v>30</v>
      </c>
      <c r="K11" s="14" t="s">
        <v>31</v>
      </c>
      <c r="L11" s="14" t="s">
        <v>32</v>
      </c>
      <c r="M11" s="34" t="s">
        <v>33</v>
      </c>
      <c r="N11" s="19" t="s">
        <v>34</v>
      </c>
      <c r="O11" s="14" t="s">
        <v>35</v>
      </c>
      <c r="P11" s="14" t="s">
        <v>36</v>
      </c>
      <c r="Q11" s="14" t="s">
        <v>36</v>
      </c>
      <c r="R11" s="34" t="s">
        <v>36</v>
      </c>
      <c r="S11" s="37" t="s">
        <v>37</v>
      </c>
      <c r="T11" s="40"/>
      <c r="U11" s="19"/>
      <c r="V11" s="14" t="s">
        <v>41</v>
      </c>
      <c r="W11" s="31" t="s">
        <v>45</v>
      </c>
      <c r="X11" s="19" t="s">
        <v>28</v>
      </c>
      <c r="Y11" s="14" t="s">
        <v>30</v>
      </c>
      <c r="Z11" s="14" t="s">
        <v>29</v>
      </c>
      <c r="AA11" s="34" t="s">
        <v>43</v>
      </c>
      <c r="AB11" s="19" t="s">
        <v>28</v>
      </c>
      <c r="AC11" s="14" t="s">
        <v>29</v>
      </c>
      <c r="AD11" s="14" t="s">
        <v>30</v>
      </c>
      <c r="AE11" s="14" t="s">
        <v>31</v>
      </c>
      <c r="AF11" s="14" t="s">
        <v>32</v>
      </c>
      <c r="AG11" s="34" t="s">
        <v>33</v>
      </c>
      <c r="AH11" s="19" t="s">
        <v>34</v>
      </c>
      <c r="AI11" s="14" t="s">
        <v>35</v>
      </c>
      <c r="AJ11" s="14" t="s">
        <v>36</v>
      </c>
      <c r="AK11" s="14" t="s">
        <v>36</v>
      </c>
      <c r="AL11" s="34" t="s">
        <v>36</v>
      </c>
      <c r="AM11" s="37" t="s">
        <v>37</v>
      </c>
      <c r="AN11" s="40"/>
      <c r="AO11" s="19"/>
      <c r="AP11" s="14" t="s">
        <v>41</v>
      </c>
      <c r="AQ11" s="31" t="s">
        <v>45</v>
      </c>
      <c r="AR11" s="19" t="s">
        <v>28</v>
      </c>
      <c r="AS11" s="14" t="s">
        <v>30</v>
      </c>
      <c r="AT11" s="14" t="s">
        <v>29</v>
      </c>
      <c r="AU11" s="34" t="s">
        <v>43</v>
      </c>
      <c r="AV11" s="19" t="s">
        <v>28</v>
      </c>
      <c r="AW11" s="14" t="s">
        <v>29</v>
      </c>
      <c r="AX11" s="14" t="s">
        <v>30</v>
      </c>
      <c r="AY11" s="14" t="s">
        <v>31</v>
      </c>
      <c r="AZ11" s="14" t="s">
        <v>32</v>
      </c>
      <c r="BA11" s="34" t="s">
        <v>33</v>
      </c>
      <c r="BB11" s="19" t="s">
        <v>34</v>
      </c>
      <c r="BC11" s="14" t="s">
        <v>35</v>
      </c>
      <c r="BD11" s="14" t="s">
        <v>36</v>
      </c>
      <c r="BE11" s="14" t="s">
        <v>36</v>
      </c>
      <c r="BF11" s="34" t="s">
        <v>36</v>
      </c>
      <c r="BG11" s="37" t="s">
        <v>37</v>
      </c>
    </row>
    <row r="12" spans="1:60" ht="15.75" thickBot="1" x14ac:dyDescent="0.3">
      <c r="A12" s="20" t="s">
        <v>38</v>
      </c>
      <c r="B12" s="21" t="s">
        <v>42</v>
      </c>
      <c r="C12" s="32" t="s">
        <v>39</v>
      </c>
      <c r="D12" s="20" t="s">
        <v>39</v>
      </c>
      <c r="E12" s="21" t="s">
        <v>39</v>
      </c>
      <c r="F12" s="21" t="s">
        <v>39</v>
      </c>
      <c r="G12" s="35" t="s">
        <v>39</v>
      </c>
      <c r="H12" s="20" t="s">
        <v>39</v>
      </c>
      <c r="I12" s="21" t="s">
        <v>39</v>
      </c>
      <c r="J12" s="21" t="s">
        <v>39</v>
      </c>
      <c r="K12" s="21" t="s">
        <v>39</v>
      </c>
      <c r="L12" s="21" t="s">
        <v>39</v>
      </c>
      <c r="M12" s="35" t="s">
        <v>39</v>
      </c>
      <c r="N12" s="20" t="s">
        <v>39</v>
      </c>
      <c r="O12" s="21" t="s">
        <v>39</v>
      </c>
      <c r="P12" s="21" t="s">
        <v>39</v>
      </c>
      <c r="Q12" s="21" t="s">
        <v>39</v>
      </c>
      <c r="R12" s="35" t="s">
        <v>39</v>
      </c>
      <c r="S12" s="38" t="s">
        <v>39</v>
      </c>
      <c r="T12" s="40"/>
      <c r="U12" s="20" t="s">
        <v>38</v>
      </c>
      <c r="V12" s="21" t="s">
        <v>42</v>
      </c>
      <c r="W12" s="32" t="s">
        <v>39</v>
      </c>
      <c r="X12" s="20" t="s">
        <v>39</v>
      </c>
      <c r="Y12" s="21" t="s">
        <v>39</v>
      </c>
      <c r="Z12" s="21" t="s">
        <v>39</v>
      </c>
      <c r="AA12" s="35" t="s">
        <v>39</v>
      </c>
      <c r="AB12" s="20" t="s">
        <v>39</v>
      </c>
      <c r="AC12" s="21" t="s">
        <v>39</v>
      </c>
      <c r="AD12" s="21" t="s">
        <v>39</v>
      </c>
      <c r="AE12" s="21" t="s">
        <v>39</v>
      </c>
      <c r="AF12" s="21" t="s">
        <v>39</v>
      </c>
      <c r="AG12" s="35" t="s">
        <v>39</v>
      </c>
      <c r="AH12" s="20" t="s">
        <v>39</v>
      </c>
      <c r="AI12" s="21" t="s">
        <v>39</v>
      </c>
      <c r="AJ12" s="21" t="s">
        <v>39</v>
      </c>
      <c r="AK12" s="21" t="s">
        <v>39</v>
      </c>
      <c r="AL12" s="35" t="s">
        <v>39</v>
      </c>
      <c r="AM12" s="38" t="s">
        <v>39</v>
      </c>
      <c r="AN12" s="40"/>
      <c r="AO12" s="20" t="s">
        <v>38</v>
      </c>
      <c r="AP12" s="21" t="s">
        <v>42</v>
      </c>
      <c r="AQ12" s="32" t="s">
        <v>39</v>
      </c>
      <c r="AR12" s="20" t="s">
        <v>39</v>
      </c>
      <c r="AS12" s="21" t="s">
        <v>39</v>
      </c>
      <c r="AT12" s="21" t="s">
        <v>39</v>
      </c>
      <c r="AU12" s="35" t="s">
        <v>39</v>
      </c>
      <c r="AV12" s="20" t="s">
        <v>39</v>
      </c>
      <c r="AW12" s="21" t="s">
        <v>39</v>
      </c>
      <c r="AX12" s="21" t="s">
        <v>39</v>
      </c>
      <c r="AY12" s="21" t="s">
        <v>39</v>
      </c>
      <c r="AZ12" s="21" t="s">
        <v>39</v>
      </c>
      <c r="BA12" s="35" t="s">
        <v>39</v>
      </c>
      <c r="BB12" s="20" t="s">
        <v>39</v>
      </c>
      <c r="BC12" s="21" t="s">
        <v>39</v>
      </c>
      <c r="BD12" s="21" t="s">
        <v>39</v>
      </c>
      <c r="BE12" s="21" t="s">
        <v>39</v>
      </c>
      <c r="BF12" s="35" t="s">
        <v>39</v>
      </c>
      <c r="BG12" s="38" t="s">
        <v>39</v>
      </c>
    </row>
    <row r="13" spans="1:60" x14ac:dyDescent="0.25">
      <c r="A13" s="22">
        <v>2019</v>
      </c>
      <c r="B13" s="23">
        <v>1.0063458385698116</v>
      </c>
      <c r="C13" s="60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2090.96</v>
      </c>
      <c r="O13" s="61">
        <v>24.21</v>
      </c>
      <c r="P13" s="61">
        <v>0</v>
      </c>
      <c r="Q13" s="61">
        <v>0.91</v>
      </c>
      <c r="R13" s="61">
        <v>0</v>
      </c>
      <c r="S13" s="62">
        <f>SUM(C13:R13)</f>
        <v>2116.08</v>
      </c>
      <c r="T13" s="40"/>
      <c r="U13" s="22">
        <v>2019</v>
      </c>
      <c r="V13" s="23">
        <v>1.0063458385698116</v>
      </c>
      <c r="W13" s="60">
        <v>2.2834317399915363</v>
      </c>
      <c r="X13" s="61">
        <v>0</v>
      </c>
      <c r="Y13" s="61">
        <v>0</v>
      </c>
      <c r="Z13" s="61">
        <v>0</v>
      </c>
      <c r="AA13" s="61">
        <v>3.5145172154320243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2090.96</v>
      </c>
      <c r="AI13" s="61">
        <v>24.21</v>
      </c>
      <c r="AJ13" s="61">
        <v>0</v>
      </c>
      <c r="AK13" s="61">
        <v>0.91</v>
      </c>
      <c r="AL13" s="61">
        <v>0</v>
      </c>
      <c r="AM13" s="62">
        <f>SUM(W13:AL13)</f>
        <v>2121.8779489554236</v>
      </c>
      <c r="AN13" s="40"/>
      <c r="AO13" s="41">
        <v>2019</v>
      </c>
      <c r="AP13" s="42">
        <v>1.0063458385698116</v>
      </c>
      <c r="AQ13" s="51">
        <f>W13-C13</f>
        <v>2.2834317399915363</v>
      </c>
      <c r="AR13" s="51">
        <f t="shared" ref="AR13:BF28" si="0">X13-D13</f>
        <v>0</v>
      </c>
      <c r="AS13" s="51">
        <f t="shared" si="0"/>
        <v>0</v>
      </c>
      <c r="AT13" s="51">
        <f t="shared" si="0"/>
        <v>0</v>
      </c>
      <c r="AU13" s="51">
        <f t="shared" si="0"/>
        <v>3.5145172154320243</v>
      </c>
      <c r="AV13" s="51">
        <f t="shared" si="0"/>
        <v>0</v>
      </c>
      <c r="AW13" s="51">
        <f t="shared" si="0"/>
        <v>0</v>
      </c>
      <c r="AX13" s="51">
        <f t="shared" si="0"/>
        <v>0</v>
      </c>
      <c r="AY13" s="51">
        <f t="shared" si="0"/>
        <v>0</v>
      </c>
      <c r="AZ13" s="51">
        <f t="shared" si="0"/>
        <v>0</v>
      </c>
      <c r="BA13" s="51">
        <f t="shared" si="0"/>
        <v>0</v>
      </c>
      <c r="BB13" s="51">
        <f t="shared" si="0"/>
        <v>0</v>
      </c>
      <c r="BC13" s="51">
        <f t="shared" si="0"/>
        <v>0</v>
      </c>
      <c r="BD13" s="51">
        <f t="shared" si="0"/>
        <v>0</v>
      </c>
      <c r="BE13" s="51">
        <f t="shared" si="0"/>
        <v>0</v>
      </c>
      <c r="BF13" s="51">
        <f t="shared" si="0"/>
        <v>0</v>
      </c>
      <c r="BG13" s="52">
        <f>SUM(AQ13:BF13)</f>
        <v>5.7979489554235606</v>
      </c>
    </row>
    <row r="14" spans="1:60" x14ac:dyDescent="0.25">
      <c r="A14" s="24">
        <v>2020</v>
      </c>
      <c r="B14" s="15">
        <v>0.93392482840834401</v>
      </c>
      <c r="C14" s="53">
        <v>0</v>
      </c>
      <c r="D14" s="49">
        <v>30.298270335471077</v>
      </c>
      <c r="E14" s="49">
        <v>3.4077374005967425</v>
      </c>
      <c r="F14" s="49">
        <v>1.1157667423960809</v>
      </c>
      <c r="G14" s="49">
        <v>1.6196619205472966</v>
      </c>
      <c r="H14" s="49">
        <v>0.63247917239875995</v>
      </c>
      <c r="I14" s="49">
        <v>1.2691896108152225</v>
      </c>
      <c r="J14" s="49">
        <v>0</v>
      </c>
      <c r="K14" s="49">
        <v>0</v>
      </c>
      <c r="L14" s="49">
        <v>0</v>
      </c>
      <c r="M14" s="49">
        <v>0</v>
      </c>
      <c r="N14" s="49">
        <v>1797.06</v>
      </c>
      <c r="O14" s="49">
        <v>23.299999999999997</v>
      </c>
      <c r="P14" s="49">
        <v>0</v>
      </c>
      <c r="Q14" s="49">
        <v>0.83</v>
      </c>
      <c r="R14" s="49">
        <v>0</v>
      </c>
      <c r="S14" s="52">
        <f t="shared" ref="S14:S45" si="1">SUM(C14:R14)</f>
        <v>1859.533105182225</v>
      </c>
      <c r="T14" s="40"/>
      <c r="U14" s="24">
        <v>2020</v>
      </c>
      <c r="V14" s="15">
        <v>0.93392482840834401</v>
      </c>
      <c r="W14" s="53">
        <v>2.060524295698885</v>
      </c>
      <c r="X14" s="49">
        <v>83.722575034393429</v>
      </c>
      <c r="Y14" s="49">
        <v>9.2267637426568179</v>
      </c>
      <c r="Z14" s="49">
        <v>2.5654809442570379</v>
      </c>
      <c r="AA14" s="49">
        <v>12.654100193762027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1777.5</v>
      </c>
      <c r="AI14" s="49">
        <v>23.16</v>
      </c>
      <c r="AJ14" s="49">
        <v>0</v>
      </c>
      <c r="AK14" s="49">
        <v>0.81499999999999995</v>
      </c>
      <c r="AL14" s="49">
        <v>0</v>
      </c>
      <c r="AM14" s="52">
        <f t="shared" ref="AM14:AM45" si="2">SUM(W14:AL14)</f>
        <v>1911.7044442107683</v>
      </c>
      <c r="AN14" s="40"/>
      <c r="AO14" s="24">
        <v>2020</v>
      </c>
      <c r="AP14" s="15">
        <v>0.93392482840834401</v>
      </c>
      <c r="AQ14" s="53">
        <f t="shared" ref="AQ14:BF43" si="3">W14-C14</f>
        <v>2.060524295698885</v>
      </c>
      <c r="AR14" s="53">
        <f t="shared" si="0"/>
        <v>53.424304698922356</v>
      </c>
      <c r="AS14" s="53">
        <f t="shared" si="0"/>
        <v>5.8190263420600754</v>
      </c>
      <c r="AT14" s="53">
        <f t="shared" si="0"/>
        <v>1.449714201860957</v>
      </c>
      <c r="AU14" s="53">
        <f t="shared" si="0"/>
        <v>11.034438273214731</v>
      </c>
      <c r="AV14" s="53">
        <f t="shared" si="0"/>
        <v>-0.63247917239875995</v>
      </c>
      <c r="AW14" s="53">
        <f t="shared" si="0"/>
        <v>-1.2691896108152225</v>
      </c>
      <c r="AX14" s="53">
        <f t="shared" si="0"/>
        <v>0</v>
      </c>
      <c r="AY14" s="53">
        <f t="shared" si="0"/>
        <v>0</v>
      </c>
      <c r="AZ14" s="53">
        <f t="shared" si="0"/>
        <v>0</v>
      </c>
      <c r="BA14" s="53">
        <f t="shared" si="0"/>
        <v>0</v>
      </c>
      <c r="BB14" s="53">
        <f t="shared" si="0"/>
        <v>-19.559999999999945</v>
      </c>
      <c r="BC14" s="53">
        <f t="shared" si="0"/>
        <v>-0.13999999999999702</v>
      </c>
      <c r="BD14" s="53">
        <f t="shared" si="0"/>
        <v>0</v>
      </c>
      <c r="BE14" s="53">
        <f t="shared" si="0"/>
        <v>-1.5000000000000013E-2</v>
      </c>
      <c r="BF14" s="53">
        <f t="shared" si="0"/>
        <v>0</v>
      </c>
      <c r="BG14" s="52">
        <f t="shared" ref="BG14:BG45" si="4">SUM(AQ14:BF14)</f>
        <v>52.171339028543073</v>
      </c>
    </row>
    <row r="15" spans="1:60" x14ac:dyDescent="0.25">
      <c r="A15" s="24">
        <v>2021</v>
      </c>
      <c r="B15" s="15">
        <v>0.86689242618513873</v>
      </c>
      <c r="C15" s="53">
        <v>0</v>
      </c>
      <c r="D15" s="49">
        <v>42.461103371799041</v>
      </c>
      <c r="E15" s="49">
        <v>4.7252315195408965</v>
      </c>
      <c r="F15" s="49">
        <v>1.0838958093853344</v>
      </c>
      <c r="G15" s="49">
        <v>2.2539162937899451</v>
      </c>
      <c r="H15" s="49">
        <v>11.23283528637212</v>
      </c>
      <c r="I15" s="49">
        <v>3.366337567595151</v>
      </c>
      <c r="J15" s="49">
        <v>0</v>
      </c>
      <c r="K15" s="49">
        <v>0</v>
      </c>
      <c r="L15" s="49">
        <v>0</v>
      </c>
      <c r="M15" s="49">
        <v>0</v>
      </c>
      <c r="N15" s="49">
        <v>1805.05</v>
      </c>
      <c r="O15" s="49">
        <v>23.05</v>
      </c>
      <c r="P15" s="49">
        <v>0</v>
      </c>
      <c r="Q15" s="49">
        <v>0.82399999999999995</v>
      </c>
      <c r="R15" s="49">
        <v>0</v>
      </c>
      <c r="S15" s="52">
        <f t="shared" si="1"/>
        <v>1894.0473198484824</v>
      </c>
      <c r="T15" s="40"/>
      <c r="U15" s="24">
        <v>2021</v>
      </c>
      <c r="V15" s="15">
        <v>0.86689242618513873</v>
      </c>
      <c r="W15" s="53">
        <v>1.7865305957489641</v>
      </c>
      <c r="X15" s="49">
        <v>207.4563619793243</v>
      </c>
      <c r="Y15" s="49">
        <v>24.818020355524162</v>
      </c>
      <c r="Z15" s="49">
        <v>6.0917760524213147</v>
      </c>
      <c r="AA15" s="49">
        <v>14.400826309530879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1744.42</v>
      </c>
      <c r="AI15" s="49">
        <v>22.88</v>
      </c>
      <c r="AJ15" s="49">
        <v>0</v>
      </c>
      <c r="AK15" s="49">
        <v>0.79400000000000004</v>
      </c>
      <c r="AL15" s="49">
        <v>0</v>
      </c>
      <c r="AM15" s="52">
        <f t="shared" si="2"/>
        <v>2022.64751529255</v>
      </c>
      <c r="AN15" s="40"/>
      <c r="AO15" s="24">
        <v>2021</v>
      </c>
      <c r="AP15" s="15">
        <v>0.86689242618513873</v>
      </c>
      <c r="AQ15" s="53">
        <f t="shared" si="3"/>
        <v>1.7865305957489641</v>
      </c>
      <c r="AR15" s="53">
        <f t="shared" si="0"/>
        <v>164.99525860752527</v>
      </c>
      <c r="AS15" s="53">
        <f t="shared" si="0"/>
        <v>20.092788835983264</v>
      </c>
      <c r="AT15" s="53">
        <f t="shared" si="0"/>
        <v>5.0078802430359808</v>
      </c>
      <c r="AU15" s="53">
        <f t="shared" si="0"/>
        <v>12.146910015740934</v>
      </c>
      <c r="AV15" s="53">
        <f t="shared" si="0"/>
        <v>-11.23283528637212</v>
      </c>
      <c r="AW15" s="53">
        <f t="shared" si="0"/>
        <v>-3.366337567595151</v>
      </c>
      <c r="AX15" s="53">
        <f t="shared" si="0"/>
        <v>0</v>
      </c>
      <c r="AY15" s="53">
        <f t="shared" si="0"/>
        <v>0</v>
      </c>
      <c r="AZ15" s="53">
        <f t="shared" si="0"/>
        <v>0</v>
      </c>
      <c r="BA15" s="53">
        <f t="shared" si="0"/>
        <v>0</v>
      </c>
      <c r="BB15" s="53">
        <f t="shared" si="0"/>
        <v>-60.629999999999882</v>
      </c>
      <c r="BC15" s="53">
        <f t="shared" si="0"/>
        <v>-0.17000000000000171</v>
      </c>
      <c r="BD15" s="53">
        <f t="shared" si="0"/>
        <v>0</v>
      </c>
      <c r="BE15" s="53">
        <f t="shared" si="0"/>
        <v>-2.9999999999999916E-2</v>
      </c>
      <c r="BF15" s="53">
        <f t="shared" si="0"/>
        <v>0</v>
      </c>
      <c r="BG15" s="52">
        <f t="shared" si="4"/>
        <v>128.60019544406728</v>
      </c>
    </row>
    <row r="16" spans="1:60" x14ac:dyDescent="0.25">
      <c r="A16" s="24">
        <v>2022</v>
      </c>
      <c r="B16" s="15">
        <v>0.80467127087510482</v>
      </c>
      <c r="C16" s="53">
        <v>0</v>
      </c>
      <c r="D16" s="49">
        <v>39.37034961703165</v>
      </c>
      <c r="E16" s="49">
        <v>4.5491478247182595</v>
      </c>
      <c r="F16" s="49">
        <v>1.2042465132928972</v>
      </c>
      <c r="G16" s="49">
        <v>2.2539162937899451</v>
      </c>
      <c r="H16" s="49">
        <v>38.43122017957436</v>
      </c>
      <c r="I16" s="49">
        <v>9.1662510217473994</v>
      </c>
      <c r="J16" s="49">
        <v>0.48746071726257217</v>
      </c>
      <c r="K16" s="49">
        <v>0</v>
      </c>
      <c r="L16" s="49">
        <v>0</v>
      </c>
      <c r="M16" s="49">
        <v>0</v>
      </c>
      <c r="N16" s="49">
        <v>1836.08</v>
      </c>
      <c r="O16" s="49">
        <v>25.28</v>
      </c>
      <c r="P16" s="49">
        <v>0</v>
      </c>
      <c r="Q16" s="49">
        <v>0.77200000000000002</v>
      </c>
      <c r="R16" s="49">
        <v>0</v>
      </c>
      <c r="S16" s="52">
        <f t="shared" si="1"/>
        <v>1957.594592167417</v>
      </c>
      <c r="T16" s="40"/>
      <c r="U16" s="24">
        <v>2022</v>
      </c>
      <c r="V16" s="15">
        <v>0.80467127087510482</v>
      </c>
      <c r="W16" s="53">
        <v>1.6861911869882542</v>
      </c>
      <c r="X16" s="49">
        <v>210.58860451440034</v>
      </c>
      <c r="Y16" s="49">
        <v>25.925446386058518</v>
      </c>
      <c r="Z16" s="49">
        <v>7.2027237511473494</v>
      </c>
      <c r="AA16" s="49">
        <v>14.415274309530879</v>
      </c>
      <c r="AB16" s="49">
        <v>4.7137499684221922</v>
      </c>
      <c r="AC16" s="49">
        <v>6.6982419720287663</v>
      </c>
      <c r="AD16" s="49">
        <v>0</v>
      </c>
      <c r="AE16" s="49">
        <v>0</v>
      </c>
      <c r="AF16" s="49">
        <v>0</v>
      </c>
      <c r="AG16" s="49">
        <v>0</v>
      </c>
      <c r="AH16" s="49">
        <v>1770.5</v>
      </c>
      <c r="AI16" s="49">
        <v>23.77</v>
      </c>
      <c r="AJ16" s="49">
        <v>0</v>
      </c>
      <c r="AK16" s="49">
        <v>0.74099999999999999</v>
      </c>
      <c r="AL16" s="49">
        <v>0</v>
      </c>
      <c r="AM16" s="52">
        <f t="shared" si="2"/>
        <v>2066.2412320885765</v>
      </c>
      <c r="AN16" s="40"/>
      <c r="AO16" s="24">
        <v>2022</v>
      </c>
      <c r="AP16" s="15">
        <v>0.80467127087510482</v>
      </c>
      <c r="AQ16" s="53">
        <f t="shared" si="3"/>
        <v>1.6861911869882542</v>
      </c>
      <c r="AR16" s="53">
        <f t="shared" si="0"/>
        <v>171.21825489736869</v>
      </c>
      <c r="AS16" s="53">
        <f t="shared" si="0"/>
        <v>21.376298561340256</v>
      </c>
      <c r="AT16" s="53">
        <f t="shared" si="0"/>
        <v>5.998477237854452</v>
      </c>
      <c r="AU16" s="53">
        <f t="shared" si="0"/>
        <v>12.161358015740934</v>
      </c>
      <c r="AV16" s="53">
        <f t="shared" si="0"/>
        <v>-33.717470211152168</v>
      </c>
      <c r="AW16" s="53">
        <f t="shared" si="0"/>
        <v>-2.4680090497186331</v>
      </c>
      <c r="AX16" s="53">
        <f t="shared" si="0"/>
        <v>-0.48746071726257217</v>
      </c>
      <c r="AY16" s="53">
        <f t="shared" si="0"/>
        <v>0</v>
      </c>
      <c r="AZ16" s="53">
        <f t="shared" si="0"/>
        <v>0</v>
      </c>
      <c r="BA16" s="53">
        <f t="shared" si="0"/>
        <v>0</v>
      </c>
      <c r="BB16" s="53">
        <f t="shared" si="0"/>
        <v>-65.579999999999927</v>
      </c>
      <c r="BC16" s="53">
        <f t="shared" si="0"/>
        <v>-1.5100000000000016</v>
      </c>
      <c r="BD16" s="53">
        <f t="shared" si="0"/>
        <v>0</v>
      </c>
      <c r="BE16" s="53">
        <f t="shared" si="0"/>
        <v>-3.1000000000000028E-2</v>
      </c>
      <c r="BF16" s="53">
        <f t="shared" si="0"/>
        <v>0</v>
      </c>
      <c r="BG16" s="52">
        <f t="shared" si="4"/>
        <v>108.64663992115929</v>
      </c>
    </row>
    <row r="17" spans="1:59" x14ac:dyDescent="0.25">
      <c r="A17" s="24">
        <v>2023</v>
      </c>
      <c r="B17" s="15">
        <v>0.74691603550066443</v>
      </c>
      <c r="C17" s="53">
        <v>0</v>
      </c>
      <c r="D17" s="49">
        <v>37.110208090568996</v>
      </c>
      <c r="E17" s="49">
        <v>4.3806172793024327</v>
      </c>
      <c r="F17" s="49">
        <v>1.2440919672865751</v>
      </c>
      <c r="G17" s="49">
        <v>2.2539162937899451</v>
      </c>
      <c r="H17" s="49">
        <v>104.30432561190902</v>
      </c>
      <c r="I17" s="49">
        <v>9.0491940126963275</v>
      </c>
      <c r="J17" s="49">
        <v>2.9408650185151202</v>
      </c>
      <c r="K17" s="49">
        <v>0</v>
      </c>
      <c r="L17" s="49">
        <v>0</v>
      </c>
      <c r="M17" s="49">
        <v>0</v>
      </c>
      <c r="N17" s="49">
        <v>1976.51</v>
      </c>
      <c r="O17" s="49">
        <v>27.049999999999997</v>
      </c>
      <c r="P17" s="49">
        <v>0</v>
      </c>
      <c r="Q17" s="49">
        <v>0.77900000000000003</v>
      </c>
      <c r="R17" s="49">
        <v>0</v>
      </c>
      <c r="S17" s="52">
        <f t="shared" si="1"/>
        <v>2165.6222182740685</v>
      </c>
      <c r="T17" s="40"/>
      <c r="U17" s="24">
        <v>2023</v>
      </c>
      <c r="V17" s="15">
        <v>0.74691603550066443</v>
      </c>
      <c r="W17" s="53">
        <v>1.1441126144863709</v>
      </c>
      <c r="X17" s="49">
        <v>197.47182295689677</v>
      </c>
      <c r="Y17" s="49">
        <v>24.965941152716248</v>
      </c>
      <c r="Z17" s="49">
        <v>7.6980165906913571</v>
      </c>
      <c r="AA17" s="49">
        <v>14.43004130953088</v>
      </c>
      <c r="AB17" s="49">
        <v>49.257745956806161</v>
      </c>
      <c r="AC17" s="49">
        <v>7.6092879653658878</v>
      </c>
      <c r="AD17" s="49">
        <v>0.62764733831440522</v>
      </c>
      <c r="AE17" s="49">
        <v>0</v>
      </c>
      <c r="AF17" s="49">
        <v>0</v>
      </c>
      <c r="AG17" s="49">
        <v>0</v>
      </c>
      <c r="AH17" s="49">
        <v>1906.68</v>
      </c>
      <c r="AI17" s="49">
        <v>25.43</v>
      </c>
      <c r="AJ17" s="49">
        <v>0</v>
      </c>
      <c r="AK17" s="49">
        <v>0.74099999999999999</v>
      </c>
      <c r="AL17" s="49">
        <v>0</v>
      </c>
      <c r="AM17" s="52">
        <f t="shared" si="2"/>
        <v>2236.055615884808</v>
      </c>
      <c r="AN17" s="40"/>
      <c r="AO17" s="24">
        <v>2023</v>
      </c>
      <c r="AP17" s="15">
        <v>0.74691603550066443</v>
      </c>
      <c r="AQ17" s="53">
        <f t="shared" si="3"/>
        <v>1.1441126144863709</v>
      </c>
      <c r="AR17" s="53">
        <f t="shared" si="0"/>
        <v>160.36161486632778</v>
      </c>
      <c r="AS17" s="53">
        <f t="shared" si="0"/>
        <v>20.585323873413813</v>
      </c>
      <c r="AT17" s="53">
        <f t="shared" si="0"/>
        <v>6.4539246234047818</v>
      </c>
      <c r="AU17" s="53">
        <f t="shared" si="0"/>
        <v>12.176125015740935</v>
      </c>
      <c r="AV17" s="53">
        <f t="shared" si="0"/>
        <v>-55.04657965510286</v>
      </c>
      <c r="AW17" s="53">
        <f t="shared" si="0"/>
        <v>-1.4399060473304397</v>
      </c>
      <c r="AX17" s="53">
        <f t="shared" si="0"/>
        <v>-2.3132176802007152</v>
      </c>
      <c r="AY17" s="53">
        <f t="shared" si="0"/>
        <v>0</v>
      </c>
      <c r="AZ17" s="53">
        <f t="shared" si="0"/>
        <v>0</v>
      </c>
      <c r="BA17" s="53">
        <f t="shared" si="0"/>
        <v>0</v>
      </c>
      <c r="BB17" s="53">
        <f t="shared" si="0"/>
        <v>-69.829999999999927</v>
      </c>
      <c r="BC17" s="53">
        <f t="shared" si="0"/>
        <v>-1.6199999999999974</v>
      </c>
      <c r="BD17" s="53">
        <f t="shared" si="0"/>
        <v>0</v>
      </c>
      <c r="BE17" s="53">
        <f t="shared" si="0"/>
        <v>-3.8000000000000034E-2</v>
      </c>
      <c r="BF17" s="53">
        <f t="shared" si="0"/>
        <v>0</v>
      </c>
      <c r="BG17" s="52">
        <f t="shared" si="4"/>
        <v>70.433397610739732</v>
      </c>
    </row>
    <row r="18" spans="1:59" x14ac:dyDescent="0.25">
      <c r="A18" s="24">
        <v>2024</v>
      </c>
      <c r="B18" s="15">
        <v>0.69316471888208397</v>
      </c>
      <c r="C18" s="53">
        <v>0</v>
      </c>
      <c r="D18" s="49">
        <v>35.1615461497206</v>
      </c>
      <c r="E18" s="49">
        <v>4.2188845683527347</v>
      </c>
      <c r="F18" s="49">
        <v>1.4575679152004053</v>
      </c>
      <c r="G18" s="49">
        <v>2.2539162937899451</v>
      </c>
      <c r="H18" s="49">
        <v>124.11524500712547</v>
      </c>
      <c r="I18" s="49">
        <v>11.802109481847278</v>
      </c>
      <c r="J18" s="49">
        <v>4.8581332835924114</v>
      </c>
      <c r="K18" s="49">
        <v>0</v>
      </c>
      <c r="L18" s="49">
        <v>0</v>
      </c>
      <c r="M18" s="49">
        <v>0</v>
      </c>
      <c r="N18" s="49">
        <v>2211.61</v>
      </c>
      <c r="O18" s="49">
        <v>26.56</v>
      </c>
      <c r="P18" s="49">
        <v>0</v>
      </c>
      <c r="Q18" s="49">
        <v>0.76800000000000002</v>
      </c>
      <c r="R18" s="49">
        <v>0</v>
      </c>
      <c r="S18" s="52">
        <f t="shared" si="1"/>
        <v>2422.8054026996288</v>
      </c>
      <c r="T18" s="40"/>
      <c r="U18" s="24">
        <v>2024</v>
      </c>
      <c r="V18" s="15">
        <v>0.69316471888208397</v>
      </c>
      <c r="W18" s="53">
        <v>0.73492111078794076</v>
      </c>
      <c r="X18" s="49">
        <v>186.82394257160135</v>
      </c>
      <c r="Y18" s="49">
        <v>24.045728754302058</v>
      </c>
      <c r="Z18" s="49">
        <v>8.5761950614396305</v>
      </c>
      <c r="AA18" s="49">
        <v>14.44513230953088</v>
      </c>
      <c r="AB18" s="49">
        <v>82.012994606880085</v>
      </c>
      <c r="AC18" s="49">
        <v>8.0047803813536156</v>
      </c>
      <c r="AD18" s="49">
        <v>3.1466111718953411</v>
      </c>
      <c r="AE18" s="49">
        <v>0</v>
      </c>
      <c r="AF18" s="49">
        <v>0</v>
      </c>
      <c r="AG18" s="49">
        <v>0</v>
      </c>
      <c r="AH18" s="49">
        <v>2132.79</v>
      </c>
      <c r="AI18" s="49">
        <v>25.87</v>
      </c>
      <c r="AJ18" s="49">
        <v>0</v>
      </c>
      <c r="AK18" s="49">
        <v>0.73399999999999999</v>
      </c>
      <c r="AL18" s="49">
        <v>0</v>
      </c>
      <c r="AM18" s="52">
        <f t="shared" si="2"/>
        <v>2487.1843059677908</v>
      </c>
      <c r="AN18" s="40"/>
      <c r="AO18" s="24">
        <v>2024</v>
      </c>
      <c r="AP18" s="15">
        <v>0.69316471888208397</v>
      </c>
      <c r="AQ18" s="53">
        <f t="shared" si="3"/>
        <v>0.73492111078794076</v>
      </c>
      <c r="AR18" s="53">
        <f t="shared" si="0"/>
        <v>151.66239642188074</v>
      </c>
      <c r="AS18" s="53">
        <f t="shared" si="0"/>
        <v>19.826844185949323</v>
      </c>
      <c r="AT18" s="53">
        <f t="shared" si="0"/>
        <v>7.1186271462392252</v>
      </c>
      <c r="AU18" s="53">
        <f t="shared" si="0"/>
        <v>12.191216015740935</v>
      </c>
      <c r="AV18" s="53">
        <f t="shared" si="0"/>
        <v>-42.102250400245381</v>
      </c>
      <c r="AW18" s="53">
        <f t="shared" si="0"/>
        <v>-3.7973291004936627</v>
      </c>
      <c r="AX18" s="53">
        <f t="shared" si="0"/>
        <v>-1.7115221116970702</v>
      </c>
      <c r="AY18" s="53">
        <f t="shared" si="0"/>
        <v>0</v>
      </c>
      <c r="AZ18" s="53">
        <f t="shared" si="0"/>
        <v>0</v>
      </c>
      <c r="BA18" s="53">
        <f t="shared" si="0"/>
        <v>0</v>
      </c>
      <c r="BB18" s="53">
        <f t="shared" si="0"/>
        <v>-78.820000000000164</v>
      </c>
      <c r="BC18" s="53">
        <f t="shared" si="0"/>
        <v>-0.68999999999999773</v>
      </c>
      <c r="BD18" s="53">
        <f t="shared" si="0"/>
        <v>0</v>
      </c>
      <c r="BE18" s="53">
        <f t="shared" si="0"/>
        <v>-3.400000000000003E-2</v>
      </c>
      <c r="BF18" s="53">
        <f t="shared" si="0"/>
        <v>0</v>
      </c>
      <c r="BG18" s="52">
        <f t="shared" si="4"/>
        <v>64.378903268161864</v>
      </c>
    </row>
    <row r="19" spans="1:59" x14ac:dyDescent="0.25">
      <c r="A19" s="24">
        <v>2025</v>
      </c>
      <c r="B19" s="15">
        <v>0.64341286002827602</v>
      </c>
      <c r="C19" s="53">
        <v>0</v>
      </c>
      <c r="D19" s="49">
        <v>33.446493898082906</v>
      </c>
      <c r="E19" s="49">
        <v>4.0633202627519314</v>
      </c>
      <c r="F19" s="49">
        <v>1.4637393196211619</v>
      </c>
      <c r="G19" s="49">
        <v>2.2539162937899451</v>
      </c>
      <c r="H19" s="49">
        <v>225.18573900148772</v>
      </c>
      <c r="I19" s="49">
        <v>21.404544748240092</v>
      </c>
      <c r="J19" s="49">
        <v>10.261507617356383</v>
      </c>
      <c r="K19" s="49">
        <v>0</v>
      </c>
      <c r="L19" s="49">
        <v>0</v>
      </c>
      <c r="M19" s="49">
        <v>0</v>
      </c>
      <c r="N19" s="49">
        <v>2380.89</v>
      </c>
      <c r="O19" s="49">
        <v>34.43</v>
      </c>
      <c r="P19" s="49">
        <v>0</v>
      </c>
      <c r="Q19" s="49">
        <v>0.73699999999999999</v>
      </c>
      <c r="R19" s="49">
        <v>0</v>
      </c>
      <c r="S19" s="52">
        <f t="shared" si="1"/>
        <v>2714.1362611413301</v>
      </c>
      <c r="T19" s="40"/>
      <c r="U19" s="24">
        <v>2025</v>
      </c>
      <c r="V19" s="15">
        <v>0.64341286002827602</v>
      </c>
      <c r="W19" s="53">
        <v>0.4457639122918039</v>
      </c>
      <c r="X19" s="49">
        <v>177.5085005787158</v>
      </c>
      <c r="Y19" s="49">
        <v>23.161066699494825</v>
      </c>
      <c r="Z19" s="49">
        <v>9.0940770007338383</v>
      </c>
      <c r="AA19" s="49">
        <v>14.460556309530881</v>
      </c>
      <c r="AB19" s="49">
        <v>185.44893084822601</v>
      </c>
      <c r="AC19" s="49">
        <v>17.456755540268862</v>
      </c>
      <c r="AD19" s="49">
        <v>8.6031209997281834</v>
      </c>
      <c r="AE19" s="49">
        <v>0</v>
      </c>
      <c r="AF19" s="49">
        <v>0</v>
      </c>
      <c r="AG19" s="49">
        <v>0</v>
      </c>
      <c r="AH19" s="49">
        <v>2296.71</v>
      </c>
      <c r="AI19" s="49">
        <v>32.79</v>
      </c>
      <c r="AJ19" s="49">
        <v>0</v>
      </c>
      <c r="AK19" s="49">
        <v>0.71399999999999997</v>
      </c>
      <c r="AL19" s="49">
        <v>0</v>
      </c>
      <c r="AM19" s="52">
        <f t="shared" si="2"/>
        <v>2766.39277188899</v>
      </c>
      <c r="AN19" s="40"/>
      <c r="AO19" s="24">
        <v>2025</v>
      </c>
      <c r="AP19" s="15">
        <v>0.64341286002827602</v>
      </c>
      <c r="AQ19" s="53">
        <f t="shared" si="3"/>
        <v>0.4457639122918039</v>
      </c>
      <c r="AR19" s="53">
        <f t="shared" si="0"/>
        <v>144.06200668063289</v>
      </c>
      <c r="AS19" s="53">
        <f t="shared" si="0"/>
        <v>19.097746436742895</v>
      </c>
      <c r="AT19" s="53">
        <f t="shared" si="0"/>
        <v>7.6303376811126764</v>
      </c>
      <c r="AU19" s="53">
        <f t="shared" si="0"/>
        <v>12.206640015740936</v>
      </c>
      <c r="AV19" s="53">
        <f t="shared" si="0"/>
        <v>-39.736808153261705</v>
      </c>
      <c r="AW19" s="53">
        <f t="shared" si="0"/>
        <v>-3.9477892079712298</v>
      </c>
      <c r="AX19" s="53">
        <f t="shared" si="0"/>
        <v>-1.6583866176281994</v>
      </c>
      <c r="AY19" s="53">
        <f t="shared" si="0"/>
        <v>0</v>
      </c>
      <c r="AZ19" s="53">
        <f t="shared" si="0"/>
        <v>0</v>
      </c>
      <c r="BA19" s="53">
        <f t="shared" si="0"/>
        <v>0</v>
      </c>
      <c r="BB19" s="53">
        <f t="shared" si="0"/>
        <v>-84.179999999999836</v>
      </c>
      <c r="BC19" s="53">
        <f t="shared" si="0"/>
        <v>-1.6400000000000006</v>
      </c>
      <c r="BD19" s="53">
        <f t="shared" si="0"/>
        <v>0</v>
      </c>
      <c r="BE19" s="53">
        <f t="shared" si="0"/>
        <v>-2.300000000000002E-2</v>
      </c>
      <c r="BF19" s="53">
        <f t="shared" si="0"/>
        <v>0</v>
      </c>
      <c r="BG19" s="52">
        <f t="shared" si="4"/>
        <v>52.256510747660208</v>
      </c>
    </row>
    <row r="20" spans="1:59" x14ac:dyDescent="0.25">
      <c r="A20" s="24">
        <v>2026</v>
      </c>
      <c r="B20" s="15">
        <v>0.59723193805567742</v>
      </c>
      <c r="C20" s="53">
        <v>0</v>
      </c>
      <c r="D20" s="49">
        <v>32.198661024866631</v>
      </c>
      <c r="E20" s="49">
        <v>3.9120780370894699</v>
      </c>
      <c r="F20" s="49">
        <v>1.6846332993112689</v>
      </c>
      <c r="G20" s="49">
        <v>2.2539162937899451</v>
      </c>
      <c r="H20" s="49">
        <v>279.50466314435738</v>
      </c>
      <c r="I20" s="49">
        <v>22.00799515183353</v>
      </c>
      <c r="J20" s="49">
        <v>13.157443231276829</v>
      </c>
      <c r="K20" s="49">
        <v>0</v>
      </c>
      <c r="L20" s="49">
        <v>0</v>
      </c>
      <c r="M20" s="49">
        <v>0</v>
      </c>
      <c r="N20" s="49">
        <v>2584.63</v>
      </c>
      <c r="O20" s="49">
        <v>38.39</v>
      </c>
      <c r="P20" s="49">
        <v>0</v>
      </c>
      <c r="Q20" s="49">
        <v>0.69799999999999995</v>
      </c>
      <c r="R20" s="49">
        <v>0</v>
      </c>
      <c r="S20" s="52">
        <f t="shared" si="1"/>
        <v>2978.4373901825247</v>
      </c>
      <c r="T20" s="40"/>
      <c r="U20" s="24">
        <v>2026</v>
      </c>
      <c r="V20" s="15">
        <v>0.59723193805567742</v>
      </c>
      <c r="W20" s="53">
        <v>0.31321869609157399</v>
      </c>
      <c r="X20" s="49">
        <v>170.20888851221736</v>
      </c>
      <c r="Y20" s="49">
        <v>22.303932951020247</v>
      </c>
      <c r="Z20" s="49">
        <v>10.040691180141733</v>
      </c>
      <c r="AA20" s="49">
        <v>14.381309309530879</v>
      </c>
      <c r="AB20" s="49">
        <v>241.96588357015906</v>
      </c>
      <c r="AC20" s="49">
        <v>17.795343539837507</v>
      </c>
      <c r="AD20" s="49">
        <v>11.549653191197088</v>
      </c>
      <c r="AE20" s="49">
        <v>0</v>
      </c>
      <c r="AF20" s="49">
        <v>0</v>
      </c>
      <c r="AG20" s="49">
        <v>0</v>
      </c>
      <c r="AH20" s="49">
        <v>2496.2199999999998</v>
      </c>
      <c r="AI20" s="49">
        <v>37.159999999999997</v>
      </c>
      <c r="AJ20" s="49">
        <v>0</v>
      </c>
      <c r="AK20" s="49">
        <v>0.68100000000000005</v>
      </c>
      <c r="AL20" s="49">
        <v>0</v>
      </c>
      <c r="AM20" s="52">
        <f t="shared" si="2"/>
        <v>3022.6199209501951</v>
      </c>
      <c r="AN20" s="40"/>
      <c r="AO20" s="24">
        <v>2026</v>
      </c>
      <c r="AP20" s="15">
        <v>0.59723193805567742</v>
      </c>
      <c r="AQ20" s="53">
        <f t="shared" si="3"/>
        <v>0.31321869609157399</v>
      </c>
      <c r="AR20" s="53">
        <f t="shared" si="0"/>
        <v>138.01022748735073</v>
      </c>
      <c r="AS20" s="53">
        <f t="shared" si="0"/>
        <v>18.391854913930779</v>
      </c>
      <c r="AT20" s="53">
        <f t="shared" si="0"/>
        <v>8.3560578808304644</v>
      </c>
      <c r="AU20" s="53">
        <f t="shared" si="0"/>
        <v>12.127393015740934</v>
      </c>
      <c r="AV20" s="53">
        <f t="shared" si="0"/>
        <v>-37.538779574198315</v>
      </c>
      <c r="AW20" s="53">
        <f t="shared" si="0"/>
        <v>-4.2126516119960229</v>
      </c>
      <c r="AX20" s="53">
        <f t="shared" si="0"/>
        <v>-1.6077900400797418</v>
      </c>
      <c r="AY20" s="53">
        <f t="shared" si="0"/>
        <v>0</v>
      </c>
      <c r="AZ20" s="53">
        <f t="shared" si="0"/>
        <v>0</v>
      </c>
      <c r="BA20" s="53">
        <f t="shared" si="0"/>
        <v>0</v>
      </c>
      <c r="BB20" s="53">
        <f t="shared" si="0"/>
        <v>-88.410000000000309</v>
      </c>
      <c r="BC20" s="53">
        <f t="shared" si="0"/>
        <v>-1.230000000000004</v>
      </c>
      <c r="BD20" s="53">
        <f t="shared" si="0"/>
        <v>0</v>
      </c>
      <c r="BE20" s="53">
        <f t="shared" si="0"/>
        <v>-1.6999999999999904E-2</v>
      </c>
      <c r="BF20" s="53">
        <f t="shared" si="0"/>
        <v>0</v>
      </c>
      <c r="BG20" s="52">
        <f t="shared" si="4"/>
        <v>44.18253076767008</v>
      </c>
    </row>
    <row r="21" spans="1:59" x14ac:dyDescent="0.25">
      <c r="A21" s="24">
        <v>2027</v>
      </c>
      <c r="B21" s="15">
        <v>0.55436564916974984</v>
      </c>
      <c r="C21" s="53">
        <v>0</v>
      </c>
      <c r="D21" s="49">
        <v>31.184437840861051</v>
      </c>
      <c r="E21" s="49">
        <v>3.7622205554849231</v>
      </c>
      <c r="F21" s="49">
        <v>1.6804679572743095</v>
      </c>
      <c r="G21" s="49">
        <v>2.2539162937899451</v>
      </c>
      <c r="H21" s="49">
        <v>268.54984912171545</v>
      </c>
      <c r="I21" s="49">
        <v>23.012376598575905</v>
      </c>
      <c r="J21" s="49">
        <v>12.743989658327857</v>
      </c>
      <c r="K21" s="49">
        <v>0</v>
      </c>
      <c r="L21" s="49">
        <v>0</v>
      </c>
      <c r="M21" s="49">
        <v>0</v>
      </c>
      <c r="N21" s="49">
        <v>2750.46</v>
      </c>
      <c r="O21" s="49">
        <v>36.049999999999997</v>
      </c>
      <c r="P21" s="49">
        <v>0</v>
      </c>
      <c r="Q21" s="49">
        <v>0.70799999999999996</v>
      </c>
      <c r="R21" s="49">
        <v>0</v>
      </c>
      <c r="S21" s="52">
        <f t="shared" si="1"/>
        <v>3130.4052580260295</v>
      </c>
      <c r="T21" s="40"/>
      <c r="U21" s="24">
        <v>2027</v>
      </c>
      <c r="V21" s="15">
        <v>0.55436564916974984</v>
      </c>
      <c r="W21" s="53">
        <v>0.32104916349386325</v>
      </c>
      <c r="X21" s="49">
        <v>164.50133358150197</v>
      </c>
      <c r="Y21" s="49">
        <v>21.459990525324365</v>
      </c>
      <c r="Z21" s="49">
        <v>10.38201648035975</v>
      </c>
      <c r="AA21" s="49">
        <v>14.397418309530879</v>
      </c>
      <c r="AB21" s="49">
        <v>233.00704336677464</v>
      </c>
      <c r="AC21" s="49">
        <v>18.653483317972547</v>
      </c>
      <c r="AD21" s="49">
        <v>11.184484394792371</v>
      </c>
      <c r="AE21" s="49">
        <v>0</v>
      </c>
      <c r="AF21" s="49">
        <v>-59.584825841765863</v>
      </c>
      <c r="AG21" s="49">
        <v>0</v>
      </c>
      <c r="AH21" s="49">
        <v>2653.59</v>
      </c>
      <c r="AI21" s="49">
        <v>40.29</v>
      </c>
      <c r="AJ21" s="49">
        <v>0</v>
      </c>
      <c r="AK21" s="49">
        <v>0.69199999999999995</v>
      </c>
      <c r="AL21" s="49">
        <v>0</v>
      </c>
      <c r="AM21" s="52">
        <f t="shared" si="2"/>
        <v>3108.8939932979847</v>
      </c>
      <c r="AN21" s="40"/>
      <c r="AO21" s="24">
        <v>2027</v>
      </c>
      <c r="AP21" s="15">
        <v>0.55436564916974984</v>
      </c>
      <c r="AQ21" s="53">
        <f t="shared" si="3"/>
        <v>0.32104916349386325</v>
      </c>
      <c r="AR21" s="53">
        <f t="shared" si="0"/>
        <v>133.31689574064092</v>
      </c>
      <c r="AS21" s="53">
        <f t="shared" si="0"/>
        <v>17.697769969839442</v>
      </c>
      <c r="AT21" s="53">
        <f t="shared" si="0"/>
        <v>8.7015485230854406</v>
      </c>
      <c r="AU21" s="53">
        <f t="shared" si="0"/>
        <v>12.143502015740934</v>
      </c>
      <c r="AV21" s="53">
        <f t="shared" si="0"/>
        <v>-35.542805754940815</v>
      </c>
      <c r="AW21" s="53">
        <f t="shared" si="0"/>
        <v>-4.3588932806033576</v>
      </c>
      <c r="AX21" s="53">
        <f t="shared" si="0"/>
        <v>-1.5595052635354865</v>
      </c>
      <c r="AY21" s="53">
        <f t="shared" si="0"/>
        <v>0</v>
      </c>
      <c r="AZ21" s="53">
        <f t="shared" si="0"/>
        <v>-59.584825841765863</v>
      </c>
      <c r="BA21" s="53">
        <f t="shared" si="0"/>
        <v>0</v>
      </c>
      <c r="BB21" s="53">
        <f t="shared" si="0"/>
        <v>-96.869999999999891</v>
      </c>
      <c r="BC21" s="53">
        <f t="shared" si="0"/>
        <v>4.240000000000002</v>
      </c>
      <c r="BD21" s="53">
        <f t="shared" si="0"/>
        <v>0</v>
      </c>
      <c r="BE21" s="53">
        <f t="shared" si="0"/>
        <v>-1.6000000000000014E-2</v>
      </c>
      <c r="BF21" s="53">
        <f t="shared" si="0"/>
        <v>0</v>
      </c>
      <c r="BG21" s="52">
        <f t="shared" si="4"/>
        <v>-21.511264728044836</v>
      </c>
    </row>
    <row r="22" spans="1:59" x14ac:dyDescent="0.25">
      <c r="A22" s="24">
        <v>2028</v>
      </c>
      <c r="B22" s="15">
        <v>0.51447109326961526</v>
      </c>
      <c r="C22" s="53">
        <v>0</v>
      </c>
      <c r="D22" s="49">
        <v>30.170214656855471</v>
      </c>
      <c r="E22" s="49">
        <v>3.6123211119392273</v>
      </c>
      <c r="F22" s="49">
        <v>1.8357005120768879</v>
      </c>
      <c r="G22" s="49">
        <v>2.2539162937899451</v>
      </c>
      <c r="H22" s="49">
        <v>372.76746456549489</v>
      </c>
      <c r="I22" s="49">
        <v>33.582866426428282</v>
      </c>
      <c r="J22" s="49">
        <v>18.247302470035919</v>
      </c>
      <c r="K22" s="49">
        <v>10.496960275433851</v>
      </c>
      <c r="L22" s="49">
        <v>0</v>
      </c>
      <c r="M22" s="49">
        <v>0</v>
      </c>
      <c r="N22" s="49">
        <v>2875.28</v>
      </c>
      <c r="O22" s="49">
        <v>51.34</v>
      </c>
      <c r="P22" s="49">
        <v>0</v>
      </c>
      <c r="Q22" s="49">
        <v>0.70599999999999996</v>
      </c>
      <c r="R22" s="49">
        <v>0</v>
      </c>
      <c r="S22" s="52">
        <f t="shared" si="1"/>
        <v>3400.292746312055</v>
      </c>
      <c r="T22" s="40"/>
      <c r="U22" s="24">
        <v>2028</v>
      </c>
      <c r="V22" s="15">
        <v>0.51447109326961526</v>
      </c>
      <c r="W22" s="53">
        <v>0.32907539258120977</v>
      </c>
      <c r="X22" s="49">
        <v>159.18320676584614</v>
      </c>
      <c r="Y22" s="49">
        <v>20.618473019639726</v>
      </c>
      <c r="Z22" s="49">
        <v>10.944569484327985</v>
      </c>
      <c r="AA22" s="49">
        <v>14.41388230953088</v>
      </c>
      <c r="AB22" s="49">
        <v>224.57321594709293</v>
      </c>
      <c r="AC22" s="49">
        <v>18.992595756579981</v>
      </c>
      <c r="AD22" s="49">
        <v>10.837509408729261</v>
      </c>
      <c r="AE22" s="49">
        <v>10.496960275433851</v>
      </c>
      <c r="AF22" s="49">
        <v>-59.249306489495098</v>
      </c>
      <c r="AG22" s="49">
        <v>0</v>
      </c>
      <c r="AH22" s="49">
        <v>2777.16</v>
      </c>
      <c r="AI22" s="49">
        <v>45.53</v>
      </c>
      <c r="AJ22" s="49">
        <v>0</v>
      </c>
      <c r="AK22" s="49">
        <v>0.69399999999999995</v>
      </c>
      <c r="AL22" s="49">
        <v>0</v>
      </c>
      <c r="AM22" s="52">
        <f t="shared" si="2"/>
        <v>3234.5241818702671</v>
      </c>
      <c r="AN22" s="40"/>
      <c r="AO22" s="24">
        <v>2028</v>
      </c>
      <c r="AP22" s="15">
        <v>0.51447109326961526</v>
      </c>
      <c r="AQ22" s="53">
        <f t="shared" si="3"/>
        <v>0.32907539258120977</v>
      </c>
      <c r="AR22" s="53">
        <f t="shared" si="0"/>
        <v>129.01299210899066</v>
      </c>
      <c r="AS22" s="53">
        <f t="shared" si="0"/>
        <v>17.006151907700499</v>
      </c>
      <c r="AT22" s="53">
        <f t="shared" si="0"/>
        <v>9.1088689722510967</v>
      </c>
      <c r="AU22" s="53">
        <f t="shared" si="0"/>
        <v>12.159966015740935</v>
      </c>
      <c r="AV22" s="53">
        <f t="shared" si="0"/>
        <v>-148.19424861840196</v>
      </c>
      <c r="AW22" s="53">
        <f t="shared" si="0"/>
        <v>-14.590270669848302</v>
      </c>
      <c r="AX22" s="53">
        <f t="shared" si="0"/>
        <v>-7.409793061306658</v>
      </c>
      <c r="AY22" s="53">
        <f t="shared" si="0"/>
        <v>0</v>
      </c>
      <c r="AZ22" s="53">
        <f t="shared" si="0"/>
        <v>-59.249306489495098</v>
      </c>
      <c r="BA22" s="53">
        <f t="shared" si="0"/>
        <v>0</v>
      </c>
      <c r="BB22" s="53">
        <f t="shared" si="0"/>
        <v>-98.120000000000346</v>
      </c>
      <c r="BC22" s="53">
        <f t="shared" si="0"/>
        <v>-5.8100000000000023</v>
      </c>
      <c r="BD22" s="53">
        <f t="shared" si="0"/>
        <v>0</v>
      </c>
      <c r="BE22" s="53">
        <f t="shared" si="0"/>
        <v>-1.2000000000000011E-2</v>
      </c>
      <c r="BF22" s="53">
        <f t="shared" si="0"/>
        <v>0</v>
      </c>
      <c r="BG22" s="52">
        <f t="shared" si="4"/>
        <v>-165.76856444178799</v>
      </c>
    </row>
    <row r="23" spans="1:59" x14ac:dyDescent="0.25">
      <c r="A23" s="24">
        <v>2029</v>
      </c>
      <c r="B23" s="15">
        <v>0.47754495938040853</v>
      </c>
      <c r="C23" s="53">
        <v>0</v>
      </c>
      <c r="D23" s="49">
        <v>29.155991472849891</v>
      </c>
      <c r="E23" s="49">
        <v>3.4624216683935316</v>
      </c>
      <c r="F23" s="49">
        <v>1.7520724417197684</v>
      </c>
      <c r="G23" s="49">
        <v>2.2539162937899451</v>
      </c>
      <c r="H23" s="49">
        <v>427.23916345619529</v>
      </c>
      <c r="I23" s="49">
        <v>38.727396767111173</v>
      </c>
      <c r="J23" s="49">
        <v>21.097170873411962</v>
      </c>
      <c r="K23" s="49">
        <v>11.893018587168145</v>
      </c>
      <c r="L23" s="49">
        <v>0</v>
      </c>
      <c r="M23" s="49">
        <v>0</v>
      </c>
      <c r="N23" s="49">
        <v>3016.35</v>
      </c>
      <c r="O23" s="49">
        <v>60.24</v>
      </c>
      <c r="P23" s="49">
        <v>0</v>
      </c>
      <c r="Q23" s="49">
        <v>0.70899999999999996</v>
      </c>
      <c r="R23" s="49">
        <v>0</v>
      </c>
      <c r="S23" s="52">
        <f t="shared" si="1"/>
        <v>3612.8801515606392</v>
      </c>
      <c r="T23" s="40"/>
      <c r="U23" s="24">
        <v>2029</v>
      </c>
      <c r="V23" s="15">
        <v>0.47754495938040853</v>
      </c>
      <c r="W23" s="53">
        <v>0.33730227739574009</v>
      </c>
      <c r="X23" s="49">
        <v>153.86507995019034</v>
      </c>
      <c r="Y23" s="49">
        <v>19.776877314556472</v>
      </c>
      <c r="Z23" s="49">
        <v>10.74125560070631</v>
      </c>
      <c r="AA23" s="49">
        <v>14.43070830953088</v>
      </c>
      <c r="AB23" s="49">
        <v>333.33502055749409</v>
      </c>
      <c r="AC23" s="49">
        <v>34.223873819266949</v>
      </c>
      <c r="AD23" s="49">
        <v>16.521162833918218</v>
      </c>
      <c r="AE23" s="49">
        <v>11.893018587168145</v>
      </c>
      <c r="AF23" s="49">
        <v>-58.922175121031103</v>
      </c>
      <c r="AG23" s="49">
        <v>0</v>
      </c>
      <c r="AH23" s="49">
        <v>2928.04</v>
      </c>
      <c r="AI23" s="49">
        <v>51.91</v>
      </c>
      <c r="AJ23" s="49">
        <v>0</v>
      </c>
      <c r="AK23" s="49">
        <v>0.72399999999999998</v>
      </c>
      <c r="AL23" s="49">
        <v>0</v>
      </c>
      <c r="AM23" s="52">
        <f t="shared" si="2"/>
        <v>3516.8761241291959</v>
      </c>
      <c r="AN23" s="40"/>
      <c r="AO23" s="24">
        <v>2029</v>
      </c>
      <c r="AP23" s="15">
        <v>0.47754495938040853</v>
      </c>
      <c r="AQ23" s="53">
        <f t="shared" si="3"/>
        <v>0.33730227739574009</v>
      </c>
      <c r="AR23" s="53">
        <f t="shared" si="0"/>
        <v>124.70908847734044</v>
      </c>
      <c r="AS23" s="53">
        <f t="shared" si="0"/>
        <v>16.314455646162941</v>
      </c>
      <c r="AT23" s="53">
        <f t="shared" si="0"/>
        <v>8.9891831589865419</v>
      </c>
      <c r="AU23" s="53">
        <f t="shared" si="0"/>
        <v>12.176792015740935</v>
      </c>
      <c r="AV23" s="53">
        <f t="shared" si="0"/>
        <v>-93.904142898701195</v>
      </c>
      <c r="AW23" s="53">
        <f t="shared" si="0"/>
        <v>-4.5035229478442247</v>
      </c>
      <c r="AX23" s="53">
        <f t="shared" si="0"/>
        <v>-4.5760080394937432</v>
      </c>
      <c r="AY23" s="53">
        <f t="shared" si="0"/>
        <v>0</v>
      </c>
      <c r="AZ23" s="53">
        <f t="shared" si="0"/>
        <v>-58.922175121031103</v>
      </c>
      <c r="BA23" s="53">
        <f t="shared" si="0"/>
        <v>0</v>
      </c>
      <c r="BB23" s="53">
        <f t="shared" si="0"/>
        <v>-88.309999999999945</v>
      </c>
      <c r="BC23" s="53">
        <f t="shared" si="0"/>
        <v>-8.3300000000000054</v>
      </c>
      <c r="BD23" s="53">
        <f t="shared" si="0"/>
        <v>0</v>
      </c>
      <c r="BE23" s="53">
        <f t="shared" si="0"/>
        <v>1.5000000000000013E-2</v>
      </c>
      <c r="BF23" s="53">
        <f t="shared" si="0"/>
        <v>0</v>
      </c>
      <c r="BG23" s="52">
        <f t="shared" si="4"/>
        <v>-96.004027431443618</v>
      </c>
    </row>
    <row r="24" spans="1:59" x14ac:dyDescent="0.25">
      <c r="A24" s="24">
        <v>2030</v>
      </c>
      <c r="B24" s="15">
        <v>0.44326919668181214</v>
      </c>
      <c r="C24" s="53">
        <v>0</v>
      </c>
      <c r="D24" s="49">
        <v>28.141768288844315</v>
      </c>
      <c r="E24" s="49">
        <v>3.3125222248478359</v>
      </c>
      <c r="F24" s="49">
        <v>1.7770972201423363</v>
      </c>
      <c r="G24" s="49">
        <v>2.2539162937899451</v>
      </c>
      <c r="H24" s="49">
        <v>412.22066153121909</v>
      </c>
      <c r="I24" s="49">
        <v>36.598375999636097</v>
      </c>
      <c r="J24" s="49">
        <v>20.439832592384533</v>
      </c>
      <c r="K24" s="49">
        <v>11.223964229134435</v>
      </c>
      <c r="L24" s="49">
        <v>0</v>
      </c>
      <c r="M24" s="49">
        <v>0</v>
      </c>
      <c r="N24" s="49">
        <v>3127</v>
      </c>
      <c r="O24" s="49">
        <v>62.400000000000006</v>
      </c>
      <c r="P24" s="49">
        <v>0</v>
      </c>
      <c r="Q24" s="49">
        <v>0.69299999999999995</v>
      </c>
      <c r="R24" s="49">
        <v>0</v>
      </c>
      <c r="S24" s="52">
        <f t="shared" si="1"/>
        <v>3706.0611383799992</v>
      </c>
      <c r="T24" s="40"/>
      <c r="U24" s="24">
        <v>2030</v>
      </c>
      <c r="V24" s="15">
        <v>0.44326919668181214</v>
      </c>
      <c r="W24" s="53">
        <v>0.34573483433063351</v>
      </c>
      <c r="X24" s="49">
        <v>148.54695313453453</v>
      </c>
      <c r="Y24" s="49">
        <v>18.935281609473222</v>
      </c>
      <c r="Z24" s="49">
        <v>10.856239334466613</v>
      </c>
      <c r="AA24" s="49">
        <v>14.447905309530881</v>
      </c>
      <c r="AB24" s="49">
        <v>391.15832843466018</v>
      </c>
      <c r="AC24" s="49">
        <v>32.10706055077776</v>
      </c>
      <c r="AD24" s="49">
        <v>19.494693491051827</v>
      </c>
      <c r="AE24" s="49">
        <v>11.223964229134435</v>
      </c>
      <c r="AF24" s="49">
        <v>-58.603222036778703</v>
      </c>
      <c r="AG24" s="49">
        <v>0</v>
      </c>
      <c r="AH24" s="49">
        <v>3039.15</v>
      </c>
      <c r="AI24" s="49">
        <v>60.77</v>
      </c>
      <c r="AJ24" s="49">
        <v>0</v>
      </c>
      <c r="AK24" s="49">
        <v>0.68899999999999995</v>
      </c>
      <c r="AL24" s="49">
        <v>0</v>
      </c>
      <c r="AM24" s="52">
        <f t="shared" si="2"/>
        <v>3689.1219388911813</v>
      </c>
      <c r="AN24" s="40"/>
      <c r="AO24" s="24">
        <v>2030</v>
      </c>
      <c r="AP24" s="15">
        <v>0.44326919668181214</v>
      </c>
      <c r="AQ24" s="53">
        <f t="shared" si="3"/>
        <v>0.34573483433063351</v>
      </c>
      <c r="AR24" s="53">
        <f t="shared" si="0"/>
        <v>120.40518484569021</v>
      </c>
      <c r="AS24" s="53">
        <f t="shared" si="0"/>
        <v>15.622759384625386</v>
      </c>
      <c r="AT24" s="53">
        <f t="shared" si="0"/>
        <v>9.0791421143242772</v>
      </c>
      <c r="AU24" s="53">
        <f t="shared" si="0"/>
        <v>12.193989015740936</v>
      </c>
      <c r="AV24" s="53">
        <f t="shared" si="0"/>
        <v>-21.062333096558916</v>
      </c>
      <c r="AW24" s="53">
        <f t="shared" si="0"/>
        <v>-4.4913154488583373</v>
      </c>
      <c r="AX24" s="53">
        <f t="shared" si="0"/>
        <v>-0.94513910133270684</v>
      </c>
      <c r="AY24" s="53">
        <f t="shared" si="0"/>
        <v>0</v>
      </c>
      <c r="AZ24" s="53">
        <f t="shared" si="0"/>
        <v>-58.603222036778703</v>
      </c>
      <c r="BA24" s="53">
        <f t="shared" si="0"/>
        <v>0</v>
      </c>
      <c r="BB24" s="53">
        <f t="shared" si="0"/>
        <v>-87.849999999999909</v>
      </c>
      <c r="BC24" s="53">
        <f t="shared" si="0"/>
        <v>-1.6300000000000026</v>
      </c>
      <c r="BD24" s="53">
        <f t="shared" si="0"/>
        <v>0</v>
      </c>
      <c r="BE24" s="53">
        <f t="shared" si="0"/>
        <v>-4.0000000000000036E-3</v>
      </c>
      <c r="BF24" s="53">
        <f t="shared" si="0"/>
        <v>0</v>
      </c>
      <c r="BG24" s="52">
        <f t="shared" si="4"/>
        <v>-16.939199488817128</v>
      </c>
    </row>
    <row r="25" spans="1:59" x14ac:dyDescent="0.25">
      <c r="A25" s="24">
        <v>2031</v>
      </c>
      <c r="B25" s="15">
        <v>0.41145357493014312</v>
      </c>
      <c r="C25" s="53">
        <v>0</v>
      </c>
      <c r="D25" s="49">
        <v>27.127545104838738</v>
      </c>
      <c r="E25" s="49">
        <v>3.1626227813021406</v>
      </c>
      <c r="F25" s="49">
        <v>1.7990301462396125</v>
      </c>
      <c r="G25" s="49">
        <v>2.2539162937899451</v>
      </c>
      <c r="H25" s="49">
        <v>415.19366415949924</v>
      </c>
      <c r="I25" s="49">
        <v>37.467324904330695</v>
      </c>
      <c r="J25" s="49">
        <v>20.910246956841426</v>
      </c>
      <c r="K25" s="49">
        <v>23.299335784794934</v>
      </c>
      <c r="L25" s="49">
        <v>0</v>
      </c>
      <c r="M25" s="49">
        <v>0</v>
      </c>
      <c r="N25" s="49">
        <v>3233.41</v>
      </c>
      <c r="O25" s="49">
        <v>54.67</v>
      </c>
      <c r="P25" s="49">
        <v>0</v>
      </c>
      <c r="Q25" s="49">
        <v>0.625</v>
      </c>
      <c r="R25" s="49">
        <v>0</v>
      </c>
      <c r="S25" s="52">
        <f t="shared" si="1"/>
        <v>3819.9186861316366</v>
      </c>
      <c r="T25" s="40"/>
      <c r="U25" s="24">
        <v>2031</v>
      </c>
      <c r="V25" s="15">
        <v>0.41145357493014312</v>
      </c>
      <c r="W25" s="53">
        <v>0.35437820518889929</v>
      </c>
      <c r="X25" s="49">
        <v>143.22882631887873</v>
      </c>
      <c r="Y25" s="49">
        <v>18.093685904389964</v>
      </c>
      <c r="Z25" s="49">
        <v>11.261296447305021</v>
      </c>
      <c r="AA25" s="49">
        <v>14.465479309530879</v>
      </c>
      <c r="AB25" s="49">
        <v>387.16550500979105</v>
      </c>
      <c r="AC25" s="49">
        <v>31.758869772194096</v>
      </c>
      <c r="AD25" s="49">
        <v>19.357641265586231</v>
      </c>
      <c r="AE25" s="49">
        <v>12.159877564822329</v>
      </c>
      <c r="AF25" s="49">
        <v>-58.292242779632616</v>
      </c>
      <c r="AG25" s="49">
        <v>0</v>
      </c>
      <c r="AH25" s="49">
        <v>3129.13</v>
      </c>
      <c r="AI25" s="49">
        <v>52.980000000000004</v>
      </c>
      <c r="AJ25" s="49">
        <v>0</v>
      </c>
      <c r="AK25" s="49">
        <v>0.6</v>
      </c>
      <c r="AL25" s="49">
        <v>0</v>
      </c>
      <c r="AM25" s="52">
        <f t="shared" si="2"/>
        <v>3762.2633170180547</v>
      </c>
      <c r="AN25" s="40"/>
      <c r="AO25" s="24">
        <v>2031</v>
      </c>
      <c r="AP25" s="15">
        <v>0.41145357493014312</v>
      </c>
      <c r="AQ25" s="53">
        <f t="shared" si="3"/>
        <v>0.35437820518889929</v>
      </c>
      <c r="AR25" s="53">
        <f t="shared" si="0"/>
        <v>116.10128121404</v>
      </c>
      <c r="AS25" s="53">
        <f t="shared" si="0"/>
        <v>14.931063123087824</v>
      </c>
      <c r="AT25" s="53">
        <f t="shared" si="0"/>
        <v>9.4622663010654087</v>
      </c>
      <c r="AU25" s="53">
        <f t="shared" si="0"/>
        <v>12.211563015740934</v>
      </c>
      <c r="AV25" s="53">
        <f t="shared" si="0"/>
        <v>-28.028159149708188</v>
      </c>
      <c r="AW25" s="53">
        <f t="shared" si="0"/>
        <v>-5.7084551321365993</v>
      </c>
      <c r="AX25" s="53">
        <f t="shared" si="0"/>
        <v>-1.5526056912551951</v>
      </c>
      <c r="AY25" s="53">
        <f t="shared" si="0"/>
        <v>-11.139458219972605</v>
      </c>
      <c r="AZ25" s="53">
        <f t="shared" si="0"/>
        <v>-58.292242779632616</v>
      </c>
      <c r="BA25" s="53">
        <f t="shared" si="0"/>
        <v>0</v>
      </c>
      <c r="BB25" s="53">
        <f t="shared" si="0"/>
        <v>-104.27999999999975</v>
      </c>
      <c r="BC25" s="53">
        <f t="shared" si="0"/>
        <v>-1.6899999999999977</v>
      </c>
      <c r="BD25" s="53">
        <f t="shared" si="0"/>
        <v>0</v>
      </c>
      <c r="BE25" s="53">
        <f t="shared" si="0"/>
        <v>-2.5000000000000022E-2</v>
      </c>
      <c r="BF25" s="53">
        <f t="shared" si="0"/>
        <v>0</v>
      </c>
      <c r="BG25" s="52">
        <f t="shared" si="4"/>
        <v>-57.655369113581934</v>
      </c>
    </row>
    <row r="26" spans="1:59" x14ac:dyDescent="0.25">
      <c r="A26" s="24">
        <v>2032</v>
      </c>
      <c r="B26" s="15">
        <v>0.38184359157359055</v>
      </c>
      <c r="C26" s="53">
        <v>0</v>
      </c>
      <c r="D26" s="49">
        <v>26.113321920833162</v>
      </c>
      <c r="E26" s="49">
        <v>3.0127233377564453</v>
      </c>
      <c r="F26" s="49">
        <v>2.0087645788794903</v>
      </c>
      <c r="G26" s="49">
        <v>2.2539162937899451</v>
      </c>
      <c r="H26" s="49">
        <v>466.0114046011546</v>
      </c>
      <c r="I26" s="49">
        <v>48.462240294066937</v>
      </c>
      <c r="J26" s="49">
        <v>24.088086212030497</v>
      </c>
      <c r="K26" s="49">
        <v>28.196746944420603</v>
      </c>
      <c r="L26" s="49">
        <v>0</v>
      </c>
      <c r="M26" s="49">
        <v>0</v>
      </c>
      <c r="N26" s="49">
        <v>3397.35</v>
      </c>
      <c r="O26" s="49">
        <v>59.019999999999996</v>
      </c>
      <c r="P26" s="49">
        <v>0</v>
      </c>
      <c r="Q26" s="49">
        <v>0.64100000000000001</v>
      </c>
      <c r="R26" s="49">
        <v>0</v>
      </c>
      <c r="S26" s="52">
        <f t="shared" si="1"/>
        <v>4057.1582041829315</v>
      </c>
      <c r="T26" s="40"/>
      <c r="U26" s="24">
        <v>2032</v>
      </c>
      <c r="V26" s="15">
        <v>0.38184359157359055</v>
      </c>
      <c r="W26" s="53">
        <v>0.36323766031862176</v>
      </c>
      <c r="X26" s="49">
        <v>137.91069950322293</v>
      </c>
      <c r="Y26" s="49">
        <v>17.252090199306711</v>
      </c>
      <c r="Z26" s="49">
        <v>11.949342410535923</v>
      </c>
      <c r="AA26" s="49">
        <v>14.483440309530881</v>
      </c>
      <c r="AB26" s="49">
        <v>440.99759298283857</v>
      </c>
      <c r="AC26" s="49">
        <v>38.30150933559954</v>
      </c>
      <c r="AD26" s="49">
        <v>22.216644059204015</v>
      </c>
      <c r="AE26" s="49">
        <v>26.938027859941126</v>
      </c>
      <c r="AF26" s="49">
        <v>-57.989038003915176</v>
      </c>
      <c r="AG26" s="49">
        <v>0</v>
      </c>
      <c r="AH26" s="49">
        <v>3291.72</v>
      </c>
      <c r="AI26" s="49">
        <v>57.209999999999994</v>
      </c>
      <c r="AJ26" s="49">
        <v>0</v>
      </c>
      <c r="AK26" s="49">
        <v>0.61599999999999999</v>
      </c>
      <c r="AL26" s="49">
        <v>0</v>
      </c>
      <c r="AM26" s="52">
        <f t="shared" si="2"/>
        <v>4001.9695463165831</v>
      </c>
      <c r="AN26" s="40"/>
      <c r="AO26" s="24">
        <v>2032</v>
      </c>
      <c r="AP26" s="15">
        <v>0.38184359157359055</v>
      </c>
      <c r="AQ26" s="53">
        <f t="shared" si="3"/>
        <v>0.36323766031862176</v>
      </c>
      <c r="AR26" s="53">
        <f t="shared" si="0"/>
        <v>111.79737758238977</v>
      </c>
      <c r="AS26" s="53">
        <f t="shared" si="0"/>
        <v>14.239366861550266</v>
      </c>
      <c r="AT26" s="53">
        <f t="shared" si="0"/>
        <v>9.9405778316564337</v>
      </c>
      <c r="AU26" s="53">
        <f t="shared" si="0"/>
        <v>12.229524015740935</v>
      </c>
      <c r="AV26" s="53">
        <f t="shared" si="0"/>
        <v>-25.013811618316026</v>
      </c>
      <c r="AW26" s="53">
        <f t="shared" si="0"/>
        <v>-10.160730958467397</v>
      </c>
      <c r="AX26" s="53">
        <f t="shared" si="0"/>
        <v>-1.8714421528264822</v>
      </c>
      <c r="AY26" s="53">
        <f t="shared" si="0"/>
        <v>-1.2587190844794769</v>
      </c>
      <c r="AZ26" s="53">
        <f t="shared" si="0"/>
        <v>-57.989038003915176</v>
      </c>
      <c r="BA26" s="53">
        <f t="shared" si="0"/>
        <v>0</v>
      </c>
      <c r="BB26" s="53">
        <f t="shared" si="0"/>
        <v>-105.63000000000011</v>
      </c>
      <c r="BC26" s="53">
        <f t="shared" si="0"/>
        <v>-1.8100000000000023</v>
      </c>
      <c r="BD26" s="53">
        <f t="shared" si="0"/>
        <v>0</v>
      </c>
      <c r="BE26" s="53">
        <f t="shared" si="0"/>
        <v>-2.5000000000000022E-2</v>
      </c>
      <c r="BF26" s="53">
        <f t="shared" si="0"/>
        <v>0</v>
      </c>
      <c r="BG26" s="52">
        <f t="shared" si="4"/>
        <v>-55.188657866348649</v>
      </c>
    </row>
    <row r="27" spans="1:59" x14ac:dyDescent="0.25">
      <c r="A27" s="24">
        <v>2033</v>
      </c>
      <c r="B27" s="15">
        <v>0.35443678918636157</v>
      </c>
      <c r="C27" s="53">
        <v>0</v>
      </c>
      <c r="D27" s="49">
        <v>25.099098736827582</v>
      </c>
      <c r="E27" s="49">
        <v>2.8628238942107491</v>
      </c>
      <c r="F27" s="49">
        <v>1.8594919544508683</v>
      </c>
      <c r="G27" s="49">
        <v>2.2539162937899451</v>
      </c>
      <c r="H27" s="49">
        <v>535.35918396607883</v>
      </c>
      <c r="I27" s="49">
        <v>51.760269662671448</v>
      </c>
      <c r="J27" s="49">
        <v>28.429438698460455</v>
      </c>
      <c r="K27" s="49">
        <v>34.954593550223471</v>
      </c>
      <c r="L27" s="49">
        <v>0</v>
      </c>
      <c r="M27" s="49">
        <v>0</v>
      </c>
      <c r="N27" s="49">
        <v>3502.64</v>
      </c>
      <c r="O27" s="49">
        <v>63.89</v>
      </c>
      <c r="P27" s="49">
        <v>0</v>
      </c>
      <c r="Q27" s="49">
        <v>0.65200000000000002</v>
      </c>
      <c r="R27" s="49">
        <v>0</v>
      </c>
      <c r="S27" s="52">
        <f t="shared" si="1"/>
        <v>4249.7608167567132</v>
      </c>
      <c r="T27" s="40"/>
      <c r="U27" s="24">
        <v>2033</v>
      </c>
      <c r="V27" s="15">
        <v>0.35443678918636157</v>
      </c>
      <c r="W27" s="53">
        <v>0.37231860182658727</v>
      </c>
      <c r="X27" s="49">
        <v>132.59257268756716</v>
      </c>
      <c r="Y27" s="49">
        <v>16.410494494223453</v>
      </c>
      <c r="Z27" s="49">
        <v>11.500855998535663</v>
      </c>
      <c r="AA27" s="49">
        <v>14.501797309530881</v>
      </c>
      <c r="AB27" s="49">
        <v>511.20123742916689</v>
      </c>
      <c r="AC27" s="49">
        <v>48.860869849622112</v>
      </c>
      <c r="AD27" s="49">
        <v>26.618890499072023</v>
      </c>
      <c r="AE27" s="49">
        <v>35.917018716780738</v>
      </c>
      <c r="AF27" s="49">
        <v>-57.693413347590678</v>
      </c>
      <c r="AG27" s="49">
        <v>0</v>
      </c>
      <c r="AH27" s="49">
        <v>3393.46</v>
      </c>
      <c r="AI27" s="49">
        <v>62.129999999999995</v>
      </c>
      <c r="AJ27" s="49">
        <v>0</v>
      </c>
      <c r="AK27" s="49">
        <v>0.621</v>
      </c>
      <c r="AL27" s="49">
        <v>0</v>
      </c>
      <c r="AM27" s="52">
        <f t="shared" si="2"/>
        <v>4196.4936422387345</v>
      </c>
      <c r="AN27" s="40"/>
      <c r="AO27" s="24">
        <v>2033</v>
      </c>
      <c r="AP27" s="15">
        <v>0.35443678918636157</v>
      </c>
      <c r="AQ27" s="53">
        <f t="shared" si="3"/>
        <v>0.37231860182658727</v>
      </c>
      <c r="AR27" s="53">
        <f t="shared" si="0"/>
        <v>107.49347395073957</v>
      </c>
      <c r="AS27" s="53">
        <f t="shared" si="0"/>
        <v>13.547670600012705</v>
      </c>
      <c r="AT27" s="53">
        <f t="shared" si="0"/>
        <v>9.6413640440847939</v>
      </c>
      <c r="AU27" s="53">
        <f t="shared" si="0"/>
        <v>12.247881015740935</v>
      </c>
      <c r="AV27" s="53">
        <f t="shared" si="0"/>
        <v>-24.157946536911936</v>
      </c>
      <c r="AW27" s="53">
        <f t="shared" si="0"/>
        <v>-2.8993998130493353</v>
      </c>
      <c r="AX27" s="53">
        <f t="shared" si="0"/>
        <v>-1.8105481993884318</v>
      </c>
      <c r="AY27" s="53">
        <f t="shared" si="0"/>
        <v>0.96242516655726718</v>
      </c>
      <c r="AZ27" s="53">
        <f t="shared" si="0"/>
        <v>-57.693413347590678</v>
      </c>
      <c r="BA27" s="53">
        <f t="shared" si="0"/>
        <v>0</v>
      </c>
      <c r="BB27" s="53">
        <f t="shared" si="0"/>
        <v>-109.17999999999984</v>
      </c>
      <c r="BC27" s="53">
        <f t="shared" si="0"/>
        <v>-1.7600000000000051</v>
      </c>
      <c r="BD27" s="53">
        <f t="shared" si="0"/>
        <v>0</v>
      </c>
      <c r="BE27" s="53">
        <f t="shared" si="0"/>
        <v>-3.1000000000000028E-2</v>
      </c>
      <c r="BF27" s="53">
        <f t="shared" si="0"/>
        <v>0</v>
      </c>
      <c r="BG27" s="52">
        <f t="shared" si="4"/>
        <v>-53.267174517978354</v>
      </c>
    </row>
    <row r="28" spans="1:59" x14ac:dyDescent="0.25">
      <c r="A28" s="24">
        <v>2034</v>
      </c>
      <c r="B28" s="15">
        <v>0.3289971085046382</v>
      </c>
      <c r="C28" s="53">
        <v>0</v>
      </c>
      <c r="D28" s="49">
        <v>24.084875552822002</v>
      </c>
      <c r="E28" s="49">
        <v>2.7129244506650534</v>
      </c>
      <c r="F28" s="49">
        <v>1.9005486146642427</v>
      </c>
      <c r="G28" s="49">
        <v>2.2539162937899451</v>
      </c>
      <c r="H28" s="49">
        <v>621.09171828463946</v>
      </c>
      <c r="I28" s="49">
        <v>56.4756392092768</v>
      </c>
      <c r="J28" s="49">
        <v>32.724452629017136</v>
      </c>
      <c r="K28" s="49">
        <v>36.791640886968032</v>
      </c>
      <c r="L28" s="49">
        <v>0</v>
      </c>
      <c r="M28" s="49">
        <v>0</v>
      </c>
      <c r="N28" s="49">
        <v>3609.27</v>
      </c>
      <c r="O28" s="49">
        <v>72.36</v>
      </c>
      <c r="P28" s="49">
        <v>0</v>
      </c>
      <c r="Q28" s="49">
        <v>0.64500000000000002</v>
      </c>
      <c r="R28" s="49">
        <v>0</v>
      </c>
      <c r="S28" s="52">
        <f t="shared" si="1"/>
        <v>4460.3107159218425</v>
      </c>
      <c r="T28" s="40"/>
      <c r="U28" s="24">
        <v>2034</v>
      </c>
      <c r="V28" s="15">
        <v>0.3289971085046382</v>
      </c>
      <c r="W28" s="53">
        <v>0.38162656687225188</v>
      </c>
      <c r="X28" s="49">
        <v>127.27444587191133</v>
      </c>
      <c r="Y28" s="49">
        <v>15.568898789140199</v>
      </c>
      <c r="Z28" s="49">
        <v>11.654394327290802</v>
      </c>
      <c r="AA28" s="49">
        <v>14.520557309530879</v>
      </c>
      <c r="AB28" s="49">
        <v>597.78525927086821</v>
      </c>
      <c r="AC28" s="49">
        <v>52.705662136849455</v>
      </c>
      <c r="AD28" s="49">
        <v>30.977071084900992</v>
      </c>
      <c r="AE28" s="49">
        <v>34.839490173606023</v>
      </c>
      <c r="AF28" s="49">
        <v>-57.405179307674302</v>
      </c>
      <c r="AG28" s="49">
        <v>0</v>
      </c>
      <c r="AH28" s="49">
        <v>3496.71</v>
      </c>
      <c r="AI28" s="49">
        <v>69.960000000000008</v>
      </c>
      <c r="AJ28" s="49">
        <v>0</v>
      </c>
      <c r="AK28" s="49">
        <v>0.625</v>
      </c>
      <c r="AL28" s="49">
        <v>0</v>
      </c>
      <c r="AM28" s="52">
        <f t="shared" si="2"/>
        <v>4395.5972262232963</v>
      </c>
      <c r="AN28" s="40"/>
      <c r="AO28" s="24">
        <v>2034</v>
      </c>
      <c r="AP28" s="15">
        <v>0.3289971085046382</v>
      </c>
      <c r="AQ28" s="53">
        <f t="shared" si="3"/>
        <v>0.38162656687225188</v>
      </c>
      <c r="AR28" s="53">
        <f t="shared" si="0"/>
        <v>103.18957031908933</v>
      </c>
      <c r="AS28" s="53">
        <f t="shared" si="0"/>
        <v>12.855974338475146</v>
      </c>
      <c r="AT28" s="53">
        <f t="shared" si="0"/>
        <v>9.7538457126265605</v>
      </c>
      <c r="AU28" s="53">
        <f t="shared" si="0"/>
        <v>12.266641015740934</v>
      </c>
      <c r="AV28" s="53">
        <f t="shared" si="0"/>
        <v>-23.306459013771246</v>
      </c>
      <c r="AW28" s="53">
        <f t="shared" si="0"/>
        <v>-3.7699770724273449</v>
      </c>
      <c r="AX28" s="53">
        <f t="shared" si="0"/>
        <v>-1.7473815441161449</v>
      </c>
      <c r="AY28" s="53">
        <f t="shared" si="0"/>
        <v>-1.9521507133620091</v>
      </c>
      <c r="AZ28" s="53">
        <f t="shared" si="0"/>
        <v>-57.405179307674302</v>
      </c>
      <c r="BA28" s="53">
        <f t="shared" si="0"/>
        <v>0</v>
      </c>
      <c r="BB28" s="53">
        <f t="shared" si="0"/>
        <v>-112.55999999999995</v>
      </c>
      <c r="BC28" s="53">
        <f t="shared" si="0"/>
        <v>-2.3999999999999915</v>
      </c>
      <c r="BD28" s="53">
        <f t="shared" si="0"/>
        <v>0</v>
      </c>
      <c r="BE28" s="53">
        <f t="shared" si="0"/>
        <v>-2.0000000000000018E-2</v>
      </c>
      <c r="BF28" s="53">
        <f t="shared" si="0"/>
        <v>0</v>
      </c>
      <c r="BG28" s="52">
        <f t="shared" si="4"/>
        <v>-64.713489698546738</v>
      </c>
    </row>
    <row r="29" spans="1:59" x14ac:dyDescent="0.25">
      <c r="A29" s="24">
        <v>2035</v>
      </c>
      <c r="B29" s="15">
        <v>0.30538335947824247</v>
      </c>
      <c r="C29" s="53">
        <v>0</v>
      </c>
      <c r="D29" s="49">
        <v>23.070652368816422</v>
      </c>
      <c r="E29" s="49">
        <v>2.5754037797582958</v>
      </c>
      <c r="F29" s="49">
        <v>1.9469965243503828</v>
      </c>
      <c r="G29" s="49">
        <v>2.2539162937899451</v>
      </c>
      <c r="H29" s="49">
        <v>640.37867186277015</v>
      </c>
      <c r="I29" s="49">
        <v>58.128880960395549</v>
      </c>
      <c r="J29" s="49">
        <v>33.586968919667157</v>
      </c>
      <c r="K29" s="49">
        <v>62.771139366881151</v>
      </c>
      <c r="L29" s="49">
        <v>0</v>
      </c>
      <c r="M29" s="49">
        <v>0</v>
      </c>
      <c r="N29" s="49">
        <v>3768.26</v>
      </c>
      <c r="O29" s="49">
        <v>76.33</v>
      </c>
      <c r="P29" s="49">
        <v>0</v>
      </c>
      <c r="Q29" s="49">
        <v>0.64800000000000002</v>
      </c>
      <c r="R29" s="49">
        <v>0</v>
      </c>
      <c r="S29" s="52">
        <f t="shared" si="1"/>
        <v>4669.9506300764297</v>
      </c>
      <c r="T29" s="40"/>
      <c r="U29" s="24">
        <v>2035</v>
      </c>
      <c r="V29" s="15">
        <v>0.30538335947824247</v>
      </c>
      <c r="W29" s="53">
        <v>0.39116723104405821</v>
      </c>
      <c r="X29" s="49">
        <v>121.95631905625554</v>
      </c>
      <c r="Y29" s="49">
        <v>14.773222826262511</v>
      </c>
      <c r="Z29" s="49">
        <v>12.113675312786983</v>
      </c>
      <c r="AA29" s="49">
        <v>14.53973030953088</v>
      </c>
      <c r="AB29" s="49">
        <v>617.91965224014268</v>
      </c>
      <c r="AC29" s="49">
        <v>51.433393228384134</v>
      </c>
      <c r="AD29" s="49">
        <v>31.907254903357703</v>
      </c>
      <c r="AE29" s="49">
        <v>58.047848346424246</v>
      </c>
      <c r="AF29" s="49">
        <v>-57.124151118755819</v>
      </c>
      <c r="AG29" s="49">
        <v>0</v>
      </c>
      <c r="AH29" s="49">
        <v>3657.12</v>
      </c>
      <c r="AI29" s="49">
        <v>70.760000000000005</v>
      </c>
      <c r="AJ29" s="49">
        <v>0</v>
      </c>
      <c r="AK29" s="49">
        <v>0.63800000000000001</v>
      </c>
      <c r="AL29" s="49">
        <v>0</v>
      </c>
      <c r="AM29" s="52">
        <f t="shared" si="2"/>
        <v>4594.4761123354328</v>
      </c>
      <c r="AN29" s="40"/>
      <c r="AO29" s="24">
        <v>2035</v>
      </c>
      <c r="AP29" s="15">
        <v>0.30538335947824247</v>
      </c>
      <c r="AQ29" s="53">
        <f t="shared" si="3"/>
        <v>0.39116723104405821</v>
      </c>
      <c r="AR29" s="53">
        <f t="shared" si="3"/>
        <v>98.885666687439112</v>
      </c>
      <c r="AS29" s="53">
        <f t="shared" si="3"/>
        <v>12.197819046504215</v>
      </c>
      <c r="AT29" s="53">
        <f t="shared" si="3"/>
        <v>10.166678788436601</v>
      </c>
      <c r="AU29" s="53">
        <f t="shared" si="3"/>
        <v>12.285814015740934</v>
      </c>
      <c r="AV29" s="53">
        <f t="shared" si="3"/>
        <v>-22.459019622627466</v>
      </c>
      <c r="AW29" s="53">
        <f t="shared" si="3"/>
        <v>-6.695487732011415</v>
      </c>
      <c r="AX29" s="53">
        <f t="shared" si="3"/>
        <v>-1.6797140163094539</v>
      </c>
      <c r="AY29" s="53">
        <f t="shared" si="3"/>
        <v>-4.7232910204569052</v>
      </c>
      <c r="AZ29" s="53">
        <f t="shared" si="3"/>
        <v>-57.124151118755819</v>
      </c>
      <c r="BA29" s="53">
        <f t="shared" si="3"/>
        <v>0</v>
      </c>
      <c r="BB29" s="53">
        <f t="shared" si="3"/>
        <v>-111.14000000000033</v>
      </c>
      <c r="BC29" s="53">
        <f t="shared" si="3"/>
        <v>-5.5699999999999932</v>
      </c>
      <c r="BD29" s="53">
        <f t="shared" si="3"/>
        <v>0</v>
      </c>
      <c r="BE29" s="53">
        <f t="shared" si="3"/>
        <v>-1.0000000000000009E-2</v>
      </c>
      <c r="BF29" s="53">
        <f t="shared" si="3"/>
        <v>0</v>
      </c>
      <c r="BG29" s="52">
        <f t="shared" si="4"/>
        <v>-75.474517740996475</v>
      </c>
    </row>
    <row r="30" spans="1:59" x14ac:dyDescent="0.25">
      <c r="A30" s="24">
        <v>2036</v>
      </c>
      <c r="B30" s="15">
        <v>0.28340664875685884</v>
      </c>
      <c r="C30" s="53">
        <v>0</v>
      </c>
      <c r="D30" s="49">
        <v>22.056429184810845</v>
      </c>
      <c r="E30" s="49">
        <v>2.4626826160705648</v>
      </c>
      <c r="F30" s="49">
        <v>2.1347355623288493</v>
      </c>
      <c r="G30" s="49">
        <v>2.2539162937899451</v>
      </c>
      <c r="H30" s="49">
        <v>754.9103495095012</v>
      </c>
      <c r="I30" s="49">
        <v>82.97243357693371</v>
      </c>
      <c r="J30" s="49">
        <v>39.394854139707988</v>
      </c>
      <c r="K30" s="49">
        <v>91.584088076096549</v>
      </c>
      <c r="L30" s="49">
        <v>0</v>
      </c>
      <c r="M30" s="49">
        <v>0</v>
      </c>
      <c r="N30" s="49">
        <v>4072.78</v>
      </c>
      <c r="O30" s="49">
        <v>76.05</v>
      </c>
      <c r="P30" s="49">
        <v>0</v>
      </c>
      <c r="Q30" s="49">
        <v>0.71299999999999997</v>
      </c>
      <c r="R30" s="49">
        <v>0</v>
      </c>
      <c r="S30" s="52">
        <f t="shared" si="1"/>
        <v>5147.31248895924</v>
      </c>
      <c r="T30" s="40"/>
      <c r="U30" s="24">
        <v>2036</v>
      </c>
      <c r="V30" s="15">
        <v>0.28340664875685884</v>
      </c>
      <c r="W30" s="53">
        <v>0.40094641182015961</v>
      </c>
      <c r="X30" s="49">
        <v>116.63819224059975</v>
      </c>
      <c r="Y30" s="49">
        <v>14.092610830530598</v>
      </c>
      <c r="Z30" s="49">
        <v>12.782769144293255</v>
      </c>
      <c r="AA30" s="49">
        <v>14.559325309530879</v>
      </c>
      <c r="AB30" s="49">
        <v>733.34011708978915</v>
      </c>
      <c r="AC30" s="49">
        <v>77.083272601394029</v>
      </c>
      <c r="AD30" s="49">
        <v>37.78436107789215</v>
      </c>
      <c r="AE30" s="49">
        <v>86.123350919574932</v>
      </c>
      <c r="AF30" s="49">
        <v>-56.850148634560298</v>
      </c>
      <c r="AG30" s="49">
        <v>0</v>
      </c>
      <c r="AH30" s="49">
        <v>3954.48</v>
      </c>
      <c r="AI30" s="49">
        <v>74.710000000000008</v>
      </c>
      <c r="AJ30" s="49">
        <v>0</v>
      </c>
      <c r="AK30" s="49">
        <v>0.68500000000000005</v>
      </c>
      <c r="AL30" s="49">
        <v>0</v>
      </c>
      <c r="AM30" s="52">
        <f t="shared" si="2"/>
        <v>5065.8297969908654</v>
      </c>
      <c r="AN30" s="40"/>
      <c r="AO30" s="24">
        <v>2036</v>
      </c>
      <c r="AP30" s="15">
        <v>0.28340664875685884</v>
      </c>
      <c r="AQ30" s="53">
        <f t="shared" si="3"/>
        <v>0.40094641182015961</v>
      </c>
      <c r="AR30" s="53">
        <f t="shared" si="3"/>
        <v>94.581763055788912</v>
      </c>
      <c r="AS30" s="53">
        <f t="shared" si="3"/>
        <v>11.629928214460033</v>
      </c>
      <c r="AT30" s="53">
        <f t="shared" si="3"/>
        <v>10.648033581964405</v>
      </c>
      <c r="AU30" s="53">
        <f t="shared" si="3"/>
        <v>12.305409015740933</v>
      </c>
      <c r="AV30" s="53">
        <f t="shared" si="3"/>
        <v>-21.570232419712056</v>
      </c>
      <c r="AW30" s="53">
        <f t="shared" si="3"/>
        <v>-5.8891609755396814</v>
      </c>
      <c r="AX30" s="53">
        <f t="shared" si="3"/>
        <v>-1.6104930618158377</v>
      </c>
      <c r="AY30" s="53">
        <f t="shared" si="3"/>
        <v>-5.460737156521617</v>
      </c>
      <c r="AZ30" s="53">
        <f t="shared" si="3"/>
        <v>-56.850148634560298</v>
      </c>
      <c r="BA30" s="53">
        <f t="shared" si="3"/>
        <v>0</v>
      </c>
      <c r="BB30" s="53">
        <f t="shared" si="3"/>
        <v>-118.30000000000018</v>
      </c>
      <c r="BC30" s="53">
        <f t="shared" si="3"/>
        <v>-1.3399999999999892</v>
      </c>
      <c r="BD30" s="53">
        <f t="shared" si="3"/>
        <v>0</v>
      </c>
      <c r="BE30" s="53">
        <f t="shared" si="3"/>
        <v>-2.7999999999999914E-2</v>
      </c>
      <c r="BF30" s="53">
        <f t="shared" si="3"/>
        <v>0</v>
      </c>
      <c r="BG30" s="52">
        <f t="shared" si="4"/>
        <v>-81.482691968375235</v>
      </c>
    </row>
    <row r="31" spans="1:59" x14ac:dyDescent="0.25">
      <c r="A31" s="24">
        <v>2037</v>
      </c>
      <c r="B31" s="15">
        <v>0.26306515242403611</v>
      </c>
      <c r="C31" s="53">
        <v>0</v>
      </c>
      <c r="D31" s="49">
        <v>21.042206000805269</v>
      </c>
      <c r="E31" s="49">
        <v>2.362340225021772</v>
      </c>
      <c r="F31" s="49">
        <v>2.0425071914282742</v>
      </c>
      <c r="G31" s="49">
        <v>2.2539162937899451</v>
      </c>
      <c r="H31" s="49">
        <v>879.5938297714082</v>
      </c>
      <c r="I31" s="49">
        <v>82.422481510596995</v>
      </c>
      <c r="J31" s="49">
        <v>45.629725058282226</v>
      </c>
      <c r="K31" s="49">
        <v>97.635538026679583</v>
      </c>
      <c r="L31" s="49">
        <v>0</v>
      </c>
      <c r="M31" s="49">
        <v>0</v>
      </c>
      <c r="N31" s="49">
        <v>4221.6099999999997</v>
      </c>
      <c r="O31" s="49">
        <v>84.47</v>
      </c>
      <c r="P31" s="49">
        <v>0</v>
      </c>
      <c r="Q31" s="49">
        <v>0.72199999999999998</v>
      </c>
      <c r="R31" s="49">
        <v>0</v>
      </c>
      <c r="S31" s="52">
        <f t="shared" si="1"/>
        <v>5439.784544078012</v>
      </c>
      <c r="T31" s="40"/>
      <c r="U31" s="24">
        <v>2037</v>
      </c>
      <c r="V31" s="15">
        <v>0.26306515242403611</v>
      </c>
      <c r="W31" s="53">
        <v>0.41097007211566361</v>
      </c>
      <c r="X31" s="49">
        <v>111.32006542494392</v>
      </c>
      <c r="Y31" s="49">
        <v>13.504134421585999</v>
      </c>
      <c r="Z31" s="49">
        <v>12.678073582808699</v>
      </c>
      <c r="AA31" s="49">
        <v>14.579350309530881</v>
      </c>
      <c r="AB31" s="49">
        <v>858.87240498704659</v>
      </c>
      <c r="AC31" s="49">
        <v>75.810870498745956</v>
      </c>
      <c r="AD31" s="49">
        <v>44.080874806330847</v>
      </c>
      <c r="AE31" s="49">
        <v>95.044652377374959</v>
      </c>
      <c r="AF31" s="49">
        <v>-56.582996212469666</v>
      </c>
      <c r="AG31" s="49">
        <v>0</v>
      </c>
      <c r="AH31" s="49">
        <v>4103.26</v>
      </c>
      <c r="AI31" s="49">
        <v>80.53</v>
      </c>
      <c r="AJ31" s="49">
        <v>0</v>
      </c>
      <c r="AK31" s="49">
        <v>0.7</v>
      </c>
      <c r="AL31" s="49">
        <v>0</v>
      </c>
      <c r="AM31" s="52">
        <f t="shared" si="2"/>
        <v>5354.208400268014</v>
      </c>
      <c r="AN31" s="40"/>
      <c r="AO31" s="24">
        <v>2037</v>
      </c>
      <c r="AP31" s="15">
        <v>0.26306515242403611</v>
      </c>
      <c r="AQ31" s="53">
        <f t="shared" si="3"/>
        <v>0.41097007211566361</v>
      </c>
      <c r="AR31" s="53">
        <f t="shared" si="3"/>
        <v>90.277859424138654</v>
      </c>
      <c r="AS31" s="53">
        <f t="shared" si="3"/>
        <v>11.141794196564227</v>
      </c>
      <c r="AT31" s="53">
        <f t="shared" si="3"/>
        <v>10.635566391380424</v>
      </c>
      <c r="AU31" s="53">
        <f t="shared" si="3"/>
        <v>12.325434015740935</v>
      </c>
      <c r="AV31" s="53">
        <f t="shared" si="3"/>
        <v>-20.721424784361602</v>
      </c>
      <c r="AW31" s="53">
        <f t="shared" si="3"/>
        <v>-6.6116110118510392</v>
      </c>
      <c r="AX31" s="53">
        <f t="shared" si="3"/>
        <v>-1.5488502519513787</v>
      </c>
      <c r="AY31" s="53">
        <f t="shared" si="3"/>
        <v>-2.5908856493046244</v>
      </c>
      <c r="AZ31" s="53">
        <f t="shared" si="3"/>
        <v>-56.582996212469666</v>
      </c>
      <c r="BA31" s="53">
        <f t="shared" si="3"/>
        <v>0</v>
      </c>
      <c r="BB31" s="53">
        <f t="shared" si="3"/>
        <v>-118.34999999999945</v>
      </c>
      <c r="BC31" s="53">
        <f t="shared" si="3"/>
        <v>-3.9399999999999977</v>
      </c>
      <c r="BD31" s="53">
        <f t="shared" si="3"/>
        <v>0</v>
      </c>
      <c r="BE31" s="53">
        <f t="shared" si="3"/>
        <v>-2.200000000000002E-2</v>
      </c>
      <c r="BF31" s="53">
        <f t="shared" si="3"/>
        <v>0</v>
      </c>
      <c r="BG31" s="52">
        <f t="shared" si="4"/>
        <v>-85.576143809997873</v>
      </c>
    </row>
    <row r="32" spans="1:59" x14ac:dyDescent="0.25">
      <c r="A32" s="24">
        <v>2038</v>
      </c>
      <c r="B32" s="15">
        <v>0.24418366585059359</v>
      </c>
      <c r="C32" s="53">
        <v>0</v>
      </c>
      <c r="D32" s="49">
        <v>22.023514039463834</v>
      </c>
      <c r="E32" s="49">
        <v>2.2619978339729787</v>
      </c>
      <c r="F32" s="49">
        <v>2.1846134323630277</v>
      </c>
      <c r="G32" s="49">
        <v>2.2539162937899451</v>
      </c>
      <c r="H32" s="49">
        <v>893.18652631855207</v>
      </c>
      <c r="I32" s="49">
        <v>83.103444386836046</v>
      </c>
      <c r="J32" s="49">
        <v>46.185412176080128</v>
      </c>
      <c r="K32" s="49">
        <v>120.25588577701821</v>
      </c>
      <c r="L32" s="49">
        <v>0</v>
      </c>
      <c r="M32" s="49">
        <v>0</v>
      </c>
      <c r="N32" s="49">
        <v>4365.67</v>
      </c>
      <c r="O32" s="49">
        <v>86.44</v>
      </c>
      <c r="P32" s="49">
        <v>0</v>
      </c>
      <c r="Q32" s="49">
        <v>0.73399999999999999</v>
      </c>
      <c r="R32" s="49">
        <v>0</v>
      </c>
      <c r="S32" s="52">
        <f t="shared" si="1"/>
        <v>5624.2993102580758</v>
      </c>
      <c r="T32" s="40"/>
      <c r="U32" s="24">
        <v>2038</v>
      </c>
      <c r="V32" s="15">
        <v>0.24418366585059359</v>
      </c>
      <c r="W32" s="53">
        <v>0.4212443239185551</v>
      </c>
      <c r="X32" s="49">
        <v>116.89871126582422</v>
      </c>
      <c r="Y32" s="49">
        <v>12.938726835232965</v>
      </c>
      <c r="Z32" s="49">
        <v>13.139114292154662</v>
      </c>
      <c r="AA32" s="49">
        <v>14.599817309530879</v>
      </c>
      <c r="AB32" s="49">
        <v>873.17178495399344</v>
      </c>
      <c r="AC32" s="49">
        <v>77.733011153897181</v>
      </c>
      <c r="AD32" s="49">
        <v>44.686488615962737</v>
      </c>
      <c r="AE32" s="49">
        <v>97.613731438701819</v>
      </c>
      <c r="AF32" s="49">
        <v>-56.322522600931308</v>
      </c>
      <c r="AG32" s="49">
        <v>0</v>
      </c>
      <c r="AH32" s="49">
        <v>4240.5</v>
      </c>
      <c r="AI32" s="49">
        <v>87.89</v>
      </c>
      <c r="AJ32" s="49">
        <v>0</v>
      </c>
      <c r="AK32" s="49">
        <v>0.71199999999999997</v>
      </c>
      <c r="AL32" s="49">
        <v>0</v>
      </c>
      <c r="AM32" s="52">
        <f t="shared" si="2"/>
        <v>5523.9821075882865</v>
      </c>
      <c r="AN32" s="40"/>
      <c r="AO32" s="24">
        <v>2038</v>
      </c>
      <c r="AP32" s="15">
        <v>0.24418366585059359</v>
      </c>
      <c r="AQ32" s="53">
        <f t="shared" si="3"/>
        <v>0.4212443239185551</v>
      </c>
      <c r="AR32" s="53">
        <f t="shared" si="3"/>
        <v>94.875197226360385</v>
      </c>
      <c r="AS32" s="53">
        <f t="shared" si="3"/>
        <v>10.676729001259986</v>
      </c>
      <c r="AT32" s="53">
        <f t="shared" si="3"/>
        <v>10.954500859791635</v>
      </c>
      <c r="AU32" s="53">
        <f t="shared" si="3"/>
        <v>12.345901015740933</v>
      </c>
      <c r="AV32" s="53">
        <f t="shared" si="3"/>
        <v>-20.014741364558631</v>
      </c>
      <c r="AW32" s="53">
        <f t="shared" si="3"/>
        <v>-5.3704332329388649</v>
      </c>
      <c r="AX32" s="53">
        <f t="shared" si="3"/>
        <v>-1.4989235601173903</v>
      </c>
      <c r="AY32" s="53">
        <f t="shared" si="3"/>
        <v>-22.642154338316388</v>
      </c>
      <c r="AZ32" s="53">
        <f t="shared" si="3"/>
        <v>-56.322522600931308</v>
      </c>
      <c r="BA32" s="53">
        <f t="shared" si="3"/>
        <v>0</v>
      </c>
      <c r="BB32" s="53">
        <f t="shared" si="3"/>
        <v>-125.17000000000007</v>
      </c>
      <c r="BC32" s="53">
        <f t="shared" si="3"/>
        <v>1.4500000000000028</v>
      </c>
      <c r="BD32" s="53">
        <f t="shared" si="3"/>
        <v>0</v>
      </c>
      <c r="BE32" s="53">
        <f t="shared" si="3"/>
        <v>-2.200000000000002E-2</v>
      </c>
      <c r="BF32" s="53">
        <f t="shared" si="3"/>
        <v>0</v>
      </c>
      <c r="BG32" s="52">
        <f t="shared" si="4"/>
        <v>-100.31720266979117</v>
      </c>
    </row>
    <row r="33" spans="1:59" x14ac:dyDescent="0.25">
      <c r="A33" s="24">
        <v>2039</v>
      </c>
      <c r="B33" s="15">
        <v>0.22665739691786857</v>
      </c>
      <c r="C33" s="53">
        <v>0</v>
      </c>
      <c r="D33" s="49">
        <v>20.847491026593598</v>
      </c>
      <c r="E33" s="49">
        <v>2.1616554429241854</v>
      </c>
      <c r="F33" s="49">
        <v>2.1335529995984857</v>
      </c>
      <c r="G33" s="49">
        <v>2.2539162937899451</v>
      </c>
      <c r="H33" s="49">
        <v>937.03471165173369</v>
      </c>
      <c r="I33" s="49">
        <v>100.82412090567939</v>
      </c>
      <c r="J33" s="49">
        <v>48.35467093698022</v>
      </c>
      <c r="K33" s="49">
        <v>144.29914174584599</v>
      </c>
      <c r="L33" s="49">
        <v>0</v>
      </c>
      <c r="M33" s="49">
        <v>0</v>
      </c>
      <c r="N33" s="49">
        <v>4476.83</v>
      </c>
      <c r="O33" s="49">
        <v>98.25</v>
      </c>
      <c r="P33" s="49">
        <v>0</v>
      </c>
      <c r="Q33" s="49">
        <v>0.73199999999999998</v>
      </c>
      <c r="R33" s="49">
        <v>0</v>
      </c>
      <c r="S33" s="52">
        <f t="shared" si="1"/>
        <v>5833.7212610031456</v>
      </c>
      <c r="T33" s="40"/>
      <c r="U33" s="24">
        <v>2039</v>
      </c>
      <c r="V33" s="15">
        <v>0.22665739691786857</v>
      </c>
      <c r="W33" s="53">
        <v>0.43177543201651897</v>
      </c>
      <c r="X33" s="49">
        <v>110.72427841274413</v>
      </c>
      <c r="Y33" s="49">
        <v>12.373319248879936</v>
      </c>
      <c r="Z33" s="49">
        <v>13.052709434039262</v>
      </c>
      <c r="AA33" s="49">
        <v>14.62073330953088</v>
      </c>
      <c r="AB33" s="49">
        <v>917.6998482131105</v>
      </c>
      <c r="AC33" s="49">
        <v>83.185810198729897</v>
      </c>
      <c r="AD33" s="49">
        <v>46.902632866120825</v>
      </c>
      <c r="AE33" s="49">
        <v>130.7050970063745</v>
      </c>
      <c r="AF33" s="49">
        <v>-56.068560829681402</v>
      </c>
      <c r="AG33" s="49">
        <v>0</v>
      </c>
      <c r="AH33" s="49">
        <v>4353.29</v>
      </c>
      <c r="AI33" s="49">
        <v>96.289999999999992</v>
      </c>
      <c r="AJ33" s="49">
        <v>0</v>
      </c>
      <c r="AK33" s="49">
        <v>0.70699999999999996</v>
      </c>
      <c r="AL33" s="49">
        <v>0</v>
      </c>
      <c r="AM33" s="52">
        <f t="shared" si="2"/>
        <v>5723.9146432918651</v>
      </c>
      <c r="AN33" s="40"/>
      <c r="AO33" s="24">
        <v>2039</v>
      </c>
      <c r="AP33" s="15">
        <v>0.22665739691786857</v>
      </c>
      <c r="AQ33" s="53">
        <f t="shared" si="3"/>
        <v>0.43177543201651897</v>
      </c>
      <c r="AR33" s="53">
        <f t="shared" si="3"/>
        <v>89.876787386150525</v>
      </c>
      <c r="AS33" s="53">
        <f t="shared" si="3"/>
        <v>10.21166380595575</v>
      </c>
      <c r="AT33" s="53">
        <f t="shared" si="3"/>
        <v>10.919156434440776</v>
      </c>
      <c r="AU33" s="53">
        <f t="shared" si="3"/>
        <v>12.366817015740935</v>
      </c>
      <c r="AV33" s="53">
        <f t="shared" si="3"/>
        <v>-19.334863438623188</v>
      </c>
      <c r="AW33" s="53">
        <f t="shared" si="3"/>
        <v>-17.638310706949497</v>
      </c>
      <c r="AX33" s="53">
        <f t="shared" si="3"/>
        <v>-1.4520380708593947</v>
      </c>
      <c r="AY33" s="53">
        <f t="shared" si="3"/>
        <v>-13.594044739471485</v>
      </c>
      <c r="AZ33" s="53">
        <f t="shared" si="3"/>
        <v>-56.068560829681402</v>
      </c>
      <c r="BA33" s="53">
        <f t="shared" si="3"/>
        <v>0</v>
      </c>
      <c r="BB33" s="53">
        <f t="shared" si="3"/>
        <v>-123.53999999999996</v>
      </c>
      <c r="BC33" s="53">
        <f t="shared" si="3"/>
        <v>-1.960000000000008</v>
      </c>
      <c r="BD33" s="53">
        <f t="shared" si="3"/>
        <v>0</v>
      </c>
      <c r="BE33" s="53">
        <f t="shared" si="3"/>
        <v>-2.5000000000000022E-2</v>
      </c>
      <c r="BF33" s="53">
        <f t="shared" si="3"/>
        <v>0</v>
      </c>
      <c r="BG33" s="52">
        <f t="shared" si="4"/>
        <v>-109.80661771128042</v>
      </c>
    </row>
    <row r="34" spans="1:59" x14ac:dyDescent="0.25">
      <c r="A34" s="24">
        <v>2040</v>
      </c>
      <c r="B34" s="15">
        <v>0.21034614782611605</v>
      </c>
      <c r="C34" s="53">
        <v>0</v>
      </c>
      <c r="D34" s="49">
        <v>19.671468013723359</v>
      </c>
      <c r="E34" s="49">
        <v>2.0613130518753922</v>
      </c>
      <c r="F34" s="49">
        <v>2.1770811905844178</v>
      </c>
      <c r="G34" s="49">
        <v>2.2539162937899451</v>
      </c>
      <c r="H34" s="49">
        <v>1023.3564746469576</v>
      </c>
      <c r="I34" s="49">
        <v>102.93174145225797</v>
      </c>
      <c r="J34" s="49">
        <v>52.664425641667414</v>
      </c>
      <c r="K34" s="49">
        <v>146.87612968895226</v>
      </c>
      <c r="L34" s="49">
        <v>0</v>
      </c>
      <c r="M34" s="49">
        <v>0</v>
      </c>
      <c r="N34" s="49">
        <v>4619.7299999999996</v>
      </c>
      <c r="O34" s="49">
        <v>107.42</v>
      </c>
      <c r="P34" s="49">
        <v>0</v>
      </c>
      <c r="Q34" s="49">
        <v>0.73399999999999999</v>
      </c>
      <c r="R34" s="49">
        <v>0</v>
      </c>
      <c r="S34" s="52">
        <f t="shared" si="1"/>
        <v>6079.8765499798083</v>
      </c>
      <c r="T34" s="40"/>
      <c r="U34" s="24">
        <v>2040</v>
      </c>
      <c r="V34" s="15">
        <v>0.21034614782611605</v>
      </c>
      <c r="W34" s="53">
        <v>0.44256981781693189</v>
      </c>
      <c r="X34" s="49">
        <v>104.54984555966404</v>
      </c>
      <c r="Y34" s="49">
        <v>11.807911662526902</v>
      </c>
      <c r="Z34" s="49">
        <v>13.261692611612556</v>
      </c>
      <c r="AA34" s="49">
        <v>14.64211030953088</v>
      </c>
      <c r="AB34" s="49">
        <v>1004.3208332642815</v>
      </c>
      <c r="AC34" s="49">
        <v>106.13451467364911</v>
      </c>
      <c r="AD34" s="49">
        <v>51.261036278042234</v>
      </c>
      <c r="AE34" s="49">
        <v>149.48316408094055</v>
      </c>
      <c r="AF34" s="49">
        <v>-55.820948102712748</v>
      </c>
      <c r="AG34" s="49">
        <v>0</v>
      </c>
      <c r="AH34" s="49">
        <v>4496.49</v>
      </c>
      <c r="AI34" s="49">
        <v>100.95</v>
      </c>
      <c r="AJ34" s="49">
        <v>0</v>
      </c>
      <c r="AK34" s="49">
        <v>0.71</v>
      </c>
      <c r="AL34" s="49">
        <v>0</v>
      </c>
      <c r="AM34" s="52">
        <f t="shared" si="2"/>
        <v>5998.2327301553514</v>
      </c>
      <c r="AN34" s="40"/>
      <c r="AO34" s="24">
        <v>2040</v>
      </c>
      <c r="AP34" s="15">
        <v>0.21034614782611605</v>
      </c>
      <c r="AQ34" s="53">
        <f t="shared" si="3"/>
        <v>0.44256981781693189</v>
      </c>
      <c r="AR34" s="53">
        <f t="shared" si="3"/>
        <v>84.87837754594068</v>
      </c>
      <c r="AS34" s="53">
        <f t="shared" si="3"/>
        <v>9.7465986106515103</v>
      </c>
      <c r="AT34" s="53">
        <f t="shared" si="3"/>
        <v>11.084611421028139</v>
      </c>
      <c r="AU34" s="53">
        <f t="shared" si="3"/>
        <v>12.388194015740934</v>
      </c>
      <c r="AV34" s="53">
        <f t="shared" si="3"/>
        <v>-19.03564138267609</v>
      </c>
      <c r="AW34" s="53">
        <f t="shared" si="3"/>
        <v>3.2027732213911406</v>
      </c>
      <c r="AX34" s="53">
        <f t="shared" si="3"/>
        <v>-1.4033893636251804</v>
      </c>
      <c r="AY34" s="53">
        <f t="shared" si="3"/>
        <v>2.607034391988293</v>
      </c>
      <c r="AZ34" s="53">
        <f t="shared" si="3"/>
        <v>-55.820948102712748</v>
      </c>
      <c r="BA34" s="53">
        <f t="shared" si="3"/>
        <v>0</v>
      </c>
      <c r="BB34" s="53">
        <f t="shared" si="3"/>
        <v>-123.23999999999978</v>
      </c>
      <c r="BC34" s="53">
        <f t="shared" si="3"/>
        <v>-6.4699999999999989</v>
      </c>
      <c r="BD34" s="53">
        <f t="shared" si="3"/>
        <v>0</v>
      </c>
      <c r="BE34" s="53">
        <f t="shared" si="3"/>
        <v>-2.4000000000000021E-2</v>
      </c>
      <c r="BF34" s="53">
        <f t="shared" si="3"/>
        <v>0</v>
      </c>
      <c r="BG34" s="52">
        <f t="shared" si="4"/>
        <v>-81.643819824456173</v>
      </c>
    </row>
    <row r="35" spans="1:59" x14ac:dyDescent="0.25">
      <c r="A35" s="24">
        <v>2041</v>
      </c>
      <c r="B35" s="15">
        <v>0.19524856485339206</v>
      </c>
      <c r="C35" s="53">
        <v>0</v>
      </c>
      <c r="D35" s="49">
        <v>18.495445000853124</v>
      </c>
      <c r="E35" s="49">
        <v>1.9609706608265993</v>
      </c>
      <c r="F35" s="49">
        <v>2.2203002004320727</v>
      </c>
      <c r="G35" s="49">
        <v>2.2539162937899451</v>
      </c>
      <c r="H35" s="49">
        <v>1041.2184719847069</v>
      </c>
      <c r="I35" s="49">
        <v>106.2113363794864</v>
      </c>
      <c r="J35" s="49">
        <v>53.163227863584801</v>
      </c>
      <c r="K35" s="49">
        <v>155.48646255025966</v>
      </c>
      <c r="L35" s="49">
        <v>0</v>
      </c>
      <c r="M35" s="49">
        <v>0</v>
      </c>
      <c r="N35" s="49">
        <v>4781.01</v>
      </c>
      <c r="O35" s="49">
        <v>115.71</v>
      </c>
      <c r="P35" s="49">
        <v>0</v>
      </c>
      <c r="Q35" s="49">
        <v>0.72799999999999998</v>
      </c>
      <c r="R35" s="49">
        <v>0</v>
      </c>
      <c r="S35" s="52">
        <f t="shared" si="1"/>
        <v>6278.4581309339392</v>
      </c>
      <c r="T35" s="40"/>
      <c r="U35" s="24">
        <v>2041</v>
      </c>
      <c r="V35" s="15">
        <v>0.19524856485339206</v>
      </c>
      <c r="W35" s="53">
        <v>0.45363406326235511</v>
      </c>
      <c r="X35" s="49">
        <v>98.37541270658393</v>
      </c>
      <c r="Y35" s="49">
        <v>11.242504076173873</v>
      </c>
      <c r="Z35" s="49">
        <v>13.525786270719719</v>
      </c>
      <c r="AA35" s="49">
        <v>14.663957309530881</v>
      </c>
      <c r="AB35" s="49">
        <v>1016.2134800898699</v>
      </c>
      <c r="AC35" s="49">
        <v>101.33733685984618</v>
      </c>
      <c r="AD35" s="49">
        <v>51.808487207193821</v>
      </c>
      <c r="AE35" s="49">
        <v>144.84738431814418</v>
      </c>
      <c r="AF35" s="49">
        <v>-55.579525693918313</v>
      </c>
      <c r="AG35" s="49">
        <v>0</v>
      </c>
      <c r="AH35" s="49">
        <v>4655.84</v>
      </c>
      <c r="AI35" s="49">
        <v>111.2</v>
      </c>
      <c r="AJ35" s="49">
        <v>0</v>
      </c>
      <c r="AK35" s="49">
        <v>0.72399999999999998</v>
      </c>
      <c r="AL35" s="49">
        <v>0</v>
      </c>
      <c r="AM35" s="52">
        <f t="shared" si="2"/>
        <v>6164.6524572074068</v>
      </c>
      <c r="AN35" s="40"/>
      <c r="AO35" s="24">
        <v>2041</v>
      </c>
      <c r="AP35" s="15">
        <v>0.19524856485339206</v>
      </c>
      <c r="AQ35" s="53">
        <f t="shared" si="3"/>
        <v>0.45363406326235511</v>
      </c>
      <c r="AR35" s="53">
        <f t="shared" si="3"/>
        <v>79.879967705730806</v>
      </c>
      <c r="AS35" s="53">
        <f t="shared" si="3"/>
        <v>9.2815334153472726</v>
      </c>
      <c r="AT35" s="53">
        <f t="shared" si="3"/>
        <v>11.305486070287646</v>
      </c>
      <c r="AU35" s="53">
        <f t="shared" si="3"/>
        <v>12.410041015740935</v>
      </c>
      <c r="AV35" s="53">
        <f t="shared" si="3"/>
        <v>-25.004991894836962</v>
      </c>
      <c r="AW35" s="53">
        <f t="shared" si="3"/>
        <v>-4.8739995196402219</v>
      </c>
      <c r="AX35" s="53">
        <f t="shared" si="3"/>
        <v>-1.3547406563909803</v>
      </c>
      <c r="AY35" s="53">
        <f t="shared" si="3"/>
        <v>-10.63907823211548</v>
      </c>
      <c r="AZ35" s="53">
        <f t="shared" si="3"/>
        <v>-55.579525693918313</v>
      </c>
      <c r="BA35" s="53">
        <f t="shared" si="3"/>
        <v>0</v>
      </c>
      <c r="BB35" s="53">
        <f t="shared" si="3"/>
        <v>-125.17000000000007</v>
      </c>
      <c r="BC35" s="53">
        <f t="shared" si="3"/>
        <v>-4.5099999999999909</v>
      </c>
      <c r="BD35" s="53">
        <f t="shared" si="3"/>
        <v>0</v>
      </c>
      <c r="BE35" s="53">
        <f t="shared" si="3"/>
        <v>-4.0000000000000036E-3</v>
      </c>
      <c r="BF35" s="53">
        <f t="shared" si="3"/>
        <v>0</v>
      </c>
      <c r="BG35" s="52">
        <f t="shared" si="4"/>
        <v>-113.80567372653303</v>
      </c>
    </row>
    <row r="36" spans="1:59" x14ac:dyDescent="0.25">
      <c r="A36" s="24">
        <v>2042</v>
      </c>
      <c r="B36" s="15">
        <v>0.1812346100524885</v>
      </c>
      <c r="C36" s="53">
        <v>0</v>
      </c>
      <c r="D36" s="49">
        <v>17.319421987982885</v>
      </c>
      <c r="E36" s="49">
        <v>1.8606282697778058</v>
      </c>
      <c r="F36" s="49">
        <v>2.2662568638399261</v>
      </c>
      <c r="G36" s="49">
        <v>2.2539162937899451</v>
      </c>
      <c r="H36" s="49">
        <v>1098.0190831570264</v>
      </c>
      <c r="I36" s="49">
        <v>112.25277506801788</v>
      </c>
      <c r="J36" s="49">
        <v>55.370162386798448</v>
      </c>
      <c r="K36" s="49">
        <v>181.92889609802154</v>
      </c>
      <c r="L36" s="49">
        <v>0</v>
      </c>
      <c r="M36" s="49">
        <v>0</v>
      </c>
      <c r="N36" s="49">
        <v>4897.76</v>
      </c>
      <c r="O36" s="49">
        <v>120.55000000000001</v>
      </c>
      <c r="P36" s="49">
        <v>0</v>
      </c>
      <c r="Q36" s="49">
        <v>0.73499999999999999</v>
      </c>
      <c r="R36" s="49">
        <v>0</v>
      </c>
      <c r="S36" s="52">
        <f t="shared" si="1"/>
        <v>6490.3161401252546</v>
      </c>
      <c r="T36" s="40"/>
      <c r="U36" s="24">
        <v>2042</v>
      </c>
      <c r="V36" s="15">
        <v>0.1812346100524885</v>
      </c>
      <c r="W36" s="53">
        <v>0.46497491484391401</v>
      </c>
      <c r="X36" s="49">
        <v>92.20097985350381</v>
      </c>
      <c r="Y36" s="49">
        <v>10.67709648982084</v>
      </c>
      <c r="Z36" s="49">
        <v>14.028472863347737</v>
      </c>
      <c r="AA36" s="49">
        <v>14.686285309530881</v>
      </c>
      <c r="AB36" s="49">
        <v>1063.4925404960836</v>
      </c>
      <c r="AC36" s="49">
        <v>106.10634584406911</v>
      </c>
      <c r="AD36" s="49">
        <v>54.064070437641689</v>
      </c>
      <c r="AE36" s="49">
        <v>173.64751683259811</v>
      </c>
      <c r="AF36" s="49">
        <v>-55.344138845343736</v>
      </c>
      <c r="AG36" s="49">
        <v>0</v>
      </c>
      <c r="AH36" s="49">
        <v>4772.7299999999996</v>
      </c>
      <c r="AI36" s="49">
        <v>117.60000000000001</v>
      </c>
      <c r="AJ36" s="49">
        <v>0</v>
      </c>
      <c r="AK36" s="49">
        <v>0.71599999999999997</v>
      </c>
      <c r="AL36" s="49">
        <v>0</v>
      </c>
      <c r="AM36" s="52">
        <f t="shared" si="2"/>
        <v>6365.0701441960964</v>
      </c>
      <c r="AN36" s="40"/>
      <c r="AO36" s="24">
        <v>2042</v>
      </c>
      <c r="AP36" s="15">
        <v>0.1812346100524885</v>
      </c>
      <c r="AQ36" s="53">
        <f t="shared" si="3"/>
        <v>0.46497491484391401</v>
      </c>
      <c r="AR36" s="53">
        <f t="shared" si="3"/>
        <v>74.881557865520932</v>
      </c>
      <c r="AS36" s="53">
        <f t="shared" si="3"/>
        <v>8.8164682200430349</v>
      </c>
      <c r="AT36" s="53">
        <f t="shared" si="3"/>
        <v>11.762215999507811</v>
      </c>
      <c r="AU36" s="53">
        <f t="shared" si="3"/>
        <v>12.432369015740935</v>
      </c>
      <c r="AV36" s="53">
        <f t="shared" si="3"/>
        <v>-34.526542660942823</v>
      </c>
      <c r="AW36" s="53">
        <f t="shared" si="3"/>
        <v>-6.1464292239487719</v>
      </c>
      <c r="AX36" s="53">
        <f t="shared" si="3"/>
        <v>-1.3060919491567589</v>
      </c>
      <c r="AY36" s="53">
        <f t="shared" si="3"/>
        <v>-8.2813792654234248</v>
      </c>
      <c r="AZ36" s="53">
        <f t="shared" si="3"/>
        <v>-55.344138845343736</v>
      </c>
      <c r="BA36" s="53">
        <f t="shared" si="3"/>
        <v>0</v>
      </c>
      <c r="BB36" s="53">
        <f t="shared" si="3"/>
        <v>-125.03000000000065</v>
      </c>
      <c r="BC36" s="53">
        <f t="shared" si="3"/>
        <v>-2.9500000000000028</v>
      </c>
      <c r="BD36" s="53">
        <f t="shared" si="3"/>
        <v>0</v>
      </c>
      <c r="BE36" s="53">
        <f t="shared" si="3"/>
        <v>-1.9000000000000017E-2</v>
      </c>
      <c r="BF36" s="53">
        <f t="shared" si="3"/>
        <v>0</v>
      </c>
      <c r="BG36" s="52">
        <f t="shared" si="4"/>
        <v>-125.24599592915955</v>
      </c>
    </row>
    <row r="37" spans="1:59" x14ac:dyDescent="0.25">
      <c r="A37" s="24">
        <v>2043</v>
      </c>
      <c r="B37" s="15">
        <v>0.16822650607209799</v>
      </c>
      <c r="C37" s="53">
        <v>0</v>
      </c>
      <c r="D37" s="49">
        <v>16.143398975112646</v>
      </c>
      <c r="E37" s="49">
        <v>1.7602858787290128</v>
      </c>
      <c r="F37" s="49">
        <v>2.4799557955714828</v>
      </c>
      <c r="G37" s="49">
        <v>2.2539162937899451</v>
      </c>
      <c r="H37" s="49">
        <v>1210.2124505221279</v>
      </c>
      <c r="I37" s="49">
        <v>132.49801169194058</v>
      </c>
      <c r="J37" s="49">
        <v>59.83482813341471</v>
      </c>
      <c r="K37" s="49">
        <v>208.87023620401993</v>
      </c>
      <c r="L37" s="49">
        <v>0</v>
      </c>
      <c r="M37" s="49">
        <v>0</v>
      </c>
      <c r="N37" s="49">
        <v>5153.95</v>
      </c>
      <c r="O37" s="49">
        <v>137.59</v>
      </c>
      <c r="P37" s="49">
        <v>0</v>
      </c>
      <c r="Q37" s="49">
        <v>0.753</v>
      </c>
      <c r="R37" s="49">
        <v>0</v>
      </c>
      <c r="S37" s="52">
        <f t="shared" si="1"/>
        <v>6926.3460834947055</v>
      </c>
      <c r="T37" s="40"/>
      <c r="U37" s="24">
        <v>2043</v>
      </c>
      <c r="V37" s="15">
        <v>0.16822650607209799</v>
      </c>
      <c r="W37" s="53">
        <v>0.47659928771501175</v>
      </c>
      <c r="X37" s="49">
        <v>86.026547000423733</v>
      </c>
      <c r="Y37" s="49">
        <v>10.11168890346781</v>
      </c>
      <c r="Z37" s="49">
        <v>15.081595993318375</v>
      </c>
      <c r="AA37" s="49">
        <v>14.709104309530879</v>
      </c>
      <c r="AB37" s="49">
        <v>1177.7223662132026</v>
      </c>
      <c r="AC37" s="49">
        <v>123.3886016470544</v>
      </c>
      <c r="AD37" s="49">
        <v>58.553089088826752</v>
      </c>
      <c r="AE37" s="49">
        <v>206.08067458073165</v>
      </c>
      <c r="AF37" s="49">
        <v>-55.114636667983525</v>
      </c>
      <c r="AG37" s="49">
        <v>0</v>
      </c>
      <c r="AH37" s="49">
        <v>5028.84</v>
      </c>
      <c r="AI37" s="49">
        <v>128.43</v>
      </c>
      <c r="AJ37" s="49">
        <v>0</v>
      </c>
      <c r="AK37" s="49">
        <v>0.746</v>
      </c>
      <c r="AL37" s="49">
        <v>0</v>
      </c>
      <c r="AM37" s="52">
        <f t="shared" si="2"/>
        <v>6795.0516303562881</v>
      </c>
      <c r="AN37" s="40"/>
      <c r="AO37" s="24">
        <v>2043</v>
      </c>
      <c r="AP37" s="15">
        <v>0.16822650607209799</v>
      </c>
      <c r="AQ37" s="53">
        <f t="shared" si="3"/>
        <v>0.47659928771501175</v>
      </c>
      <c r="AR37" s="53">
        <f t="shared" si="3"/>
        <v>69.883148025311087</v>
      </c>
      <c r="AS37" s="53">
        <f t="shared" si="3"/>
        <v>8.3514030247387971</v>
      </c>
      <c r="AT37" s="53">
        <f t="shared" si="3"/>
        <v>12.601640197746892</v>
      </c>
      <c r="AU37" s="53">
        <f t="shared" si="3"/>
        <v>12.455188015740934</v>
      </c>
      <c r="AV37" s="53">
        <f t="shared" si="3"/>
        <v>-32.490084308925361</v>
      </c>
      <c r="AW37" s="53">
        <f t="shared" si="3"/>
        <v>-9.1094100448861752</v>
      </c>
      <c r="AX37" s="53">
        <f t="shared" si="3"/>
        <v>-1.2817390445879582</v>
      </c>
      <c r="AY37" s="53">
        <f t="shared" si="3"/>
        <v>-2.7895616232882787</v>
      </c>
      <c r="AZ37" s="53">
        <f t="shared" si="3"/>
        <v>-55.114636667983525</v>
      </c>
      <c r="BA37" s="53">
        <f t="shared" si="3"/>
        <v>0</v>
      </c>
      <c r="BB37" s="53">
        <f t="shared" si="3"/>
        <v>-125.10999999999967</v>
      </c>
      <c r="BC37" s="53">
        <f t="shared" si="3"/>
        <v>-9.1599999999999966</v>
      </c>
      <c r="BD37" s="53">
        <f t="shared" si="3"/>
        <v>0</v>
      </c>
      <c r="BE37" s="53">
        <f t="shared" si="3"/>
        <v>-7.0000000000000062E-3</v>
      </c>
      <c r="BF37" s="53">
        <f t="shared" si="3"/>
        <v>0</v>
      </c>
      <c r="BG37" s="52">
        <f t="shared" si="4"/>
        <v>-131.29445313841825</v>
      </c>
    </row>
    <row r="38" spans="1:59" x14ac:dyDescent="0.25">
      <c r="A38" s="24">
        <v>2044</v>
      </c>
      <c r="B38" s="15">
        <v>0.15612019724789697</v>
      </c>
      <c r="C38" s="53">
        <v>0</v>
      </c>
      <c r="D38" s="49">
        <v>14.967375962242407</v>
      </c>
      <c r="E38" s="49">
        <v>1.6599434876802197</v>
      </c>
      <c r="F38" s="49">
        <v>2.5776470061660652</v>
      </c>
      <c r="G38" s="49">
        <v>2.2539162937899451</v>
      </c>
      <c r="H38" s="49">
        <v>1293.3661816889921</v>
      </c>
      <c r="I38" s="49">
        <v>142.87930686941206</v>
      </c>
      <c r="J38" s="49">
        <v>64.295469383658997</v>
      </c>
      <c r="K38" s="49">
        <v>214.74363607680544</v>
      </c>
      <c r="L38" s="49">
        <v>0</v>
      </c>
      <c r="M38" s="49">
        <v>0</v>
      </c>
      <c r="N38" s="49">
        <v>5362.31</v>
      </c>
      <c r="O38" s="49">
        <v>142.88999999999999</v>
      </c>
      <c r="P38" s="49">
        <v>0</v>
      </c>
      <c r="Q38" s="49">
        <v>0.76600000000000001</v>
      </c>
      <c r="R38" s="49">
        <v>0</v>
      </c>
      <c r="S38" s="52">
        <f t="shared" si="1"/>
        <v>7242.7094767687477</v>
      </c>
      <c r="T38" s="40"/>
      <c r="U38" s="24">
        <v>2044</v>
      </c>
      <c r="V38" s="15">
        <v>0.15612019724789697</v>
      </c>
      <c r="W38" s="53">
        <v>0.48851426990788704</v>
      </c>
      <c r="X38" s="49">
        <v>79.852114147343627</v>
      </c>
      <c r="Y38" s="49">
        <v>9.5462813171147758</v>
      </c>
      <c r="Z38" s="49">
        <v>15.404452051218534</v>
      </c>
      <c r="AA38" s="49">
        <v>14.73242530953088</v>
      </c>
      <c r="AB38" s="49">
        <v>1262.7255494073045</v>
      </c>
      <c r="AC38" s="49">
        <v>136.82418934678731</v>
      </c>
      <c r="AD38" s="49">
        <v>63.014190998374644</v>
      </c>
      <c r="AE38" s="49">
        <v>211.11957905830258</v>
      </c>
      <c r="AF38" s="49">
        <v>-54.890872045057321</v>
      </c>
      <c r="AG38" s="49">
        <v>0</v>
      </c>
      <c r="AH38" s="49">
        <v>5234.21</v>
      </c>
      <c r="AI38" s="49">
        <v>136.27000000000001</v>
      </c>
      <c r="AJ38" s="49">
        <v>0</v>
      </c>
      <c r="AK38" s="49">
        <v>0.747</v>
      </c>
      <c r="AL38" s="49">
        <v>0</v>
      </c>
      <c r="AM38" s="52">
        <f t="shared" si="2"/>
        <v>7110.0434238608286</v>
      </c>
      <c r="AN38" s="40"/>
      <c r="AO38" s="24">
        <v>2044</v>
      </c>
      <c r="AP38" s="15">
        <v>0.15612019724789697</v>
      </c>
      <c r="AQ38" s="53">
        <f t="shared" si="3"/>
        <v>0.48851426990788704</v>
      </c>
      <c r="AR38" s="53">
        <f t="shared" si="3"/>
        <v>64.884738185101213</v>
      </c>
      <c r="AS38" s="53">
        <f t="shared" si="3"/>
        <v>7.8863378294345559</v>
      </c>
      <c r="AT38" s="53">
        <f t="shared" si="3"/>
        <v>12.826805045052469</v>
      </c>
      <c r="AU38" s="53">
        <f t="shared" si="3"/>
        <v>12.478509015740935</v>
      </c>
      <c r="AV38" s="53">
        <f t="shared" si="3"/>
        <v>-30.640632281687658</v>
      </c>
      <c r="AW38" s="53">
        <f t="shared" si="3"/>
        <v>-6.0551175226247551</v>
      </c>
      <c r="AX38" s="53">
        <f t="shared" si="3"/>
        <v>-1.2812783852843523</v>
      </c>
      <c r="AY38" s="53">
        <f t="shared" si="3"/>
        <v>-3.6240570185028673</v>
      </c>
      <c r="AZ38" s="53">
        <f t="shared" si="3"/>
        <v>-54.890872045057321</v>
      </c>
      <c r="BA38" s="53">
        <f t="shared" si="3"/>
        <v>0</v>
      </c>
      <c r="BB38" s="53">
        <f t="shared" si="3"/>
        <v>-128.10000000000036</v>
      </c>
      <c r="BC38" s="53">
        <f t="shared" si="3"/>
        <v>-6.6199999999999761</v>
      </c>
      <c r="BD38" s="53">
        <f t="shared" si="3"/>
        <v>0</v>
      </c>
      <c r="BE38" s="53">
        <f t="shared" si="3"/>
        <v>-1.9000000000000017E-2</v>
      </c>
      <c r="BF38" s="53">
        <f t="shared" si="3"/>
        <v>0</v>
      </c>
      <c r="BG38" s="52">
        <f t="shared" si="4"/>
        <v>-132.66605290792023</v>
      </c>
    </row>
    <row r="39" spans="1:59" x14ac:dyDescent="0.25">
      <c r="A39" s="24">
        <v>2045</v>
      </c>
      <c r="B39" s="15">
        <v>0.14491467883918038</v>
      </c>
      <c r="C39" s="53">
        <v>0</v>
      </c>
      <c r="D39" s="49">
        <v>13.926186140092716</v>
      </c>
      <c r="E39" s="49">
        <v>1.5715622221696319</v>
      </c>
      <c r="F39" s="49">
        <v>2.4106076242371199</v>
      </c>
      <c r="G39" s="49">
        <v>2.2539162937899451</v>
      </c>
      <c r="H39" s="49">
        <v>1296.3760938377088</v>
      </c>
      <c r="I39" s="49">
        <v>136.54471142679469</v>
      </c>
      <c r="J39" s="49">
        <v>64.60275219148933</v>
      </c>
      <c r="K39" s="49">
        <v>249.90802385504557</v>
      </c>
      <c r="L39" s="49">
        <v>0</v>
      </c>
      <c r="M39" s="49">
        <v>0</v>
      </c>
      <c r="N39" s="49">
        <v>5454.33</v>
      </c>
      <c r="O39" s="49">
        <v>146.30000000000001</v>
      </c>
      <c r="P39" s="49">
        <v>0</v>
      </c>
      <c r="Q39" s="49">
        <v>0.76</v>
      </c>
      <c r="R39" s="49">
        <v>0</v>
      </c>
      <c r="S39" s="52">
        <f t="shared" si="1"/>
        <v>7368.9838535913286</v>
      </c>
      <c r="T39" s="40"/>
      <c r="U39" s="24">
        <v>2045</v>
      </c>
      <c r="V39" s="15">
        <v>0.14491467883918038</v>
      </c>
      <c r="W39" s="53">
        <v>0.50072712665558416</v>
      </c>
      <c r="X39" s="49">
        <v>74.066280851448241</v>
      </c>
      <c r="Y39" s="49">
        <v>9.0151200213132245</v>
      </c>
      <c r="Z39" s="49">
        <v>14.855614781354495</v>
      </c>
      <c r="AA39" s="49">
        <v>14.756259309530881</v>
      </c>
      <c r="AB39" s="49">
        <v>1267.504304021767</v>
      </c>
      <c r="AC39" s="49">
        <v>127.96011393889839</v>
      </c>
      <c r="AD39" s="49">
        <v>63.347286106106779</v>
      </c>
      <c r="AE39" s="49">
        <v>236.43802408439984</v>
      </c>
      <c r="AF39" s="49">
        <v>-54.67270153770427</v>
      </c>
      <c r="AG39" s="49">
        <v>0</v>
      </c>
      <c r="AH39" s="49">
        <v>5326.22</v>
      </c>
      <c r="AI39" s="49">
        <v>141.6</v>
      </c>
      <c r="AJ39" s="49">
        <v>0</v>
      </c>
      <c r="AK39" s="49">
        <v>0.752</v>
      </c>
      <c r="AL39" s="49">
        <v>0</v>
      </c>
      <c r="AM39" s="52">
        <f t="shared" si="2"/>
        <v>7222.3430287037709</v>
      </c>
      <c r="AN39" s="40"/>
      <c r="AO39" s="24">
        <v>2045</v>
      </c>
      <c r="AP39" s="15">
        <v>0.14491467883918038</v>
      </c>
      <c r="AQ39" s="53">
        <f t="shared" si="3"/>
        <v>0.50072712665558416</v>
      </c>
      <c r="AR39" s="53">
        <f t="shared" si="3"/>
        <v>60.140094711355523</v>
      </c>
      <c r="AS39" s="53">
        <f t="shared" si="3"/>
        <v>7.4435577991435924</v>
      </c>
      <c r="AT39" s="53">
        <f t="shared" si="3"/>
        <v>12.445007157117375</v>
      </c>
      <c r="AU39" s="53">
        <f t="shared" si="3"/>
        <v>12.502343015740935</v>
      </c>
      <c r="AV39" s="53">
        <f t="shared" si="3"/>
        <v>-28.871789815941838</v>
      </c>
      <c r="AW39" s="53">
        <f t="shared" si="3"/>
        <v>-8.5845974878963034</v>
      </c>
      <c r="AX39" s="53">
        <f t="shared" si="3"/>
        <v>-1.255466085382551</v>
      </c>
      <c r="AY39" s="53">
        <f t="shared" si="3"/>
        <v>-13.469999770645728</v>
      </c>
      <c r="AZ39" s="53">
        <f t="shared" si="3"/>
        <v>-54.67270153770427</v>
      </c>
      <c r="BA39" s="53">
        <f t="shared" si="3"/>
        <v>0</v>
      </c>
      <c r="BB39" s="53">
        <f t="shared" si="3"/>
        <v>-128.10999999999967</v>
      </c>
      <c r="BC39" s="53">
        <f t="shared" si="3"/>
        <v>-4.7000000000000171</v>
      </c>
      <c r="BD39" s="53">
        <f t="shared" si="3"/>
        <v>0</v>
      </c>
      <c r="BE39" s="53">
        <f t="shared" si="3"/>
        <v>-8.0000000000000071E-3</v>
      </c>
      <c r="BF39" s="53">
        <f t="shared" si="3"/>
        <v>0</v>
      </c>
      <c r="BG39" s="52">
        <f t="shared" si="4"/>
        <v>-146.64082488755739</v>
      </c>
    </row>
    <row r="40" spans="1:59" x14ac:dyDescent="0.25">
      <c r="A40" s="24">
        <v>2046</v>
      </c>
      <c r="B40" s="15">
        <v>0.13451343588630835</v>
      </c>
      <c r="C40" s="53">
        <v>0</v>
      </c>
      <c r="D40" s="49">
        <v>12.952412913303304</v>
      </c>
      <c r="E40" s="49">
        <v>1.4891615194281469</v>
      </c>
      <c r="F40" s="49">
        <v>2.4637274920965533</v>
      </c>
      <c r="G40" s="49">
        <v>2.2539162937899451</v>
      </c>
      <c r="H40" s="49">
        <v>1252.8272078589882</v>
      </c>
      <c r="I40" s="49">
        <v>138.38388707803557</v>
      </c>
      <c r="J40" s="49">
        <v>62.524781968232283</v>
      </c>
      <c r="K40" s="49">
        <v>279.93422752206953</v>
      </c>
      <c r="L40" s="49">
        <v>0</v>
      </c>
      <c r="M40" s="49">
        <v>0</v>
      </c>
      <c r="N40" s="49">
        <v>5577.87</v>
      </c>
      <c r="O40" s="49">
        <v>153.41</v>
      </c>
      <c r="P40" s="49">
        <v>0</v>
      </c>
      <c r="Q40" s="49">
        <v>0.76700000000000002</v>
      </c>
      <c r="R40" s="49">
        <v>0</v>
      </c>
      <c r="S40" s="52">
        <f t="shared" si="1"/>
        <v>7484.8763226459432</v>
      </c>
      <c r="T40" s="40"/>
      <c r="U40" s="24">
        <v>2046</v>
      </c>
      <c r="V40" s="15">
        <v>0.13451343588630835</v>
      </c>
      <c r="W40" s="53">
        <v>0.51324530482197372</v>
      </c>
      <c r="X40" s="49">
        <v>68.899234684697021</v>
      </c>
      <c r="Y40" s="49">
        <v>8.545559229073266</v>
      </c>
      <c r="Z40" s="49">
        <v>15.076199089268204</v>
      </c>
      <c r="AA40" s="49">
        <v>14.78061730953088</v>
      </c>
      <c r="AB40" s="49">
        <v>1225.6375978634244</v>
      </c>
      <c r="AC40" s="49">
        <v>128.24096540179795</v>
      </c>
      <c r="AD40" s="49">
        <v>61.317298801825693</v>
      </c>
      <c r="AE40" s="49">
        <v>267.73693212015297</v>
      </c>
      <c r="AF40" s="49">
        <v>-54.459985293035039</v>
      </c>
      <c r="AG40" s="49">
        <v>0</v>
      </c>
      <c r="AH40" s="49">
        <v>5448.4</v>
      </c>
      <c r="AI40" s="49">
        <v>147.19</v>
      </c>
      <c r="AJ40" s="49">
        <v>0</v>
      </c>
      <c r="AK40" s="49">
        <v>0.753</v>
      </c>
      <c r="AL40" s="49">
        <v>0</v>
      </c>
      <c r="AM40" s="52">
        <f t="shared" si="2"/>
        <v>7332.6306645115565</v>
      </c>
      <c r="AN40" s="40"/>
      <c r="AO40" s="24">
        <v>2046</v>
      </c>
      <c r="AP40" s="15">
        <v>0.13451343588630835</v>
      </c>
      <c r="AQ40" s="53">
        <f t="shared" si="3"/>
        <v>0.51324530482197372</v>
      </c>
      <c r="AR40" s="53">
        <f t="shared" si="3"/>
        <v>55.946821771393715</v>
      </c>
      <c r="AS40" s="53">
        <f t="shared" si="3"/>
        <v>7.0563977096451191</v>
      </c>
      <c r="AT40" s="53">
        <f t="shared" si="3"/>
        <v>12.612471597171652</v>
      </c>
      <c r="AU40" s="53">
        <f t="shared" si="3"/>
        <v>12.526701015740935</v>
      </c>
      <c r="AV40" s="53">
        <f t="shared" si="3"/>
        <v>-27.189609995563842</v>
      </c>
      <c r="AW40" s="53">
        <f t="shared" si="3"/>
        <v>-10.14292167623762</v>
      </c>
      <c r="AX40" s="53">
        <f t="shared" si="3"/>
        <v>-1.2074831664065897</v>
      </c>
      <c r="AY40" s="53">
        <f t="shared" si="3"/>
        <v>-12.197295401916563</v>
      </c>
      <c r="AZ40" s="53">
        <f t="shared" si="3"/>
        <v>-54.459985293035039</v>
      </c>
      <c r="BA40" s="53">
        <f t="shared" si="3"/>
        <v>0</v>
      </c>
      <c r="BB40" s="53">
        <f t="shared" si="3"/>
        <v>-129.47000000000025</v>
      </c>
      <c r="BC40" s="53">
        <f t="shared" si="3"/>
        <v>-6.2199999999999989</v>
      </c>
      <c r="BD40" s="53">
        <f t="shared" si="3"/>
        <v>0</v>
      </c>
      <c r="BE40" s="53">
        <f t="shared" si="3"/>
        <v>-1.4000000000000012E-2</v>
      </c>
      <c r="BF40" s="53">
        <f t="shared" si="3"/>
        <v>0</v>
      </c>
      <c r="BG40" s="52">
        <f t="shared" si="4"/>
        <v>-152.24565813438653</v>
      </c>
    </row>
    <row r="41" spans="1:59" x14ac:dyDescent="0.25">
      <c r="A41" s="24">
        <v>2047</v>
      </c>
      <c r="B41" s="15">
        <v>0.12485874156350797</v>
      </c>
      <c r="C41" s="53">
        <v>0</v>
      </c>
      <c r="D41" s="49">
        <v>11.97863968651389</v>
      </c>
      <c r="E41" s="49">
        <v>1.4067608166866621</v>
      </c>
      <c r="F41" s="49">
        <v>2.5175722679924482</v>
      </c>
      <c r="G41" s="49">
        <v>2.2539162937899451</v>
      </c>
      <c r="H41" s="49">
        <v>1293.7216662402896</v>
      </c>
      <c r="I41" s="49">
        <v>168.12482329230315</v>
      </c>
      <c r="J41" s="49">
        <v>64.793413593149467</v>
      </c>
      <c r="K41" s="49">
        <v>295.38480789607252</v>
      </c>
      <c r="L41" s="49">
        <v>0</v>
      </c>
      <c r="M41" s="49">
        <v>0</v>
      </c>
      <c r="N41" s="49">
        <v>5727.17</v>
      </c>
      <c r="O41" s="49">
        <v>151.28</v>
      </c>
      <c r="P41" s="49">
        <v>0</v>
      </c>
      <c r="Q41" s="49">
        <v>0.77300000000000002</v>
      </c>
      <c r="R41" s="49">
        <v>0</v>
      </c>
      <c r="S41" s="52">
        <f t="shared" si="1"/>
        <v>7719.4046000867975</v>
      </c>
      <c r="T41" s="40"/>
      <c r="U41" s="24">
        <v>2047</v>
      </c>
      <c r="V41" s="15">
        <v>0.12485874156350797</v>
      </c>
      <c r="W41" s="53">
        <v>0.52607643744252308</v>
      </c>
      <c r="X41" s="49">
        <v>63.821885142437509</v>
      </c>
      <c r="Y41" s="49">
        <v>8.0848169145034472</v>
      </c>
      <c r="Z41" s="49">
        <v>15.244554444645768</v>
      </c>
      <c r="AA41" s="49">
        <v>14.80551130953088</v>
      </c>
      <c r="AB41" s="49">
        <v>1268.1038039125651</v>
      </c>
      <c r="AC41" s="49">
        <v>155.51470647109176</v>
      </c>
      <c r="AD41" s="49">
        <v>63.628682295244545</v>
      </c>
      <c r="AE41" s="49">
        <v>305.44506118953495</v>
      </c>
      <c r="AF41" s="49">
        <v>-54.252586954482545</v>
      </c>
      <c r="AG41" s="49">
        <v>0</v>
      </c>
      <c r="AH41" s="49">
        <v>5587.72</v>
      </c>
      <c r="AI41" s="49">
        <v>152.32999999999998</v>
      </c>
      <c r="AJ41" s="49">
        <v>0</v>
      </c>
      <c r="AK41" s="49">
        <v>0.75600000000000001</v>
      </c>
      <c r="AL41" s="49">
        <v>0</v>
      </c>
      <c r="AM41" s="52">
        <f t="shared" si="2"/>
        <v>7581.7285111625142</v>
      </c>
      <c r="AN41" s="40"/>
      <c r="AO41" s="24">
        <v>2047</v>
      </c>
      <c r="AP41" s="15">
        <v>0.12485874156350797</v>
      </c>
      <c r="AQ41" s="53">
        <f t="shared" si="3"/>
        <v>0.52607643744252308</v>
      </c>
      <c r="AR41" s="53">
        <f t="shared" si="3"/>
        <v>51.843245455923622</v>
      </c>
      <c r="AS41" s="53">
        <f t="shared" si="3"/>
        <v>6.6780560978167856</v>
      </c>
      <c r="AT41" s="53">
        <f t="shared" si="3"/>
        <v>12.726982176653319</v>
      </c>
      <c r="AU41" s="53">
        <f t="shared" si="3"/>
        <v>12.551595015740935</v>
      </c>
      <c r="AV41" s="53">
        <f t="shared" si="3"/>
        <v>-25.617862327724424</v>
      </c>
      <c r="AW41" s="53">
        <f t="shared" si="3"/>
        <v>-12.610116821211392</v>
      </c>
      <c r="AX41" s="53">
        <f t="shared" si="3"/>
        <v>-1.1647312979049218</v>
      </c>
      <c r="AY41" s="53">
        <f t="shared" si="3"/>
        <v>10.060253293462438</v>
      </c>
      <c r="AZ41" s="53">
        <f t="shared" si="3"/>
        <v>-54.252586954482545</v>
      </c>
      <c r="BA41" s="53">
        <f t="shared" si="3"/>
        <v>0</v>
      </c>
      <c r="BB41" s="53">
        <f t="shared" si="3"/>
        <v>-139.44999999999982</v>
      </c>
      <c r="BC41" s="53">
        <f t="shared" si="3"/>
        <v>1.0499999999999829</v>
      </c>
      <c r="BD41" s="53">
        <f t="shared" si="3"/>
        <v>0</v>
      </c>
      <c r="BE41" s="53">
        <f t="shared" si="3"/>
        <v>-1.7000000000000015E-2</v>
      </c>
      <c r="BF41" s="53">
        <f t="shared" si="3"/>
        <v>0</v>
      </c>
      <c r="BG41" s="52">
        <f t="shared" si="4"/>
        <v>-137.6760889242835</v>
      </c>
    </row>
    <row r="42" spans="1:59" x14ac:dyDescent="0.25">
      <c r="A42" s="24">
        <v>2048</v>
      </c>
      <c r="B42" s="15">
        <v>0.11587336512038617</v>
      </c>
      <c r="C42" s="53">
        <v>0</v>
      </c>
      <c r="D42" s="49">
        <v>11.004866459724475</v>
      </c>
      <c r="E42" s="49">
        <v>1.3243601139451771</v>
      </c>
      <c r="F42" s="49">
        <v>2.4582301396849977</v>
      </c>
      <c r="G42" s="49">
        <v>2.2539162937899451</v>
      </c>
      <c r="H42" s="49">
        <v>1299.0994746991396</v>
      </c>
      <c r="I42" s="49">
        <v>165.02823182747071</v>
      </c>
      <c r="J42" s="49">
        <v>65.185016630681233</v>
      </c>
      <c r="K42" s="49">
        <v>316.81657866897552</v>
      </c>
      <c r="L42" s="49">
        <v>0</v>
      </c>
      <c r="M42" s="49">
        <v>0</v>
      </c>
      <c r="N42" s="49">
        <v>5850.89</v>
      </c>
      <c r="O42" s="49">
        <v>158.94</v>
      </c>
      <c r="P42" s="49">
        <v>0</v>
      </c>
      <c r="Q42" s="49">
        <v>0.76700000000000002</v>
      </c>
      <c r="R42" s="49">
        <v>0</v>
      </c>
      <c r="S42" s="52">
        <f t="shared" si="1"/>
        <v>7873.7676748334115</v>
      </c>
      <c r="T42" s="40"/>
      <c r="U42" s="24">
        <v>2048</v>
      </c>
      <c r="V42" s="15">
        <v>0.11587336512038617</v>
      </c>
      <c r="W42" s="53">
        <v>0.53922834837858613</v>
      </c>
      <c r="X42" s="49">
        <v>58.744535600178011</v>
      </c>
      <c r="Y42" s="49">
        <v>7.6240745999336292</v>
      </c>
      <c r="Z42" s="49">
        <v>14.886891402072525</v>
      </c>
      <c r="AA42" s="49">
        <v>14.83095330953088</v>
      </c>
      <c r="AB42" s="49">
        <v>1274.6488425080036</v>
      </c>
      <c r="AC42" s="49">
        <v>166.4588511799555</v>
      </c>
      <c r="AD42" s="49">
        <v>64.060426101633439</v>
      </c>
      <c r="AE42" s="49">
        <v>289.64873799140764</v>
      </c>
      <c r="AF42" s="49">
        <v>-54.050373574393859</v>
      </c>
      <c r="AG42" s="49">
        <v>0</v>
      </c>
      <c r="AH42" s="49">
        <v>5715.21</v>
      </c>
      <c r="AI42" s="49">
        <v>152.55000000000001</v>
      </c>
      <c r="AJ42" s="49">
        <v>0</v>
      </c>
      <c r="AK42" s="49">
        <v>0.75900000000000001</v>
      </c>
      <c r="AL42" s="49">
        <v>0</v>
      </c>
      <c r="AM42" s="52">
        <f t="shared" si="2"/>
        <v>7705.9111674667001</v>
      </c>
      <c r="AN42" s="40"/>
      <c r="AO42" s="24">
        <v>2048</v>
      </c>
      <c r="AP42" s="15">
        <v>0.11587336512038617</v>
      </c>
      <c r="AQ42" s="53">
        <f t="shared" si="3"/>
        <v>0.53922834837858613</v>
      </c>
      <c r="AR42" s="53">
        <f t="shared" si="3"/>
        <v>47.739669140453536</v>
      </c>
      <c r="AS42" s="53">
        <f t="shared" si="3"/>
        <v>6.299714485988452</v>
      </c>
      <c r="AT42" s="53">
        <f t="shared" si="3"/>
        <v>12.428661262387527</v>
      </c>
      <c r="AU42" s="53">
        <f t="shared" si="3"/>
        <v>12.577037015740935</v>
      </c>
      <c r="AV42" s="53">
        <f t="shared" si="3"/>
        <v>-24.450632191136037</v>
      </c>
      <c r="AW42" s="53">
        <f t="shared" si="3"/>
        <v>1.430619352484797</v>
      </c>
      <c r="AX42" s="53">
        <f t="shared" si="3"/>
        <v>-1.1245905290477936</v>
      </c>
      <c r="AY42" s="53">
        <f t="shared" si="3"/>
        <v>-27.167840677567881</v>
      </c>
      <c r="AZ42" s="53">
        <f t="shared" si="3"/>
        <v>-54.050373574393859</v>
      </c>
      <c r="BA42" s="53">
        <f t="shared" si="3"/>
        <v>0</v>
      </c>
      <c r="BB42" s="53">
        <f t="shared" si="3"/>
        <v>-135.68000000000029</v>
      </c>
      <c r="BC42" s="53">
        <f t="shared" si="3"/>
        <v>-6.3899999999999864</v>
      </c>
      <c r="BD42" s="53">
        <f t="shared" si="3"/>
        <v>0</v>
      </c>
      <c r="BE42" s="53">
        <f t="shared" si="3"/>
        <v>-8.0000000000000071E-3</v>
      </c>
      <c r="BF42" s="53">
        <f t="shared" si="3"/>
        <v>0</v>
      </c>
      <c r="BG42" s="52">
        <f t="shared" si="4"/>
        <v>-167.85650736671204</v>
      </c>
    </row>
    <row r="43" spans="1:59" x14ac:dyDescent="0.25">
      <c r="A43" s="24">
        <v>2049</v>
      </c>
      <c r="B43" s="15">
        <v>0.10755656083224707</v>
      </c>
      <c r="C43" s="53">
        <v>0</v>
      </c>
      <c r="D43" s="49">
        <v>10.031093232935062</v>
      </c>
      <c r="E43" s="49">
        <v>1.2419594112036922</v>
      </c>
      <c r="F43" s="49">
        <v>2.3956341682188085</v>
      </c>
      <c r="G43" s="49">
        <v>2.2539162937899451</v>
      </c>
      <c r="H43" s="49">
        <v>1341.6206632472592</v>
      </c>
      <c r="I43" s="49">
        <v>161.76114397657378</v>
      </c>
      <c r="J43" s="49">
        <v>67.551679299269281</v>
      </c>
      <c r="K43" s="49">
        <v>328.58281646199435</v>
      </c>
      <c r="L43" s="49">
        <v>0</v>
      </c>
      <c r="M43" s="49">
        <v>0</v>
      </c>
      <c r="N43" s="49">
        <v>5954.06</v>
      </c>
      <c r="O43" s="49">
        <v>164.45</v>
      </c>
      <c r="P43" s="49">
        <v>0</v>
      </c>
      <c r="Q43" s="49">
        <v>0.82699999999999996</v>
      </c>
      <c r="R43" s="49">
        <v>0</v>
      </c>
      <c r="S43" s="52">
        <f t="shared" si="1"/>
        <v>8034.7759060912449</v>
      </c>
      <c r="T43" s="40"/>
      <c r="U43" s="24">
        <v>2049</v>
      </c>
      <c r="V43" s="15">
        <v>0.10755656083224707</v>
      </c>
      <c r="W43" s="53">
        <v>0.55270905708805074</v>
      </c>
      <c r="X43" s="49">
        <v>53.667186057918514</v>
      </c>
      <c r="Y43" s="49">
        <v>7.1633322853638104</v>
      </c>
      <c r="Z43" s="49">
        <v>14.467594864175869</v>
      </c>
      <c r="AA43" s="49">
        <v>14.85695530953088</v>
      </c>
      <c r="AB43" s="49">
        <v>1317.984271021159</v>
      </c>
      <c r="AC43" s="49">
        <v>151.90879544249984</v>
      </c>
      <c r="AD43" s="49">
        <v>66.467229539078588</v>
      </c>
      <c r="AE43" s="49">
        <v>325.66435210611223</v>
      </c>
      <c r="AF43" s="49">
        <v>-53.853215528807397</v>
      </c>
      <c r="AG43" s="49">
        <v>0</v>
      </c>
      <c r="AH43" s="49">
        <v>5822.71</v>
      </c>
      <c r="AI43" s="49">
        <v>155.47999999999999</v>
      </c>
      <c r="AJ43" s="49">
        <v>0</v>
      </c>
      <c r="AK43" s="49">
        <v>0.80600000000000005</v>
      </c>
      <c r="AL43" s="49">
        <v>0</v>
      </c>
      <c r="AM43" s="52">
        <f t="shared" si="2"/>
        <v>7877.8752101541186</v>
      </c>
      <c r="AN43" s="40"/>
      <c r="AO43" s="24">
        <v>2049</v>
      </c>
      <c r="AP43" s="15">
        <v>0.10755656083224707</v>
      </c>
      <c r="AQ43" s="53">
        <f t="shared" si="3"/>
        <v>0.55270905708805074</v>
      </c>
      <c r="AR43" s="53">
        <f t="shared" si="3"/>
        <v>43.63609282498345</v>
      </c>
      <c r="AS43" s="53">
        <f t="shared" si="3"/>
        <v>5.9213728741601184</v>
      </c>
      <c r="AT43" s="53">
        <f t="shared" si="3"/>
        <v>12.07196069595706</v>
      </c>
      <c r="AU43" s="53">
        <f t="shared" si="3"/>
        <v>12.603039015740935</v>
      </c>
      <c r="AV43" s="53">
        <f t="shared" si="3"/>
        <v>-23.63639222610027</v>
      </c>
      <c r="AW43" s="53">
        <f t="shared" si="3"/>
        <v>-9.8523485340739398</v>
      </c>
      <c r="AX43" s="53">
        <f t="shared" si="3"/>
        <v>-1.0844497601906937</v>
      </c>
      <c r="AY43" s="53">
        <f t="shared" si="3"/>
        <v>-2.9184643558821222</v>
      </c>
      <c r="AZ43" s="53">
        <f t="shared" si="3"/>
        <v>-53.853215528807397</v>
      </c>
      <c r="BA43" s="53">
        <f t="shared" si="3"/>
        <v>0</v>
      </c>
      <c r="BB43" s="53">
        <f t="shared" si="3"/>
        <v>-131.35000000000036</v>
      </c>
      <c r="BC43" s="53">
        <f t="shared" si="3"/>
        <v>-8.9699999999999989</v>
      </c>
      <c r="BD43" s="53">
        <f t="shared" si="3"/>
        <v>0</v>
      </c>
      <c r="BE43" s="53">
        <f t="shared" si="3"/>
        <v>-2.0999999999999908E-2</v>
      </c>
      <c r="BF43" s="53">
        <f t="shared" si="3"/>
        <v>0</v>
      </c>
      <c r="BG43" s="52">
        <f t="shared" si="4"/>
        <v>-156.90069593712514</v>
      </c>
    </row>
    <row r="44" spans="1:59" x14ac:dyDescent="0.25">
      <c r="A44" s="24">
        <v>2050</v>
      </c>
      <c r="B44" s="15">
        <v>9.983669470582747E-2</v>
      </c>
      <c r="C44" s="53">
        <v>0</v>
      </c>
      <c r="D44" s="49">
        <v>4.0444998634361999</v>
      </c>
      <c r="E44" s="49">
        <v>0.47659758999252572</v>
      </c>
      <c r="F44" s="49">
        <v>2.3497027191824573</v>
      </c>
      <c r="G44" s="49">
        <v>2.2539162937899451</v>
      </c>
      <c r="H44" s="49">
        <v>1346.8975618296483</v>
      </c>
      <c r="I44" s="49">
        <v>180.69339807673279</v>
      </c>
      <c r="J44" s="49">
        <v>67.954826464374037</v>
      </c>
      <c r="K44" s="49">
        <v>360.8853464700191</v>
      </c>
      <c r="L44" s="49">
        <v>0</v>
      </c>
      <c r="M44" s="49">
        <v>0</v>
      </c>
      <c r="N44" s="49">
        <v>6037.9979935058191</v>
      </c>
      <c r="O44" s="49">
        <v>168.56124999999997</v>
      </c>
      <c r="P44" s="49">
        <v>0</v>
      </c>
      <c r="Q44" s="49">
        <v>0.84436699999999987</v>
      </c>
      <c r="R44" s="49">
        <v>0</v>
      </c>
      <c r="S44" s="52">
        <f t="shared" si="1"/>
        <v>8172.9594598129943</v>
      </c>
      <c r="T44" s="40"/>
      <c r="U44" s="24">
        <v>2050</v>
      </c>
      <c r="V44" s="15">
        <v>9.983669470582747E-2</v>
      </c>
      <c r="W44" s="53">
        <v>4.7210565292938989E-2</v>
      </c>
      <c r="X44" s="49">
        <v>34.731368853555026</v>
      </c>
      <c r="Y44" s="49">
        <v>4.8043484259668139</v>
      </c>
      <c r="Z44" s="49">
        <v>10.999174905385797</v>
      </c>
      <c r="AA44" s="49">
        <v>14.097195816224204</v>
      </c>
      <c r="AB44" s="49">
        <v>1324.4386227286673</v>
      </c>
      <c r="AC44" s="49">
        <v>169.59048538087518</v>
      </c>
      <c r="AD44" s="49">
        <v>66.910517473040471</v>
      </c>
      <c r="AE44" s="49">
        <v>364.01165959766064</v>
      </c>
      <c r="AF44" s="49">
        <v>-53.660986434360581</v>
      </c>
      <c r="AG44" s="49">
        <v>0</v>
      </c>
      <c r="AH44" s="49">
        <v>5904.7962729240662</v>
      </c>
      <c r="AI44" s="49">
        <v>159.36699999999999</v>
      </c>
      <c r="AJ44" s="49">
        <v>0</v>
      </c>
      <c r="AK44" s="49">
        <v>0.82292599999999994</v>
      </c>
      <c r="AL44" s="49">
        <v>0</v>
      </c>
      <c r="AM44" s="52">
        <f t="shared" si="2"/>
        <v>8000.9557962363733</v>
      </c>
      <c r="AN44" s="40"/>
      <c r="AO44" s="24">
        <v>2050</v>
      </c>
      <c r="AP44" s="15">
        <v>9.983669470582747E-2</v>
      </c>
      <c r="AQ44" s="53">
        <f t="shared" ref="AQ44:BF45" si="5">W44-C44</f>
        <v>4.7210565292938989E-2</v>
      </c>
      <c r="AR44" s="53">
        <f t="shared" si="5"/>
        <v>30.686868990118825</v>
      </c>
      <c r="AS44" s="53">
        <f t="shared" si="5"/>
        <v>4.327750835974288</v>
      </c>
      <c r="AT44" s="53">
        <f t="shared" si="5"/>
        <v>8.6494721862033401</v>
      </c>
      <c r="AU44" s="53">
        <f t="shared" si="5"/>
        <v>11.843279522434258</v>
      </c>
      <c r="AV44" s="53">
        <f t="shared" si="5"/>
        <v>-22.45893910098107</v>
      </c>
      <c r="AW44" s="53">
        <f t="shared" si="5"/>
        <v>-11.102912695857611</v>
      </c>
      <c r="AX44" s="53">
        <f t="shared" si="5"/>
        <v>-1.0443089913335655</v>
      </c>
      <c r="AY44" s="53">
        <f t="shared" si="5"/>
        <v>3.1263131276415379</v>
      </c>
      <c r="AZ44" s="53">
        <f t="shared" si="5"/>
        <v>-53.660986434360581</v>
      </c>
      <c r="BA44" s="53">
        <f t="shared" si="5"/>
        <v>0</v>
      </c>
      <c r="BB44" s="53">
        <f t="shared" si="5"/>
        <v>-133.20172058175285</v>
      </c>
      <c r="BC44" s="53">
        <f t="shared" si="5"/>
        <v>-9.1942499999999825</v>
      </c>
      <c r="BD44" s="53">
        <f t="shared" si="5"/>
        <v>0</v>
      </c>
      <c r="BE44" s="53">
        <f t="shared" si="5"/>
        <v>-2.1440999999999932E-2</v>
      </c>
      <c r="BF44" s="53">
        <f t="shared" si="5"/>
        <v>0</v>
      </c>
      <c r="BG44" s="52">
        <f t="shared" si="4"/>
        <v>-172.00366357662048</v>
      </c>
    </row>
    <row r="45" spans="1:59" ht="15.75" thickBot="1" x14ac:dyDescent="0.3">
      <c r="A45" s="25">
        <v>2051</v>
      </c>
      <c r="B45" s="26">
        <v>9.267092153802145E-2</v>
      </c>
      <c r="C45" s="53">
        <v>0</v>
      </c>
      <c r="D45" s="49">
        <v>0</v>
      </c>
      <c r="E45" s="49">
        <v>0</v>
      </c>
      <c r="F45" s="49">
        <v>0</v>
      </c>
      <c r="G45" s="49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4">
        <f t="shared" si="1"/>
        <v>0</v>
      </c>
      <c r="T45" s="40"/>
      <c r="U45" s="25">
        <v>2051</v>
      </c>
      <c r="V45" s="26">
        <v>9.267092153802145E-2</v>
      </c>
      <c r="W45" s="65">
        <v>-1.2166245407117079E-17</v>
      </c>
      <c r="X45" s="63">
        <v>5.6356618750651446</v>
      </c>
      <c r="Y45" s="63">
        <v>0.72731555969603856</v>
      </c>
      <c r="Z45" s="63">
        <v>1.2140026200760707</v>
      </c>
      <c r="AA45" s="63">
        <v>5.1417136832107282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4">
        <f t="shared" si="2"/>
        <v>12.718693738047982</v>
      </c>
      <c r="AN45" s="40"/>
      <c r="AO45" s="25">
        <v>2051</v>
      </c>
      <c r="AP45" s="43">
        <v>9.267092153802145E-2</v>
      </c>
      <c r="AQ45" s="54">
        <f t="shared" si="5"/>
        <v>-1.2166245407117079E-17</v>
      </c>
      <c r="AR45" s="54">
        <f t="shared" si="5"/>
        <v>5.6356618750651446</v>
      </c>
      <c r="AS45" s="54">
        <f t="shared" si="5"/>
        <v>0.72731555969603856</v>
      </c>
      <c r="AT45" s="54">
        <f t="shared" si="5"/>
        <v>1.2140026200760707</v>
      </c>
      <c r="AU45" s="54">
        <f t="shared" si="5"/>
        <v>5.1417136832107282</v>
      </c>
      <c r="AV45" s="54">
        <f t="shared" si="5"/>
        <v>0</v>
      </c>
      <c r="AW45" s="54">
        <f t="shared" si="5"/>
        <v>0</v>
      </c>
      <c r="AX45" s="54">
        <f t="shared" si="5"/>
        <v>0</v>
      </c>
      <c r="AY45" s="54">
        <f t="shared" si="5"/>
        <v>0</v>
      </c>
      <c r="AZ45" s="54">
        <f t="shared" si="5"/>
        <v>0</v>
      </c>
      <c r="BA45" s="54">
        <f t="shared" si="5"/>
        <v>0</v>
      </c>
      <c r="BB45" s="54">
        <f t="shared" si="5"/>
        <v>0</v>
      </c>
      <c r="BC45" s="54">
        <f t="shared" si="5"/>
        <v>0</v>
      </c>
      <c r="BD45" s="54">
        <f t="shared" si="5"/>
        <v>0</v>
      </c>
      <c r="BE45" s="54">
        <f t="shared" si="5"/>
        <v>0</v>
      </c>
      <c r="BF45" s="54">
        <f t="shared" si="5"/>
        <v>0</v>
      </c>
      <c r="BG45" s="55">
        <f t="shared" si="4"/>
        <v>12.718693738047982</v>
      </c>
    </row>
    <row r="46" spans="1:59" ht="43.5" thickBot="1" x14ac:dyDescent="0.3">
      <c r="B46" s="16" t="s">
        <v>40</v>
      </c>
      <c r="C46" s="50">
        <f t="shared" ref="C46:S46" si="6">SUMPRODUCT(C13:C45,$B$13:$B$45)</f>
        <v>0</v>
      </c>
      <c r="D46" s="50">
        <f t="shared" si="6"/>
        <v>339.67549624355831</v>
      </c>
      <c r="E46" s="50">
        <f t="shared" si="6"/>
        <v>39.306779078685757</v>
      </c>
      <c r="F46" s="50">
        <f t="shared" si="6"/>
        <v>19.778081070116215</v>
      </c>
      <c r="G46" s="50">
        <f t="shared" si="6"/>
        <v>25.810078619885708</v>
      </c>
      <c r="H46" s="50">
        <f t="shared" si="6"/>
        <v>5028.9463898086879</v>
      </c>
      <c r="I46" s="50">
        <f t="shared" si="6"/>
        <v>516.31127574100219</v>
      </c>
      <c r="J46" s="50">
        <f t="shared" si="6"/>
        <v>249.37353888541486</v>
      </c>
      <c r="K46" s="50">
        <f t="shared" si="6"/>
        <v>575.50380057539405</v>
      </c>
      <c r="L46" s="50">
        <f t="shared" si="6"/>
        <v>0</v>
      </c>
      <c r="M46" s="50">
        <f t="shared" si="6"/>
        <v>0</v>
      </c>
      <c r="N46" s="50">
        <f t="shared" si="6"/>
        <v>37967.048502707868</v>
      </c>
      <c r="O46" s="50">
        <f t="shared" si="6"/>
        <v>701.0586150521832</v>
      </c>
      <c r="P46" s="50">
        <f t="shared" si="6"/>
        <v>0</v>
      </c>
      <c r="Q46" s="50">
        <f t="shared" si="6"/>
        <v>9.561392961186252</v>
      </c>
      <c r="R46" s="50">
        <f t="shared" si="6"/>
        <v>0</v>
      </c>
      <c r="S46" s="56">
        <f t="shared" si="6"/>
        <v>45472.373950743968</v>
      </c>
      <c r="T46" s="40"/>
      <c r="V46" s="16" t="s">
        <v>40</v>
      </c>
      <c r="W46" s="50">
        <f>SUMPRODUCT(W13:W45,$B$13:$B$45)</f>
        <v>11.467576354578579</v>
      </c>
      <c r="X46" s="50">
        <f t="shared" ref="X46:AM46" si="7">SUMPRODUCT(X13:X45,$B$13:$B$45)</f>
        <v>1715.8331082815359</v>
      </c>
      <c r="Y46" s="50">
        <f t="shared" si="7"/>
        <v>213.33742725405128</v>
      </c>
      <c r="Z46" s="50">
        <f t="shared" si="7"/>
        <v>115.76456153420172</v>
      </c>
      <c r="AA46" s="50">
        <f t="shared" si="7"/>
        <v>172.04975436025336</v>
      </c>
      <c r="AB46" s="50">
        <f t="shared" si="7"/>
        <v>4614.0190213746519</v>
      </c>
      <c r="AC46" s="50">
        <f t="shared" si="7"/>
        <v>458.08021474619625</v>
      </c>
      <c r="AD46" s="50">
        <f t="shared" si="7"/>
        <v>230.06397707515902</v>
      </c>
      <c r="AE46" s="50">
        <f t="shared" si="7"/>
        <v>548.30581039113645</v>
      </c>
      <c r="AF46" s="50">
        <f t="shared" si="7"/>
        <v>-367.89393261342474</v>
      </c>
      <c r="AG46" s="50">
        <f t="shared" si="7"/>
        <v>0</v>
      </c>
      <c r="AH46" s="50">
        <f t="shared" si="7"/>
        <v>36917.656007716803</v>
      </c>
      <c r="AI46" s="50">
        <f t="shared" si="7"/>
        <v>675.38058010669886</v>
      </c>
      <c r="AJ46" s="50">
        <f t="shared" si="7"/>
        <v>0</v>
      </c>
      <c r="AK46" s="50">
        <f t="shared" si="7"/>
        <v>9.320754205576657</v>
      </c>
      <c r="AL46" s="50">
        <f t="shared" si="7"/>
        <v>0</v>
      </c>
      <c r="AM46" s="56">
        <f t="shared" si="7"/>
        <v>45313.384860787417</v>
      </c>
      <c r="AN46" s="40"/>
      <c r="AP46" s="16" t="s">
        <v>40</v>
      </c>
      <c r="AQ46" s="50">
        <f>SUMPRODUCT(AQ13:AQ45,$B$13:$B$45)</f>
        <v>11.467576354578579</v>
      </c>
      <c r="AR46" s="50">
        <f t="shared" ref="AR46:BG46" si="8">SUMPRODUCT(AR13:AR45,$B$13:$B$45)</f>
        <v>1376.1576120379787</v>
      </c>
      <c r="AS46" s="50">
        <f t="shared" si="8"/>
        <v>174.03064817536557</v>
      </c>
      <c r="AT46" s="50">
        <f t="shared" si="8"/>
        <v>95.986480464085474</v>
      </c>
      <c r="AU46" s="50">
        <f t="shared" si="8"/>
        <v>146.23967574036769</v>
      </c>
      <c r="AV46" s="50">
        <f t="shared" si="8"/>
        <v>-414.92736843403623</v>
      </c>
      <c r="AW46" s="50">
        <f t="shared" si="8"/>
        <v>-58.231060994805979</v>
      </c>
      <c r="AX46" s="50">
        <f t="shared" si="8"/>
        <v>-19.309561810255914</v>
      </c>
      <c r="AY46" s="50">
        <f t="shared" si="8"/>
        <v>-27.197990184257577</v>
      </c>
      <c r="AZ46" s="50">
        <f t="shared" si="8"/>
        <v>-367.89393261342474</v>
      </c>
      <c r="BA46" s="50">
        <f t="shared" si="8"/>
        <v>0</v>
      </c>
      <c r="BB46" s="50">
        <f t="shared" si="8"/>
        <v>-1049.3924949910468</v>
      </c>
      <c r="BC46" s="50">
        <f t="shared" si="8"/>
        <v>-25.678034945484118</v>
      </c>
      <c r="BD46" s="50">
        <f t="shared" si="8"/>
        <v>0</v>
      </c>
      <c r="BE46" s="50">
        <f t="shared" si="8"/>
        <v>-0.2406387556096011</v>
      </c>
      <c r="BF46" s="50">
        <f t="shared" si="8"/>
        <v>0</v>
      </c>
      <c r="BG46" s="56">
        <f t="shared" si="8"/>
        <v>-158.98908995654514</v>
      </c>
    </row>
    <row r="47" spans="1:59" x14ac:dyDescent="0.25">
      <c r="T47" s="40"/>
      <c r="AN47" s="40"/>
    </row>
    <row r="48" spans="1:59" ht="15.75" x14ac:dyDescent="0.25">
      <c r="A48" s="7" t="s">
        <v>13</v>
      </c>
      <c r="I48" s="28"/>
    </row>
    <row r="49" spans="3:19" x14ac:dyDescent="0.25">
      <c r="C49" s="27"/>
    </row>
    <row r="50" spans="3:19" x14ac:dyDescent="0.25">
      <c r="E50" s="29"/>
      <c r="S50" s="28"/>
    </row>
    <row r="51" spans="3:19" x14ac:dyDescent="0.25">
      <c r="E51" s="29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2"/>
    <col min="3" max="3" width="13.140625" style="12" bestFit="1" customWidth="1"/>
    <col min="4" max="4" width="10.140625" style="12" bestFit="1" customWidth="1"/>
    <col min="5" max="5" width="14.140625" style="12" bestFit="1" customWidth="1"/>
    <col min="6" max="7" width="11.28515625" style="12" bestFit="1" customWidth="1"/>
    <col min="8" max="8" width="10.140625" style="12" bestFit="1" customWidth="1"/>
    <col min="9" max="9" width="11.28515625" style="12" bestFit="1" customWidth="1"/>
    <col min="10" max="10" width="14.140625" style="12" bestFit="1" customWidth="1"/>
    <col min="11" max="11" width="12" style="12" bestFit="1" customWidth="1"/>
    <col min="12" max="12" width="13.140625" style="12" bestFit="1" customWidth="1"/>
    <col min="13" max="13" width="10.7109375" style="12" bestFit="1" customWidth="1"/>
    <col min="14" max="18" width="9.140625" style="12"/>
    <col min="19" max="19" width="9.85546875" style="12" bestFit="1" customWidth="1"/>
    <col min="20" max="20" width="3.7109375" style="12" customWidth="1"/>
    <col min="21" max="21" width="5.28515625" style="12" bestFit="1" customWidth="1"/>
    <col min="22" max="22" width="8.42578125" style="12" bestFit="1" customWidth="1"/>
    <col min="23" max="23" width="12.42578125" style="12" bestFit="1" customWidth="1"/>
    <col min="24" max="24" width="10.140625" style="12" bestFit="1" customWidth="1"/>
    <col min="25" max="25" width="14.140625" style="12" bestFit="1" customWidth="1"/>
    <col min="26" max="26" width="11.28515625" style="12" bestFit="1" customWidth="1"/>
    <col min="27" max="27" width="8.85546875" style="12" bestFit="1" customWidth="1"/>
    <col min="28" max="28" width="10.140625" style="12" bestFit="1" customWidth="1"/>
    <col min="29" max="29" width="11.28515625" style="12" bestFit="1" customWidth="1"/>
    <col min="30" max="30" width="14.140625" style="12" bestFit="1" customWidth="1"/>
    <col min="31" max="31" width="12" style="12" bestFit="1" customWidth="1"/>
    <col min="32" max="32" width="13.140625" style="12" bestFit="1" customWidth="1"/>
    <col min="33" max="33" width="10.7109375" style="12" bestFit="1" customWidth="1"/>
    <col min="34" max="39" width="8.85546875" style="12" bestFit="1" customWidth="1"/>
    <col min="40" max="40" width="3.7109375" style="12" customWidth="1"/>
    <col min="41" max="41" width="5.28515625" style="12" bestFit="1" customWidth="1"/>
    <col min="42" max="42" width="8.42578125" style="12" bestFit="1" customWidth="1"/>
    <col min="43" max="43" width="12.42578125" style="12" bestFit="1" customWidth="1"/>
    <col min="44" max="44" width="10.140625" style="12" bestFit="1" customWidth="1"/>
    <col min="45" max="45" width="14.140625" style="12" bestFit="1" customWidth="1"/>
    <col min="46" max="46" width="11.28515625" style="12" bestFit="1" customWidth="1"/>
    <col min="47" max="47" width="8.85546875" style="12" bestFit="1" customWidth="1"/>
    <col min="48" max="48" width="10.140625" style="12" bestFit="1" customWidth="1"/>
    <col min="49" max="49" width="11.28515625" style="12" bestFit="1" customWidth="1"/>
    <col min="50" max="50" width="14.140625" style="12" bestFit="1" customWidth="1"/>
    <col min="51" max="51" width="12" style="12" bestFit="1" customWidth="1"/>
    <col min="52" max="52" width="13.140625" style="12" bestFit="1" customWidth="1"/>
    <col min="53" max="53" width="10.7109375" style="12" bestFit="1" customWidth="1"/>
    <col min="54" max="59" width="8.85546875" style="12" bestFit="1" customWidth="1"/>
    <col min="60" max="16384" width="9.140625" style="12"/>
  </cols>
  <sheetData>
    <row r="1" spans="1:60" x14ac:dyDescent="0.25">
      <c r="A1" s="68" t="s">
        <v>82</v>
      </c>
    </row>
    <row r="2" spans="1:60" x14ac:dyDescent="0.25">
      <c r="A2" s="68" t="s">
        <v>83</v>
      </c>
    </row>
    <row r="3" spans="1:60" x14ac:dyDescent="0.25">
      <c r="A3" s="70" t="s">
        <v>84</v>
      </c>
    </row>
    <row r="4" spans="1:60" x14ac:dyDescent="0.25">
      <c r="A4" s="69" t="s">
        <v>85</v>
      </c>
    </row>
    <row r="5" spans="1:60" x14ac:dyDescent="0.25">
      <c r="A5" s="69" t="s">
        <v>86</v>
      </c>
    </row>
    <row r="6" spans="1:60" x14ac:dyDescent="0.25">
      <c r="A6" s="69" t="s">
        <v>93</v>
      </c>
    </row>
    <row r="7" spans="1:60" s="57" customFormat="1" ht="21" thickBot="1" x14ac:dyDescent="0.4">
      <c r="C7" s="71" t="s">
        <v>67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8"/>
      <c r="U7" s="71" t="s">
        <v>68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8"/>
      <c r="AO7" s="71" t="s">
        <v>69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9"/>
    </row>
    <row r="8" spans="1:60" ht="15.75" thickBot="1" x14ac:dyDescent="0.3">
      <c r="T8" s="40"/>
      <c r="AN8" s="40"/>
    </row>
    <row r="9" spans="1:60" ht="15.75" customHeight="1" thickBot="1" x14ac:dyDescent="0.3">
      <c r="D9" s="72" t="s">
        <v>16</v>
      </c>
      <c r="E9" s="73"/>
      <c r="F9" s="73"/>
      <c r="G9" s="74"/>
      <c r="H9" s="72" t="s">
        <v>17</v>
      </c>
      <c r="I9" s="73"/>
      <c r="J9" s="73"/>
      <c r="K9" s="73"/>
      <c r="L9" s="73"/>
      <c r="M9" s="74"/>
      <c r="N9" s="75" t="s">
        <v>18</v>
      </c>
      <c r="O9" s="76"/>
      <c r="P9" s="76"/>
      <c r="Q9" s="76"/>
      <c r="R9" s="77"/>
      <c r="S9" s="13"/>
      <c r="T9" s="40"/>
      <c r="X9" s="72" t="s">
        <v>16</v>
      </c>
      <c r="Y9" s="73"/>
      <c r="Z9" s="73"/>
      <c r="AA9" s="74"/>
      <c r="AB9" s="72" t="s">
        <v>17</v>
      </c>
      <c r="AC9" s="73"/>
      <c r="AD9" s="73"/>
      <c r="AE9" s="73"/>
      <c r="AF9" s="73"/>
      <c r="AG9" s="74"/>
      <c r="AH9" s="75" t="s">
        <v>18</v>
      </c>
      <c r="AI9" s="76"/>
      <c r="AJ9" s="76"/>
      <c r="AK9" s="76"/>
      <c r="AL9" s="77"/>
      <c r="AM9" s="13"/>
      <c r="AN9" s="40"/>
      <c r="AR9" s="72" t="s">
        <v>16</v>
      </c>
      <c r="AS9" s="73"/>
      <c r="AT9" s="73"/>
      <c r="AU9" s="74"/>
      <c r="AV9" s="72" t="s">
        <v>17</v>
      </c>
      <c r="AW9" s="73"/>
      <c r="AX9" s="73"/>
      <c r="AY9" s="73"/>
      <c r="AZ9" s="73"/>
      <c r="BA9" s="74"/>
      <c r="BB9" s="75" t="s">
        <v>18</v>
      </c>
      <c r="BC9" s="76"/>
      <c r="BD9" s="76"/>
      <c r="BE9" s="76"/>
      <c r="BF9" s="77"/>
      <c r="BG9" s="13"/>
    </row>
    <row r="10" spans="1:60" ht="16.5" x14ac:dyDescent="0.3">
      <c r="A10" s="17"/>
      <c r="B10" s="18"/>
      <c r="C10" s="30" t="s">
        <v>44</v>
      </c>
      <c r="D10" s="17" t="s">
        <v>19</v>
      </c>
      <c r="E10" s="18" t="s">
        <v>21</v>
      </c>
      <c r="F10" s="18"/>
      <c r="G10" s="33" t="s">
        <v>20</v>
      </c>
      <c r="H10" s="17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33" t="s">
        <v>24</v>
      </c>
      <c r="N10" s="17" t="s">
        <v>25</v>
      </c>
      <c r="O10" s="18" t="s">
        <v>26</v>
      </c>
      <c r="P10" s="18" t="s">
        <v>46</v>
      </c>
      <c r="Q10" s="18" t="s">
        <v>47</v>
      </c>
      <c r="R10" s="33" t="s">
        <v>48</v>
      </c>
      <c r="S10" s="36" t="s">
        <v>27</v>
      </c>
      <c r="T10" s="40"/>
      <c r="U10" s="17"/>
      <c r="V10" s="18"/>
      <c r="W10" s="30" t="s">
        <v>44</v>
      </c>
      <c r="X10" s="17" t="s">
        <v>19</v>
      </c>
      <c r="Y10" s="18" t="s">
        <v>21</v>
      </c>
      <c r="Z10" s="18"/>
      <c r="AA10" s="33" t="s">
        <v>20</v>
      </c>
      <c r="AB10" s="17" t="s">
        <v>19</v>
      </c>
      <c r="AC10" s="18" t="s">
        <v>20</v>
      </c>
      <c r="AD10" s="18" t="s">
        <v>21</v>
      </c>
      <c r="AE10" s="18" t="s">
        <v>22</v>
      </c>
      <c r="AF10" s="18" t="s">
        <v>23</v>
      </c>
      <c r="AG10" s="33" t="s">
        <v>24</v>
      </c>
      <c r="AH10" s="17" t="s">
        <v>25</v>
      </c>
      <c r="AI10" s="18" t="s">
        <v>26</v>
      </c>
      <c r="AJ10" s="18" t="s">
        <v>46</v>
      </c>
      <c r="AK10" s="18" t="s">
        <v>47</v>
      </c>
      <c r="AL10" s="33" t="s">
        <v>48</v>
      </c>
      <c r="AM10" s="36" t="s">
        <v>27</v>
      </c>
      <c r="AN10" s="40"/>
      <c r="AO10" s="17"/>
      <c r="AP10" s="18"/>
      <c r="AQ10" s="30" t="s">
        <v>44</v>
      </c>
      <c r="AR10" s="17" t="s">
        <v>19</v>
      </c>
      <c r="AS10" s="18" t="s">
        <v>21</v>
      </c>
      <c r="AT10" s="18"/>
      <c r="AU10" s="33" t="s">
        <v>20</v>
      </c>
      <c r="AV10" s="17" t="s">
        <v>19</v>
      </c>
      <c r="AW10" s="18" t="s">
        <v>20</v>
      </c>
      <c r="AX10" s="18" t="s">
        <v>21</v>
      </c>
      <c r="AY10" s="18" t="s">
        <v>22</v>
      </c>
      <c r="AZ10" s="18" t="s">
        <v>23</v>
      </c>
      <c r="BA10" s="33" t="s">
        <v>24</v>
      </c>
      <c r="BB10" s="17" t="s">
        <v>25</v>
      </c>
      <c r="BC10" s="18" t="s">
        <v>26</v>
      </c>
      <c r="BD10" s="18" t="s">
        <v>46</v>
      </c>
      <c r="BE10" s="18" t="s">
        <v>47</v>
      </c>
      <c r="BF10" s="33" t="s">
        <v>48</v>
      </c>
      <c r="BG10" s="36" t="s">
        <v>27</v>
      </c>
    </row>
    <row r="11" spans="1:60" x14ac:dyDescent="0.25">
      <c r="A11" s="19"/>
      <c r="B11" s="14" t="s">
        <v>41</v>
      </c>
      <c r="C11" s="31" t="s">
        <v>45</v>
      </c>
      <c r="D11" s="19" t="s">
        <v>28</v>
      </c>
      <c r="E11" s="14" t="s">
        <v>30</v>
      </c>
      <c r="F11" s="14" t="s">
        <v>29</v>
      </c>
      <c r="G11" s="34" t="s">
        <v>43</v>
      </c>
      <c r="H11" s="19" t="s">
        <v>28</v>
      </c>
      <c r="I11" s="14" t="s">
        <v>29</v>
      </c>
      <c r="J11" s="14" t="s">
        <v>30</v>
      </c>
      <c r="K11" s="14" t="s">
        <v>31</v>
      </c>
      <c r="L11" s="14" t="s">
        <v>32</v>
      </c>
      <c r="M11" s="34" t="s">
        <v>33</v>
      </c>
      <c r="N11" s="19" t="s">
        <v>34</v>
      </c>
      <c r="O11" s="14" t="s">
        <v>35</v>
      </c>
      <c r="P11" s="14" t="s">
        <v>36</v>
      </c>
      <c r="Q11" s="14" t="s">
        <v>36</v>
      </c>
      <c r="R11" s="34" t="s">
        <v>36</v>
      </c>
      <c r="S11" s="37" t="s">
        <v>37</v>
      </c>
      <c r="T11" s="40"/>
      <c r="U11" s="19"/>
      <c r="V11" s="14" t="s">
        <v>41</v>
      </c>
      <c r="W11" s="31" t="s">
        <v>45</v>
      </c>
      <c r="X11" s="19" t="s">
        <v>28</v>
      </c>
      <c r="Y11" s="14" t="s">
        <v>30</v>
      </c>
      <c r="Z11" s="14" t="s">
        <v>29</v>
      </c>
      <c r="AA11" s="34" t="s">
        <v>43</v>
      </c>
      <c r="AB11" s="19" t="s">
        <v>28</v>
      </c>
      <c r="AC11" s="14" t="s">
        <v>29</v>
      </c>
      <c r="AD11" s="14" t="s">
        <v>30</v>
      </c>
      <c r="AE11" s="14" t="s">
        <v>31</v>
      </c>
      <c r="AF11" s="14" t="s">
        <v>32</v>
      </c>
      <c r="AG11" s="34" t="s">
        <v>33</v>
      </c>
      <c r="AH11" s="19" t="s">
        <v>34</v>
      </c>
      <c r="AI11" s="14" t="s">
        <v>35</v>
      </c>
      <c r="AJ11" s="14" t="s">
        <v>36</v>
      </c>
      <c r="AK11" s="14" t="s">
        <v>36</v>
      </c>
      <c r="AL11" s="34" t="s">
        <v>36</v>
      </c>
      <c r="AM11" s="37" t="s">
        <v>37</v>
      </c>
      <c r="AN11" s="40"/>
      <c r="AO11" s="19"/>
      <c r="AP11" s="14" t="s">
        <v>41</v>
      </c>
      <c r="AQ11" s="31" t="s">
        <v>45</v>
      </c>
      <c r="AR11" s="19" t="s">
        <v>28</v>
      </c>
      <c r="AS11" s="14" t="s">
        <v>30</v>
      </c>
      <c r="AT11" s="14" t="s">
        <v>29</v>
      </c>
      <c r="AU11" s="34" t="s">
        <v>43</v>
      </c>
      <c r="AV11" s="19" t="s">
        <v>28</v>
      </c>
      <c r="AW11" s="14" t="s">
        <v>29</v>
      </c>
      <c r="AX11" s="14" t="s">
        <v>30</v>
      </c>
      <c r="AY11" s="14" t="s">
        <v>31</v>
      </c>
      <c r="AZ11" s="14" t="s">
        <v>32</v>
      </c>
      <c r="BA11" s="34" t="s">
        <v>33</v>
      </c>
      <c r="BB11" s="19" t="s">
        <v>34</v>
      </c>
      <c r="BC11" s="14" t="s">
        <v>35</v>
      </c>
      <c r="BD11" s="14" t="s">
        <v>36</v>
      </c>
      <c r="BE11" s="14" t="s">
        <v>36</v>
      </c>
      <c r="BF11" s="34" t="s">
        <v>36</v>
      </c>
      <c r="BG11" s="37" t="s">
        <v>37</v>
      </c>
    </row>
    <row r="12" spans="1:60" ht="15.75" thickBot="1" x14ac:dyDescent="0.3">
      <c r="A12" s="20" t="s">
        <v>38</v>
      </c>
      <c r="B12" s="21" t="s">
        <v>42</v>
      </c>
      <c r="C12" s="32" t="s">
        <v>39</v>
      </c>
      <c r="D12" s="20" t="s">
        <v>39</v>
      </c>
      <c r="E12" s="21" t="s">
        <v>39</v>
      </c>
      <c r="F12" s="21" t="s">
        <v>39</v>
      </c>
      <c r="G12" s="35" t="s">
        <v>39</v>
      </c>
      <c r="H12" s="20" t="s">
        <v>39</v>
      </c>
      <c r="I12" s="21" t="s">
        <v>39</v>
      </c>
      <c r="J12" s="21" t="s">
        <v>39</v>
      </c>
      <c r="K12" s="21" t="s">
        <v>39</v>
      </c>
      <c r="L12" s="21" t="s">
        <v>39</v>
      </c>
      <c r="M12" s="35" t="s">
        <v>39</v>
      </c>
      <c r="N12" s="20" t="s">
        <v>39</v>
      </c>
      <c r="O12" s="21" t="s">
        <v>39</v>
      </c>
      <c r="P12" s="21" t="s">
        <v>39</v>
      </c>
      <c r="Q12" s="21" t="s">
        <v>39</v>
      </c>
      <c r="R12" s="35" t="s">
        <v>39</v>
      </c>
      <c r="S12" s="38" t="s">
        <v>39</v>
      </c>
      <c r="T12" s="40"/>
      <c r="U12" s="20" t="s">
        <v>38</v>
      </c>
      <c r="V12" s="21" t="s">
        <v>42</v>
      </c>
      <c r="W12" s="32" t="s">
        <v>39</v>
      </c>
      <c r="X12" s="20" t="s">
        <v>39</v>
      </c>
      <c r="Y12" s="21" t="s">
        <v>39</v>
      </c>
      <c r="Z12" s="21" t="s">
        <v>39</v>
      </c>
      <c r="AA12" s="35" t="s">
        <v>39</v>
      </c>
      <c r="AB12" s="20" t="s">
        <v>39</v>
      </c>
      <c r="AC12" s="21" t="s">
        <v>39</v>
      </c>
      <c r="AD12" s="21" t="s">
        <v>39</v>
      </c>
      <c r="AE12" s="21" t="s">
        <v>39</v>
      </c>
      <c r="AF12" s="21" t="s">
        <v>39</v>
      </c>
      <c r="AG12" s="35" t="s">
        <v>39</v>
      </c>
      <c r="AH12" s="20" t="s">
        <v>39</v>
      </c>
      <c r="AI12" s="21" t="s">
        <v>39</v>
      </c>
      <c r="AJ12" s="21" t="s">
        <v>39</v>
      </c>
      <c r="AK12" s="21" t="s">
        <v>39</v>
      </c>
      <c r="AL12" s="35" t="s">
        <v>39</v>
      </c>
      <c r="AM12" s="38" t="s">
        <v>39</v>
      </c>
      <c r="AN12" s="40"/>
      <c r="AO12" s="20" t="s">
        <v>38</v>
      </c>
      <c r="AP12" s="21" t="s">
        <v>42</v>
      </c>
      <c r="AQ12" s="32" t="s">
        <v>39</v>
      </c>
      <c r="AR12" s="20" t="s">
        <v>39</v>
      </c>
      <c r="AS12" s="21" t="s">
        <v>39</v>
      </c>
      <c r="AT12" s="21" t="s">
        <v>39</v>
      </c>
      <c r="AU12" s="35" t="s">
        <v>39</v>
      </c>
      <c r="AV12" s="20" t="s">
        <v>39</v>
      </c>
      <c r="AW12" s="21" t="s">
        <v>39</v>
      </c>
      <c r="AX12" s="21" t="s">
        <v>39</v>
      </c>
      <c r="AY12" s="21" t="s">
        <v>39</v>
      </c>
      <c r="AZ12" s="21" t="s">
        <v>39</v>
      </c>
      <c r="BA12" s="35" t="s">
        <v>39</v>
      </c>
      <c r="BB12" s="20" t="s">
        <v>39</v>
      </c>
      <c r="BC12" s="21" t="s">
        <v>39</v>
      </c>
      <c r="BD12" s="21" t="s">
        <v>39</v>
      </c>
      <c r="BE12" s="21" t="s">
        <v>39</v>
      </c>
      <c r="BF12" s="35" t="s">
        <v>39</v>
      </c>
      <c r="BG12" s="38" t="s">
        <v>39</v>
      </c>
    </row>
    <row r="13" spans="1:60" x14ac:dyDescent="0.25">
      <c r="A13" s="22">
        <v>2019</v>
      </c>
      <c r="B13" s="23">
        <v>1.0063458385698116</v>
      </c>
      <c r="C13" s="60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2090.96</v>
      </c>
      <c r="O13" s="61">
        <v>24.21</v>
      </c>
      <c r="P13" s="61">
        <v>0</v>
      </c>
      <c r="Q13" s="61">
        <v>0.91</v>
      </c>
      <c r="R13" s="61">
        <v>0</v>
      </c>
      <c r="S13" s="62">
        <f>SUM(C13:R13)</f>
        <v>2116.08</v>
      </c>
      <c r="T13" s="40"/>
      <c r="U13" s="22">
        <v>2019</v>
      </c>
      <c r="V13" s="23">
        <v>1.0063458385698116</v>
      </c>
      <c r="W13" s="60">
        <v>2.2834317399915363</v>
      </c>
      <c r="X13" s="61">
        <v>0</v>
      </c>
      <c r="Y13" s="61">
        <v>0</v>
      </c>
      <c r="Z13" s="61">
        <v>0</v>
      </c>
      <c r="AA13" s="61">
        <v>3.5145172154320243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2090.96</v>
      </c>
      <c r="AI13" s="61">
        <v>24.21</v>
      </c>
      <c r="AJ13" s="61">
        <v>0</v>
      </c>
      <c r="AK13" s="61">
        <v>0.91</v>
      </c>
      <c r="AL13" s="61">
        <v>0</v>
      </c>
      <c r="AM13" s="62">
        <f>SUM(W13:AL13)</f>
        <v>2121.8779489554236</v>
      </c>
      <c r="AN13" s="40"/>
      <c r="AO13" s="41">
        <v>2019</v>
      </c>
      <c r="AP13" s="42">
        <v>1.0063458385698116</v>
      </c>
      <c r="AQ13" s="51">
        <f>W13-C13</f>
        <v>2.2834317399915363</v>
      </c>
      <c r="AR13" s="51">
        <f t="shared" ref="AR13:BF13" si="0">X13-D13</f>
        <v>0</v>
      </c>
      <c r="AS13" s="51">
        <f t="shared" si="0"/>
        <v>0</v>
      </c>
      <c r="AT13" s="51">
        <f t="shared" si="0"/>
        <v>0</v>
      </c>
      <c r="AU13" s="51">
        <f t="shared" si="0"/>
        <v>3.5145172154320243</v>
      </c>
      <c r="AV13" s="51">
        <f t="shared" si="0"/>
        <v>0</v>
      </c>
      <c r="AW13" s="51">
        <f t="shared" si="0"/>
        <v>0</v>
      </c>
      <c r="AX13" s="51">
        <f t="shared" si="0"/>
        <v>0</v>
      </c>
      <c r="AY13" s="51">
        <f t="shared" si="0"/>
        <v>0</v>
      </c>
      <c r="AZ13" s="51">
        <f t="shared" si="0"/>
        <v>0</v>
      </c>
      <c r="BA13" s="51">
        <f t="shared" si="0"/>
        <v>0</v>
      </c>
      <c r="BB13" s="51">
        <f t="shared" si="0"/>
        <v>0</v>
      </c>
      <c r="BC13" s="51">
        <f t="shared" si="0"/>
        <v>0</v>
      </c>
      <c r="BD13" s="51">
        <f t="shared" si="0"/>
        <v>0</v>
      </c>
      <c r="BE13" s="51">
        <f t="shared" si="0"/>
        <v>0</v>
      </c>
      <c r="BF13" s="51">
        <f t="shared" si="0"/>
        <v>0</v>
      </c>
      <c r="BG13" s="52">
        <f>SUM(AQ13:BF13)</f>
        <v>5.7979489554235606</v>
      </c>
    </row>
    <row r="14" spans="1:60" x14ac:dyDescent="0.25">
      <c r="A14" s="24">
        <v>2020</v>
      </c>
      <c r="B14" s="15">
        <v>0.93392482840834401</v>
      </c>
      <c r="C14" s="53">
        <v>0</v>
      </c>
      <c r="D14" s="49">
        <v>30.298270335471077</v>
      </c>
      <c r="E14" s="49">
        <v>3.4077374005967425</v>
      </c>
      <c r="F14" s="49">
        <v>1.1157667423960809</v>
      </c>
      <c r="G14" s="49">
        <v>1.6196619205472966</v>
      </c>
      <c r="H14" s="49">
        <v>0.63247917239875995</v>
      </c>
      <c r="I14" s="49">
        <v>1.2691896108152225</v>
      </c>
      <c r="J14" s="49">
        <v>0</v>
      </c>
      <c r="K14" s="49">
        <v>0</v>
      </c>
      <c r="L14" s="49">
        <v>0</v>
      </c>
      <c r="M14" s="49">
        <v>0</v>
      </c>
      <c r="N14" s="49">
        <v>1797.06</v>
      </c>
      <c r="O14" s="49">
        <v>23.299999999999997</v>
      </c>
      <c r="P14" s="49">
        <v>0</v>
      </c>
      <c r="Q14" s="49">
        <v>0.83</v>
      </c>
      <c r="R14" s="49">
        <v>0</v>
      </c>
      <c r="S14" s="52">
        <f t="shared" ref="S14:S45" si="1">SUM(C14:R14)</f>
        <v>1859.533105182225</v>
      </c>
      <c r="T14" s="40"/>
      <c r="U14" s="24">
        <v>2020</v>
      </c>
      <c r="V14" s="15">
        <v>0.93392482840834401</v>
      </c>
      <c r="W14" s="53">
        <v>2.060524295698885</v>
      </c>
      <c r="X14" s="49">
        <v>83.722575034393429</v>
      </c>
      <c r="Y14" s="49">
        <v>9.2267637426568179</v>
      </c>
      <c r="Z14" s="49">
        <v>2.5654809442570379</v>
      </c>
      <c r="AA14" s="49">
        <v>12.654100193762027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1777.5</v>
      </c>
      <c r="AI14" s="49">
        <v>23.16</v>
      </c>
      <c r="AJ14" s="49">
        <v>0</v>
      </c>
      <c r="AK14" s="49">
        <v>0.81499999999999995</v>
      </c>
      <c r="AL14" s="49">
        <v>0</v>
      </c>
      <c r="AM14" s="52">
        <f t="shared" ref="AM14:AM45" si="2">SUM(W14:AL14)</f>
        <v>1911.7044442107683</v>
      </c>
      <c r="AN14" s="40"/>
      <c r="AO14" s="24">
        <v>2020</v>
      </c>
      <c r="AP14" s="15">
        <v>0.93392482840834401</v>
      </c>
      <c r="AQ14" s="53">
        <f t="shared" ref="AQ14:AQ45" si="3">W14-C14</f>
        <v>2.060524295698885</v>
      </c>
      <c r="AR14" s="53">
        <f t="shared" ref="AR14:AR45" si="4">X14-D14</f>
        <v>53.424304698922356</v>
      </c>
      <c r="AS14" s="53">
        <f t="shared" ref="AS14:AS45" si="5">Y14-E14</f>
        <v>5.8190263420600754</v>
      </c>
      <c r="AT14" s="53">
        <f t="shared" ref="AT14:AT45" si="6">Z14-F14</f>
        <v>1.449714201860957</v>
      </c>
      <c r="AU14" s="53">
        <f t="shared" ref="AU14:AU45" si="7">AA14-G14</f>
        <v>11.034438273214731</v>
      </c>
      <c r="AV14" s="53">
        <f t="shared" ref="AV14:AV45" si="8">AB14-H14</f>
        <v>-0.63247917239875995</v>
      </c>
      <c r="AW14" s="53">
        <f t="shared" ref="AW14:AW45" si="9">AC14-I14</f>
        <v>-1.2691896108152225</v>
      </c>
      <c r="AX14" s="53">
        <f t="shared" ref="AX14:AX45" si="10">AD14-J14</f>
        <v>0</v>
      </c>
      <c r="AY14" s="53">
        <f t="shared" ref="AY14:AY45" si="11">AE14-K14</f>
        <v>0</v>
      </c>
      <c r="AZ14" s="53">
        <f t="shared" ref="AZ14:AZ45" si="12">AF14-L14</f>
        <v>0</v>
      </c>
      <c r="BA14" s="53">
        <f t="shared" ref="BA14:BA45" si="13">AG14-M14</f>
        <v>0</v>
      </c>
      <c r="BB14" s="53">
        <f t="shared" ref="BB14:BB45" si="14">AH14-N14</f>
        <v>-19.559999999999945</v>
      </c>
      <c r="BC14" s="53">
        <f t="shared" ref="BC14:BC45" si="15">AI14-O14</f>
        <v>-0.13999999999999702</v>
      </c>
      <c r="BD14" s="53">
        <f t="shared" ref="BD14:BD45" si="16">AJ14-P14</f>
        <v>0</v>
      </c>
      <c r="BE14" s="53">
        <f t="shared" ref="BE14:BE45" si="17">AK14-Q14</f>
        <v>-1.5000000000000013E-2</v>
      </c>
      <c r="BF14" s="53">
        <f t="shared" ref="BF14:BF45" si="18">AL14-R14</f>
        <v>0</v>
      </c>
      <c r="BG14" s="52">
        <f t="shared" ref="BG14:BG45" si="19">SUM(AQ14:BF14)</f>
        <v>52.171339028543073</v>
      </c>
    </row>
    <row r="15" spans="1:60" x14ac:dyDescent="0.25">
      <c r="A15" s="24">
        <v>2021</v>
      </c>
      <c r="B15" s="15">
        <v>0.86689242618513873</v>
      </c>
      <c r="C15" s="53">
        <v>0</v>
      </c>
      <c r="D15" s="49">
        <v>42.461103371799041</v>
      </c>
      <c r="E15" s="49">
        <v>4.7252315195408965</v>
      </c>
      <c r="F15" s="49">
        <v>1.0838958093853344</v>
      </c>
      <c r="G15" s="49">
        <v>2.2539162937899451</v>
      </c>
      <c r="H15" s="49">
        <v>11.23283528637212</v>
      </c>
      <c r="I15" s="49">
        <v>3.366337567595151</v>
      </c>
      <c r="J15" s="49">
        <v>0</v>
      </c>
      <c r="K15" s="49">
        <v>0</v>
      </c>
      <c r="L15" s="49">
        <v>0</v>
      </c>
      <c r="M15" s="49">
        <v>0</v>
      </c>
      <c r="N15" s="49">
        <v>1805.05</v>
      </c>
      <c r="O15" s="49">
        <v>23.05</v>
      </c>
      <c r="P15" s="49">
        <v>0</v>
      </c>
      <c r="Q15" s="49">
        <v>0.82399999999999995</v>
      </c>
      <c r="R15" s="49">
        <v>0</v>
      </c>
      <c r="S15" s="52">
        <f t="shared" si="1"/>
        <v>1894.0473198484824</v>
      </c>
      <c r="T15" s="40"/>
      <c r="U15" s="24">
        <v>2021</v>
      </c>
      <c r="V15" s="15">
        <v>0.86689242618513873</v>
      </c>
      <c r="W15" s="53">
        <v>1.7865305957489641</v>
      </c>
      <c r="X15" s="49">
        <v>207.4563619793243</v>
      </c>
      <c r="Y15" s="49">
        <v>24.818020355524162</v>
      </c>
      <c r="Z15" s="49">
        <v>6.0917760524213147</v>
      </c>
      <c r="AA15" s="49">
        <v>14.400826309530879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1744.42</v>
      </c>
      <c r="AI15" s="49">
        <v>22.88</v>
      </c>
      <c r="AJ15" s="49">
        <v>0</v>
      </c>
      <c r="AK15" s="49">
        <v>0.79400000000000004</v>
      </c>
      <c r="AL15" s="49">
        <v>0</v>
      </c>
      <c r="AM15" s="52">
        <f t="shared" si="2"/>
        <v>2022.64751529255</v>
      </c>
      <c r="AN15" s="40"/>
      <c r="AO15" s="24">
        <v>2021</v>
      </c>
      <c r="AP15" s="15">
        <v>0.86689242618513873</v>
      </c>
      <c r="AQ15" s="53">
        <f t="shared" si="3"/>
        <v>1.7865305957489641</v>
      </c>
      <c r="AR15" s="53">
        <f t="shared" si="4"/>
        <v>164.99525860752527</v>
      </c>
      <c r="AS15" s="53">
        <f t="shared" si="5"/>
        <v>20.092788835983264</v>
      </c>
      <c r="AT15" s="53">
        <f t="shared" si="6"/>
        <v>5.0078802430359808</v>
      </c>
      <c r="AU15" s="53">
        <f t="shared" si="7"/>
        <v>12.146910015740934</v>
      </c>
      <c r="AV15" s="53">
        <f t="shared" si="8"/>
        <v>-11.23283528637212</v>
      </c>
      <c r="AW15" s="53">
        <f t="shared" si="9"/>
        <v>-3.366337567595151</v>
      </c>
      <c r="AX15" s="53">
        <f t="shared" si="10"/>
        <v>0</v>
      </c>
      <c r="AY15" s="53">
        <f t="shared" si="11"/>
        <v>0</v>
      </c>
      <c r="AZ15" s="53">
        <f t="shared" si="12"/>
        <v>0</v>
      </c>
      <c r="BA15" s="53">
        <f t="shared" si="13"/>
        <v>0</v>
      </c>
      <c r="BB15" s="53">
        <f t="shared" si="14"/>
        <v>-60.629999999999882</v>
      </c>
      <c r="BC15" s="53">
        <f t="shared" si="15"/>
        <v>-0.17000000000000171</v>
      </c>
      <c r="BD15" s="53">
        <f t="shared" si="16"/>
        <v>0</v>
      </c>
      <c r="BE15" s="53">
        <f t="shared" si="17"/>
        <v>-2.9999999999999916E-2</v>
      </c>
      <c r="BF15" s="53">
        <f t="shared" si="18"/>
        <v>0</v>
      </c>
      <c r="BG15" s="52">
        <f t="shared" si="19"/>
        <v>128.60019544406728</v>
      </c>
    </row>
    <row r="16" spans="1:60" x14ac:dyDescent="0.25">
      <c r="A16" s="24">
        <v>2022</v>
      </c>
      <c r="B16" s="15">
        <v>0.80467127087510482</v>
      </c>
      <c r="C16" s="53">
        <v>0</v>
      </c>
      <c r="D16" s="49">
        <v>39.37034961703165</v>
      </c>
      <c r="E16" s="49">
        <v>4.5491478247182595</v>
      </c>
      <c r="F16" s="49">
        <v>1.2042465132928972</v>
      </c>
      <c r="G16" s="49">
        <v>2.2539162937899451</v>
      </c>
      <c r="H16" s="49">
        <v>38.43122017957436</v>
      </c>
      <c r="I16" s="49">
        <v>9.1662510217473994</v>
      </c>
      <c r="J16" s="49">
        <v>0.48746071726257217</v>
      </c>
      <c r="K16" s="49">
        <v>0</v>
      </c>
      <c r="L16" s="49">
        <v>0</v>
      </c>
      <c r="M16" s="49">
        <v>0</v>
      </c>
      <c r="N16" s="49">
        <v>1836.08</v>
      </c>
      <c r="O16" s="49">
        <v>25.28</v>
      </c>
      <c r="P16" s="49">
        <v>0</v>
      </c>
      <c r="Q16" s="49">
        <v>0.77200000000000002</v>
      </c>
      <c r="R16" s="49">
        <v>0</v>
      </c>
      <c r="S16" s="52">
        <f t="shared" si="1"/>
        <v>1957.594592167417</v>
      </c>
      <c r="T16" s="40"/>
      <c r="U16" s="24">
        <v>2022</v>
      </c>
      <c r="V16" s="15">
        <v>0.80467127087510482</v>
      </c>
      <c r="W16" s="53">
        <v>1.6861911869882542</v>
      </c>
      <c r="X16" s="49">
        <v>210.58860451440034</v>
      </c>
      <c r="Y16" s="49">
        <v>25.925446386058518</v>
      </c>
      <c r="Z16" s="49">
        <v>7.2027237511473494</v>
      </c>
      <c r="AA16" s="49">
        <v>14.415274309530879</v>
      </c>
      <c r="AB16" s="49">
        <v>4.7137499684221922</v>
      </c>
      <c r="AC16" s="49">
        <v>6.6982419720287663</v>
      </c>
      <c r="AD16" s="49">
        <v>0</v>
      </c>
      <c r="AE16" s="49">
        <v>0</v>
      </c>
      <c r="AF16" s="49">
        <v>0</v>
      </c>
      <c r="AG16" s="49">
        <v>0</v>
      </c>
      <c r="AH16" s="49">
        <v>1770.5</v>
      </c>
      <c r="AI16" s="49">
        <v>23.77</v>
      </c>
      <c r="AJ16" s="49">
        <v>0</v>
      </c>
      <c r="AK16" s="49">
        <v>0.74099999999999999</v>
      </c>
      <c r="AL16" s="49">
        <v>0</v>
      </c>
      <c r="AM16" s="52">
        <f t="shared" si="2"/>
        <v>2066.2412320885765</v>
      </c>
      <c r="AN16" s="40"/>
      <c r="AO16" s="24">
        <v>2022</v>
      </c>
      <c r="AP16" s="15">
        <v>0.80467127087510482</v>
      </c>
      <c r="AQ16" s="53">
        <f t="shared" si="3"/>
        <v>1.6861911869882542</v>
      </c>
      <c r="AR16" s="53">
        <f t="shared" si="4"/>
        <v>171.21825489736869</v>
      </c>
      <c r="AS16" s="53">
        <f t="shared" si="5"/>
        <v>21.376298561340256</v>
      </c>
      <c r="AT16" s="53">
        <f t="shared" si="6"/>
        <v>5.998477237854452</v>
      </c>
      <c r="AU16" s="53">
        <f t="shared" si="7"/>
        <v>12.161358015740934</v>
      </c>
      <c r="AV16" s="53">
        <f t="shared" si="8"/>
        <v>-33.717470211152168</v>
      </c>
      <c r="AW16" s="53">
        <f t="shared" si="9"/>
        <v>-2.4680090497186331</v>
      </c>
      <c r="AX16" s="53">
        <f t="shared" si="10"/>
        <v>-0.48746071726257217</v>
      </c>
      <c r="AY16" s="53">
        <f t="shared" si="11"/>
        <v>0</v>
      </c>
      <c r="AZ16" s="53">
        <f t="shared" si="12"/>
        <v>0</v>
      </c>
      <c r="BA16" s="53">
        <f t="shared" si="13"/>
        <v>0</v>
      </c>
      <c r="BB16" s="53">
        <f t="shared" si="14"/>
        <v>-65.579999999999927</v>
      </c>
      <c r="BC16" s="53">
        <f t="shared" si="15"/>
        <v>-1.5100000000000016</v>
      </c>
      <c r="BD16" s="53">
        <f t="shared" si="16"/>
        <v>0</v>
      </c>
      <c r="BE16" s="53">
        <f t="shared" si="17"/>
        <v>-3.1000000000000028E-2</v>
      </c>
      <c r="BF16" s="53">
        <f t="shared" si="18"/>
        <v>0</v>
      </c>
      <c r="BG16" s="52">
        <f t="shared" si="19"/>
        <v>108.64663992115929</v>
      </c>
    </row>
    <row r="17" spans="1:59" x14ac:dyDescent="0.25">
      <c r="A17" s="24">
        <v>2023</v>
      </c>
      <c r="B17" s="15">
        <v>0.74691603550066443</v>
      </c>
      <c r="C17" s="53">
        <v>0</v>
      </c>
      <c r="D17" s="49">
        <v>37.110208090568996</v>
      </c>
      <c r="E17" s="49">
        <v>4.3806172793024327</v>
      </c>
      <c r="F17" s="49">
        <v>1.2440919672865751</v>
      </c>
      <c r="G17" s="49">
        <v>2.2539162937899451</v>
      </c>
      <c r="H17" s="49">
        <v>104.30432561190902</v>
      </c>
      <c r="I17" s="49">
        <v>9.0491940126963275</v>
      </c>
      <c r="J17" s="49">
        <v>2.9408650185151202</v>
      </c>
      <c r="K17" s="49">
        <v>0</v>
      </c>
      <c r="L17" s="49">
        <v>0</v>
      </c>
      <c r="M17" s="49">
        <v>0</v>
      </c>
      <c r="N17" s="49">
        <v>1976.51</v>
      </c>
      <c r="O17" s="49">
        <v>27.049999999999997</v>
      </c>
      <c r="P17" s="49">
        <v>0</v>
      </c>
      <c r="Q17" s="49">
        <v>0.77900000000000003</v>
      </c>
      <c r="R17" s="49">
        <v>0</v>
      </c>
      <c r="S17" s="52">
        <f t="shared" si="1"/>
        <v>2165.6222182740685</v>
      </c>
      <c r="T17" s="40"/>
      <c r="U17" s="24">
        <v>2023</v>
      </c>
      <c r="V17" s="15">
        <v>0.74691603550066443</v>
      </c>
      <c r="W17" s="53">
        <v>1.1441126144863709</v>
      </c>
      <c r="X17" s="49">
        <v>197.47182295689677</v>
      </c>
      <c r="Y17" s="49">
        <v>24.965941152716248</v>
      </c>
      <c r="Z17" s="49">
        <v>7.6980165906913571</v>
      </c>
      <c r="AA17" s="49">
        <v>14.43004130953088</v>
      </c>
      <c r="AB17" s="49">
        <v>49.257745956806161</v>
      </c>
      <c r="AC17" s="49">
        <v>7.6092879653658878</v>
      </c>
      <c r="AD17" s="49">
        <v>0.62764733831440522</v>
      </c>
      <c r="AE17" s="49">
        <v>0</v>
      </c>
      <c r="AF17" s="49">
        <v>0</v>
      </c>
      <c r="AG17" s="49">
        <v>0</v>
      </c>
      <c r="AH17" s="49">
        <v>1906.68</v>
      </c>
      <c r="AI17" s="49">
        <v>25.43</v>
      </c>
      <c r="AJ17" s="49">
        <v>0</v>
      </c>
      <c r="AK17" s="49">
        <v>0.74099999999999999</v>
      </c>
      <c r="AL17" s="49">
        <v>0</v>
      </c>
      <c r="AM17" s="52">
        <f t="shared" si="2"/>
        <v>2236.055615884808</v>
      </c>
      <c r="AN17" s="40"/>
      <c r="AO17" s="24">
        <v>2023</v>
      </c>
      <c r="AP17" s="15">
        <v>0.74691603550066443</v>
      </c>
      <c r="AQ17" s="53">
        <f t="shared" si="3"/>
        <v>1.1441126144863709</v>
      </c>
      <c r="AR17" s="53">
        <f t="shared" si="4"/>
        <v>160.36161486632778</v>
      </c>
      <c r="AS17" s="53">
        <f t="shared" si="5"/>
        <v>20.585323873413813</v>
      </c>
      <c r="AT17" s="53">
        <f t="shared" si="6"/>
        <v>6.4539246234047818</v>
      </c>
      <c r="AU17" s="53">
        <f t="shared" si="7"/>
        <v>12.176125015740935</v>
      </c>
      <c r="AV17" s="53">
        <f t="shared" si="8"/>
        <v>-55.04657965510286</v>
      </c>
      <c r="AW17" s="53">
        <f t="shared" si="9"/>
        <v>-1.4399060473304397</v>
      </c>
      <c r="AX17" s="53">
        <f t="shared" si="10"/>
        <v>-2.3132176802007152</v>
      </c>
      <c r="AY17" s="53">
        <f t="shared" si="11"/>
        <v>0</v>
      </c>
      <c r="AZ17" s="53">
        <f t="shared" si="12"/>
        <v>0</v>
      </c>
      <c r="BA17" s="53">
        <f t="shared" si="13"/>
        <v>0</v>
      </c>
      <c r="BB17" s="53">
        <f t="shared" si="14"/>
        <v>-69.829999999999927</v>
      </c>
      <c r="BC17" s="53">
        <f t="shared" si="15"/>
        <v>-1.6199999999999974</v>
      </c>
      <c r="BD17" s="53">
        <f t="shared" si="16"/>
        <v>0</v>
      </c>
      <c r="BE17" s="53">
        <f t="shared" si="17"/>
        <v>-3.8000000000000034E-2</v>
      </c>
      <c r="BF17" s="53">
        <f t="shared" si="18"/>
        <v>0</v>
      </c>
      <c r="BG17" s="52">
        <f t="shared" si="19"/>
        <v>70.433397610739732</v>
      </c>
    </row>
    <row r="18" spans="1:59" x14ac:dyDescent="0.25">
      <c r="A18" s="24">
        <v>2024</v>
      </c>
      <c r="B18" s="15">
        <v>0.69316471888208397</v>
      </c>
      <c r="C18" s="53">
        <v>0</v>
      </c>
      <c r="D18" s="49">
        <v>35.1615461497206</v>
      </c>
      <c r="E18" s="49">
        <v>4.2188845683527347</v>
      </c>
      <c r="F18" s="49">
        <v>1.4575679152004053</v>
      </c>
      <c r="G18" s="49">
        <v>2.2539162937899451</v>
      </c>
      <c r="H18" s="49">
        <v>124.11524500712547</v>
      </c>
      <c r="I18" s="49">
        <v>11.802109481847278</v>
      </c>
      <c r="J18" s="49">
        <v>4.8581332835924114</v>
      </c>
      <c r="K18" s="49">
        <v>0</v>
      </c>
      <c r="L18" s="49">
        <v>0</v>
      </c>
      <c r="M18" s="49">
        <v>0</v>
      </c>
      <c r="N18" s="49">
        <v>2211.61</v>
      </c>
      <c r="O18" s="49">
        <v>26.56</v>
      </c>
      <c r="P18" s="49">
        <v>0</v>
      </c>
      <c r="Q18" s="49">
        <v>0.76800000000000002</v>
      </c>
      <c r="R18" s="49">
        <v>0</v>
      </c>
      <c r="S18" s="52">
        <f t="shared" si="1"/>
        <v>2422.8054026996288</v>
      </c>
      <c r="T18" s="40"/>
      <c r="U18" s="24">
        <v>2024</v>
      </c>
      <c r="V18" s="15">
        <v>0.69316471888208397</v>
      </c>
      <c r="W18" s="53">
        <v>0.73492111078794076</v>
      </c>
      <c r="X18" s="49">
        <v>186.82394257160135</v>
      </c>
      <c r="Y18" s="49">
        <v>24.045728754302058</v>
      </c>
      <c r="Z18" s="49">
        <v>8.5761950614396305</v>
      </c>
      <c r="AA18" s="49">
        <v>14.44513230953088</v>
      </c>
      <c r="AB18" s="49">
        <v>82.012994606880085</v>
      </c>
      <c r="AC18" s="49">
        <v>8.0047803813536156</v>
      </c>
      <c r="AD18" s="49">
        <v>3.1466111718953411</v>
      </c>
      <c r="AE18" s="49">
        <v>0</v>
      </c>
      <c r="AF18" s="49">
        <v>0</v>
      </c>
      <c r="AG18" s="49">
        <v>0</v>
      </c>
      <c r="AH18" s="49">
        <v>2132.79</v>
      </c>
      <c r="AI18" s="49">
        <v>25.87</v>
      </c>
      <c r="AJ18" s="49">
        <v>0</v>
      </c>
      <c r="AK18" s="49">
        <v>0.73399999999999999</v>
      </c>
      <c r="AL18" s="49">
        <v>0</v>
      </c>
      <c r="AM18" s="52">
        <f t="shared" si="2"/>
        <v>2487.1843059677908</v>
      </c>
      <c r="AN18" s="40"/>
      <c r="AO18" s="24">
        <v>2024</v>
      </c>
      <c r="AP18" s="15">
        <v>0.69316471888208397</v>
      </c>
      <c r="AQ18" s="53">
        <f t="shared" si="3"/>
        <v>0.73492111078794076</v>
      </c>
      <c r="AR18" s="53">
        <f t="shared" si="4"/>
        <v>151.66239642188074</v>
      </c>
      <c r="AS18" s="53">
        <f t="shared" si="5"/>
        <v>19.826844185949323</v>
      </c>
      <c r="AT18" s="53">
        <f t="shared" si="6"/>
        <v>7.1186271462392252</v>
      </c>
      <c r="AU18" s="53">
        <f t="shared" si="7"/>
        <v>12.191216015740935</v>
      </c>
      <c r="AV18" s="53">
        <f t="shared" si="8"/>
        <v>-42.102250400245381</v>
      </c>
      <c r="AW18" s="53">
        <f t="shared" si="9"/>
        <v>-3.7973291004936627</v>
      </c>
      <c r="AX18" s="53">
        <f t="shared" si="10"/>
        <v>-1.7115221116970702</v>
      </c>
      <c r="AY18" s="53">
        <f t="shared" si="11"/>
        <v>0</v>
      </c>
      <c r="AZ18" s="53">
        <f t="shared" si="12"/>
        <v>0</v>
      </c>
      <c r="BA18" s="53">
        <f t="shared" si="13"/>
        <v>0</v>
      </c>
      <c r="BB18" s="53">
        <f t="shared" si="14"/>
        <v>-78.820000000000164</v>
      </c>
      <c r="BC18" s="53">
        <f t="shared" si="15"/>
        <v>-0.68999999999999773</v>
      </c>
      <c r="BD18" s="53">
        <f t="shared" si="16"/>
        <v>0</v>
      </c>
      <c r="BE18" s="53">
        <f t="shared" si="17"/>
        <v>-3.400000000000003E-2</v>
      </c>
      <c r="BF18" s="53">
        <f t="shared" si="18"/>
        <v>0</v>
      </c>
      <c r="BG18" s="52">
        <f t="shared" si="19"/>
        <v>64.378903268161864</v>
      </c>
    </row>
    <row r="19" spans="1:59" x14ac:dyDescent="0.25">
      <c r="A19" s="24">
        <v>2025</v>
      </c>
      <c r="B19" s="15">
        <v>0.64341286002827602</v>
      </c>
      <c r="C19" s="53">
        <v>0</v>
      </c>
      <c r="D19" s="49">
        <v>33.446493898082906</v>
      </c>
      <c r="E19" s="49">
        <v>4.0633202627519314</v>
      </c>
      <c r="F19" s="49">
        <v>1.4637393196211619</v>
      </c>
      <c r="G19" s="49">
        <v>2.2539162937899451</v>
      </c>
      <c r="H19" s="49">
        <v>225.18573900148772</v>
      </c>
      <c r="I19" s="49">
        <v>21.404544748240092</v>
      </c>
      <c r="J19" s="49">
        <v>10.261507617356383</v>
      </c>
      <c r="K19" s="49">
        <v>0</v>
      </c>
      <c r="L19" s="49">
        <v>0</v>
      </c>
      <c r="M19" s="49">
        <v>0</v>
      </c>
      <c r="N19" s="49">
        <v>2380.89</v>
      </c>
      <c r="O19" s="49">
        <v>34.43</v>
      </c>
      <c r="P19" s="49">
        <v>0</v>
      </c>
      <c r="Q19" s="49">
        <v>0.73699999999999999</v>
      </c>
      <c r="R19" s="49">
        <v>0</v>
      </c>
      <c r="S19" s="52">
        <f t="shared" si="1"/>
        <v>2714.1362611413301</v>
      </c>
      <c r="T19" s="40"/>
      <c r="U19" s="24">
        <v>2025</v>
      </c>
      <c r="V19" s="15">
        <v>0.64341286002827602</v>
      </c>
      <c r="W19" s="53">
        <v>0.4457639122918039</v>
      </c>
      <c r="X19" s="49">
        <v>177.5085005787158</v>
      </c>
      <c r="Y19" s="49">
        <v>23.161066699494825</v>
      </c>
      <c r="Z19" s="49">
        <v>9.0940770007338383</v>
      </c>
      <c r="AA19" s="49">
        <v>14.460556309530881</v>
      </c>
      <c r="AB19" s="49">
        <v>185.44893084822601</v>
      </c>
      <c r="AC19" s="49">
        <v>17.456755540268862</v>
      </c>
      <c r="AD19" s="49">
        <v>8.6031209997281834</v>
      </c>
      <c r="AE19" s="49">
        <v>0</v>
      </c>
      <c r="AF19" s="49">
        <v>0</v>
      </c>
      <c r="AG19" s="49">
        <v>0</v>
      </c>
      <c r="AH19" s="49">
        <v>2296.71</v>
      </c>
      <c r="AI19" s="49">
        <v>32.79</v>
      </c>
      <c r="AJ19" s="49">
        <v>0</v>
      </c>
      <c r="AK19" s="49">
        <v>0.71399999999999997</v>
      </c>
      <c r="AL19" s="49">
        <v>0</v>
      </c>
      <c r="AM19" s="52">
        <f t="shared" si="2"/>
        <v>2766.39277188899</v>
      </c>
      <c r="AN19" s="40"/>
      <c r="AO19" s="24">
        <v>2025</v>
      </c>
      <c r="AP19" s="15">
        <v>0.64341286002827602</v>
      </c>
      <c r="AQ19" s="53">
        <f t="shared" si="3"/>
        <v>0.4457639122918039</v>
      </c>
      <c r="AR19" s="53">
        <f t="shared" si="4"/>
        <v>144.06200668063289</v>
      </c>
      <c r="AS19" s="53">
        <f t="shared" si="5"/>
        <v>19.097746436742895</v>
      </c>
      <c r="AT19" s="53">
        <f t="shared" si="6"/>
        <v>7.6303376811126764</v>
      </c>
      <c r="AU19" s="53">
        <f t="shared" si="7"/>
        <v>12.206640015740936</v>
      </c>
      <c r="AV19" s="53">
        <f t="shared" si="8"/>
        <v>-39.736808153261705</v>
      </c>
      <c r="AW19" s="53">
        <f t="shared" si="9"/>
        <v>-3.9477892079712298</v>
      </c>
      <c r="AX19" s="53">
        <f t="shared" si="10"/>
        <v>-1.6583866176281994</v>
      </c>
      <c r="AY19" s="53">
        <f t="shared" si="11"/>
        <v>0</v>
      </c>
      <c r="AZ19" s="53">
        <f t="shared" si="12"/>
        <v>0</v>
      </c>
      <c r="BA19" s="53">
        <f t="shared" si="13"/>
        <v>0</v>
      </c>
      <c r="BB19" s="53">
        <f t="shared" si="14"/>
        <v>-84.179999999999836</v>
      </c>
      <c r="BC19" s="53">
        <f t="shared" si="15"/>
        <v>-1.6400000000000006</v>
      </c>
      <c r="BD19" s="53">
        <f t="shared" si="16"/>
        <v>0</v>
      </c>
      <c r="BE19" s="53">
        <f t="shared" si="17"/>
        <v>-2.300000000000002E-2</v>
      </c>
      <c r="BF19" s="53">
        <f t="shared" si="18"/>
        <v>0</v>
      </c>
      <c r="BG19" s="52">
        <f t="shared" si="19"/>
        <v>52.256510747660208</v>
      </c>
    </row>
    <row r="20" spans="1:59" x14ac:dyDescent="0.25">
      <c r="A20" s="24">
        <v>2026</v>
      </c>
      <c r="B20" s="15">
        <v>0.59723193805567742</v>
      </c>
      <c r="C20" s="53">
        <v>0</v>
      </c>
      <c r="D20" s="49">
        <v>32.198661024866631</v>
      </c>
      <c r="E20" s="49">
        <v>3.9120780370894699</v>
      </c>
      <c r="F20" s="49">
        <v>1.6846332993112689</v>
      </c>
      <c r="G20" s="49">
        <v>2.2539162937899451</v>
      </c>
      <c r="H20" s="49">
        <v>279.50466314435738</v>
      </c>
      <c r="I20" s="49">
        <v>22.00799515183353</v>
      </c>
      <c r="J20" s="49">
        <v>13.157443231276829</v>
      </c>
      <c r="K20" s="49">
        <v>0</v>
      </c>
      <c r="L20" s="49">
        <v>0</v>
      </c>
      <c r="M20" s="49">
        <v>0</v>
      </c>
      <c r="N20" s="49">
        <v>2584.4499999999998</v>
      </c>
      <c r="O20" s="49">
        <v>38.400000000000006</v>
      </c>
      <c r="P20" s="49">
        <v>19.338999999999999</v>
      </c>
      <c r="Q20" s="49">
        <v>0.69799999999999995</v>
      </c>
      <c r="R20" s="49">
        <v>0</v>
      </c>
      <c r="S20" s="52">
        <f t="shared" si="1"/>
        <v>2997.6063901825246</v>
      </c>
      <c r="T20" s="40"/>
      <c r="U20" s="24">
        <v>2026</v>
      </c>
      <c r="V20" s="15">
        <v>0.59723193805567742</v>
      </c>
      <c r="W20" s="53">
        <v>0.31321869609157399</v>
      </c>
      <c r="X20" s="49">
        <v>170.20888851221736</v>
      </c>
      <c r="Y20" s="49">
        <v>22.303932951020247</v>
      </c>
      <c r="Z20" s="49">
        <v>10.040691180141733</v>
      </c>
      <c r="AA20" s="49">
        <v>14.381309309530879</v>
      </c>
      <c r="AB20" s="49">
        <v>241.96588357015906</v>
      </c>
      <c r="AC20" s="49">
        <v>17.795343539837507</v>
      </c>
      <c r="AD20" s="49">
        <v>11.549653191197088</v>
      </c>
      <c r="AE20" s="49">
        <v>0</v>
      </c>
      <c r="AF20" s="49">
        <v>0</v>
      </c>
      <c r="AG20" s="49">
        <v>0</v>
      </c>
      <c r="AH20" s="49">
        <v>2496.13</v>
      </c>
      <c r="AI20" s="49">
        <v>37.21</v>
      </c>
      <c r="AJ20" s="49">
        <v>18.652000000000001</v>
      </c>
      <c r="AK20" s="49">
        <v>0.68100000000000005</v>
      </c>
      <c r="AL20" s="49">
        <v>0</v>
      </c>
      <c r="AM20" s="52">
        <f t="shared" si="2"/>
        <v>3041.2319209501957</v>
      </c>
      <c r="AN20" s="40"/>
      <c r="AO20" s="24">
        <v>2026</v>
      </c>
      <c r="AP20" s="15">
        <v>0.59723193805567742</v>
      </c>
      <c r="AQ20" s="53">
        <f t="shared" si="3"/>
        <v>0.31321869609157399</v>
      </c>
      <c r="AR20" s="53">
        <f t="shared" si="4"/>
        <v>138.01022748735073</v>
      </c>
      <c r="AS20" s="53">
        <f t="shared" si="5"/>
        <v>18.391854913930779</v>
      </c>
      <c r="AT20" s="53">
        <f t="shared" si="6"/>
        <v>8.3560578808304644</v>
      </c>
      <c r="AU20" s="53">
        <f t="shared" si="7"/>
        <v>12.127393015740934</v>
      </c>
      <c r="AV20" s="53">
        <f t="shared" si="8"/>
        <v>-37.538779574198315</v>
      </c>
      <c r="AW20" s="53">
        <f t="shared" si="9"/>
        <v>-4.2126516119960229</v>
      </c>
      <c r="AX20" s="53">
        <f t="shared" si="10"/>
        <v>-1.6077900400797418</v>
      </c>
      <c r="AY20" s="53">
        <f t="shared" si="11"/>
        <v>0</v>
      </c>
      <c r="AZ20" s="53">
        <f t="shared" si="12"/>
        <v>0</v>
      </c>
      <c r="BA20" s="53">
        <f t="shared" si="13"/>
        <v>0</v>
      </c>
      <c r="BB20" s="53">
        <f t="shared" si="14"/>
        <v>-88.319999999999709</v>
      </c>
      <c r="BC20" s="53">
        <f t="shared" si="15"/>
        <v>-1.1900000000000048</v>
      </c>
      <c r="BD20" s="53">
        <f t="shared" si="16"/>
        <v>-0.68699999999999761</v>
      </c>
      <c r="BE20" s="53">
        <f t="shared" si="17"/>
        <v>-1.6999999999999904E-2</v>
      </c>
      <c r="BF20" s="53">
        <f t="shared" si="18"/>
        <v>0</v>
      </c>
      <c r="BG20" s="52">
        <f t="shared" si="19"/>
        <v>43.625530767670682</v>
      </c>
    </row>
    <row r="21" spans="1:59" x14ac:dyDescent="0.25">
      <c r="A21" s="24">
        <v>2027</v>
      </c>
      <c r="B21" s="15">
        <v>0.55436564916974984</v>
      </c>
      <c r="C21" s="53">
        <v>0</v>
      </c>
      <c r="D21" s="49">
        <v>31.184437840861051</v>
      </c>
      <c r="E21" s="49">
        <v>3.7622205554849231</v>
      </c>
      <c r="F21" s="49">
        <v>1.6804679572743095</v>
      </c>
      <c r="G21" s="49">
        <v>2.2539162937899451</v>
      </c>
      <c r="H21" s="49">
        <v>268.54984912171545</v>
      </c>
      <c r="I21" s="49">
        <v>23.012376598575905</v>
      </c>
      <c r="J21" s="49">
        <v>12.743989658327857</v>
      </c>
      <c r="K21" s="49">
        <v>0</v>
      </c>
      <c r="L21" s="49">
        <v>0</v>
      </c>
      <c r="M21" s="49">
        <v>0</v>
      </c>
      <c r="N21" s="49">
        <v>2749.89</v>
      </c>
      <c r="O21" s="49">
        <v>36.47</v>
      </c>
      <c r="P21" s="49">
        <v>31.587</v>
      </c>
      <c r="Q21" s="49">
        <v>0.71099999999999997</v>
      </c>
      <c r="R21" s="49">
        <v>0</v>
      </c>
      <c r="S21" s="52">
        <f t="shared" si="1"/>
        <v>3161.8452580260287</v>
      </c>
      <c r="T21" s="40"/>
      <c r="U21" s="24">
        <v>2027</v>
      </c>
      <c r="V21" s="15">
        <v>0.55436564916974984</v>
      </c>
      <c r="W21" s="53">
        <v>0.32104916349386325</v>
      </c>
      <c r="X21" s="49">
        <v>164.50133358150197</v>
      </c>
      <c r="Y21" s="49">
        <v>21.459990525324365</v>
      </c>
      <c r="Z21" s="49">
        <v>10.38201648035975</v>
      </c>
      <c r="AA21" s="49">
        <v>14.397418309530879</v>
      </c>
      <c r="AB21" s="49">
        <v>233.00704336677464</v>
      </c>
      <c r="AC21" s="49">
        <v>18.653483317972547</v>
      </c>
      <c r="AD21" s="49">
        <v>11.184484394792371</v>
      </c>
      <c r="AE21" s="49">
        <v>0</v>
      </c>
      <c r="AF21" s="49">
        <v>-59.584825841765863</v>
      </c>
      <c r="AG21" s="49">
        <v>0</v>
      </c>
      <c r="AH21" s="49">
        <v>2653.52</v>
      </c>
      <c r="AI21" s="49">
        <v>40.489999999999995</v>
      </c>
      <c r="AJ21" s="49">
        <v>30.419</v>
      </c>
      <c r="AK21" s="49">
        <v>0.69</v>
      </c>
      <c r="AL21" s="49">
        <v>0</v>
      </c>
      <c r="AM21" s="52">
        <f t="shared" si="2"/>
        <v>3139.4409932979843</v>
      </c>
      <c r="AN21" s="40"/>
      <c r="AO21" s="24">
        <v>2027</v>
      </c>
      <c r="AP21" s="15">
        <v>0.55436564916974984</v>
      </c>
      <c r="AQ21" s="53">
        <f t="shared" si="3"/>
        <v>0.32104916349386325</v>
      </c>
      <c r="AR21" s="53">
        <f t="shared" si="4"/>
        <v>133.31689574064092</v>
      </c>
      <c r="AS21" s="53">
        <f t="shared" si="5"/>
        <v>17.697769969839442</v>
      </c>
      <c r="AT21" s="53">
        <f t="shared" si="6"/>
        <v>8.7015485230854406</v>
      </c>
      <c r="AU21" s="53">
        <f t="shared" si="7"/>
        <v>12.143502015740934</v>
      </c>
      <c r="AV21" s="53">
        <f t="shared" si="8"/>
        <v>-35.542805754940815</v>
      </c>
      <c r="AW21" s="53">
        <f t="shared" si="9"/>
        <v>-4.3588932806033576</v>
      </c>
      <c r="AX21" s="53">
        <f t="shared" si="10"/>
        <v>-1.5595052635354865</v>
      </c>
      <c r="AY21" s="53">
        <f t="shared" si="11"/>
        <v>0</v>
      </c>
      <c r="AZ21" s="53">
        <f t="shared" si="12"/>
        <v>-59.584825841765863</v>
      </c>
      <c r="BA21" s="53">
        <f t="shared" si="13"/>
        <v>0</v>
      </c>
      <c r="BB21" s="53">
        <f t="shared" si="14"/>
        <v>-96.369999999999891</v>
      </c>
      <c r="BC21" s="53">
        <f t="shared" si="15"/>
        <v>4.019999999999996</v>
      </c>
      <c r="BD21" s="53">
        <f t="shared" si="16"/>
        <v>-1.1679999999999993</v>
      </c>
      <c r="BE21" s="53">
        <f t="shared" si="17"/>
        <v>-2.1000000000000019E-2</v>
      </c>
      <c r="BF21" s="53">
        <f t="shared" si="18"/>
        <v>0</v>
      </c>
      <c r="BG21" s="52">
        <f t="shared" si="19"/>
        <v>-22.404264728044843</v>
      </c>
    </row>
    <row r="22" spans="1:59" x14ac:dyDescent="0.25">
      <c r="A22" s="24">
        <v>2028</v>
      </c>
      <c r="B22" s="15">
        <v>0.51447109326961526</v>
      </c>
      <c r="C22" s="53">
        <v>0</v>
      </c>
      <c r="D22" s="49">
        <v>30.170214656855471</v>
      </c>
      <c r="E22" s="49">
        <v>3.6123211119392273</v>
      </c>
      <c r="F22" s="49">
        <v>1.8357005120768879</v>
      </c>
      <c r="G22" s="49">
        <v>2.2539162937899451</v>
      </c>
      <c r="H22" s="49">
        <v>372.76746456549489</v>
      </c>
      <c r="I22" s="49">
        <v>33.582866426428282</v>
      </c>
      <c r="J22" s="49">
        <v>18.247302470035919</v>
      </c>
      <c r="K22" s="49">
        <v>10.496960275433851</v>
      </c>
      <c r="L22" s="49">
        <v>0</v>
      </c>
      <c r="M22" s="49">
        <v>0</v>
      </c>
      <c r="N22" s="49">
        <v>2874.98</v>
      </c>
      <c r="O22" s="49">
        <v>51.43</v>
      </c>
      <c r="P22" s="49">
        <v>66.418999999999997</v>
      </c>
      <c r="Q22" s="49">
        <v>0.70599999999999996</v>
      </c>
      <c r="R22" s="49">
        <v>0</v>
      </c>
      <c r="S22" s="52">
        <f t="shared" si="1"/>
        <v>3466.5017463120544</v>
      </c>
      <c r="T22" s="40"/>
      <c r="U22" s="24">
        <v>2028</v>
      </c>
      <c r="V22" s="15">
        <v>0.51447109326961526</v>
      </c>
      <c r="W22" s="53">
        <v>0.32907539258120977</v>
      </c>
      <c r="X22" s="49">
        <v>159.18320676584614</v>
      </c>
      <c r="Y22" s="49">
        <v>20.618473019639726</v>
      </c>
      <c r="Z22" s="49">
        <v>10.944569484327985</v>
      </c>
      <c r="AA22" s="49">
        <v>14.41388230953088</v>
      </c>
      <c r="AB22" s="49">
        <v>224.57321594709293</v>
      </c>
      <c r="AC22" s="49">
        <v>18.992595756579981</v>
      </c>
      <c r="AD22" s="49">
        <v>10.837509408729261</v>
      </c>
      <c r="AE22" s="49">
        <v>10.496960275433851</v>
      </c>
      <c r="AF22" s="49">
        <v>-59.249306489495098</v>
      </c>
      <c r="AG22" s="49">
        <v>0</v>
      </c>
      <c r="AH22" s="49">
        <v>2777.4</v>
      </c>
      <c r="AI22" s="49">
        <v>45.31</v>
      </c>
      <c r="AJ22" s="49">
        <v>63.985999999999997</v>
      </c>
      <c r="AK22" s="49">
        <v>0.69399999999999995</v>
      </c>
      <c r="AL22" s="49">
        <v>0</v>
      </c>
      <c r="AM22" s="52">
        <f t="shared" si="2"/>
        <v>3298.5301818702669</v>
      </c>
      <c r="AN22" s="40"/>
      <c r="AO22" s="24">
        <v>2028</v>
      </c>
      <c r="AP22" s="15">
        <v>0.51447109326961526</v>
      </c>
      <c r="AQ22" s="53">
        <f t="shared" si="3"/>
        <v>0.32907539258120977</v>
      </c>
      <c r="AR22" s="53">
        <f t="shared" si="4"/>
        <v>129.01299210899066</v>
      </c>
      <c r="AS22" s="53">
        <f t="shared" si="5"/>
        <v>17.006151907700499</v>
      </c>
      <c r="AT22" s="53">
        <f t="shared" si="6"/>
        <v>9.1088689722510967</v>
      </c>
      <c r="AU22" s="53">
        <f t="shared" si="7"/>
        <v>12.159966015740935</v>
      </c>
      <c r="AV22" s="53">
        <f t="shared" si="8"/>
        <v>-148.19424861840196</v>
      </c>
      <c r="AW22" s="53">
        <f t="shared" si="9"/>
        <v>-14.590270669848302</v>
      </c>
      <c r="AX22" s="53">
        <f t="shared" si="10"/>
        <v>-7.409793061306658</v>
      </c>
      <c r="AY22" s="53">
        <f t="shared" si="11"/>
        <v>0</v>
      </c>
      <c r="AZ22" s="53">
        <f t="shared" si="12"/>
        <v>-59.249306489495098</v>
      </c>
      <c r="BA22" s="53">
        <f t="shared" si="13"/>
        <v>0</v>
      </c>
      <c r="BB22" s="53">
        <f t="shared" si="14"/>
        <v>-97.579999999999927</v>
      </c>
      <c r="BC22" s="53">
        <f t="shared" si="15"/>
        <v>-6.1199999999999974</v>
      </c>
      <c r="BD22" s="53">
        <f t="shared" si="16"/>
        <v>-2.4329999999999998</v>
      </c>
      <c r="BE22" s="53">
        <f t="shared" si="17"/>
        <v>-1.2000000000000011E-2</v>
      </c>
      <c r="BF22" s="53">
        <f t="shared" si="18"/>
        <v>0</v>
      </c>
      <c r="BG22" s="52">
        <f t="shared" si="19"/>
        <v>-167.97156444178756</v>
      </c>
    </row>
    <row r="23" spans="1:59" x14ac:dyDescent="0.25">
      <c r="A23" s="24">
        <v>2029</v>
      </c>
      <c r="B23" s="15">
        <v>0.47754495938040853</v>
      </c>
      <c r="C23" s="53">
        <v>0</v>
      </c>
      <c r="D23" s="49">
        <v>29.155991472849891</v>
      </c>
      <c r="E23" s="49">
        <v>3.4624216683935316</v>
      </c>
      <c r="F23" s="49">
        <v>1.7520724417197684</v>
      </c>
      <c r="G23" s="49">
        <v>2.2539162937899451</v>
      </c>
      <c r="H23" s="49">
        <v>427.23916345619529</v>
      </c>
      <c r="I23" s="49">
        <v>38.727396767111173</v>
      </c>
      <c r="J23" s="49">
        <v>21.097170873411962</v>
      </c>
      <c r="K23" s="49">
        <v>11.893018587168145</v>
      </c>
      <c r="L23" s="49">
        <v>0</v>
      </c>
      <c r="M23" s="49">
        <v>0</v>
      </c>
      <c r="N23" s="49">
        <v>3015.61</v>
      </c>
      <c r="O23" s="49">
        <v>60.64</v>
      </c>
      <c r="P23" s="49">
        <v>84.173000000000002</v>
      </c>
      <c r="Q23" s="49">
        <v>0.70699999999999996</v>
      </c>
      <c r="R23" s="49">
        <v>0</v>
      </c>
      <c r="S23" s="52">
        <f t="shared" si="1"/>
        <v>3696.7111515606398</v>
      </c>
      <c r="T23" s="40"/>
      <c r="U23" s="24">
        <v>2029</v>
      </c>
      <c r="V23" s="15">
        <v>0.47754495938040853</v>
      </c>
      <c r="W23" s="53">
        <v>0.33730227739574009</v>
      </c>
      <c r="X23" s="49">
        <v>153.86507995019034</v>
      </c>
      <c r="Y23" s="49">
        <v>19.776877314556472</v>
      </c>
      <c r="Z23" s="49">
        <v>10.74125560070631</v>
      </c>
      <c r="AA23" s="49">
        <v>14.43070830953088</v>
      </c>
      <c r="AB23" s="49">
        <v>333.33502055749409</v>
      </c>
      <c r="AC23" s="49">
        <v>34.223873819266949</v>
      </c>
      <c r="AD23" s="49">
        <v>16.521162833918218</v>
      </c>
      <c r="AE23" s="49">
        <v>11.893018587168145</v>
      </c>
      <c r="AF23" s="49">
        <v>-58.922175121031103</v>
      </c>
      <c r="AG23" s="49">
        <v>0</v>
      </c>
      <c r="AH23" s="49">
        <v>2927.67</v>
      </c>
      <c r="AI23" s="49">
        <v>52.49</v>
      </c>
      <c r="AJ23" s="49">
        <v>81.543999999999997</v>
      </c>
      <c r="AK23" s="49">
        <v>0.71499999999999997</v>
      </c>
      <c r="AL23" s="49">
        <v>0</v>
      </c>
      <c r="AM23" s="52">
        <f t="shared" si="2"/>
        <v>3598.6211241291958</v>
      </c>
      <c r="AN23" s="40"/>
      <c r="AO23" s="24">
        <v>2029</v>
      </c>
      <c r="AP23" s="15">
        <v>0.47754495938040853</v>
      </c>
      <c r="AQ23" s="53">
        <f t="shared" si="3"/>
        <v>0.33730227739574009</v>
      </c>
      <c r="AR23" s="53">
        <f t="shared" si="4"/>
        <v>124.70908847734044</v>
      </c>
      <c r="AS23" s="53">
        <f t="shared" si="5"/>
        <v>16.314455646162941</v>
      </c>
      <c r="AT23" s="53">
        <f t="shared" si="6"/>
        <v>8.9891831589865419</v>
      </c>
      <c r="AU23" s="53">
        <f t="shared" si="7"/>
        <v>12.176792015740935</v>
      </c>
      <c r="AV23" s="53">
        <f t="shared" si="8"/>
        <v>-93.904142898701195</v>
      </c>
      <c r="AW23" s="53">
        <f t="shared" si="9"/>
        <v>-4.5035229478442247</v>
      </c>
      <c r="AX23" s="53">
        <f t="shared" si="10"/>
        <v>-4.5760080394937432</v>
      </c>
      <c r="AY23" s="53">
        <f t="shared" si="11"/>
        <v>0</v>
      </c>
      <c r="AZ23" s="53">
        <f t="shared" si="12"/>
        <v>-58.922175121031103</v>
      </c>
      <c r="BA23" s="53">
        <f t="shared" si="13"/>
        <v>0</v>
      </c>
      <c r="BB23" s="53">
        <f t="shared" si="14"/>
        <v>-87.940000000000055</v>
      </c>
      <c r="BC23" s="53">
        <f t="shared" si="15"/>
        <v>-8.1499999999999986</v>
      </c>
      <c r="BD23" s="53">
        <f t="shared" si="16"/>
        <v>-2.6290000000000049</v>
      </c>
      <c r="BE23" s="53">
        <f t="shared" si="17"/>
        <v>8.0000000000000071E-3</v>
      </c>
      <c r="BF23" s="53">
        <f t="shared" si="18"/>
        <v>0</v>
      </c>
      <c r="BG23" s="52">
        <f t="shared" si="19"/>
        <v>-98.09002743144373</v>
      </c>
    </row>
    <row r="24" spans="1:59" x14ac:dyDescent="0.25">
      <c r="A24" s="24">
        <v>2030</v>
      </c>
      <c r="B24" s="15">
        <v>0.44326919668181214</v>
      </c>
      <c r="C24" s="53">
        <v>0</v>
      </c>
      <c r="D24" s="49">
        <v>28.141768288844315</v>
      </c>
      <c r="E24" s="49">
        <v>3.3125222248478359</v>
      </c>
      <c r="F24" s="49">
        <v>1.7770972201423363</v>
      </c>
      <c r="G24" s="49">
        <v>2.2539162937899451</v>
      </c>
      <c r="H24" s="49">
        <v>412.22066153121909</v>
      </c>
      <c r="I24" s="49">
        <v>36.598375999636097</v>
      </c>
      <c r="J24" s="49">
        <v>20.439832592384533</v>
      </c>
      <c r="K24" s="49">
        <v>11.223964229134435</v>
      </c>
      <c r="L24" s="49">
        <v>0</v>
      </c>
      <c r="M24" s="49">
        <v>0</v>
      </c>
      <c r="N24" s="49">
        <v>3125.56</v>
      </c>
      <c r="O24" s="49">
        <v>63.07</v>
      </c>
      <c r="P24" s="49">
        <v>128.066</v>
      </c>
      <c r="Q24" s="49">
        <v>0.68600000000000005</v>
      </c>
      <c r="R24" s="49">
        <v>0</v>
      </c>
      <c r="S24" s="52">
        <f t="shared" si="1"/>
        <v>3833.3501383799985</v>
      </c>
      <c r="T24" s="40"/>
      <c r="U24" s="24">
        <v>2030</v>
      </c>
      <c r="V24" s="15">
        <v>0.44326919668181214</v>
      </c>
      <c r="W24" s="53">
        <v>0.34573483433063351</v>
      </c>
      <c r="X24" s="49">
        <v>148.54695313453453</v>
      </c>
      <c r="Y24" s="49">
        <v>18.935281609473222</v>
      </c>
      <c r="Z24" s="49">
        <v>10.856239334466613</v>
      </c>
      <c r="AA24" s="49">
        <v>14.447905309530881</v>
      </c>
      <c r="AB24" s="49">
        <v>391.15832843466018</v>
      </c>
      <c r="AC24" s="49">
        <v>32.10706055077776</v>
      </c>
      <c r="AD24" s="49">
        <v>19.494693491051827</v>
      </c>
      <c r="AE24" s="49">
        <v>11.223964229134435</v>
      </c>
      <c r="AF24" s="49">
        <v>-58.603222036778703</v>
      </c>
      <c r="AG24" s="49">
        <v>0</v>
      </c>
      <c r="AH24" s="49">
        <v>3038.99</v>
      </c>
      <c r="AI24" s="49">
        <v>61.57</v>
      </c>
      <c r="AJ24" s="49">
        <v>124.479</v>
      </c>
      <c r="AK24" s="49">
        <v>0.68300000000000005</v>
      </c>
      <c r="AL24" s="49">
        <v>0</v>
      </c>
      <c r="AM24" s="52">
        <f t="shared" si="2"/>
        <v>3814.2349388911812</v>
      </c>
      <c r="AN24" s="40"/>
      <c r="AO24" s="24">
        <v>2030</v>
      </c>
      <c r="AP24" s="15">
        <v>0.44326919668181214</v>
      </c>
      <c r="AQ24" s="53">
        <f t="shared" si="3"/>
        <v>0.34573483433063351</v>
      </c>
      <c r="AR24" s="53">
        <f t="shared" si="4"/>
        <v>120.40518484569021</v>
      </c>
      <c r="AS24" s="53">
        <f t="shared" si="5"/>
        <v>15.622759384625386</v>
      </c>
      <c r="AT24" s="53">
        <f t="shared" si="6"/>
        <v>9.0791421143242772</v>
      </c>
      <c r="AU24" s="53">
        <f t="shared" si="7"/>
        <v>12.193989015740936</v>
      </c>
      <c r="AV24" s="53">
        <f t="shared" si="8"/>
        <v>-21.062333096558916</v>
      </c>
      <c r="AW24" s="53">
        <f t="shared" si="9"/>
        <v>-4.4913154488583373</v>
      </c>
      <c r="AX24" s="53">
        <f t="shared" si="10"/>
        <v>-0.94513910133270684</v>
      </c>
      <c r="AY24" s="53">
        <f t="shared" si="11"/>
        <v>0</v>
      </c>
      <c r="AZ24" s="53">
        <f t="shared" si="12"/>
        <v>-58.603222036778703</v>
      </c>
      <c r="BA24" s="53">
        <f t="shared" si="13"/>
        <v>0</v>
      </c>
      <c r="BB24" s="53">
        <f t="shared" si="14"/>
        <v>-86.570000000000164</v>
      </c>
      <c r="BC24" s="53">
        <f t="shared" si="15"/>
        <v>-1.5</v>
      </c>
      <c r="BD24" s="53">
        <f t="shared" si="16"/>
        <v>-3.5870000000000033</v>
      </c>
      <c r="BE24" s="53">
        <f t="shared" si="17"/>
        <v>-3.0000000000000027E-3</v>
      </c>
      <c r="BF24" s="53">
        <f t="shared" si="18"/>
        <v>0</v>
      </c>
      <c r="BG24" s="52">
        <f t="shared" si="19"/>
        <v>-19.115199488817382</v>
      </c>
    </row>
    <row r="25" spans="1:59" x14ac:dyDescent="0.25">
      <c r="A25" s="24">
        <v>2031</v>
      </c>
      <c r="B25" s="15">
        <v>0.41145357493014312</v>
      </c>
      <c r="C25" s="53">
        <v>0</v>
      </c>
      <c r="D25" s="49">
        <v>27.127545104838738</v>
      </c>
      <c r="E25" s="49">
        <v>3.1626227813021406</v>
      </c>
      <c r="F25" s="49">
        <v>1.7990301462396125</v>
      </c>
      <c r="G25" s="49">
        <v>2.2539162937899451</v>
      </c>
      <c r="H25" s="49">
        <v>415.19366415949924</v>
      </c>
      <c r="I25" s="49">
        <v>37.467324904330695</v>
      </c>
      <c r="J25" s="49">
        <v>20.910246956841426</v>
      </c>
      <c r="K25" s="49">
        <v>23.299335784794934</v>
      </c>
      <c r="L25" s="49">
        <v>0</v>
      </c>
      <c r="M25" s="49">
        <v>0</v>
      </c>
      <c r="N25" s="49">
        <v>3231.54</v>
      </c>
      <c r="O25" s="49">
        <v>56.66</v>
      </c>
      <c r="P25" s="49">
        <v>164.756</v>
      </c>
      <c r="Q25" s="49">
        <v>0.61599999999999999</v>
      </c>
      <c r="R25" s="49">
        <v>0</v>
      </c>
      <c r="S25" s="52">
        <f t="shared" si="1"/>
        <v>3984.7856861316363</v>
      </c>
      <c r="T25" s="40"/>
      <c r="U25" s="24">
        <v>2031</v>
      </c>
      <c r="V25" s="15">
        <v>0.41145357493014312</v>
      </c>
      <c r="W25" s="53">
        <v>0.35437820518889929</v>
      </c>
      <c r="X25" s="49">
        <v>143.22882631887873</v>
      </c>
      <c r="Y25" s="49">
        <v>18.093685904389964</v>
      </c>
      <c r="Z25" s="49">
        <v>11.261296447305021</v>
      </c>
      <c r="AA25" s="49">
        <v>14.465479309530879</v>
      </c>
      <c r="AB25" s="49">
        <v>387.16550500979105</v>
      </c>
      <c r="AC25" s="49">
        <v>31.758869772194096</v>
      </c>
      <c r="AD25" s="49">
        <v>19.357641265586231</v>
      </c>
      <c r="AE25" s="49">
        <v>12.159877564822329</v>
      </c>
      <c r="AF25" s="49">
        <v>-58.292242779632616</v>
      </c>
      <c r="AG25" s="49">
        <v>0</v>
      </c>
      <c r="AH25" s="49">
        <v>3127.49</v>
      </c>
      <c r="AI25" s="49">
        <v>54.510000000000005</v>
      </c>
      <c r="AJ25" s="49">
        <v>159.14400000000001</v>
      </c>
      <c r="AK25" s="49">
        <v>0.59599999999999997</v>
      </c>
      <c r="AL25" s="49">
        <v>0</v>
      </c>
      <c r="AM25" s="52">
        <f t="shared" si="2"/>
        <v>3921.2933170180545</v>
      </c>
      <c r="AN25" s="40"/>
      <c r="AO25" s="24">
        <v>2031</v>
      </c>
      <c r="AP25" s="15">
        <v>0.41145357493014312</v>
      </c>
      <c r="AQ25" s="53">
        <f t="shared" si="3"/>
        <v>0.35437820518889929</v>
      </c>
      <c r="AR25" s="53">
        <f t="shared" si="4"/>
        <v>116.10128121404</v>
      </c>
      <c r="AS25" s="53">
        <f t="shared" si="5"/>
        <v>14.931063123087824</v>
      </c>
      <c r="AT25" s="53">
        <f t="shared" si="6"/>
        <v>9.4622663010654087</v>
      </c>
      <c r="AU25" s="53">
        <f t="shared" si="7"/>
        <v>12.211563015740934</v>
      </c>
      <c r="AV25" s="53">
        <f t="shared" si="8"/>
        <v>-28.028159149708188</v>
      </c>
      <c r="AW25" s="53">
        <f t="shared" si="9"/>
        <v>-5.7084551321365993</v>
      </c>
      <c r="AX25" s="53">
        <f t="shared" si="10"/>
        <v>-1.5526056912551951</v>
      </c>
      <c r="AY25" s="53">
        <f t="shared" si="11"/>
        <v>-11.139458219972605</v>
      </c>
      <c r="AZ25" s="53">
        <f t="shared" si="12"/>
        <v>-58.292242779632616</v>
      </c>
      <c r="BA25" s="53">
        <f t="shared" si="13"/>
        <v>0</v>
      </c>
      <c r="BB25" s="53">
        <f t="shared" si="14"/>
        <v>-104.05000000000018</v>
      </c>
      <c r="BC25" s="53">
        <f t="shared" si="15"/>
        <v>-2.1499999999999915</v>
      </c>
      <c r="BD25" s="53">
        <f t="shared" si="16"/>
        <v>-5.6119999999999948</v>
      </c>
      <c r="BE25" s="53">
        <f t="shared" si="17"/>
        <v>-2.0000000000000018E-2</v>
      </c>
      <c r="BF25" s="53">
        <f t="shared" si="18"/>
        <v>0</v>
      </c>
      <c r="BG25" s="52">
        <f t="shared" si="19"/>
        <v>-63.492369113582363</v>
      </c>
    </row>
    <row r="26" spans="1:59" x14ac:dyDescent="0.25">
      <c r="A26" s="24">
        <v>2032</v>
      </c>
      <c r="B26" s="15">
        <v>0.38184359157359055</v>
      </c>
      <c r="C26" s="53">
        <v>0</v>
      </c>
      <c r="D26" s="49">
        <v>26.113321920833162</v>
      </c>
      <c r="E26" s="49">
        <v>3.0127233377564453</v>
      </c>
      <c r="F26" s="49">
        <v>2.0087645788794903</v>
      </c>
      <c r="G26" s="49">
        <v>2.2539162937899451</v>
      </c>
      <c r="H26" s="49">
        <v>466.0114046011546</v>
      </c>
      <c r="I26" s="49">
        <v>48.462240294066937</v>
      </c>
      <c r="J26" s="49">
        <v>24.088086212030497</v>
      </c>
      <c r="K26" s="49">
        <v>28.196746944420603</v>
      </c>
      <c r="L26" s="49">
        <v>0</v>
      </c>
      <c r="M26" s="49">
        <v>0</v>
      </c>
      <c r="N26" s="49">
        <v>3395.58</v>
      </c>
      <c r="O26" s="49">
        <v>60.980000000000004</v>
      </c>
      <c r="P26" s="49">
        <v>210.773</v>
      </c>
      <c r="Q26" s="49">
        <v>0.63300000000000001</v>
      </c>
      <c r="R26" s="49">
        <v>0</v>
      </c>
      <c r="S26" s="52">
        <f t="shared" si="1"/>
        <v>4268.1132041829314</v>
      </c>
      <c r="T26" s="40"/>
      <c r="U26" s="24">
        <v>2032</v>
      </c>
      <c r="V26" s="15">
        <v>0.38184359157359055</v>
      </c>
      <c r="W26" s="53">
        <v>0.36323766031862176</v>
      </c>
      <c r="X26" s="49">
        <v>137.91069950322293</v>
      </c>
      <c r="Y26" s="49">
        <v>17.252090199306711</v>
      </c>
      <c r="Z26" s="49">
        <v>11.949342410535923</v>
      </c>
      <c r="AA26" s="49">
        <v>14.483440309530881</v>
      </c>
      <c r="AB26" s="49">
        <v>440.99759298283857</v>
      </c>
      <c r="AC26" s="49">
        <v>38.30150933559954</v>
      </c>
      <c r="AD26" s="49">
        <v>22.216644059204015</v>
      </c>
      <c r="AE26" s="49">
        <v>26.938027859941126</v>
      </c>
      <c r="AF26" s="49">
        <v>-57.989038003915176</v>
      </c>
      <c r="AG26" s="49">
        <v>0</v>
      </c>
      <c r="AH26" s="49">
        <v>3289.26</v>
      </c>
      <c r="AI26" s="49">
        <v>59.85</v>
      </c>
      <c r="AJ26" s="49">
        <v>203.88</v>
      </c>
      <c r="AK26" s="49">
        <v>0.60899999999999999</v>
      </c>
      <c r="AL26" s="49">
        <v>0</v>
      </c>
      <c r="AM26" s="52">
        <f t="shared" si="2"/>
        <v>4206.0225463165834</v>
      </c>
      <c r="AN26" s="40"/>
      <c r="AO26" s="24">
        <v>2032</v>
      </c>
      <c r="AP26" s="15">
        <v>0.38184359157359055</v>
      </c>
      <c r="AQ26" s="53">
        <f t="shared" si="3"/>
        <v>0.36323766031862176</v>
      </c>
      <c r="AR26" s="53">
        <f t="shared" si="4"/>
        <v>111.79737758238977</v>
      </c>
      <c r="AS26" s="53">
        <f t="shared" si="5"/>
        <v>14.239366861550266</v>
      </c>
      <c r="AT26" s="53">
        <f t="shared" si="6"/>
        <v>9.9405778316564337</v>
      </c>
      <c r="AU26" s="53">
        <f t="shared" si="7"/>
        <v>12.229524015740935</v>
      </c>
      <c r="AV26" s="53">
        <f t="shared" si="8"/>
        <v>-25.013811618316026</v>
      </c>
      <c r="AW26" s="53">
        <f t="shared" si="9"/>
        <v>-10.160730958467397</v>
      </c>
      <c r="AX26" s="53">
        <f t="shared" si="10"/>
        <v>-1.8714421528264822</v>
      </c>
      <c r="AY26" s="53">
        <f t="shared" si="11"/>
        <v>-1.2587190844794769</v>
      </c>
      <c r="AZ26" s="53">
        <f t="shared" si="12"/>
        <v>-57.989038003915176</v>
      </c>
      <c r="BA26" s="53">
        <f t="shared" si="13"/>
        <v>0</v>
      </c>
      <c r="BB26" s="53">
        <f t="shared" si="14"/>
        <v>-106.31999999999971</v>
      </c>
      <c r="BC26" s="53">
        <f t="shared" si="15"/>
        <v>-1.1300000000000026</v>
      </c>
      <c r="BD26" s="53">
        <f t="shared" si="16"/>
        <v>-6.8930000000000007</v>
      </c>
      <c r="BE26" s="53">
        <f t="shared" si="17"/>
        <v>-2.4000000000000021E-2</v>
      </c>
      <c r="BF26" s="53">
        <f t="shared" si="18"/>
        <v>0</v>
      </c>
      <c r="BG26" s="52">
        <f t="shared" si="19"/>
        <v>-62.090657866348252</v>
      </c>
    </row>
    <row r="27" spans="1:59" x14ac:dyDescent="0.25">
      <c r="A27" s="24">
        <v>2033</v>
      </c>
      <c r="B27" s="15">
        <v>0.35443678918636157</v>
      </c>
      <c r="C27" s="53">
        <v>0</v>
      </c>
      <c r="D27" s="49">
        <v>25.099098736827582</v>
      </c>
      <c r="E27" s="49">
        <v>2.8628238942107491</v>
      </c>
      <c r="F27" s="49">
        <v>1.8594919544508683</v>
      </c>
      <c r="G27" s="49">
        <v>2.2539162937899451</v>
      </c>
      <c r="H27" s="49">
        <v>535.35918396607883</v>
      </c>
      <c r="I27" s="49">
        <v>51.760269662671448</v>
      </c>
      <c r="J27" s="49">
        <v>28.429438698460455</v>
      </c>
      <c r="K27" s="49">
        <v>34.954593550223471</v>
      </c>
      <c r="L27" s="49">
        <v>0</v>
      </c>
      <c r="M27" s="49">
        <v>0</v>
      </c>
      <c r="N27" s="49">
        <v>3498.7</v>
      </c>
      <c r="O27" s="49">
        <v>67.94</v>
      </c>
      <c r="P27" s="49">
        <v>258.47800000000001</v>
      </c>
      <c r="Q27" s="49">
        <v>0.64300000000000002</v>
      </c>
      <c r="R27" s="49">
        <v>0</v>
      </c>
      <c r="S27" s="52">
        <f t="shared" si="1"/>
        <v>4508.3398167567129</v>
      </c>
      <c r="T27" s="40"/>
      <c r="U27" s="24">
        <v>2033</v>
      </c>
      <c r="V27" s="15">
        <v>0.35443678918636157</v>
      </c>
      <c r="W27" s="53">
        <v>0.37231860182658727</v>
      </c>
      <c r="X27" s="49">
        <v>132.59257268756716</v>
      </c>
      <c r="Y27" s="49">
        <v>16.410494494223453</v>
      </c>
      <c r="Z27" s="49">
        <v>11.500855998535663</v>
      </c>
      <c r="AA27" s="49">
        <v>14.501797309530881</v>
      </c>
      <c r="AB27" s="49">
        <v>511.20123742916689</v>
      </c>
      <c r="AC27" s="49">
        <v>48.860869849622112</v>
      </c>
      <c r="AD27" s="49">
        <v>26.618890499072023</v>
      </c>
      <c r="AE27" s="49">
        <v>35.917018716780738</v>
      </c>
      <c r="AF27" s="49">
        <v>-57.693413347590678</v>
      </c>
      <c r="AG27" s="49">
        <v>0</v>
      </c>
      <c r="AH27" s="49">
        <v>3390.42</v>
      </c>
      <c r="AI27" s="49">
        <v>66.11</v>
      </c>
      <c r="AJ27" s="49">
        <v>250.101</v>
      </c>
      <c r="AK27" s="49">
        <v>0.61699999999999999</v>
      </c>
      <c r="AL27" s="49">
        <v>0</v>
      </c>
      <c r="AM27" s="52">
        <f t="shared" si="2"/>
        <v>4447.5306422387348</v>
      </c>
      <c r="AN27" s="40"/>
      <c r="AO27" s="24">
        <v>2033</v>
      </c>
      <c r="AP27" s="15">
        <v>0.35443678918636157</v>
      </c>
      <c r="AQ27" s="53">
        <f t="shared" si="3"/>
        <v>0.37231860182658727</v>
      </c>
      <c r="AR27" s="53">
        <f t="shared" si="4"/>
        <v>107.49347395073957</v>
      </c>
      <c r="AS27" s="53">
        <f t="shared" si="5"/>
        <v>13.547670600012705</v>
      </c>
      <c r="AT27" s="53">
        <f t="shared" si="6"/>
        <v>9.6413640440847939</v>
      </c>
      <c r="AU27" s="53">
        <f t="shared" si="7"/>
        <v>12.247881015740935</v>
      </c>
      <c r="AV27" s="53">
        <f t="shared" si="8"/>
        <v>-24.157946536911936</v>
      </c>
      <c r="AW27" s="53">
        <f t="shared" si="9"/>
        <v>-2.8993998130493353</v>
      </c>
      <c r="AX27" s="53">
        <f t="shared" si="10"/>
        <v>-1.8105481993884318</v>
      </c>
      <c r="AY27" s="53">
        <f t="shared" si="11"/>
        <v>0.96242516655726718</v>
      </c>
      <c r="AZ27" s="53">
        <f t="shared" si="12"/>
        <v>-57.693413347590678</v>
      </c>
      <c r="BA27" s="53">
        <f t="shared" si="13"/>
        <v>0</v>
      </c>
      <c r="BB27" s="53">
        <f t="shared" si="14"/>
        <v>-108.27999999999975</v>
      </c>
      <c r="BC27" s="53">
        <f t="shared" si="15"/>
        <v>-1.8299999999999983</v>
      </c>
      <c r="BD27" s="53">
        <f t="shared" si="16"/>
        <v>-8.3770000000000095</v>
      </c>
      <c r="BE27" s="53">
        <f t="shared" si="17"/>
        <v>-2.6000000000000023E-2</v>
      </c>
      <c r="BF27" s="53">
        <f t="shared" si="18"/>
        <v>0</v>
      </c>
      <c r="BG27" s="52">
        <f t="shared" si="19"/>
        <v>-60.809174517978271</v>
      </c>
    </row>
    <row r="28" spans="1:59" x14ac:dyDescent="0.25">
      <c r="A28" s="24">
        <v>2034</v>
      </c>
      <c r="B28" s="15">
        <v>0.3289971085046382</v>
      </c>
      <c r="C28" s="53">
        <v>0</v>
      </c>
      <c r="D28" s="49">
        <v>24.084875552822002</v>
      </c>
      <c r="E28" s="49">
        <v>2.7129244506650534</v>
      </c>
      <c r="F28" s="49">
        <v>1.9005486146642427</v>
      </c>
      <c r="G28" s="49">
        <v>2.2539162937899451</v>
      </c>
      <c r="H28" s="49">
        <v>621.09171828463946</v>
      </c>
      <c r="I28" s="49">
        <v>56.4756392092768</v>
      </c>
      <c r="J28" s="49">
        <v>32.724452629017136</v>
      </c>
      <c r="K28" s="49">
        <v>36.791640886968032</v>
      </c>
      <c r="L28" s="49">
        <v>0</v>
      </c>
      <c r="M28" s="49">
        <v>0</v>
      </c>
      <c r="N28" s="49">
        <v>3605.69</v>
      </c>
      <c r="O28" s="49">
        <v>76.489999999999995</v>
      </c>
      <c r="P28" s="49">
        <v>313.74799999999999</v>
      </c>
      <c r="Q28" s="49">
        <v>0.63500000000000001</v>
      </c>
      <c r="R28" s="49">
        <v>0</v>
      </c>
      <c r="S28" s="52">
        <f t="shared" si="1"/>
        <v>4774.5987159218421</v>
      </c>
      <c r="T28" s="40"/>
      <c r="U28" s="24">
        <v>2034</v>
      </c>
      <c r="V28" s="15">
        <v>0.3289971085046382</v>
      </c>
      <c r="W28" s="53">
        <v>0.38162656687225188</v>
      </c>
      <c r="X28" s="49">
        <v>127.27444587191133</v>
      </c>
      <c r="Y28" s="49">
        <v>15.568898789140199</v>
      </c>
      <c r="Z28" s="49">
        <v>11.654394327290802</v>
      </c>
      <c r="AA28" s="49">
        <v>14.520557309530879</v>
      </c>
      <c r="AB28" s="49">
        <v>597.78525927086821</v>
      </c>
      <c r="AC28" s="49">
        <v>52.705662136849455</v>
      </c>
      <c r="AD28" s="49">
        <v>30.977071084900992</v>
      </c>
      <c r="AE28" s="49">
        <v>34.839490173606023</v>
      </c>
      <c r="AF28" s="49">
        <v>-57.405179307674302</v>
      </c>
      <c r="AG28" s="49">
        <v>0</v>
      </c>
      <c r="AH28" s="49">
        <v>3493.91</v>
      </c>
      <c r="AI28" s="49">
        <v>74.61</v>
      </c>
      <c r="AJ28" s="49">
        <v>303.63200000000001</v>
      </c>
      <c r="AK28" s="49">
        <v>0.61299999999999999</v>
      </c>
      <c r="AL28" s="49">
        <v>0</v>
      </c>
      <c r="AM28" s="52">
        <f t="shared" si="2"/>
        <v>4701.0672262232956</v>
      </c>
      <c r="AN28" s="40"/>
      <c r="AO28" s="24">
        <v>2034</v>
      </c>
      <c r="AP28" s="15">
        <v>0.3289971085046382</v>
      </c>
      <c r="AQ28" s="53">
        <f t="shared" si="3"/>
        <v>0.38162656687225188</v>
      </c>
      <c r="AR28" s="53">
        <f t="shared" si="4"/>
        <v>103.18957031908933</v>
      </c>
      <c r="AS28" s="53">
        <f t="shared" si="5"/>
        <v>12.855974338475146</v>
      </c>
      <c r="AT28" s="53">
        <f t="shared" si="6"/>
        <v>9.7538457126265605</v>
      </c>
      <c r="AU28" s="53">
        <f t="shared" si="7"/>
        <v>12.266641015740934</v>
      </c>
      <c r="AV28" s="53">
        <f t="shared" si="8"/>
        <v>-23.306459013771246</v>
      </c>
      <c r="AW28" s="53">
        <f t="shared" si="9"/>
        <v>-3.7699770724273449</v>
      </c>
      <c r="AX28" s="53">
        <f t="shared" si="10"/>
        <v>-1.7473815441161449</v>
      </c>
      <c r="AY28" s="53">
        <f t="shared" si="11"/>
        <v>-1.9521507133620091</v>
      </c>
      <c r="AZ28" s="53">
        <f t="shared" si="12"/>
        <v>-57.405179307674302</v>
      </c>
      <c r="BA28" s="53">
        <f t="shared" si="13"/>
        <v>0</v>
      </c>
      <c r="BB28" s="53">
        <f t="shared" si="14"/>
        <v>-111.7800000000002</v>
      </c>
      <c r="BC28" s="53">
        <f t="shared" si="15"/>
        <v>-1.8799999999999955</v>
      </c>
      <c r="BD28" s="53">
        <f t="shared" si="16"/>
        <v>-10.115999999999985</v>
      </c>
      <c r="BE28" s="53">
        <f t="shared" si="17"/>
        <v>-2.200000000000002E-2</v>
      </c>
      <c r="BF28" s="53">
        <f t="shared" si="18"/>
        <v>0</v>
      </c>
      <c r="BG28" s="52">
        <f t="shared" si="19"/>
        <v>-73.531489698546991</v>
      </c>
    </row>
    <row r="29" spans="1:59" x14ac:dyDescent="0.25">
      <c r="A29" s="24">
        <v>2035</v>
      </c>
      <c r="B29" s="15">
        <v>0.30538335947824247</v>
      </c>
      <c r="C29" s="53">
        <v>0</v>
      </c>
      <c r="D29" s="49">
        <v>23.070652368816422</v>
      </c>
      <c r="E29" s="49">
        <v>2.5754037797582958</v>
      </c>
      <c r="F29" s="49">
        <v>1.9469965243503828</v>
      </c>
      <c r="G29" s="49">
        <v>2.2539162937899451</v>
      </c>
      <c r="H29" s="49">
        <v>640.37867186277015</v>
      </c>
      <c r="I29" s="49">
        <v>58.128880960395549</v>
      </c>
      <c r="J29" s="49">
        <v>33.586968919667157</v>
      </c>
      <c r="K29" s="49">
        <v>62.771139366881151</v>
      </c>
      <c r="L29" s="49">
        <v>0</v>
      </c>
      <c r="M29" s="49">
        <v>0</v>
      </c>
      <c r="N29" s="49">
        <v>3763.61</v>
      </c>
      <c r="O29" s="49">
        <v>80.95</v>
      </c>
      <c r="P29" s="49">
        <v>378.21199999999999</v>
      </c>
      <c r="Q29" s="49">
        <v>0.64400000000000002</v>
      </c>
      <c r="R29" s="49">
        <v>0</v>
      </c>
      <c r="S29" s="52">
        <f t="shared" si="1"/>
        <v>5048.1286300764295</v>
      </c>
      <c r="T29" s="40"/>
      <c r="U29" s="24">
        <v>2035</v>
      </c>
      <c r="V29" s="15">
        <v>0.30538335947824247</v>
      </c>
      <c r="W29" s="53">
        <v>0.39116723104405821</v>
      </c>
      <c r="X29" s="49">
        <v>121.95631905625554</v>
      </c>
      <c r="Y29" s="49">
        <v>14.773222826262511</v>
      </c>
      <c r="Z29" s="49">
        <v>12.113675312786983</v>
      </c>
      <c r="AA29" s="49">
        <v>14.53973030953088</v>
      </c>
      <c r="AB29" s="49">
        <v>617.91965224014268</v>
      </c>
      <c r="AC29" s="49">
        <v>51.433393228384134</v>
      </c>
      <c r="AD29" s="49">
        <v>31.907254903357703</v>
      </c>
      <c r="AE29" s="49">
        <v>58.047848346424246</v>
      </c>
      <c r="AF29" s="49">
        <v>-57.124151118755819</v>
      </c>
      <c r="AG29" s="49">
        <v>0</v>
      </c>
      <c r="AH29" s="49">
        <v>3652.61</v>
      </c>
      <c r="AI29" s="49">
        <v>76.45</v>
      </c>
      <c r="AJ29" s="49">
        <v>366.51600000000002</v>
      </c>
      <c r="AK29" s="49">
        <v>0.63100000000000001</v>
      </c>
      <c r="AL29" s="49">
        <v>0</v>
      </c>
      <c r="AM29" s="52">
        <f t="shared" si="2"/>
        <v>4962.1651123354332</v>
      </c>
      <c r="AN29" s="40"/>
      <c r="AO29" s="24">
        <v>2035</v>
      </c>
      <c r="AP29" s="15">
        <v>0.30538335947824247</v>
      </c>
      <c r="AQ29" s="53">
        <f t="shared" si="3"/>
        <v>0.39116723104405821</v>
      </c>
      <c r="AR29" s="53">
        <f t="shared" si="4"/>
        <v>98.885666687439112</v>
      </c>
      <c r="AS29" s="53">
        <f t="shared" si="5"/>
        <v>12.197819046504215</v>
      </c>
      <c r="AT29" s="53">
        <f t="shared" si="6"/>
        <v>10.166678788436601</v>
      </c>
      <c r="AU29" s="53">
        <f t="shared" si="7"/>
        <v>12.285814015740934</v>
      </c>
      <c r="AV29" s="53">
        <f t="shared" si="8"/>
        <v>-22.459019622627466</v>
      </c>
      <c r="AW29" s="53">
        <f t="shared" si="9"/>
        <v>-6.695487732011415</v>
      </c>
      <c r="AX29" s="53">
        <f t="shared" si="10"/>
        <v>-1.6797140163094539</v>
      </c>
      <c r="AY29" s="53">
        <f t="shared" si="11"/>
        <v>-4.7232910204569052</v>
      </c>
      <c r="AZ29" s="53">
        <f t="shared" si="12"/>
        <v>-57.124151118755819</v>
      </c>
      <c r="BA29" s="53">
        <f t="shared" si="13"/>
        <v>0</v>
      </c>
      <c r="BB29" s="53">
        <f t="shared" si="14"/>
        <v>-111</v>
      </c>
      <c r="BC29" s="53">
        <f t="shared" si="15"/>
        <v>-4.5</v>
      </c>
      <c r="BD29" s="53">
        <f t="shared" si="16"/>
        <v>-11.69599999999997</v>
      </c>
      <c r="BE29" s="53">
        <f t="shared" si="17"/>
        <v>-1.3000000000000012E-2</v>
      </c>
      <c r="BF29" s="53">
        <f t="shared" si="18"/>
        <v>0</v>
      </c>
      <c r="BG29" s="52">
        <f t="shared" si="19"/>
        <v>-85.963517740996124</v>
      </c>
    </row>
    <row r="30" spans="1:59" x14ac:dyDescent="0.25">
      <c r="A30" s="24">
        <v>2036</v>
      </c>
      <c r="B30" s="15">
        <v>0.28340664875685884</v>
      </c>
      <c r="C30" s="53">
        <v>0</v>
      </c>
      <c r="D30" s="49">
        <v>22.056429184810845</v>
      </c>
      <c r="E30" s="49">
        <v>2.4626826160705648</v>
      </c>
      <c r="F30" s="49">
        <v>2.1347355623288493</v>
      </c>
      <c r="G30" s="49">
        <v>2.2539162937899451</v>
      </c>
      <c r="H30" s="49">
        <v>754.9103495095012</v>
      </c>
      <c r="I30" s="49">
        <v>82.97243357693371</v>
      </c>
      <c r="J30" s="49">
        <v>39.394854139707988</v>
      </c>
      <c r="K30" s="49">
        <v>91.584088076096549</v>
      </c>
      <c r="L30" s="49">
        <v>0</v>
      </c>
      <c r="M30" s="49">
        <v>0</v>
      </c>
      <c r="N30" s="49">
        <v>4061</v>
      </c>
      <c r="O30" s="49">
        <v>87.65</v>
      </c>
      <c r="P30" s="49">
        <v>452.54700000000003</v>
      </c>
      <c r="Q30" s="49">
        <v>0.69499999999999995</v>
      </c>
      <c r="R30" s="49">
        <v>0</v>
      </c>
      <c r="S30" s="52">
        <f t="shared" si="1"/>
        <v>5599.6614889592383</v>
      </c>
      <c r="T30" s="40"/>
      <c r="U30" s="24">
        <v>2036</v>
      </c>
      <c r="V30" s="15">
        <v>0.28340664875685884</v>
      </c>
      <c r="W30" s="53">
        <v>0.40094641182015961</v>
      </c>
      <c r="X30" s="49">
        <v>116.63819224059975</v>
      </c>
      <c r="Y30" s="49">
        <v>14.092610830530598</v>
      </c>
      <c r="Z30" s="49">
        <v>12.782769144293255</v>
      </c>
      <c r="AA30" s="49">
        <v>14.559325309530879</v>
      </c>
      <c r="AB30" s="49">
        <v>733.34011708978915</v>
      </c>
      <c r="AC30" s="49">
        <v>77.083272601394029</v>
      </c>
      <c r="AD30" s="49">
        <v>37.78436107789215</v>
      </c>
      <c r="AE30" s="49">
        <v>86.123350919574932</v>
      </c>
      <c r="AF30" s="49">
        <v>-56.850148634560298</v>
      </c>
      <c r="AG30" s="49">
        <v>0</v>
      </c>
      <c r="AH30" s="49">
        <v>3947.39</v>
      </c>
      <c r="AI30" s="49">
        <v>82.93</v>
      </c>
      <c r="AJ30" s="49">
        <v>439.53399999999999</v>
      </c>
      <c r="AK30" s="49">
        <v>0.68</v>
      </c>
      <c r="AL30" s="49">
        <v>0</v>
      </c>
      <c r="AM30" s="52">
        <f t="shared" si="2"/>
        <v>5506.488796990865</v>
      </c>
      <c r="AN30" s="40"/>
      <c r="AO30" s="24">
        <v>2036</v>
      </c>
      <c r="AP30" s="15">
        <v>0.28340664875685884</v>
      </c>
      <c r="AQ30" s="53">
        <f t="shared" si="3"/>
        <v>0.40094641182015961</v>
      </c>
      <c r="AR30" s="53">
        <f t="shared" si="4"/>
        <v>94.581763055788912</v>
      </c>
      <c r="AS30" s="53">
        <f t="shared" si="5"/>
        <v>11.629928214460033</v>
      </c>
      <c r="AT30" s="53">
        <f t="shared" si="6"/>
        <v>10.648033581964405</v>
      </c>
      <c r="AU30" s="53">
        <f t="shared" si="7"/>
        <v>12.305409015740933</v>
      </c>
      <c r="AV30" s="53">
        <f t="shared" si="8"/>
        <v>-21.570232419712056</v>
      </c>
      <c r="AW30" s="53">
        <f t="shared" si="9"/>
        <v>-5.8891609755396814</v>
      </c>
      <c r="AX30" s="53">
        <f t="shared" si="10"/>
        <v>-1.6104930618158377</v>
      </c>
      <c r="AY30" s="53">
        <f t="shared" si="11"/>
        <v>-5.460737156521617</v>
      </c>
      <c r="AZ30" s="53">
        <f t="shared" si="12"/>
        <v>-56.850148634560298</v>
      </c>
      <c r="BA30" s="53">
        <f t="shared" si="13"/>
        <v>0</v>
      </c>
      <c r="BB30" s="53">
        <f t="shared" si="14"/>
        <v>-113.61000000000013</v>
      </c>
      <c r="BC30" s="53">
        <f t="shared" si="15"/>
        <v>-4.7199999999999989</v>
      </c>
      <c r="BD30" s="53">
        <f t="shared" si="16"/>
        <v>-13.013000000000034</v>
      </c>
      <c r="BE30" s="53">
        <f t="shared" si="17"/>
        <v>-1.4999999999999902E-2</v>
      </c>
      <c r="BF30" s="53">
        <f t="shared" si="18"/>
        <v>0</v>
      </c>
      <c r="BG30" s="52">
        <f t="shared" si="19"/>
        <v>-93.172691968375219</v>
      </c>
    </row>
    <row r="31" spans="1:59" x14ac:dyDescent="0.25">
      <c r="A31" s="24">
        <v>2037</v>
      </c>
      <c r="B31" s="15">
        <v>0.26306515242403611</v>
      </c>
      <c r="C31" s="53">
        <v>0</v>
      </c>
      <c r="D31" s="49">
        <v>21.042206000805269</v>
      </c>
      <c r="E31" s="49">
        <v>2.362340225021772</v>
      </c>
      <c r="F31" s="49">
        <v>2.0425071914282742</v>
      </c>
      <c r="G31" s="49">
        <v>2.2539162937899451</v>
      </c>
      <c r="H31" s="49">
        <v>879.5938297714082</v>
      </c>
      <c r="I31" s="49">
        <v>82.422481510596995</v>
      </c>
      <c r="J31" s="49">
        <v>45.629725058282226</v>
      </c>
      <c r="K31" s="49">
        <v>97.635538026679583</v>
      </c>
      <c r="L31" s="49">
        <v>0</v>
      </c>
      <c r="M31" s="49">
        <v>0</v>
      </c>
      <c r="N31" s="49">
        <v>4212.3</v>
      </c>
      <c r="O31" s="49">
        <v>93.61</v>
      </c>
      <c r="P31" s="49">
        <v>511.89100000000002</v>
      </c>
      <c r="Q31" s="49">
        <v>0.71099999999999997</v>
      </c>
      <c r="R31" s="49">
        <v>0</v>
      </c>
      <c r="S31" s="52">
        <f t="shared" si="1"/>
        <v>5951.494544078012</v>
      </c>
      <c r="T31" s="40"/>
      <c r="U31" s="24">
        <v>2037</v>
      </c>
      <c r="V31" s="15">
        <v>0.26306515242403611</v>
      </c>
      <c r="W31" s="53">
        <v>0.41097007211566361</v>
      </c>
      <c r="X31" s="49">
        <v>111.32006542494392</v>
      </c>
      <c r="Y31" s="49">
        <v>13.504134421585999</v>
      </c>
      <c r="Z31" s="49">
        <v>12.678073582808699</v>
      </c>
      <c r="AA31" s="49">
        <v>14.579350309530881</v>
      </c>
      <c r="AB31" s="49">
        <v>858.87240498704659</v>
      </c>
      <c r="AC31" s="49">
        <v>75.810870498745956</v>
      </c>
      <c r="AD31" s="49">
        <v>44.080874806330847</v>
      </c>
      <c r="AE31" s="49">
        <v>95.044652377374959</v>
      </c>
      <c r="AF31" s="49">
        <v>-56.582996212469666</v>
      </c>
      <c r="AG31" s="49">
        <v>0</v>
      </c>
      <c r="AH31" s="49">
        <v>4096.7700000000004</v>
      </c>
      <c r="AI31" s="49">
        <v>88.89</v>
      </c>
      <c r="AJ31" s="49">
        <v>497.50599999999997</v>
      </c>
      <c r="AK31" s="49">
        <v>0.68700000000000006</v>
      </c>
      <c r="AL31" s="49">
        <v>0</v>
      </c>
      <c r="AM31" s="52">
        <f t="shared" si="2"/>
        <v>5853.5714002680152</v>
      </c>
      <c r="AN31" s="40"/>
      <c r="AO31" s="24">
        <v>2037</v>
      </c>
      <c r="AP31" s="15">
        <v>0.26306515242403611</v>
      </c>
      <c r="AQ31" s="53">
        <f t="shared" si="3"/>
        <v>0.41097007211566361</v>
      </c>
      <c r="AR31" s="53">
        <f t="shared" si="4"/>
        <v>90.277859424138654</v>
      </c>
      <c r="AS31" s="53">
        <f t="shared" si="5"/>
        <v>11.141794196564227</v>
      </c>
      <c r="AT31" s="53">
        <f t="shared" si="6"/>
        <v>10.635566391380424</v>
      </c>
      <c r="AU31" s="53">
        <f t="shared" si="7"/>
        <v>12.325434015740935</v>
      </c>
      <c r="AV31" s="53">
        <f t="shared" si="8"/>
        <v>-20.721424784361602</v>
      </c>
      <c r="AW31" s="53">
        <f t="shared" si="9"/>
        <v>-6.6116110118510392</v>
      </c>
      <c r="AX31" s="53">
        <f t="shared" si="10"/>
        <v>-1.5488502519513787</v>
      </c>
      <c r="AY31" s="53">
        <f t="shared" si="11"/>
        <v>-2.5908856493046244</v>
      </c>
      <c r="AZ31" s="53">
        <f t="shared" si="12"/>
        <v>-56.582996212469666</v>
      </c>
      <c r="BA31" s="53">
        <f t="shared" si="13"/>
        <v>0</v>
      </c>
      <c r="BB31" s="53">
        <f t="shared" si="14"/>
        <v>-115.52999999999975</v>
      </c>
      <c r="BC31" s="53">
        <f t="shared" si="15"/>
        <v>-4.7199999999999989</v>
      </c>
      <c r="BD31" s="53">
        <f t="shared" si="16"/>
        <v>-14.385000000000048</v>
      </c>
      <c r="BE31" s="53">
        <f t="shared" si="17"/>
        <v>-2.399999999999991E-2</v>
      </c>
      <c r="BF31" s="53">
        <f t="shared" si="18"/>
        <v>0</v>
      </c>
      <c r="BG31" s="52">
        <f t="shared" si="19"/>
        <v>-97.923143809998209</v>
      </c>
    </row>
    <row r="32" spans="1:59" x14ac:dyDescent="0.25">
      <c r="A32" s="24">
        <v>2038</v>
      </c>
      <c r="B32" s="15">
        <v>0.24418366585059359</v>
      </c>
      <c r="C32" s="53">
        <v>0</v>
      </c>
      <c r="D32" s="49">
        <v>22.023514039463834</v>
      </c>
      <c r="E32" s="49">
        <v>2.2619978339729787</v>
      </c>
      <c r="F32" s="49">
        <v>2.1846134323630277</v>
      </c>
      <c r="G32" s="49">
        <v>2.2539162937899451</v>
      </c>
      <c r="H32" s="49">
        <v>893.18652631855207</v>
      </c>
      <c r="I32" s="49">
        <v>83.103444386836046</v>
      </c>
      <c r="J32" s="49">
        <v>46.185412176080128</v>
      </c>
      <c r="K32" s="49">
        <v>120.25588577701821</v>
      </c>
      <c r="L32" s="49">
        <v>0</v>
      </c>
      <c r="M32" s="49">
        <v>0</v>
      </c>
      <c r="N32" s="49">
        <v>4352.76</v>
      </c>
      <c r="O32" s="49">
        <v>100.22</v>
      </c>
      <c r="P32" s="49">
        <v>575.56500000000005</v>
      </c>
      <c r="Q32" s="49">
        <v>0.71799999999999997</v>
      </c>
      <c r="R32" s="49">
        <v>0</v>
      </c>
      <c r="S32" s="52">
        <f t="shared" si="1"/>
        <v>6200.7183102580757</v>
      </c>
      <c r="T32" s="40"/>
      <c r="U32" s="24">
        <v>2038</v>
      </c>
      <c r="V32" s="15">
        <v>0.24418366585059359</v>
      </c>
      <c r="W32" s="53">
        <v>0.4212443239185551</v>
      </c>
      <c r="X32" s="49">
        <v>116.89871126582422</v>
      </c>
      <c r="Y32" s="49">
        <v>12.938726835232965</v>
      </c>
      <c r="Z32" s="49">
        <v>13.139114292154662</v>
      </c>
      <c r="AA32" s="49">
        <v>14.599817309530879</v>
      </c>
      <c r="AB32" s="49">
        <v>873.17178495399344</v>
      </c>
      <c r="AC32" s="49">
        <v>77.733011153897181</v>
      </c>
      <c r="AD32" s="49">
        <v>44.686488615962737</v>
      </c>
      <c r="AE32" s="49">
        <v>97.613731438701819</v>
      </c>
      <c r="AF32" s="49">
        <v>-56.322522600931308</v>
      </c>
      <c r="AG32" s="49">
        <v>0</v>
      </c>
      <c r="AH32" s="49">
        <v>4231.34</v>
      </c>
      <c r="AI32" s="49">
        <v>97.69</v>
      </c>
      <c r="AJ32" s="49">
        <v>559.20699999999999</v>
      </c>
      <c r="AK32" s="49">
        <v>0.69899999999999995</v>
      </c>
      <c r="AL32" s="49">
        <v>0</v>
      </c>
      <c r="AM32" s="52">
        <f t="shared" si="2"/>
        <v>6083.8161075882854</v>
      </c>
      <c r="AN32" s="40"/>
      <c r="AO32" s="24">
        <v>2038</v>
      </c>
      <c r="AP32" s="15">
        <v>0.24418366585059359</v>
      </c>
      <c r="AQ32" s="53">
        <f t="shared" si="3"/>
        <v>0.4212443239185551</v>
      </c>
      <c r="AR32" s="53">
        <f t="shared" si="4"/>
        <v>94.875197226360385</v>
      </c>
      <c r="AS32" s="53">
        <f t="shared" si="5"/>
        <v>10.676729001259986</v>
      </c>
      <c r="AT32" s="53">
        <f t="shared" si="6"/>
        <v>10.954500859791635</v>
      </c>
      <c r="AU32" s="53">
        <f t="shared" si="7"/>
        <v>12.345901015740933</v>
      </c>
      <c r="AV32" s="53">
        <f t="shared" si="8"/>
        <v>-20.014741364558631</v>
      </c>
      <c r="AW32" s="53">
        <f t="shared" si="9"/>
        <v>-5.3704332329388649</v>
      </c>
      <c r="AX32" s="53">
        <f t="shared" si="10"/>
        <v>-1.4989235601173903</v>
      </c>
      <c r="AY32" s="53">
        <f t="shared" si="11"/>
        <v>-22.642154338316388</v>
      </c>
      <c r="AZ32" s="53">
        <f t="shared" si="12"/>
        <v>-56.322522600931308</v>
      </c>
      <c r="BA32" s="53">
        <f t="shared" si="13"/>
        <v>0</v>
      </c>
      <c r="BB32" s="53">
        <f t="shared" si="14"/>
        <v>-121.42000000000007</v>
      </c>
      <c r="BC32" s="53">
        <f t="shared" si="15"/>
        <v>-2.5300000000000011</v>
      </c>
      <c r="BD32" s="53">
        <f t="shared" si="16"/>
        <v>-16.358000000000061</v>
      </c>
      <c r="BE32" s="53">
        <f t="shared" si="17"/>
        <v>-1.9000000000000017E-2</v>
      </c>
      <c r="BF32" s="53">
        <f t="shared" si="18"/>
        <v>0</v>
      </c>
      <c r="BG32" s="52">
        <f t="shared" si="19"/>
        <v>-116.90220266979124</v>
      </c>
    </row>
    <row r="33" spans="1:59" x14ac:dyDescent="0.25">
      <c r="A33" s="24">
        <v>2039</v>
      </c>
      <c r="B33" s="15">
        <v>0.22665739691786857</v>
      </c>
      <c r="C33" s="53">
        <v>0</v>
      </c>
      <c r="D33" s="49">
        <v>20.847491026593598</v>
      </c>
      <c r="E33" s="49">
        <v>2.1616554429241854</v>
      </c>
      <c r="F33" s="49">
        <v>2.1335529995984857</v>
      </c>
      <c r="G33" s="49">
        <v>2.2539162937899451</v>
      </c>
      <c r="H33" s="49">
        <v>937.03471165173369</v>
      </c>
      <c r="I33" s="49">
        <v>100.82412090567939</v>
      </c>
      <c r="J33" s="49">
        <v>48.35467093698022</v>
      </c>
      <c r="K33" s="49">
        <v>144.29914174584599</v>
      </c>
      <c r="L33" s="49">
        <v>0</v>
      </c>
      <c r="M33" s="49">
        <v>0</v>
      </c>
      <c r="N33" s="49">
        <v>4465.3999999999996</v>
      </c>
      <c r="O33" s="49">
        <v>111.36</v>
      </c>
      <c r="P33" s="49">
        <v>639.80999999999995</v>
      </c>
      <c r="Q33" s="49">
        <v>0.71499999999999997</v>
      </c>
      <c r="R33" s="49">
        <v>0</v>
      </c>
      <c r="S33" s="52">
        <f t="shared" si="1"/>
        <v>6475.1942610031456</v>
      </c>
      <c r="T33" s="40"/>
      <c r="U33" s="24">
        <v>2039</v>
      </c>
      <c r="V33" s="15">
        <v>0.22665739691786857</v>
      </c>
      <c r="W33" s="53">
        <v>0.43177543201651897</v>
      </c>
      <c r="X33" s="49">
        <v>110.72427841274413</v>
      </c>
      <c r="Y33" s="49">
        <v>12.373319248879936</v>
      </c>
      <c r="Z33" s="49">
        <v>13.052709434039262</v>
      </c>
      <c r="AA33" s="49">
        <v>14.62073330953088</v>
      </c>
      <c r="AB33" s="49">
        <v>917.6998482131105</v>
      </c>
      <c r="AC33" s="49">
        <v>83.185810198729897</v>
      </c>
      <c r="AD33" s="49">
        <v>46.902632866120825</v>
      </c>
      <c r="AE33" s="49">
        <v>130.7050970063745</v>
      </c>
      <c r="AF33" s="49">
        <v>-56.068560829681402</v>
      </c>
      <c r="AG33" s="49">
        <v>0</v>
      </c>
      <c r="AH33" s="49">
        <v>4345.37</v>
      </c>
      <c r="AI33" s="49">
        <v>105.69999999999999</v>
      </c>
      <c r="AJ33" s="49">
        <v>622.16200000000003</v>
      </c>
      <c r="AK33" s="49">
        <v>0.69499999999999995</v>
      </c>
      <c r="AL33" s="49">
        <v>0</v>
      </c>
      <c r="AM33" s="52">
        <f t="shared" si="2"/>
        <v>6347.5546432918645</v>
      </c>
      <c r="AN33" s="40"/>
      <c r="AO33" s="24">
        <v>2039</v>
      </c>
      <c r="AP33" s="15">
        <v>0.22665739691786857</v>
      </c>
      <c r="AQ33" s="53">
        <f t="shared" si="3"/>
        <v>0.43177543201651897</v>
      </c>
      <c r="AR33" s="53">
        <f t="shared" si="4"/>
        <v>89.876787386150525</v>
      </c>
      <c r="AS33" s="53">
        <f t="shared" si="5"/>
        <v>10.21166380595575</v>
      </c>
      <c r="AT33" s="53">
        <f t="shared" si="6"/>
        <v>10.919156434440776</v>
      </c>
      <c r="AU33" s="53">
        <f t="shared" si="7"/>
        <v>12.366817015740935</v>
      </c>
      <c r="AV33" s="53">
        <f t="shared" si="8"/>
        <v>-19.334863438623188</v>
      </c>
      <c r="AW33" s="53">
        <f t="shared" si="9"/>
        <v>-17.638310706949497</v>
      </c>
      <c r="AX33" s="53">
        <f t="shared" si="10"/>
        <v>-1.4520380708593947</v>
      </c>
      <c r="AY33" s="53">
        <f t="shared" si="11"/>
        <v>-13.594044739471485</v>
      </c>
      <c r="AZ33" s="53">
        <f t="shared" si="12"/>
        <v>-56.068560829681402</v>
      </c>
      <c r="BA33" s="53">
        <f t="shared" si="13"/>
        <v>0</v>
      </c>
      <c r="BB33" s="53">
        <f t="shared" si="14"/>
        <v>-120.02999999999975</v>
      </c>
      <c r="BC33" s="53">
        <f t="shared" si="15"/>
        <v>-5.6600000000000108</v>
      </c>
      <c r="BD33" s="53">
        <f t="shared" si="16"/>
        <v>-17.647999999999911</v>
      </c>
      <c r="BE33" s="53">
        <f t="shared" si="17"/>
        <v>-2.0000000000000018E-2</v>
      </c>
      <c r="BF33" s="53">
        <f t="shared" si="18"/>
        <v>0</v>
      </c>
      <c r="BG33" s="52">
        <f t="shared" si="19"/>
        <v>-127.63961771128011</v>
      </c>
    </row>
    <row r="34" spans="1:59" x14ac:dyDescent="0.25">
      <c r="A34" s="24">
        <v>2040</v>
      </c>
      <c r="B34" s="15">
        <v>0.21034614782611605</v>
      </c>
      <c r="C34" s="53">
        <v>0</v>
      </c>
      <c r="D34" s="49">
        <v>19.671468013723359</v>
      </c>
      <c r="E34" s="49">
        <v>2.0613130518753922</v>
      </c>
      <c r="F34" s="49">
        <v>2.1770811905844178</v>
      </c>
      <c r="G34" s="49">
        <v>2.2539162937899451</v>
      </c>
      <c r="H34" s="49">
        <v>1023.3564746469576</v>
      </c>
      <c r="I34" s="49">
        <v>102.93174145225797</v>
      </c>
      <c r="J34" s="49">
        <v>52.664425641667414</v>
      </c>
      <c r="K34" s="49">
        <v>146.87612968895226</v>
      </c>
      <c r="L34" s="49">
        <v>0</v>
      </c>
      <c r="M34" s="49">
        <v>0</v>
      </c>
      <c r="N34" s="49">
        <v>4608.78</v>
      </c>
      <c r="O34" s="49">
        <v>119.69999999999999</v>
      </c>
      <c r="P34" s="49">
        <v>716.55399999999997</v>
      </c>
      <c r="Q34" s="49">
        <v>0.70899999999999996</v>
      </c>
      <c r="R34" s="49">
        <v>0</v>
      </c>
      <c r="S34" s="52">
        <f t="shared" si="1"/>
        <v>6797.7355499798077</v>
      </c>
      <c r="T34" s="40"/>
      <c r="U34" s="24">
        <v>2040</v>
      </c>
      <c r="V34" s="15">
        <v>0.21034614782611605</v>
      </c>
      <c r="W34" s="53">
        <v>0.44256981781693189</v>
      </c>
      <c r="X34" s="49">
        <v>104.54984555966404</v>
      </c>
      <c r="Y34" s="49">
        <v>11.807911662526902</v>
      </c>
      <c r="Z34" s="49">
        <v>13.261692611612556</v>
      </c>
      <c r="AA34" s="49">
        <v>14.64211030953088</v>
      </c>
      <c r="AB34" s="49">
        <v>1004.3208332642815</v>
      </c>
      <c r="AC34" s="49">
        <v>106.13451467364911</v>
      </c>
      <c r="AD34" s="49">
        <v>51.261036278042234</v>
      </c>
      <c r="AE34" s="49">
        <v>149.48316408094055</v>
      </c>
      <c r="AF34" s="49">
        <v>-55.820948102712748</v>
      </c>
      <c r="AG34" s="49">
        <v>0</v>
      </c>
      <c r="AH34" s="49">
        <v>4486.41</v>
      </c>
      <c r="AI34" s="49">
        <v>112.85000000000001</v>
      </c>
      <c r="AJ34" s="49">
        <v>697.12699999999995</v>
      </c>
      <c r="AK34" s="49">
        <v>0.69399999999999995</v>
      </c>
      <c r="AL34" s="49">
        <v>0</v>
      </c>
      <c r="AM34" s="52">
        <f t="shared" si="2"/>
        <v>6697.1637301553519</v>
      </c>
      <c r="AN34" s="40"/>
      <c r="AO34" s="24">
        <v>2040</v>
      </c>
      <c r="AP34" s="15">
        <v>0.21034614782611605</v>
      </c>
      <c r="AQ34" s="53">
        <f t="shared" si="3"/>
        <v>0.44256981781693189</v>
      </c>
      <c r="AR34" s="53">
        <f t="shared" si="4"/>
        <v>84.87837754594068</v>
      </c>
      <c r="AS34" s="53">
        <f t="shared" si="5"/>
        <v>9.7465986106515103</v>
      </c>
      <c r="AT34" s="53">
        <f t="shared" si="6"/>
        <v>11.084611421028139</v>
      </c>
      <c r="AU34" s="53">
        <f t="shared" si="7"/>
        <v>12.388194015740934</v>
      </c>
      <c r="AV34" s="53">
        <f t="shared" si="8"/>
        <v>-19.03564138267609</v>
      </c>
      <c r="AW34" s="53">
        <f t="shared" si="9"/>
        <v>3.2027732213911406</v>
      </c>
      <c r="AX34" s="53">
        <f t="shared" si="10"/>
        <v>-1.4033893636251804</v>
      </c>
      <c r="AY34" s="53">
        <f t="shared" si="11"/>
        <v>2.607034391988293</v>
      </c>
      <c r="AZ34" s="53">
        <f t="shared" si="12"/>
        <v>-55.820948102712748</v>
      </c>
      <c r="BA34" s="53">
        <f t="shared" si="13"/>
        <v>0</v>
      </c>
      <c r="BB34" s="53">
        <f t="shared" si="14"/>
        <v>-122.36999999999989</v>
      </c>
      <c r="BC34" s="53">
        <f t="shared" si="15"/>
        <v>-6.8499999999999801</v>
      </c>
      <c r="BD34" s="53">
        <f t="shared" si="16"/>
        <v>-19.427000000000021</v>
      </c>
      <c r="BE34" s="53">
        <f t="shared" si="17"/>
        <v>-1.5000000000000013E-2</v>
      </c>
      <c r="BF34" s="53">
        <f t="shared" si="18"/>
        <v>0</v>
      </c>
      <c r="BG34" s="52">
        <f t="shared" si="19"/>
        <v>-100.57181982445628</v>
      </c>
    </row>
    <row r="35" spans="1:59" x14ac:dyDescent="0.25">
      <c r="A35" s="24">
        <v>2041</v>
      </c>
      <c r="B35" s="15">
        <v>0.19524856485339206</v>
      </c>
      <c r="C35" s="53">
        <v>0</v>
      </c>
      <c r="D35" s="49">
        <v>18.495445000853124</v>
      </c>
      <c r="E35" s="49">
        <v>1.9609706608265993</v>
      </c>
      <c r="F35" s="49">
        <v>2.2203002004320727</v>
      </c>
      <c r="G35" s="49">
        <v>2.2539162937899451</v>
      </c>
      <c r="H35" s="49">
        <v>1041.2184719847069</v>
      </c>
      <c r="I35" s="49">
        <v>106.2113363794864</v>
      </c>
      <c r="J35" s="49">
        <v>53.163227863584801</v>
      </c>
      <c r="K35" s="49">
        <v>155.48646255025966</v>
      </c>
      <c r="L35" s="49">
        <v>0</v>
      </c>
      <c r="M35" s="49">
        <v>0</v>
      </c>
      <c r="N35" s="49">
        <v>4776.76</v>
      </c>
      <c r="O35" s="49">
        <v>122.09</v>
      </c>
      <c r="P35" s="49">
        <v>818.54300000000001</v>
      </c>
      <c r="Q35" s="49">
        <v>0.73099999999999998</v>
      </c>
      <c r="R35" s="49">
        <v>0</v>
      </c>
      <c r="S35" s="52">
        <f t="shared" si="1"/>
        <v>7099.1341309339386</v>
      </c>
      <c r="T35" s="40"/>
      <c r="U35" s="24">
        <v>2041</v>
      </c>
      <c r="V35" s="15">
        <v>0.19524856485339206</v>
      </c>
      <c r="W35" s="53">
        <v>0.45363406326235511</v>
      </c>
      <c r="X35" s="49">
        <v>98.37541270658393</v>
      </c>
      <c r="Y35" s="49">
        <v>11.242504076173873</v>
      </c>
      <c r="Z35" s="49">
        <v>13.525786270719719</v>
      </c>
      <c r="AA35" s="49">
        <v>14.663957309530881</v>
      </c>
      <c r="AB35" s="49">
        <v>1016.2134800898699</v>
      </c>
      <c r="AC35" s="49">
        <v>101.33733685984618</v>
      </c>
      <c r="AD35" s="49">
        <v>51.808487207193821</v>
      </c>
      <c r="AE35" s="49">
        <v>144.84738431814418</v>
      </c>
      <c r="AF35" s="49">
        <v>-55.579525693918313</v>
      </c>
      <c r="AG35" s="49">
        <v>0</v>
      </c>
      <c r="AH35" s="49">
        <v>4650.88</v>
      </c>
      <c r="AI35" s="49">
        <v>120.58</v>
      </c>
      <c r="AJ35" s="49">
        <v>796.52800000000002</v>
      </c>
      <c r="AK35" s="49">
        <v>0.71599999999999997</v>
      </c>
      <c r="AL35" s="49">
        <v>0</v>
      </c>
      <c r="AM35" s="52">
        <f t="shared" si="2"/>
        <v>6965.5924572074073</v>
      </c>
      <c r="AN35" s="40"/>
      <c r="AO35" s="24">
        <v>2041</v>
      </c>
      <c r="AP35" s="15">
        <v>0.19524856485339206</v>
      </c>
      <c r="AQ35" s="53">
        <f t="shared" si="3"/>
        <v>0.45363406326235511</v>
      </c>
      <c r="AR35" s="53">
        <f t="shared" si="4"/>
        <v>79.879967705730806</v>
      </c>
      <c r="AS35" s="53">
        <f t="shared" si="5"/>
        <v>9.2815334153472726</v>
      </c>
      <c r="AT35" s="53">
        <f t="shared" si="6"/>
        <v>11.305486070287646</v>
      </c>
      <c r="AU35" s="53">
        <f t="shared" si="7"/>
        <v>12.410041015740935</v>
      </c>
      <c r="AV35" s="53">
        <f t="shared" si="8"/>
        <v>-25.004991894836962</v>
      </c>
      <c r="AW35" s="53">
        <f t="shared" si="9"/>
        <v>-4.8739995196402219</v>
      </c>
      <c r="AX35" s="53">
        <f t="shared" si="10"/>
        <v>-1.3547406563909803</v>
      </c>
      <c r="AY35" s="53">
        <f t="shared" si="11"/>
        <v>-10.63907823211548</v>
      </c>
      <c r="AZ35" s="53">
        <f t="shared" si="12"/>
        <v>-55.579525693918313</v>
      </c>
      <c r="BA35" s="53">
        <f t="shared" si="13"/>
        <v>0</v>
      </c>
      <c r="BB35" s="53">
        <f t="shared" si="14"/>
        <v>-125.88000000000011</v>
      </c>
      <c r="BC35" s="53">
        <f t="shared" si="15"/>
        <v>-1.5100000000000051</v>
      </c>
      <c r="BD35" s="53">
        <f t="shared" si="16"/>
        <v>-22.014999999999986</v>
      </c>
      <c r="BE35" s="53">
        <f t="shared" si="17"/>
        <v>-1.5000000000000013E-2</v>
      </c>
      <c r="BF35" s="53">
        <f t="shared" si="18"/>
        <v>0</v>
      </c>
      <c r="BG35" s="52">
        <f t="shared" si="19"/>
        <v>-133.54167372653305</v>
      </c>
    </row>
    <row r="36" spans="1:59" x14ac:dyDescent="0.25">
      <c r="A36" s="24">
        <v>2042</v>
      </c>
      <c r="B36" s="15">
        <v>0.1812346100524885</v>
      </c>
      <c r="C36" s="53">
        <v>0</v>
      </c>
      <c r="D36" s="49">
        <v>17.319421987982885</v>
      </c>
      <c r="E36" s="49">
        <v>1.8606282697778058</v>
      </c>
      <c r="F36" s="49">
        <v>2.2662568638399261</v>
      </c>
      <c r="G36" s="49">
        <v>2.2539162937899451</v>
      </c>
      <c r="H36" s="49">
        <v>1098.0190831570264</v>
      </c>
      <c r="I36" s="49">
        <v>112.25277506801788</v>
      </c>
      <c r="J36" s="49">
        <v>55.370162386798448</v>
      </c>
      <c r="K36" s="49">
        <v>181.92889609802154</v>
      </c>
      <c r="L36" s="49">
        <v>0</v>
      </c>
      <c r="M36" s="49">
        <v>0</v>
      </c>
      <c r="N36" s="49">
        <v>4892.2700000000004</v>
      </c>
      <c r="O36" s="49">
        <v>129.01999999999998</v>
      </c>
      <c r="P36" s="49">
        <v>919.20100000000002</v>
      </c>
      <c r="Q36" s="49">
        <v>0.72599999999999998</v>
      </c>
      <c r="R36" s="49">
        <v>0</v>
      </c>
      <c r="S36" s="52">
        <f t="shared" si="1"/>
        <v>7412.4881401252551</v>
      </c>
      <c r="T36" s="40"/>
      <c r="U36" s="24">
        <v>2042</v>
      </c>
      <c r="V36" s="15">
        <v>0.1812346100524885</v>
      </c>
      <c r="W36" s="53">
        <v>0.46497491484391401</v>
      </c>
      <c r="X36" s="49">
        <v>92.20097985350381</v>
      </c>
      <c r="Y36" s="49">
        <v>10.67709648982084</v>
      </c>
      <c r="Z36" s="49">
        <v>14.028472863347737</v>
      </c>
      <c r="AA36" s="49">
        <v>14.686285309530881</v>
      </c>
      <c r="AB36" s="49">
        <v>1063.4925404960836</v>
      </c>
      <c r="AC36" s="49">
        <v>106.10634584406911</v>
      </c>
      <c r="AD36" s="49">
        <v>54.064070437641689</v>
      </c>
      <c r="AE36" s="49">
        <v>173.64751683259811</v>
      </c>
      <c r="AF36" s="49">
        <v>-55.344138845343736</v>
      </c>
      <c r="AG36" s="49">
        <v>0</v>
      </c>
      <c r="AH36" s="49">
        <v>4764.1000000000004</v>
      </c>
      <c r="AI36" s="49">
        <v>127.16</v>
      </c>
      <c r="AJ36" s="49">
        <v>894.61</v>
      </c>
      <c r="AK36" s="49">
        <v>0.71499999999999997</v>
      </c>
      <c r="AL36" s="49">
        <v>0</v>
      </c>
      <c r="AM36" s="52">
        <f t="shared" si="2"/>
        <v>7260.6091441960962</v>
      </c>
      <c r="AN36" s="40"/>
      <c r="AO36" s="24">
        <v>2042</v>
      </c>
      <c r="AP36" s="15">
        <v>0.1812346100524885</v>
      </c>
      <c r="AQ36" s="53">
        <f t="shared" si="3"/>
        <v>0.46497491484391401</v>
      </c>
      <c r="AR36" s="53">
        <f t="shared" si="4"/>
        <v>74.881557865520932</v>
      </c>
      <c r="AS36" s="53">
        <f t="shared" si="5"/>
        <v>8.8164682200430349</v>
      </c>
      <c r="AT36" s="53">
        <f t="shared" si="6"/>
        <v>11.762215999507811</v>
      </c>
      <c r="AU36" s="53">
        <f t="shared" si="7"/>
        <v>12.432369015740935</v>
      </c>
      <c r="AV36" s="53">
        <f t="shared" si="8"/>
        <v>-34.526542660942823</v>
      </c>
      <c r="AW36" s="53">
        <f t="shared" si="9"/>
        <v>-6.1464292239487719</v>
      </c>
      <c r="AX36" s="53">
        <f t="shared" si="10"/>
        <v>-1.3060919491567589</v>
      </c>
      <c r="AY36" s="53">
        <f t="shared" si="11"/>
        <v>-8.2813792654234248</v>
      </c>
      <c r="AZ36" s="53">
        <f t="shared" si="12"/>
        <v>-55.344138845343736</v>
      </c>
      <c r="BA36" s="53">
        <f t="shared" si="13"/>
        <v>0</v>
      </c>
      <c r="BB36" s="53">
        <f t="shared" si="14"/>
        <v>-128.17000000000007</v>
      </c>
      <c r="BC36" s="53">
        <f t="shared" si="15"/>
        <v>-1.8599999999999852</v>
      </c>
      <c r="BD36" s="53">
        <f t="shared" si="16"/>
        <v>-24.591000000000008</v>
      </c>
      <c r="BE36" s="53">
        <f t="shared" si="17"/>
        <v>-1.100000000000001E-2</v>
      </c>
      <c r="BF36" s="53">
        <f t="shared" si="18"/>
        <v>0</v>
      </c>
      <c r="BG36" s="52">
        <f t="shared" si="19"/>
        <v>-151.87899592915895</v>
      </c>
    </row>
    <row r="37" spans="1:59" x14ac:dyDescent="0.25">
      <c r="A37" s="24">
        <v>2043</v>
      </c>
      <c r="B37" s="15">
        <v>0.16822650607209799</v>
      </c>
      <c r="C37" s="53">
        <v>0</v>
      </c>
      <c r="D37" s="49">
        <v>16.143398975112646</v>
      </c>
      <c r="E37" s="49">
        <v>1.7602858787290128</v>
      </c>
      <c r="F37" s="49">
        <v>2.4799557955714828</v>
      </c>
      <c r="G37" s="49">
        <v>2.2539162937899451</v>
      </c>
      <c r="H37" s="49">
        <v>1210.2124505221279</v>
      </c>
      <c r="I37" s="49">
        <v>132.49801169194058</v>
      </c>
      <c r="J37" s="49">
        <v>59.83482813341471</v>
      </c>
      <c r="K37" s="49">
        <v>208.87023620401993</v>
      </c>
      <c r="L37" s="49">
        <v>0</v>
      </c>
      <c r="M37" s="49">
        <v>0</v>
      </c>
      <c r="N37" s="49">
        <v>5149.4399999999996</v>
      </c>
      <c r="O37" s="49">
        <v>145.4</v>
      </c>
      <c r="P37" s="49">
        <v>1081.249</v>
      </c>
      <c r="Q37" s="49">
        <v>0.75700000000000001</v>
      </c>
      <c r="R37" s="49">
        <v>0</v>
      </c>
      <c r="S37" s="52">
        <f t="shared" si="1"/>
        <v>8010.8990834947044</v>
      </c>
      <c r="T37" s="40"/>
      <c r="U37" s="24">
        <v>2043</v>
      </c>
      <c r="V37" s="15">
        <v>0.16822650607209799</v>
      </c>
      <c r="W37" s="53">
        <v>0.47659928771501175</v>
      </c>
      <c r="X37" s="49">
        <v>86.026547000423733</v>
      </c>
      <c r="Y37" s="49">
        <v>10.11168890346781</v>
      </c>
      <c r="Z37" s="49">
        <v>15.081595993318375</v>
      </c>
      <c r="AA37" s="49">
        <v>14.709104309530879</v>
      </c>
      <c r="AB37" s="49">
        <v>1177.7223662132026</v>
      </c>
      <c r="AC37" s="49">
        <v>123.3886016470544</v>
      </c>
      <c r="AD37" s="49">
        <v>58.553089088826752</v>
      </c>
      <c r="AE37" s="49">
        <v>206.08067458073165</v>
      </c>
      <c r="AF37" s="49">
        <v>-55.114636667983525</v>
      </c>
      <c r="AG37" s="49">
        <v>0</v>
      </c>
      <c r="AH37" s="49">
        <v>5018.22</v>
      </c>
      <c r="AI37" s="49">
        <v>140.41</v>
      </c>
      <c r="AJ37" s="49">
        <v>1053.55</v>
      </c>
      <c r="AK37" s="49">
        <v>0.74299999999999999</v>
      </c>
      <c r="AL37" s="49">
        <v>0</v>
      </c>
      <c r="AM37" s="52">
        <f t="shared" si="2"/>
        <v>7849.9586303562883</v>
      </c>
      <c r="AN37" s="40"/>
      <c r="AO37" s="24">
        <v>2043</v>
      </c>
      <c r="AP37" s="15">
        <v>0.16822650607209799</v>
      </c>
      <c r="AQ37" s="53">
        <f t="shared" si="3"/>
        <v>0.47659928771501175</v>
      </c>
      <c r="AR37" s="53">
        <f t="shared" si="4"/>
        <v>69.883148025311087</v>
      </c>
      <c r="AS37" s="53">
        <f t="shared" si="5"/>
        <v>8.3514030247387971</v>
      </c>
      <c r="AT37" s="53">
        <f t="shared" si="6"/>
        <v>12.601640197746892</v>
      </c>
      <c r="AU37" s="53">
        <f t="shared" si="7"/>
        <v>12.455188015740934</v>
      </c>
      <c r="AV37" s="53">
        <f t="shared" si="8"/>
        <v>-32.490084308925361</v>
      </c>
      <c r="AW37" s="53">
        <f t="shared" si="9"/>
        <v>-9.1094100448861752</v>
      </c>
      <c r="AX37" s="53">
        <f t="shared" si="10"/>
        <v>-1.2817390445879582</v>
      </c>
      <c r="AY37" s="53">
        <f t="shared" si="11"/>
        <v>-2.7895616232882787</v>
      </c>
      <c r="AZ37" s="53">
        <f t="shared" si="12"/>
        <v>-55.114636667983525</v>
      </c>
      <c r="BA37" s="53">
        <f t="shared" si="13"/>
        <v>0</v>
      </c>
      <c r="BB37" s="53">
        <f t="shared" si="14"/>
        <v>-131.21999999999935</v>
      </c>
      <c r="BC37" s="53">
        <f t="shared" si="15"/>
        <v>-4.9900000000000091</v>
      </c>
      <c r="BD37" s="53">
        <f t="shared" si="16"/>
        <v>-27.699000000000069</v>
      </c>
      <c r="BE37" s="53">
        <f t="shared" si="17"/>
        <v>-1.4000000000000012E-2</v>
      </c>
      <c r="BF37" s="53">
        <f t="shared" si="18"/>
        <v>0</v>
      </c>
      <c r="BG37" s="52">
        <f t="shared" si="19"/>
        <v>-160.94045313841801</v>
      </c>
    </row>
    <row r="38" spans="1:59" x14ac:dyDescent="0.25">
      <c r="A38" s="24">
        <v>2044</v>
      </c>
      <c r="B38" s="15">
        <v>0.15612019724789697</v>
      </c>
      <c r="C38" s="53">
        <v>0</v>
      </c>
      <c r="D38" s="49">
        <v>14.967375962242407</v>
      </c>
      <c r="E38" s="49">
        <v>1.6599434876802197</v>
      </c>
      <c r="F38" s="49">
        <v>2.5776470061660652</v>
      </c>
      <c r="G38" s="49">
        <v>2.2539162937899451</v>
      </c>
      <c r="H38" s="49">
        <v>1293.3661816889921</v>
      </c>
      <c r="I38" s="49">
        <v>142.87930686941206</v>
      </c>
      <c r="J38" s="49">
        <v>64.295469383658997</v>
      </c>
      <c r="K38" s="49">
        <v>214.74363607680544</v>
      </c>
      <c r="L38" s="49">
        <v>0</v>
      </c>
      <c r="M38" s="49">
        <v>0</v>
      </c>
      <c r="N38" s="49">
        <v>5351.19</v>
      </c>
      <c r="O38" s="49">
        <v>155.6</v>
      </c>
      <c r="P38" s="49">
        <v>1247.086</v>
      </c>
      <c r="Q38" s="49">
        <v>0.77</v>
      </c>
      <c r="R38" s="49">
        <v>0</v>
      </c>
      <c r="S38" s="52">
        <f t="shared" si="1"/>
        <v>8491.389476768747</v>
      </c>
      <c r="T38" s="40"/>
      <c r="U38" s="24">
        <v>2044</v>
      </c>
      <c r="V38" s="15">
        <v>0.15612019724789697</v>
      </c>
      <c r="W38" s="53">
        <v>0.48851426990788704</v>
      </c>
      <c r="X38" s="49">
        <v>79.852114147343627</v>
      </c>
      <c r="Y38" s="49">
        <v>9.5462813171147758</v>
      </c>
      <c r="Z38" s="49">
        <v>15.404452051218534</v>
      </c>
      <c r="AA38" s="49">
        <v>14.73242530953088</v>
      </c>
      <c r="AB38" s="49">
        <v>1262.7255494073045</v>
      </c>
      <c r="AC38" s="49">
        <v>136.82418934678731</v>
      </c>
      <c r="AD38" s="49">
        <v>63.014190998374644</v>
      </c>
      <c r="AE38" s="49">
        <v>211.11957905830258</v>
      </c>
      <c r="AF38" s="49">
        <v>-54.890872045057321</v>
      </c>
      <c r="AG38" s="49">
        <v>0</v>
      </c>
      <c r="AH38" s="49">
        <v>5220.63</v>
      </c>
      <c r="AI38" s="49">
        <v>149.31</v>
      </c>
      <c r="AJ38" s="49">
        <v>1216.711</v>
      </c>
      <c r="AK38" s="49">
        <v>0.755</v>
      </c>
      <c r="AL38" s="49">
        <v>0</v>
      </c>
      <c r="AM38" s="52">
        <f t="shared" si="2"/>
        <v>8326.2224238608269</v>
      </c>
      <c r="AN38" s="40"/>
      <c r="AO38" s="24">
        <v>2044</v>
      </c>
      <c r="AP38" s="15">
        <v>0.15612019724789697</v>
      </c>
      <c r="AQ38" s="53">
        <f t="shared" si="3"/>
        <v>0.48851426990788704</v>
      </c>
      <c r="AR38" s="53">
        <f t="shared" si="4"/>
        <v>64.884738185101213</v>
      </c>
      <c r="AS38" s="53">
        <f t="shared" si="5"/>
        <v>7.8863378294345559</v>
      </c>
      <c r="AT38" s="53">
        <f t="shared" si="6"/>
        <v>12.826805045052469</v>
      </c>
      <c r="AU38" s="53">
        <f t="shared" si="7"/>
        <v>12.478509015740935</v>
      </c>
      <c r="AV38" s="53">
        <f t="shared" si="8"/>
        <v>-30.640632281687658</v>
      </c>
      <c r="AW38" s="53">
        <f t="shared" si="9"/>
        <v>-6.0551175226247551</v>
      </c>
      <c r="AX38" s="53">
        <f t="shared" si="10"/>
        <v>-1.2812783852843523</v>
      </c>
      <c r="AY38" s="53">
        <f t="shared" si="11"/>
        <v>-3.6240570185028673</v>
      </c>
      <c r="AZ38" s="53">
        <f t="shared" si="12"/>
        <v>-54.890872045057321</v>
      </c>
      <c r="BA38" s="53">
        <f t="shared" si="13"/>
        <v>0</v>
      </c>
      <c r="BB38" s="53">
        <f t="shared" si="14"/>
        <v>-130.55999999999949</v>
      </c>
      <c r="BC38" s="53">
        <f t="shared" si="15"/>
        <v>-6.289999999999992</v>
      </c>
      <c r="BD38" s="53">
        <f t="shared" si="16"/>
        <v>-30.375</v>
      </c>
      <c r="BE38" s="53">
        <f t="shared" si="17"/>
        <v>-1.5000000000000013E-2</v>
      </c>
      <c r="BF38" s="53">
        <f t="shared" si="18"/>
        <v>0</v>
      </c>
      <c r="BG38" s="52">
        <f t="shared" si="19"/>
        <v>-165.16705290791938</v>
      </c>
    </row>
    <row r="39" spans="1:59" x14ac:dyDescent="0.25">
      <c r="A39" s="24">
        <v>2045</v>
      </c>
      <c r="B39" s="15">
        <v>0.14491467883918038</v>
      </c>
      <c r="C39" s="53">
        <v>0</v>
      </c>
      <c r="D39" s="49">
        <v>13.926186140092716</v>
      </c>
      <c r="E39" s="49">
        <v>1.5715622221696319</v>
      </c>
      <c r="F39" s="49">
        <v>2.4106076242371199</v>
      </c>
      <c r="G39" s="49">
        <v>2.2539162937899451</v>
      </c>
      <c r="H39" s="49">
        <v>1296.3760938377088</v>
      </c>
      <c r="I39" s="49">
        <v>136.54471142679469</v>
      </c>
      <c r="J39" s="49">
        <v>64.60275219148933</v>
      </c>
      <c r="K39" s="49">
        <v>249.90802385504557</v>
      </c>
      <c r="L39" s="49">
        <v>0</v>
      </c>
      <c r="M39" s="49">
        <v>0</v>
      </c>
      <c r="N39" s="49">
        <v>5443.66</v>
      </c>
      <c r="O39" s="49">
        <v>159.51</v>
      </c>
      <c r="P39" s="49">
        <v>1399.758</v>
      </c>
      <c r="Q39" s="49">
        <v>0.76900000000000002</v>
      </c>
      <c r="R39" s="49">
        <v>0</v>
      </c>
      <c r="S39" s="52">
        <f t="shared" si="1"/>
        <v>8771.2908535913284</v>
      </c>
      <c r="T39" s="40"/>
      <c r="U39" s="24">
        <v>2045</v>
      </c>
      <c r="V39" s="15">
        <v>0.14491467883918038</v>
      </c>
      <c r="W39" s="53">
        <v>0.50072712665558416</v>
      </c>
      <c r="X39" s="49">
        <v>74.066280851448241</v>
      </c>
      <c r="Y39" s="49">
        <v>9.0151200213132245</v>
      </c>
      <c r="Z39" s="49">
        <v>14.855614781354495</v>
      </c>
      <c r="AA39" s="49">
        <v>14.756259309530881</v>
      </c>
      <c r="AB39" s="49">
        <v>1267.504304021767</v>
      </c>
      <c r="AC39" s="49">
        <v>127.96011393889839</v>
      </c>
      <c r="AD39" s="49">
        <v>63.347286106106779</v>
      </c>
      <c r="AE39" s="49">
        <v>236.43802408439984</v>
      </c>
      <c r="AF39" s="49">
        <v>-54.67270153770427</v>
      </c>
      <c r="AG39" s="49">
        <v>0</v>
      </c>
      <c r="AH39" s="49">
        <v>5309.87</v>
      </c>
      <c r="AI39" s="49">
        <v>156.16999999999999</v>
      </c>
      <c r="AJ39" s="49">
        <v>1365.2429999999999</v>
      </c>
      <c r="AK39" s="49">
        <v>0.75700000000000001</v>
      </c>
      <c r="AL39" s="49">
        <v>0</v>
      </c>
      <c r="AM39" s="52">
        <f t="shared" si="2"/>
        <v>8585.8110287037689</v>
      </c>
      <c r="AN39" s="40"/>
      <c r="AO39" s="24">
        <v>2045</v>
      </c>
      <c r="AP39" s="15">
        <v>0.14491467883918038</v>
      </c>
      <c r="AQ39" s="53">
        <f t="shared" si="3"/>
        <v>0.50072712665558416</v>
      </c>
      <c r="AR39" s="53">
        <f t="shared" si="4"/>
        <v>60.140094711355523</v>
      </c>
      <c r="AS39" s="53">
        <f t="shared" si="5"/>
        <v>7.4435577991435924</v>
      </c>
      <c r="AT39" s="53">
        <f t="shared" si="6"/>
        <v>12.445007157117375</v>
      </c>
      <c r="AU39" s="53">
        <f t="shared" si="7"/>
        <v>12.502343015740935</v>
      </c>
      <c r="AV39" s="53">
        <f t="shared" si="8"/>
        <v>-28.871789815941838</v>
      </c>
      <c r="AW39" s="53">
        <f t="shared" si="9"/>
        <v>-8.5845974878963034</v>
      </c>
      <c r="AX39" s="53">
        <f t="shared" si="10"/>
        <v>-1.255466085382551</v>
      </c>
      <c r="AY39" s="53">
        <f t="shared" si="11"/>
        <v>-13.469999770645728</v>
      </c>
      <c r="AZ39" s="53">
        <f t="shared" si="12"/>
        <v>-54.67270153770427</v>
      </c>
      <c r="BA39" s="53">
        <f t="shared" si="13"/>
        <v>0</v>
      </c>
      <c r="BB39" s="53">
        <f t="shared" si="14"/>
        <v>-133.78999999999996</v>
      </c>
      <c r="BC39" s="53">
        <f t="shared" si="15"/>
        <v>-3.3400000000000034</v>
      </c>
      <c r="BD39" s="53">
        <f t="shared" si="16"/>
        <v>-34.5150000000001</v>
      </c>
      <c r="BE39" s="53">
        <f t="shared" si="17"/>
        <v>-1.2000000000000011E-2</v>
      </c>
      <c r="BF39" s="53">
        <f t="shared" si="18"/>
        <v>0</v>
      </c>
      <c r="BG39" s="52">
        <f t="shared" si="19"/>
        <v>-185.47982488755775</v>
      </c>
    </row>
    <row r="40" spans="1:59" x14ac:dyDescent="0.25">
      <c r="A40" s="24">
        <v>2046</v>
      </c>
      <c r="B40" s="15">
        <v>0.13451343588630835</v>
      </c>
      <c r="C40" s="53">
        <v>0</v>
      </c>
      <c r="D40" s="49">
        <v>12.952412913303304</v>
      </c>
      <c r="E40" s="49">
        <v>1.4891615194281469</v>
      </c>
      <c r="F40" s="49">
        <v>2.4637274920965533</v>
      </c>
      <c r="G40" s="49">
        <v>2.2539162937899451</v>
      </c>
      <c r="H40" s="49">
        <v>1252.8272078589882</v>
      </c>
      <c r="I40" s="49">
        <v>138.38388707803557</v>
      </c>
      <c r="J40" s="49">
        <v>62.524781968232283</v>
      </c>
      <c r="K40" s="49">
        <v>279.93422752206953</v>
      </c>
      <c r="L40" s="49">
        <v>0</v>
      </c>
      <c r="M40" s="49">
        <v>0</v>
      </c>
      <c r="N40" s="49">
        <v>5567.14</v>
      </c>
      <c r="O40" s="49">
        <v>165</v>
      </c>
      <c r="P40" s="49">
        <v>1582.4549999999999</v>
      </c>
      <c r="Q40" s="49">
        <v>0.77300000000000002</v>
      </c>
      <c r="R40" s="49">
        <v>0</v>
      </c>
      <c r="S40" s="52">
        <f t="shared" si="1"/>
        <v>9068.1973226459431</v>
      </c>
      <c r="T40" s="40"/>
      <c r="U40" s="24">
        <v>2046</v>
      </c>
      <c r="V40" s="15">
        <v>0.13451343588630835</v>
      </c>
      <c r="W40" s="53">
        <v>0.51324530482197372</v>
      </c>
      <c r="X40" s="49">
        <v>68.899234684697021</v>
      </c>
      <c r="Y40" s="49">
        <v>8.545559229073266</v>
      </c>
      <c r="Z40" s="49">
        <v>15.076199089268204</v>
      </c>
      <c r="AA40" s="49">
        <v>14.78061730953088</v>
      </c>
      <c r="AB40" s="49">
        <v>1225.6375978634244</v>
      </c>
      <c r="AC40" s="49">
        <v>128.24096540179795</v>
      </c>
      <c r="AD40" s="49">
        <v>61.317298801825693</v>
      </c>
      <c r="AE40" s="49">
        <v>267.73693212015297</v>
      </c>
      <c r="AF40" s="49">
        <v>-54.459985293035039</v>
      </c>
      <c r="AG40" s="49">
        <v>0</v>
      </c>
      <c r="AH40" s="49">
        <v>5432.41</v>
      </c>
      <c r="AI40" s="49">
        <v>161.26</v>
      </c>
      <c r="AJ40" s="49">
        <v>1543.893</v>
      </c>
      <c r="AK40" s="49">
        <v>0.75800000000000001</v>
      </c>
      <c r="AL40" s="49">
        <v>0</v>
      </c>
      <c r="AM40" s="52">
        <f t="shared" si="2"/>
        <v>8874.6086645115574</v>
      </c>
      <c r="AN40" s="40"/>
      <c r="AO40" s="24">
        <v>2046</v>
      </c>
      <c r="AP40" s="15">
        <v>0.13451343588630835</v>
      </c>
      <c r="AQ40" s="53">
        <f t="shared" si="3"/>
        <v>0.51324530482197372</v>
      </c>
      <c r="AR40" s="53">
        <f t="shared" si="4"/>
        <v>55.946821771393715</v>
      </c>
      <c r="AS40" s="53">
        <f t="shared" si="5"/>
        <v>7.0563977096451191</v>
      </c>
      <c r="AT40" s="53">
        <f t="shared" si="6"/>
        <v>12.612471597171652</v>
      </c>
      <c r="AU40" s="53">
        <f t="shared" si="7"/>
        <v>12.526701015740935</v>
      </c>
      <c r="AV40" s="53">
        <f t="shared" si="8"/>
        <v>-27.189609995563842</v>
      </c>
      <c r="AW40" s="53">
        <f t="shared" si="9"/>
        <v>-10.14292167623762</v>
      </c>
      <c r="AX40" s="53">
        <f t="shared" si="10"/>
        <v>-1.2074831664065897</v>
      </c>
      <c r="AY40" s="53">
        <f t="shared" si="11"/>
        <v>-12.197295401916563</v>
      </c>
      <c r="AZ40" s="53">
        <f t="shared" si="12"/>
        <v>-54.459985293035039</v>
      </c>
      <c r="BA40" s="53">
        <f t="shared" si="13"/>
        <v>0</v>
      </c>
      <c r="BB40" s="53">
        <f t="shared" si="14"/>
        <v>-134.73000000000047</v>
      </c>
      <c r="BC40" s="53">
        <f t="shared" si="15"/>
        <v>-3.7400000000000091</v>
      </c>
      <c r="BD40" s="53">
        <f t="shared" si="16"/>
        <v>-38.561999999999898</v>
      </c>
      <c r="BE40" s="53">
        <f t="shared" si="17"/>
        <v>-1.5000000000000013E-2</v>
      </c>
      <c r="BF40" s="53">
        <f t="shared" si="18"/>
        <v>0</v>
      </c>
      <c r="BG40" s="52">
        <f t="shared" si="19"/>
        <v>-193.58865813438663</v>
      </c>
    </row>
    <row r="41" spans="1:59" x14ac:dyDescent="0.25">
      <c r="A41" s="24">
        <v>2047</v>
      </c>
      <c r="B41" s="15">
        <v>0.12485874156350797</v>
      </c>
      <c r="C41" s="53">
        <v>0</v>
      </c>
      <c r="D41" s="49">
        <v>11.97863968651389</v>
      </c>
      <c r="E41" s="49">
        <v>1.4067608166866621</v>
      </c>
      <c r="F41" s="49">
        <v>2.5175722679924482</v>
      </c>
      <c r="G41" s="49">
        <v>2.2539162937899451</v>
      </c>
      <c r="H41" s="49">
        <v>1293.7216662402896</v>
      </c>
      <c r="I41" s="49">
        <v>168.12482329230315</v>
      </c>
      <c r="J41" s="49">
        <v>64.793413593149467</v>
      </c>
      <c r="K41" s="49">
        <v>295.38480789607252</v>
      </c>
      <c r="L41" s="49">
        <v>0</v>
      </c>
      <c r="M41" s="49">
        <v>0</v>
      </c>
      <c r="N41" s="49">
        <v>5705.45</v>
      </c>
      <c r="O41" s="49">
        <v>174.03</v>
      </c>
      <c r="P41" s="49">
        <v>1796.155</v>
      </c>
      <c r="Q41" s="49">
        <v>0.78400000000000003</v>
      </c>
      <c r="R41" s="49">
        <v>0</v>
      </c>
      <c r="S41" s="52">
        <f t="shared" si="1"/>
        <v>9516.6006000867965</v>
      </c>
      <c r="T41" s="40"/>
      <c r="U41" s="24">
        <v>2047</v>
      </c>
      <c r="V41" s="15">
        <v>0.12485874156350797</v>
      </c>
      <c r="W41" s="53">
        <v>0.52607643744252308</v>
      </c>
      <c r="X41" s="49">
        <v>63.821885142437509</v>
      </c>
      <c r="Y41" s="49">
        <v>8.0848169145034472</v>
      </c>
      <c r="Z41" s="49">
        <v>15.244554444645768</v>
      </c>
      <c r="AA41" s="49">
        <v>14.80551130953088</v>
      </c>
      <c r="AB41" s="49">
        <v>1268.1038039125651</v>
      </c>
      <c r="AC41" s="49">
        <v>155.51470647109176</v>
      </c>
      <c r="AD41" s="49">
        <v>63.628682295244545</v>
      </c>
      <c r="AE41" s="49">
        <v>305.44506118953495</v>
      </c>
      <c r="AF41" s="49">
        <v>-54.252586954482545</v>
      </c>
      <c r="AG41" s="49">
        <v>0</v>
      </c>
      <c r="AH41" s="49">
        <v>5567.2</v>
      </c>
      <c r="AI41" s="49">
        <v>171.76</v>
      </c>
      <c r="AJ41" s="49">
        <v>1752.395</v>
      </c>
      <c r="AK41" s="49">
        <v>0.76400000000000001</v>
      </c>
      <c r="AL41" s="49">
        <v>0</v>
      </c>
      <c r="AM41" s="52">
        <f t="shared" si="2"/>
        <v>9333.0415111625134</v>
      </c>
      <c r="AN41" s="40"/>
      <c r="AO41" s="24">
        <v>2047</v>
      </c>
      <c r="AP41" s="15">
        <v>0.12485874156350797</v>
      </c>
      <c r="AQ41" s="53">
        <f t="shared" si="3"/>
        <v>0.52607643744252308</v>
      </c>
      <c r="AR41" s="53">
        <f t="shared" si="4"/>
        <v>51.843245455923622</v>
      </c>
      <c r="AS41" s="53">
        <f t="shared" si="5"/>
        <v>6.6780560978167856</v>
      </c>
      <c r="AT41" s="53">
        <f t="shared" si="6"/>
        <v>12.726982176653319</v>
      </c>
      <c r="AU41" s="53">
        <f t="shared" si="7"/>
        <v>12.551595015740935</v>
      </c>
      <c r="AV41" s="53">
        <f t="shared" si="8"/>
        <v>-25.617862327724424</v>
      </c>
      <c r="AW41" s="53">
        <f t="shared" si="9"/>
        <v>-12.610116821211392</v>
      </c>
      <c r="AX41" s="53">
        <f t="shared" si="10"/>
        <v>-1.1647312979049218</v>
      </c>
      <c r="AY41" s="53">
        <f t="shared" si="11"/>
        <v>10.060253293462438</v>
      </c>
      <c r="AZ41" s="53">
        <f t="shared" si="12"/>
        <v>-54.252586954482545</v>
      </c>
      <c r="BA41" s="53">
        <f t="shared" si="13"/>
        <v>0</v>
      </c>
      <c r="BB41" s="53">
        <f t="shared" si="14"/>
        <v>-138.25</v>
      </c>
      <c r="BC41" s="53">
        <f t="shared" si="15"/>
        <v>-2.2700000000000102</v>
      </c>
      <c r="BD41" s="53">
        <f t="shared" si="16"/>
        <v>-43.759999999999991</v>
      </c>
      <c r="BE41" s="53">
        <f t="shared" si="17"/>
        <v>-2.0000000000000018E-2</v>
      </c>
      <c r="BF41" s="53">
        <f t="shared" si="18"/>
        <v>0</v>
      </c>
      <c r="BG41" s="52">
        <f t="shared" si="19"/>
        <v>-183.55908892428369</v>
      </c>
    </row>
    <row r="42" spans="1:59" x14ac:dyDescent="0.25">
      <c r="A42" s="24">
        <v>2048</v>
      </c>
      <c r="B42" s="15">
        <v>0.11587336512038617</v>
      </c>
      <c r="C42" s="53">
        <v>0</v>
      </c>
      <c r="D42" s="49">
        <v>11.004866459724475</v>
      </c>
      <c r="E42" s="49">
        <v>1.3243601139451771</v>
      </c>
      <c r="F42" s="49">
        <v>2.4582301396849977</v>
      </c>
      <c r="G42" s="49">
        <v>2.2539162937899451</v>
      </c>
      <c r="H42" s="49">
        <v>1299.0994746991396</v>
      </c>
      <c r="I42" s="49">
        <v>165.02823182747071</v>
      </c>
      <c r="J42" s="49">
        <v>65.185016630681233</v>
      </c>
      <c r="K42" s="49">
        <v>316.81657866897552</v>
      </c>
      <c r="L42" s="49">
        <v>0</v>
      </c>
      <c r="M42" s="49">
        <v>0</v>
      </c>
      <c r="N42" s="49">
        <v>5828.07</v>
      </c>
      <c r="O42" s="49">
        <v>182.48000000000002</v>
      </c>
      <c r="P42" s="49">
        <v>2028.0350000000001</v>
      </c>
      <c r="Q42" s="49">
        <v>0.78200000000000003</v>
      </c>
      <c r="R42" s="49">
        <v>0</v>
      </c>
      <c r="S42" s="52">
        <f t="shared" si="1"/>
        <v>9902.5376748334111</v>
      </c>
      <c r="T42" s="40"/>
      <c r="U42" s="24">
        <v>2048</v>
      </c>
      <c r="V42" s="15">
        <v>0.11587336512038617</v>
      </c>
      <c r="W42" s="53">
        <v>0.53922834837858613</v>
      </c>
      <c r="X42" s="49">
        <v>58.744535600178011</v>
      </c>
      <c r="Y42" s="49">
        <v>7.6240745999336292</v>
      </c>
      <c r="Z42" s="49">
        <v>14.886891402072525</v>
      </c>
      <c r="AA42" s="49">
        <v>14.83095330953088</v>
      </c>
      <c r="AB42" s="49">
        <v>1274.6488425080036</v>
      </c>
      <c r="AC42" s="49">
        <v>166.4588511799555</v>
      </c>
      <c r="AD42" s="49">
        <v>64.060426101633439</v>
      </c>
      <c r="AE42" s="49">
        <v>289.64873799140764</v>
      </c>
      <c r="AF42" s="49">
        <v>-54.050373574393859</v>
      </c>
      <c r="AG42" s="49">
        <v>0</v>
      </c>
      <c r="AH42" s="49">
        <v>5686.71</v>
      </c>
      <c r="AI42" s="49">
        <v>181.82999999999998</v>
      </c>
      <c r="AJ42" s="49">
        <v>1978.693</v>
      </c>
      <c r="AK42" s="49">
        <v>0.77100000000000002</v>
      </c>
      <c r="AL42" s="49">
        <v>0</v>
      </c>
      <c r="AM42" s="52">
        <f t="shared" si="2"/>
        <v>9685.3961674667007</v>
      </c>
      <c r="AN42" s="40"/>
      <c r="AO42" s="24">
        <v>2048</v>
      </c>
      <c r="AP42" s="15">
        <v>0.11587336512038617</v>
      </c>
      <c r="AQ42" s="53">
        <f t="shared" si="3"/>
        <v>0.53922834837858613</v>
      </c>
      <c r="AR42" s="53">
        <f t="shared" si="4"/>
        <v>47.739669140453536</v>
      </c>
      <c r="AS42" s="53">
        <f t="shared" si="5"/>
        <v>6.299714485988452</v>
      </c>
      <c r="AT42" s="53">
        <f t="shared" si="6"/>
        <v>12.428661262387527</v>
      </c>
      <c r="AU42" s="53">
        <f t="shared" si="7"/>
        <v>12.577037015740935</v>
      </c>
      <c r="AV42" s="53">
        <f t="shared" si="8"/>
        <v>-24.450632191136037</v>
      </c>
      <c r="AW42" s="53">
        <f t="shared" si="9"/>
        <v>1.430619352484797</v>
      </c>
      <c r="AX42" s="53">
        <f t="shared" si="10"/>
        <v>-1.1245905290477936</v>
      </c>
      <c r="AY42" s="53">
        <f t="shared" si="11"/>
        <v>-27.167840677567881</v>
      </c>
      <c r="AZ42" s="53">
        <f t="shared" si="12"/>
        <v>-54.050373574393859</v>
      </c>
      <c r="BA42" s="53">
        <f t="shared" si="13"/>
        <v>0</v>
      </c>
      <c r="BB42" s="53">
        <f t="shared" si="14"/>
        <v>-141.35999999999967</v>
      </c>
      <c r="BC42" s="53">
        <f t="shared" si="15"/>
        <v>-0.65000000000003411</v>
      </c>
      <c r="BD42" s="53">
        <f t="shared" si="16"/>
        <v>-49.342000000000098</v>
      </c>
      <c r="BE42" s="53">
        <f t="shared" si="17"/>
        <v>-1.100000000000001E-2</v>
      </c>
      <c r="BF42" s="53">
        <f t="shared" si="18"/>
        <v>0</v>
      </c>
      <c r="BG42" s="52">
        <f t="shared" si="19"/>
        <v>-217.14150736671155</v>
      </c>
    </row>
    <row r="43" spans="1:59" x14ac:dyDescent="0.25">
      <c r="A43" s="24">
        <v>2049</v>
      </c>
      <c r="B43" s="15">
        <v>0.10755656083224707</v>
      </c>
      <c r="C43" s="53">
        <v>0</v>
      </c>
      <c r="D43" s="49">
        <v>10.031093232935062</v>
      </c>
      <c r="E43" s="49">
        <v>1.2419594112036922</v>
      </c>
      <c r="F43" s="49">
        <v>2.3956341682188085</v>
      </c>
      <c r="G43" s="49">
        <v>2.2539162937899451</v>
      </c>
      <c r="H43" s="49">
        <v>1341.6206632472592</v>
      </c>
      <c r="I43" s="49">
        <v>161.76114397657378</v>
      </c>
      <c r="J43" s="49">
        <v>67.551679299269281</v>
      </c>
      <c r="K43" s="49">
        <v>328.58281646199435</v>
      </c>
      <c r="L43" s="49">
        <v>0</v>
      </c>
      <c r="M43" s="49">
        <v>0</v>
      </c>
      <c r="N43" s="49">
        <v>5935.69</v>
      </c>
      <c r="O43" s="49">
        <v>185.05</v>
      </c>
      <c r="P43" s="49">
        <v>2289.8960000000002</v>
      </c>
      <c r="Q43" s="49">
        <v>0.82699999999999996</v>
      </c>
      <c r="R43" s="49">
        <v>0</v>
      </c>
      <c r="S43" s="52">
        <f t="shared" si="1"/>
        <v>10326.901906091243</v>
      </c>
      <c r="T43" s="40"/>
      <c r="U43" s="24">
        <v>2049</v>
      </c>
      <c r="V43" s="15">
        <v>0.10755656083224707</v>
      </c>
      <c r="W43" s="53">
        <v>0.55270905708805074</v>
      </c>
      <c r="X43" s="49">
        <v>53.667186057918514</v>
      </c>
      <c r="Y43" s="49">
        <v>7.1633322853638104</v>
      </c>
      <c r="Z43" s="49">
        <v>14.467594864175869</v>
      </c>
      <c r="AA43" s="49">
        <v>14.85695530953088</v>
      </c>
      <c r="AB43" s="49">
        <v>1317.984271021159</v>
      </c>
      <c r="AC43" s="49">
        <v>151.90879544249984</v>
      </c>
      <c r="AD43" s="49">
        <v>66.467229539078588</v>
      </c>
      <c r="AE43" s="49">
        <v>325.66435210611223</v>
      </c>
      <c r="AF43" s="49">
        <v>-53.853215528807397</v>
      </c>
      <c r="AG43" s="49">
        <v>0</v>
      </c>
      <c r="AH43" s="49">
        <v>5796.63</v>
      </c>
      <c r="AI43" s="49">
        <v>180.89999999999998</v>
      </c>
      <c r="AJ43" s="49">
        <v>2235.982</v>
      </c>
      <c r="AK43" s="49">
        <v>0.82</v>
      </c>
      <c r="AL43" s="49">
        <v>0</v>
      </c>
      <c r="AM43" s="52">
        <f t="shared" si="2"/>
        <v>10113.211210154119</v>
      </c>
      <c r="AN43" s="40"/>
      <c r="AO43" s="24">
        <v>2049</v>
      </c>
      <c r="AP43" s="15">
        <v>0.10755656083224707</v>
      </c>
      <c r="AQ43" s="53">
        <f t="shared" si="3"/>
        <v>0.55270905708805074</v>
      </c>
      <c r="AR43" s="53">
        <f t="shared" si="4"/>
        <v>43.63609282498345</v>
      </c>
      <c r="AS43" s="53">
        <f t="shared" si="5"/>
        <v>5.9213728741601184</v>
      </c>
      <c r="AT43" s="53">
        <f t="shared" si="6"/>
        <v>12.07196069595706</v>
      </c>
      <c r="AU43" s="53">
        <f t="shared" si="7"/>
        <v>12.603039015740935</v>
      </c>
      <c r="AV43" s="53">
        <f t="shared" si="8"/>
        <v>-23.63639222610027</v>
      </c>
      <c r="AW43" s="53">
        <f t="shared" si="9"/>
        <v>-9.8523485340739398</v>
      </c>
      <c r="AX43" s="53">
        <f t="shared" si="10"/>
        <v>-1.0844497601906937</v>
      </c>
      <c r="AY43" s="53">
        <f t="shared" si="11"/>
        <v>-2.9184643558821222</v>
      </c>
      <c r="AZ43" s="53">
        <f t="shared" si="12"/>
        <v>-53.853215528807397</v>
      </c>
      <c r="BA43" s="53">
        <f t="shared" si="13"/>
        <v>0</v>
      </c>
      <c r="BB43" s="53">
        <f t="shared" si="14"/>
        <v>-139.05999999999949</v>
      </c>
      <c r="BC43" s="53">
        <f t="shared" si="15"/>
        <v>-4.1500000000000341</v>
      </c>
      <c r="BD43" s="53">
        <f t="shared" si="16"/>
        <v>-53.914000000000215</v>
      </c>
      <c r="BE43" s="53">
        <f t="shared" si="17"/>
        <v>-7.0000000000000062E-3</v>
      </c>
      <c r="BF43" s="53">
        <f t="shared" si="18"/>
        <v>0</v>
      </c>
      <c r="BG43" s="52">
        <f t="shared" si="19"/>
        <v>-213.69069593712453</v>
      </c>
    </row>
    <row r="44" spans="1:59" x14ac:dyDescent="0.25">
      <c r="A44" s="24">
        <v>2050</v>
      </c>
      <c r="B44" s="15">
        <v>9.983669470582747E-2</v>
      </c>
      <c r="C44" s="53">
        <v>0</v>
      </c>
      <c r="D44" s="49">
        <v>4.0444998634361999</v>
      </c>
      <c r="E44" s="49">
        <v>0.47659758999252572</v>
      </c>
      <c r="F44" s="49">
        <v>2.3497027191824573</v>
      </c>
      <c r="G44" s="49">
        <v>2.2539162937899451</v>
      </c>
      <c r="H44" s="49">
        <v>1346.8975618296483</v>
      </c>
      <c r="I44" s="49">
        <v>180.69339807673279</v>
      </c>
      <c r="J44" s="49">
        <v>67.954826464374037</v>
      </c>
      <c r="K44" s="49">
        <v>360.8853464700191</v>
      </c>
      <c r="L44" s="49">
        <v>0</v>
      </c>
      <c r="M44" s="49">
        <v>0</v>
      </c>
      <c r="N44" s="49">
        <v>6019.3690204788918</v>
      </c>
      <c r="O44" s="49">
        <v>189.67624999999998</v>
      </c>
      <c r="P44" s="49">
        <v>2337.9838159999999</v>
      </c>
      <c r="Q44" s="49">
        <v>0.84436699999999987</v>
      </c>
      <c r="R44" s="49">
        <v>0</v>
      </c>
      <c r="S44" s="52">
        <f t="shared" si="1"/>
        <v>10513.429302786068</v>
      </c>
      <c r="T44" s="40"/>
      <c r="U44" s="24">
        <v>2050</v>
      </c>
      <c r="V44" s="15">
        <v>9.983669470582747E-2</v>
      </c>
      <c r="W44" s="53">
        <v>4.7210565292938989E-2</v>
      </c>
      <c r="X44" s="49">
        <v>34.731368853555026</v>
      </c>
      <c r="Y44" s="49">
        <v>4.8043484259668139</v>
      </c>
      <c r="Z44" s="49">
        <v>10.999174905385797</v>
      </c>
      <c r="AA44" s="49">
        <v>14.097195816224204</v>
      </c>
      <c r="AB44" s="49">
        <v>1324.4386227286673</v>
      </c>
      <c r="AC44" s="49">
        <v>169.59048538087518</v>
      </c>
      <c r="AD44" s="49">
        <v>66.910517473040471</v>
      </c>
      <c r="AE44" s="49">
        <v>364.01165959766064</v>
      </c>
      <c r="AF44" s="49">
        <v>-53.660986434360581</v>
      </c>
      <c r="AG44" s="49">
        <v>0</v>
      </c>
      <c r="AH44" s="49">
        <v>5878.3486073529048</v>
      </c>
      <c r="AI44" s="49">
        <v>185.42249999999996</v>
      </c>
      <c r="AJ44" s="49">
        <v>2282.9376219999999</v>
      </c>
      <c r="AK44" s="49">
        <v>0.83721999999999985</v>
      </c>
      <c r="AL44" s="49">
        <v>0</v>
      </c>
      <c r="AM44" s="52">
        <f t="shared" si="2"/>
        <v>10283.515546665212</v>
      </c>
      <c r="AN44" s="40"/>
      <c r="AO44" s="24">
        <v>2050</v>
      </c>
      <c r="AP44" s="15">
        <v>9.983669470582747E-2</v>
      </c>
      <c r="AQ44" s="53">
        <f t="shared" si="3"/>
        <v>4.7210565292938989E-2</v>
      </c>
      <c r="AR44" s="53">
        <f t="shared" si="4"/>
        <v>30.686868990118825</v>
      </c>
      <c r="AS44" s="53">
        <f t="shared" si="5"/>
        <v>4.327750835974288</v>
      </c>
      <c r="AT44" s="53">
        <f t="shared" si="6"/>
        <v>8.6494721862033401</v>
      </c>
      <c r="AU44" s="53">
        <f t="shared" si="7"/>
        <v>11.843279522434258</v>
      </c>
      <c r="AV44" s="53">
        <f t="shared" si="8"/>
        <v>-22.45893910098107</v>
      </c>
      <c r="AW44" s="53">
        <f t="shared" si="9"/>
        <v>-11.102912695857611</v>
      </c>
      <c r="AX44" s="53">
        <f t="shared" si="10"/>
        <v>-1.0443089913335655</v>
      </c>
      <c r="AY44" s="53">
        <f t="shared" si="11"/>
        <v>3.1263131276415379</v>
      </c>
      <c r="AZ44" s="53">
        <f t="shared" si="12"/>
        <v>-53.660986434360581</v>
      </c>
      <c r="BA44" s="53">
        <f t="shared" si="13"/>
        <v>0</v>
      </c>
      <c r="BB44" s="53">
        <f t="shared" si="14"/>
        <v>-141.02041312598703</v>
      </c>
      <c r="BC44" s="53">
        <f t="shared" si="15"/>
        <v>-4.253750000000025</v>
      </c>
      <c r="BD44" s="53">
        <f t="shared" si="16"/>
        <v>-55.046194000000014</v>
      </c>
      <c r="BE44" s="53">
        <f t="shared" si="17"/>
        <v>-7.1470000000000145E-3</v>
      </c>
      <c r="BF44" s="53">
        <f t="shared" si="18"/>
        <v>0</v>
      </c>
      <c r="BG44" s="52">
        <f t="shared" si="19"/>
        <v>-229.91375612085471</v>
      </c>
    </row>
    <row r="45" spans="1:59" ht="15.75" thickBot="1" x14ac:dyDescent="0.3">
      <c r="A45" s="25">
        <v>2051</v>
      </c>
      <c r="B45" s="26">
        <v>9.267092153802145E-2</v>
      </c>
      <c r="C45" s="53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64">
        <f t="shared" si="1"/>
        <v>0</v>
      </c>
      <c r="T45" s="40"/>
      <c r="U45" s="25">
        <v>2051</v>
      </c>
      <c r="V45" s="26">
        <v>9.267092153802145E-2</v>
      </c>
      <c r="W45" s="65">
        <v>-1.2166245407117079E-17</v>
      </c>
      <c r="X45" s="63">
        <v>5.6356618750651446</v>
      </c>
      <c r="Y45" s="63">
        <v>0.72731555969603856</v>
      </c>
      <c r="Z45" s="63">
        <v>1.2140026200760707</v>
      </c>
      <c r="AA45" s="63">
        <v>5.1417136832107282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4">
        <f t="shared" si="2"/>
        <v>12.718693738047982</v>
      </c>
      <c r="AN45" s="40"/>
      <c r="AO45" s="25">
        <v>2051</v>
      </c>
      <c r="AP45" s="43">
        <v>9.267092153802145E-2</v>
      </c>
      <c r="AQ45" s="54">
        <f t="shared" si="3"/>
        <v>-1.2166245407117079E-17</v>
      </c>
      <c r="AR45" s="54">
        <f t="shared" si="4"/>
        <v>5.6356618750651446</v>
      </c>
      <c r="AS45" s="54">
        <f t="shared" si="5"/>
        <v>0.72731555969603856</v>
      </c>
      <c r="AT45" s="54">
        <f t="shared" si="6"/>
        <v>1.2140026200760707</v>
      </c>
      <c r="AU45" s="54">
        <f t="shared" si="7"/>
        <v>5.1417136832107282</v>
      </c>
      <c r="AV45" s="54">
        <f t="shared" si="8"/>
        <v>0</v>
      </c>
      <c r="AW45" s="54">
        <f t="shared" si="9"/>
        <v>0</v>
      </c>
      <c r="AX45" s="54">
        <f t="shared" si="10"/>
        <v>0</v>
      </c>
      <c r="AY45" s="54">
        <f t="shared" si="11"/>
        <v>0</v>
      </c>
      <c r="AZ45" s="54">
        <f t="shared" si="12"/>
        <v>0</v>
      </c>
      <c r="BA45" s="54">
        <f t="shared" si="13"/>
        <v>0</v>
      </c>
      <c r="BB45" s="54">
        <f t="shared" si="14"/>
        <v>0</v>
      </c>
      <c r="BC45" s="54">
        <f t="shared" si="15"/>
        <v>0</v>
      </c>
      <c r="BD45" s="54">
        <f t="shared" si="16"/>
        <v>0</v>
      </c>
      <c r="BE45" s="54">
        <f t="shared" si="17"/>
        <v>0</v>
      </c>
      <c r="BF45" s="54">
        <f t="shared" si="18"/>
        <v>0</v>
      </c>
      <c r="BG45" s="55">
        <f t="shared" si="19"/>
        <v>12.718693738047982</v>
      </c>
    </row>
    <row r="46" spans="1:59" ht="43.5" thickBot="1" x14ac:dyDescent="0.3">
      <c r="B46" s="16" t="s">
        <v>40</v>
      </c>
      <c r="C46" s="50">
        <f t="shared" ref="C46:S46" si="20">SUMPRODUCT(C13:C45,$B$13:$B$45)</f>
        <v>0</v>
      </c>
      <c r="D46" s="50">
        <f t="shared" si="20"/>
        <v>339.67549624355831</v>
      </c>
      <c r="E46" s="50">
        <f t="shared" si="20"/>
        <v>39.306779078685757</v>
      </c>
      <c r="F46" s="50">
        <f t="shared" si="20"/>
        <v>19.778081070116215</v>
      </c>
      <c r="G46" s="50">
        <f t="shared" si="20"/>
        <v>25.810078619885708</v>
      </c>
      <c r="H46" s="50">
        <f t="shared" si="20"/>
        <v>5028.9463898086879</v>
      </c>
      <c r="I46" s="50">
        <f t="shared" si="20"/>
        <v>516.31127574100219</v>
      </c>
      <c r="J46" s="50">
        <f t="shared" si="20"/>
        <v>249.37353888541486</v>
      </c>
      <c r="K46" s="50">
        <f t="shared" si="20"/>
        <v>575.50380057539405</v>
      </c>
      <c r="L46" s="50">
        <f t="shared" si="20"/>
        <v>0</v>
      </c>
      <c r="M46" s="50">
        <f t="shared" si="20"/>
        <v>0</v>
      </c>
      <c r="N46" s="50">
        <f t="shared" si="20"/>
        <v>37929.704370843247</v>
      </c>
      <c r="O46" s="50">
        <f t="shared" si="20"/>
        <v>741.65947430700874</v>
      </c>
      <c r="P46" s="50">
        <f t="shared" si="20"/>
        <v>3375.6823990772873</v>
      </c>
      <c r="Q46" s="50">
        <f t="shared" si="20"/>
        <v>9.5289998932307167</v>
      </c>
      <c r="R46" s="50">
        <f t="shared" si="20"/>
        <v>0</v>
      </c>
      <c r="S46" s="56">
        <f t="shared" si="20"/>
        <v>48851.280684143501</v>
      </c>
      <c r="T46" s="40"/>
      <c r="V46" s="16" t="s">
        <v>40</v>
      </c>
      <c r="W46" s="50">
        <f>SUMPRODUCT(W13:W45,$B$13:$B$45)</f>
        <v>11.467576354578579</v>
      </c>
      <c r="X46" s="50">
        <f t="shared" ref="X46:AM46" si="21">SUMPRODUCT(X13:X45,$B$13:$B$45)</f>
        <v>1715.8331082815359</v>
      </c>
      <c r="Y46" s="50">
        <f t="shared" si="21"/>
        <v>213.33742725405128</v>
      </c>
      <c r="Z46" s="50">
        <f t="shared" si="21"/>
        <v>115.76456153420172</v>
      </c>
      <c r="AA46" s="50">
        <f t="shared" si="21"/>
        <v>172.04975436025336</v>
      </c>
      <c r="AB46" s="50">
        <f t="shared" si="21"/>
        <v>4614.0190213746519</v>
      </c>
      <c r="AC46" s="50">
        <f t="shared" si="21"/>
        <v>458.08021474619625</v>
      </c>
      <c r="AD46" s="50">
        <f t="shared" si="21"/>
        <v>230.06397707515902</v>
      </c>
      <c r="AE46" s="50">
        <f t="shared" si="21"/>
        <v>548.30581039113645</v>
      </c>
      <c r="AF46" s="50">
        <f t="shared" si="21"/>
        <v>-367.89393261342474</v>
      </c>
      <c r="AG46" s="50">
        <f t="shared" si="21"/>
        <v>0</v>
      </c>
      <c r="AH46" s="50">
        <f t="shared" si="21"/>
        <v>36880.311042617737</v>
      </c>
      <c r="AI46" s="50">
        <f t="shared" si="21"/>
        <v>716.68659897900682</v>
      </c>
      <c r="AJ46" s="50">
        <f t="shared" si="21"/>
        <v>3285.3428083508279</v>
      </c>
      <c r="AK46" s="50">
        <f t="shared" si="21"/>
        <v>9.2924895514225678</v>
      </c>
      <c r="AL46" s="50">
        <f t="shared" si="21"/>
        <v>0</v>
      </c>
      <c r="AM46" s="56">
        <f t="shared" si="21"/>
        <v>48602.660458257335</v>
      </c>
      <c r="AN46" s="40"/>
      <c r="AP46" s="16" t="s">
        <v>40</v>
      </c>
      <c r="AQ46" s="50">
        <f>SUMPRODUCT(AQ13:AQ45,$B$13:$B$45)</f>
        <v>11.467576354578579</v>
      </c>
      <c r="AR46" s="50">
        <f t="shared" ref="AR46:BG46" si="22">SUMPRODUCT(AR13:AR45,$B$13:$B$45)</f>
        <v>1376.1576120379787</v>
      </c>
      <c r="AS46" s="50">
        <f t="shared" si="22"/>
        <v>174.03064817536557</v>
      </c>
      <c r="AT46" s="50">
        <f t="shared" si="22"/>
        <v>95.986480464085474</v>
      </c>
      <c r="AU46" s="50">
        <f t="shared" si="22"/>
        <v>146.23967574036769</v>
      </c>
      <c r="AV46" s="50">
        <f t="shared" si="22"/>
        <v>-414.92736843403623</v>
      </c>
      <c r="AW46" s="50">
        <f t="shared" si="22"/>
        <v>-58.231060994805979</v>
      </c>
      <c r="AX46" s="50">
        <f t="shared" si="22"/>
        <v>-19.309561810255914</v>
      </c>
      <c r="AY46" s="50">
        <f t="shared" si="22"/>
        <v>-27.197990184257577</v>
      </c>
      <c r="AZ46" s="50">
        <f t="shared" si="22"/>
        <v>-367.89393261342474</v>
      </c>
      <c r="BA46" s="50">
        <f t="shared" si="22"/>
        <v>0</v>
      </c>
      <c r="BB46" s="50">
        <f t="shared" si="22"/>
        <v>-1049.3933282255064</v>
      </c>
      <c r="BC46" s="50">
        <f t="shared" si="22"/>
        <v>-24.972875328001873</v>
      </c>
      <c r="BD46" s="50">
        <f t="shared" si="22"/>
        <v>-90.339590726459846</v>
      </c>
      <c r="BE46" s="50">
        <f t="shared" si="22"/>
        <v>-0.23651034180815017</v>
      </c>
      <c r="BF46" s="50">
        <f t="shared" si="22"/>
        <v>0</v>
      </c>
      <c r="BG46" s="56">
        <f t="shared" si="22"/>
        <v>-248.62022588618083</v>
      </c>
    </row>
    <row r="47" spans="1:59" x14ac:dyDescent="0.25">
      <c r="T47" s="40"/>
      <c r="AN47" s="40"/>
    </row>
    <row r="48" spans="1:59" ht="15.75" x14ac:dyDescent="0.25">
      <c r="A48" s="7" t="s">
        <v>13</v>
      </c>
      <c r="I48" s="28"/>
    </row>
    <row r="49" spans="3:19" x14ac:dyDescent="0.25">
      <c r="C49" s="27"/>
    </row>
    <row r="50" spans="3:19" x14ac:dyDescent="0.25">
      <c r="E50" s="29"/>
      <c r="S50" s="28"/>
    </row>
    <row r="51" spans="3:19" x14ac:dyDescent="0.25">
      <c r="E51" s="29"/>
    </row>
  </sheetData>
  <mergeCells count="12">
    <mergeCell ref="AR9:AU9"/>
    <mergeCell ref="AV9:BA9"/>
    <mergeCell ref="BB9:BF9"/>
    <mergeCell ref="C7:S7"/>
    <mergeCell ref="U7:AM7"/>
    <mergeCell ref="AO7:BG7"/>
    <mergeCell ref="D9:G9"/>
    <mergeCell ref="H9:M9"/>
    <mergeCell ref="N9:R9"/>
    <mergeCell ref="X9:AA9"/>
    <mergeCell ref="AB9:AG9"/>
    <mergeCell ref="AH9:AL9"/>
  </mergeCells>
  <pageMargins left="0.7" right="0.7" top="0.75" bottom="0.75" header="0.3" footer="0.3"/>
  <pageSetup scale="14" orientation="portrait" r:id="rId1"/>
  <ignoredErrors>
    <ignoredError sqref="S13:S45 AM13:AM45 BG13:BG4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2"/>
    <col min="3" max="3" width="13.140625" style="12" bestFit="1" customWidth="1"/>
    <col min="4" max="4" width="10.140625" style="12" bestFit="1" customWidth="1"/>
    <col min="5" max="5" width="14.140625" style="12" bestFit="1" customWidth="1"/>
    <col min="6" max="7" width="11.28515625" style="12" bestFit="1" customWidth="1"/>
    <col min="8" max="8" width="10.140625" style="12" bestFit="1" customWidth="1"/>
    <col min="9" max="9" width="11.28515625" style="12" bestFit="1" customWidth="1"/>
    <col min="10" max="10" width="14.140625" style="12" bestFit="1" customWidth="1"/>
    <col min="11" max="11" width="12" style="12" bestFit="1" customWidth="1"/>
    <col min="12" max="12" width="13.140625" style="12" bestFit="1" customWidth="1"/>
    <col min="13" max="13" width="10.7109375" style="12" bestFit="1" customWidth="1"/>
    <col min="14" max="18" width="9.140625" style="12"/>
    <col min="19" max="19" width="9.85546875" style="12" bestFit="1" customWidth="1"/>
    <col min="20" max="20" width="3.7109375" style="12" customWidth="1"/>
    <col min="21" max="21" width="5.28515625" style="12" bestFit="1" customWidth="1"/>
    <col min="22" max="22" width="8.42578125" style="12" bestFit="1" customWidth="1"/>
    <col min="23" max="23" width="12.42578125" style="12" bestFit="1" customWidth="1"/>
    <col min="24" max="24" width="10.140625" style="12" bestFit="1" customWidth="1"/>
    <col min="25" max="25" width="14.140625" style="12" bestFit="1" customWidth="1"/>
    <col min="26" max="26" width="11.28515625" style="12" bestFit="1" customWidth="1"/>
    <col min="27" max="27" width="8.85546875" style="12" bestFit="1" customWidth="1"/>
    <col min="28" max="28" width="10.140625" style="12" bestFit="1" customWidth="1"/>
    <col min="29" max="29" width="11.28515625" style="12" bestFit="1" customWidth="1"/>
    <col min="30" max="30" width="14.140625" style="12" bestFit="1" customWidth="1"/>
    <col min="31" max="31" width="12" style="12" bestFit="1" customWidth="1"/>
    <col min="32" max="32" width="13.140625" style="12" bestFit="1" customWidth="1"/>
    <col min="33" max="33" width="10.7109375" style="12" bestFit="1" customWidth="1"/>
    <col min="34" max="39" width="8.85546875" style="12" bestFit="1" customWidth="1"/>
    <col min="40" max="40" width="3.7109375" style="12" customWidth="1"/>
    <col min="41" max="41" width="5.28515625" style="12" bestFit="1" customWidth="1"/>
    <col min="42" max="42" width="8.42578125" style="12" bestFit="1" customWidth="1"/>
    <col min="43" max="43" width="12.42578125" style="12" bestFit="1" customWidth="1"/>
    <col min="44" max="44" width="10.140625" style="12" bestFit="1" customWidth="1"/>
    <col min="45" max="45" width="14.140625" style="12" bestFit="1" customWidth="1"/>
    <col min="46" max="46" width="11.28515625" style="12" bestFit="1" customWidth="1"/>
    <col min="47" max="47" width="8.85546875" style="12" bestFit="1" customWidth="1"/>
    <col min="48" max="48" width="10.140625" style="12" bestFit="1" customWidth="1"/>
    <col min="49" max="49" width="11.28515625" style="12" bestFit="1" customWidth="1"/>
    <col min="50" max="50" width="14.140625" style="12" bestFit="1" customWidth="1"/>
    <col min="51" max="51" width="12" style="12" bestFit="1" customWidth="1"/>
    <col min="52" max="52" width="13.140625" style="12" bestFit="1" customWidth="1"/>
    <col min="53" max="53" width="10.7109375" style="12" bestFit="1" customWidth="1"/>
    <col min="54" max="59" width="8.85546875" style="12" bestFit="1" customWidth="1"/>
    <col min="60" max="16384" width="9.140625" style="12"/>
  </cols>
  <sheetData>
    <row r="1" spans="1:60" x14ac:dyDescent="0.25">
      <c r="A1" s="68" t="s">
        <v>82</v>
      </c>
    </row>
    <row r="2" spans="1:60" x14ac:dyDescent="0.25">
      <c r="A2" s="68" t="s">
        <v>83</v>
      </c>
    </row>
    <row r="3" spans="1:60" x14ac:dyDescent="0.25">
      <c r="A3" s="70" t="s">
        <v>84</v>
      </c>
    </row>
    <row r="4" spans="1:60" x14ac:dyDescent="0.25">
      <c r="A4" s="69" t="s">
        <v>85</v>
      </c>
    </row>
    <row r="5" spans="1:60" x14ac:dyDescent="0.25">
      <c r="A5" s="69" t="s">
        <v>86</v>
      </c>
    </row>
    <row r="6" spans="1:60" x14ac:dyDescent="0.25">
      <c r="A6" s="69" t="s">
        <v>94</v>
      </c>
    </row>
    <row r="7" spans="1:60" s="57" customFormat="1" ht="21" thickBot="1" x14ac:dyDescent="0.4">
      <c r="C7" s="71" t="s">
        <v>70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8"/>
      <c r="U7" s="71" t="s">
        <v>71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8"/>
      <c r="AO7" s="71" t="s">
        <v>72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9"/>
    </row>
    <row r="8" spans="1:60" ht="15.75" thickBot="1" x14ac:dyDescent="0.3">
      <c r="T8" s="40"/>
      <c r="AN8" s="40"/>
    </row>
    <row r="9" spans="1:60" ht="15.75" customHeight="1" thickBot="1" x14ac:dyDescent="0.3">
      <c r="D9" s="72" t="s">
        <v>16</v>
      </c>
      <c r="E9" s="73"/>
      <c r="F9" s="73"/>
      <c r="G9" s="74"/>
      <c r="H9" s="72" t="s">
        <v>17</v>
      </c>
      <c r="I9" s="73"/>
      <c r="J9" s="73"/>
      <c r="K9" s="73"/>
      <c r="L9" s="73"/>
      <c r="M9" s="74"/>
      <c r="N9" s="75" t="s">
        <v>18</v>
      </c>
      <c r="O9" s="76"/>
      <c r="P9" s="76"/>
      <c r="Q9" s="76"/>
      <c r="R9" s="77"/>
      <c r="S9" s="13"/>
      <c r="T9" s="40"/>
      <c r="X9" s="72" t="s">
        <v>16</v>
      </c>
      <c r="Y9" s="73"/>
      <c r="Z9" s="73"/>
      <c r="AA9" s="74"/>
      <c r="AB9" s="72" t="s">
        <v>17</v>
      </c>
      <c r="AC9" s="73"/>
      <c r="AD9" s="73"/>
      <c r="AE9" s="73"/>
      <c r="AF9" s="73"/>
      <c r="AG9" s="74"/>
      <c r="AH9" s="75" t="s">
        <v>18</v>
      </c>
      <c r="AI9" s="76"/>
      <c r="AJ9" s="76"/>
      <c r="AK9" s="76"/>
      <c r="AL9" s="77"/>
      <c r="AM9" s="13"/>
      <c r="AN9" s="40"/>
      <c r="AR9" s="72" t="s">
        <v>16</v>
      </c>
      <c r="AS9" s="73"/>
      <c r="AT9" s="73"/>
      <c r="AU9" s="74"/>
      <c r="AV9" s="72" t="s">
        <v>17</v>
      </c>
      <c r="AW9" s="73"/>
      <c r="AX9" s="73"/>
      <c r="AY9" s="73"/>
      <c r="AZ9" s="73"/>
      <c r="BA9" s="74"/>
      <c r="BB9" s="75" t="s">
        <v>18</v>
      </c>
      <c r="BC9" s="76"/>
      <c r="BD9" s="76"/>
      <c r="BE9" s="76"/>
      <c r="BF9" s="77"/>
      <c r="BG9" s="13"/>
    </row>
    <row r="10" spans="1:60" ht="16.5" x14ac:dyDescent="0.3">
      <c r="A10" s="17"/>
      <c r="B10" s="18"/>
      <c r="C10" s="30" t="s">
        <v>44</v>
      </c>
      <c r="D10" s="17" t="s">
        <v>19</v>
      </c>
      <c r="E10" s="18" t="s">
        <v>21</v>
      </c>
      <c r="F10" s="18"/>
      <c r="G10" s="33" t="s">
        <v>20</v>
      </c>
      <c r="H10" s="17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33" t="s">
        <v>24</v>
      </c>
      <c r="N10" s="17" t="s">
        <v>25</v>
      </c>
      <c r="O10" s="18" t="s">
        <v>26</v>
      </c>
      <c r="P10" s="18" t="s">
        <v>46</v>
      </c>
      <c r="Q10" s="18" t="s">
        <v>47</v>
      </c>
      <c r="R10" s="33" t="s">
        <v>48</v>
      </c>
      <c r="S10" s="36" t="s">
        <v>27</v>
      </c>
      <c r="T10" s="40"/>
      <c r="U10" s="17"/>
      <c r="V10" s="18"/>
      <c r="W10" s="30" t="s">
        <v>44</v>
      </c>
      <c r="X10" s="17" t="s">
        <v>19</v>
      </c>
      <c r="Y10" s="18" t="s">
        <v>21</v>
      </c>
      <c r="Z10" s="18"/>
      <c r="AA10" s="33" t="s">
        <v>20</v>
      </c>
      <c r="AB10" s="17" t="s">
        <v>19</v>
      </c>
      <c r="AC10" s="18" t="s">
        <v>20</v>
      </c>
      <c r="AD10" s="18" t="s">
        <v>21</v>
      </c>
      <c r="AE10" s="18" t="s">
        <v>22</v>
      </c>
      <c r="AF10" s="18" t="s">
        <v>23</v>
      </c>
      <c r="AG10" s="33" t="s">
        <v>24</v>
      </c>
      <c r="AH10" s="17" t="s">
        <v>25</v>
      </c>
      <c r="AI10" s="18" t="s">
        <v>26</v>
      </c>
      <c r="AJ10" s="18" t="s">
        <v>46</v>
      </c>
      <c r="AK10" s="18" t="s">
        <v>47</v>
      </c>
      <c r="AL10" s="33" t="s">
        <v>48</v>
      </c>
      <c r="AM10" s="36" t="s">
        <v>27</v>
      </c>
      <c r="AN10" s="40"/>
      <c r="AO10" s="17"/>
      <c r="AP10" s="18"/>
      <c r="AQ10" s="30" t="s">
        <v>44</v>
      </c>
      <c r="AR10" s="17" t="s">
        <v>19</v>
      </c>
      <c r="AS10" s="18" t="s">
        <v>21</v>
      </c>
      <c r="AT10" s="18"/>
      <c r="AU10" s="33" t="s">
        <v>20</v>
      </c>
      <c r="AV10" s="17" t="s">
        <v>19</v>
      </c>
      <c r="AW10" s="18" t="s">
        <v>20</v>
      </c>
      <c r="AX10" s="18" t="s">
        <v>21</v>
      </c>
      <c r="AY10" s="18" t="s">
        <v>22</v>
      </c>
      <c r="AZ10" s="18" t="s">
        <v>23</v>
      </c>
      <c r="BA10" s="33" t="s">
        <v>24</v>
      </c>
      <c r="BB10" s="17" t="s">
        <v>25</v>
      </c>
      <c r="BC10" s="18" t="s">
        <v>26</v>
      </c>
      <c r="BD10" s="18" t="s">
        <v>46</v>
      </c>
      <c r="BE10" s="18" t="s">
        <v>47</v>
      </c>
      <c r="BF10" s="33" t="s">
        <v>48</v>
      </c>
      <c r="BG10" s="36" t="s">
        <v>27</v>
      </c>
    </row>
    <row r="11" spans="1:60" x14ac:dyDescent="0.25">
      <c r="A11" s="19"/>
      <c r="B11" s="14" t="s">
        <v>41</v>
      </c>
      <c r="C11" s="31" t="s">
        <v>45</v>
      </c>
      <c r="D11" s="19" t="s">
        <v>28</v>
      </c>
      <c r="E11" s="14" t="s">
        <v>30</v>
      </c>
      <c r="F11" s="14" t="s">
        <v>29</v>
      </c>
      <c r="G11" s="34" t="s">
        <v>43</v>
      </c>
      <c r="H11" s="19" t="s">
        <v>28</v>
      </c>
      <c r="I11" s="14" t="s">
        <v>29</v>
      </c>
      <c r="J11" s="14" t="s">
        <v>30</v>
      </c>
      <c r="K11" s="14" t="s">
        <v>31</v>
      </c>
      <c r="L11" s="14" t="s">
        <v>32</v>
      </c>
      <c r="M11" s="34" t="s">
        <v>33</v>
      </c>
      <c r="N11" s="19" t="s">
        <v>34</v>
      </c>
      <c r="O11" s="14" t="s">
        <v>35</v>
      </c>
      <c r="P11" s="14" t="s">
        <v>36</v>
      </c>
      <c r="Q11" s="14" t="s">
        <v>36</v>
      </c>
      <c r="R11" s="34" t="s">
        <v>36</v>
      </c>
      <c r="S11" s="37" t="s">
        <v>37</v>
      </c>
      <c r="T11" s="40"/>
      <c r="U11" s="19"/>
      <c r="V11" s="14" t="s">
        <v>41</v>
      </c>
      <c r="W11" s="31" t="s">
        <v>45</v>
      </c>
      <c r="X11" s="19" t="s">
        <v>28</v>
      </c>
      <c r="Y11" s="14" t="s">
        <v>30</v>
      </c>
      <c r="Z11" s="14" t="s">
        <v>29</v>
      </c>
      <c r="AA11" s="34" t="s">
        <v>43</v>
      </c>
      <c r="AB11" s="19" t="s">
        <v>28</v>
      </c>
      <c r="AC11" s="14" t="s">
        <v>29</v>
      </c>
      <c r="AD11" s="14" t="s">
        <v>30</v>
      </c>
      <c r="AE11" s="14" t="s">
        <v>31</v>
      </c>
      <c r="AF11" s="14" t="s">
        <v>32</v>
      </c>
      <c r="AG11" s="34" t="s">
        <v>33</v>
      </c>
      <c r="AH11" s="19" t="s">
        <v>34</v>
      </c>
      <c r="AI11" s="14" t="s">
        <v>35</v>
      </c>
      <c r="AJ11" s="14" t="s">
        <v>36</v>
      </c>
      <c r="AK11" s="14" t="s">
        <v>36</v>
      </c>
      <c r="AL11" s="34" t="s">
        <v>36</v>
      </c>
      <c r="AM11" s="37" t="s">
        <v>37</v>
      </c>
      <c r="AN11" s="40"/>
      <c r="AO11" s="19"/>
      <c r="AP11" s="14" t="s">
        <v>41</v>
      </c>
      <c r="AQ11" s="31" t="s">
        <v>45</v>
      </c>
      <c r="AR11" s="19" t="s">
        <v>28</v>
      </c>
      <c r="AS11" s="14" t="s">
        <v>30</v>
      </c>
      <c r="AT11" s="14" t="s">
        <v>29</v>
      </c>
      <c r="AU11" s="34" t="s">
        <v>43</v>
      </c>
      <c r="AV11" s="19" t="s">
        <v>28</v>
      </c>
      <c r="AW11" s="14" t="s">
        <v>29</v>
      </c>
      <c r="AX11" s="14" t="s">
        <v>30</v>
      </c>
      <c r="AY11" s="14" t="s">
        <v>31</v>
      </c>
      <c r="AZ11" s="14" t="s">
        <v>32</v>
      </c>
      <c r="BA11" s="34" t="s">
        <v>33</v>
      </c>
      <c r="BB11" s="19" t="s">
        <v>34</v>
      </c>
      <c r="BC11" s="14" t="s">
        <v>35</v>
      </c>
      <c r="BD11" s="14" t="s">
        <v>36</v>
      </c>
      <c r="BE11" s="14" t="s">
        <v>36</v>
      </c>
      <c r="BF11" s="34" t="s">
        <v>36</v>
      </c>
      <c r="BG11" s="37" t="s">
        <v>37</v>
      </c>
    </row>
    <row r="12" spans="1:60" ht="15.75" thickBot="1" x14ac:dyDescent="0.3">
      <c r="A12" s="20" t="s">
        <v>38</v>
      </c>
      <c r="B12" s="21" t="s">
        <v>42</v>
      </c>
      <c r="C12" s="32" t="s">
        <v>39</v>
      </c>
      <c r="D12" s="20" t="s">
        <v>39</v>
      </c>
      <c r="E12" s="21" t="s">
        <v>39</v>
      </c>
      <c r="F12" s="21" t="s">
        <v>39</v>
      </c>
      <c r="G12" s="35" t="s">
        <v>39</v>
      </c>
      <c r="H12" s="20" t="s">
        <v>39</v>
      </c>
      <c r="I12" s="21" t="s">
        <v>39</v>
      </c>
      <c r="J12" s="21" t="s">
        <v>39</v>
      </c>
      <c r="K12" s="21" t="s">
        <v>39</v>
      </c>
      <c r="L12" s="21" t="s">
        <v>39</v>
      </c>
      <c r="M12" s="35" t="s">
        <v>39</v>
      </c>
      <c r="N12" s="20" t="s">
        <v>39</v>
      </c>
      <c r="O12" s="21" t="s">
        <v>39</v>
      </c>
      <c r="P12" s="21" t="s">
        <v>39</v>
      </c>
      <c r="Q12" s="21" t="s">
        <v>39</v>
      </c>
      <c r="R12" s="35" t="s">
        <v>39</v>
      </c>
      <c r="S12" s="38" t="s">
        <v>39</v>
      </c>
      <c r="T12" s="40"/>
      <c r="U12" s="20" t="s">
        <v>38</v>
      </c>
      <c r="V12" s="21" t="s">
        <v>42</v>
      </c>
      <c r="W12" s="32" t="s">
        <v>39</v>
      </c>
      <c r="X12" s="20" t="s">
        <v>39</v>
      </c>
      <c r="Y12" s="21" t="s">
        <v>39</v>
      </c>
      <c r="Z12" s="21" t="s">
        <v>39</v>
      </c>
      <c r="AA12" s="35" t="s">
        <v>39</v>
      </c>
      <c r="AB12" s="20" t="s">
        <v>39</v>
      </c>
      <c r="AC12" s="21" t="s">
        <v>39</v>
      </c>
      <c r="AD12" s="21" t="s">
        <v>39</v>
      </c>
      <c r="AE12" s="21" t="s">
        <v>39</v>
      </c>
      <c r="AF12" s="21" t="s">
        <v>39</v>
      </c>
      <c r="AG12" s="35" t="s">
        <v>39</v>
      </c>
      <c r="AH12" s="20" t="s">
        <v>39</v>
      </c>
      <c r="AI12" s="21" t="s">
        <v>39</v>
      </c>
      <c r="AJ12" s="21" t="s">
        <v>39</v>
      </c>
      <c r="AK12" s="21" t="s">
        <v>39</v>
      </c>
      <c r="AL12" s="35" t="s">
        <v>39</v>
      </c>
      <c r="AM12" s="38" t="s">
        <v>39</v>
      </c>
      <c r="AN12" s="40"/>
      <c r="AO12" s="20" t="s">
        <v>38</v>
      </c>
      <c r="AP12" s="21" t="s">
        <v>42</v>
      </c>
      <c r="AQ12" s="32" t="s">
        <v>39</v>
      </c>
      <c r="AR12" s="20" t="s">
        <v>39</v>
      </c>
      <c r="AS12" s="21" t="s">
        <v>39</v>
      </c>
      <c r="AT12" s="21" t="s">
        <v>39</v>
      </c>
      <c r="AU12" s="35" t="s">
        <v>39</v>
      </c>
      <c r="AV12" s="20" t="s">
        <v>39</v>
      </c>
      <c r="AW12" s="21" t="s">
        <v>39</v>
      </c>
      <c r="AX12" s="21" t="s">
        <v>39</v>
      </c>
      <c r="AY12" s="21" t="s">
        <v>39</v>
      </c>
      <c r="AZ12" s="21" t="s">
        <v>39</v>
      </c>
      <c r="BA12" s="35" t="s">
        <v>39</v>
      </c>
      <c r="BB12" s="20" t="s">
        <v>39</v>
      </c>
      <c r="BC12" s="21" t="s">
        <v>39</v>
      </c>
      <c r="BD12" s="21" t="s">
        <v>39</v>
      </c>
      <c r="BE12" s="21" t="s">
        <v>39</v>
      </c>
      <c r="BF12" s="35" t="s">
        <v>39</v>
      </c>
      <c r="BG12" s="38" t="s">
        <v>39</v>
      </c>
    </row>
    <row r="13" spans="1:60" x14ac:dyDescent="0.25">
      <c r="A13" s="22">
        <v>2019</v>
      </c>
      <c r="B13" s="23">
        <v>1.0063458385698116</v>
      </c>
      <c r="C13" s="60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2090.96</v>
      </c>
      <c r="O13" s="61">
        <v>24.21</v>
      </c>
      <c r="P13" s="61">
        <v>0</v>
      </c>
      <c r="Q13" s="61">
        <v>0.91</v>
      </c>
      <c r="R13" s="61">
        <v>0</v>
      </c>
      <c r="S13" s="62">
        <f>SUM(C13:R13)</f>
        <v>2116.08</v>
      </c>
      <c r="T13" s="40"/>
      <c r="U13" s="22">
        <v>2019</v>
      </c>
      <c r="V13" s="23">
        <v>1.0063458385698116</v>
      </c>
      <c r="W13" s="60">
        <v>2.2834317399915363</v>
      </c>
      <c r="X13" s="61">
        <v>0</v>
      </c>
      <c r="Y13" s="61">
        <v>0</v>
      </c>
      <c r="Z13" s="61">
        <v>0</v>
      </c>
      <c r="AA13" s="61">
        <v>3.5145172154320243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2090.96</v>
      </c>
      <c r="AI13" s="61">
        <v>24.21</v>
      </c>
      <c r="AJ13" s="61">
        <v>0</v>
      </c>
      <c r="AK13" s="61">
        <v>0.91</v>
      </c>
      <c r="AL13" s="61">
        <v>0</v>
      </c>
      <c r="AM13" s="62">
        <f>SUM(W13:AL13)</f>
        <v>2121.8779489554236</v>
      </c>
      <c r="AN13" s="40"/>
      <c r="AO13" s="41">
        <v>2019</v>
      </c>
      <c r="AP13" s="42">
        <v>1.0063458385698116</v>
      </c>
      <c r="AQ13" s="51">
        <f>W13-C13</f>
        <v>2.2834317399915363</v>
      </c>
      <c r="AR13" s="51">
        <f t="shared" ref="AR13:BF28" si="0">X13-D13</f>
        <v>0</v>
      </c>
      <c r="AS13" s="51">
        <f t="shared" si="0"/>
        <v>0</v>
      </c>
      <c r="AT13" s="51">
        <f t="shared" si="0"/>
        <v>0</v>
      </c>
      <c r="AU13" s="51">
        <f t="shared" si="0"/>
        <v>3.5145172154320243</v>
      </c>
      <c r="AV13" s="51">
        <f t="shared" si="0"/>
        <v>0</v>
      </c>
      <c r="AW13" s="51">
        <f t="shared" si="0"/>
        <v>0</v>
      </c>
      <c r="AX13" s="51">
        <f t="shared" si="0"/>
        <v>0</v>
      </c>
      <c r="AY13" s="51">
        <f t="shared" si="0"/>
        <v>0</v>
      </c>
      <c r="AZ13" s="51">
        <f t="shared" si="0"/>
        <v>0</v>
      </c>
      <c r="BA13" s="51">
        <f t="shared" si="0"/>
        <v>0</v>
      </c>
      <c r="BB13" s="51">
        <f t="shared" si="0"/>
        <v>0</v>
      </c>
      <c r="BC13" s="51">
        <f t="shared" si="0"/>
        <v>0</v>
      </c>
      <c r="BD13" s="51">
        <f t="shared" si="0"/>
        <v>0</v>
      </c>
      <c r="BE13" s="51">
        <f t="shared" si="0"/>
        <v>0</v>
      </c>
      <c r="BF13" s="51">
        <f t="shared" si="0"/>
        <v>0</v>
      </c>
      <c r="BG13" s="52">
        <f>SUM(AQ13:BF13)</f>
        <v>5.7979489554235606</v>
      </c>
    </row>
    <row r="14" spans="1:60" x14ac:dyDescent="0.25">
      <c r="A14" s="24">
        <v>2020</v>
      </c>
      <c r="B14" s="15">
        <v>0.93392482840834401</v>
      </c>
      <c r="C14" s="53">
        <v>0</v>
      </c>
      <c r="D14" s="49">
        <v>30.298270335471077</v>
      </c>
      <c r="E14" s="49">
        <v>3.4077374005967425</v>
      </c>
      <c r="F14" s="49">
        <v>1.1157667423960809</v>
      </c>
      <c r="G14" s="49">
        <v>1.6196619205472966</v>
      </c>
      <c r="H14" s="49">
        <v>0.63247917239875995</v>
      </c>
      <c r="I14" s="49">
        <v>1.2691896108152225</v>
      </c>
      <c r="J14" s="49">
        <v>0</v>
      </c>
      <c r="K14" s="49">
        <v>0</v>
      </c>
      <c r="L14" s="49">
        <v>0</v>
      </c>
      <c r="M14" s="49">
        <v>0</v>
      </c>
      <c r="N14" s="49">
        <v>1797.06</v>
      </c>
      <c r="O14" s="49">
        <v>23.299999999999997</v>
      </c>
      <c r="P14" s="49">
        <v>0</v>
      </c>
      <c r="Q14" s="49">
        <v>0.83</v>
      </c>
      <c r="R14" s="49">
        <v>0</v>
      </c>
      <c r="S14" s="52">
        <f t="shared" ref="S14:S45" si="1">SUM(C14:R14)</f>
        <v>1859.533105182225</v>
      </c>
      <c r="T14" s="40"/>
      <c r="U14" s="24">
        <v>2020</v>
      </c>
      <c r="V14" s="15">
        <v>0.93392482840834401</v>
      </c>
      <c r="W14" s="53">
        <v>2.060524295698885</v>
      </c>
      <c r="X14" s="49">
        <v>83.722575034393429</v>
      </c>
      <c r="Y14" s="49">
        <v>9.2267637426568179</v>
      </c>
      <c r="Z14" s="49">
        <v>2.5654809442570379</v>
      </c>
      <c r="AA14" s="49">
        <v>12.654100193762027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1777.5</v>
      </c>
      <c r="AI14" s="49">
        <v>23.16</v>
      </c>
      <c r="AJ14" s="49">
        <v>0</v>
      </c>
      <c r="AK14" s="49">
        <v>0.81499999999999995</v>
      </c>
      <c r="AL14" s="49">
        <v>0</v>
      </c>
      <c r="AM14" s="52">
        <f t="shared" ref="AM14:AM45" si="2">SUM(W14:AL14)</f>
        <v>1911.7044442107683</v>
      </c>
      <c r="AN14" s="40"/>
      <c r="AO14" s="24">
        <v>2020</v>
      </c>
      <c r="AP14" s="15">
        <v>0.93392482840834401</v>
      </c>
      <c r="AQ14" s="53">
        <f t="shared" ref="AQ14:BF43" si="3">W14-C14</f>
        <v>2.060524295698885</v>
      </c>
      <c r="AR14" s="53">
        <f t="shared" si="0"/>
        <v>53.424304698922356</v>
      </c>
      <c r="AS14" s="53">
        <f t="shared" si="0"/>
        <v>5.8190263420600754</v>
      </c>
      <c r="AT14" s="53">
        <f t="shared" si="0"/>
        <v>1.449714201860957</v>
      </c>
      <c r="AU14" s="53">
        <f t="shared" si="0"/>
        <v>11.034438273214731</v>
      </c>
      <c r="AV14" s="53">
        <f t="shared" si="0"/>
        <v>-0.63247917239875995</v>
      </c>
      <c r="AW14" s="53">
        <f t="shared" si="0"/>
        <v>-1.2691896108152225</v>
      </c>
      <c r="AX14" s="53">
        <f t="shared" si="0"/>
        <v>0</v>
      </c>
      <c r="AY14" s="53">
        <f t="shared" si="0"/>
        <v>0</v>
      </c>
      <c r="AZ14" s="53">
        <f t="shared" si="0"/>
        <v>0</v>
      </c>
      <c r="BA14" s="53">
        <f t="shared" si="0"/>
        <v>0</v>
      </c>
      <c r="BB14" s="53">
        <f t="shared" si="0"/>
        <v>-19.559999999999945</v>
      </c>
      <c r="BC14" s="53">
        <f t="shared" si="0"/>
        <v>-0.13999999999999702</v>
      </c>
      <c r="BD14" s="53">
        <f t="shared" si="0"/>
        <v>0</v>
      </c>
      <c r="BE14" s="53">
        <f t="shared" si="0"/>
        <v>-1.5000000000000013E-2</v>
      </c>
      <c r="BF14" s="53">
        <f t="shared" si="0"/>
        <v>0</v>
      </c>
      <c r="BG14" s="52">
        <f t="shared" ref="BG14:BG45" si="4">SUM(AQ14:BF14)</f>
        <v>52.171339028543073</v>
      </c>
    </row>
    <row r="15" spans="1:60" x14ac:dyDescent="0.25">
      <c r="A15" s="24">
        <v>2021</v>
      </c>
      <c r="B15" s="15">
        <v>0.86689242618513873</v>
      </c>
      <c r="C15" s="53">
        <v>0</v>
      </c>
      <c r="D15" s="49">
        <v>42.461103371799041</v>
      </c>
      <c r="E15" s="49">
        <v>4.7252315195408965</v>
      </c>
      <c r="F15" s="49">
        <v>1.0838958093853344</v>
      </c>
      <c r="G15" s="49">
        <v>2.2539162937899451</v>
      </c>
      <c r="H15" s="49">
        <v>11.23283528637212</v>
      </c>
      <c r="I15" s="49">
        <v>3.366337567595151</v>
      </c>
      <c r="J15" s="49">
        <v>0</v>
      </c>
      <c r="K15" s="49">
        <v>0</v>
      </c>
      <c r="L15" s="49">
        <v>0</v>
      </c>
      <c r="M15" s="49">
        <v>0</v>
      </c>
      <c r="N15" s="49">
        <v>1805.05</v>
      </c>
      <c r="O15" s="49">
        <v>23.05</v>
      </c>
      <c r="P15" s="49">
        <v>0</v>
      </c>
      <c r="Q15" s="49">
        <v>0.82399999999999995</v>
      </c>
      <c r="R15" s="49">
        <v>0</v>
      </c>
      <c r="S15" s="52">
        <f t="shared" si="1"/>
        <v>1894.0473198484824</v>
      </c>
      <c r="T15" s="40"/>
      <c r="U15" s="24">
        <v>2021</v>
      </c>
      <c r="V15" s="15">
        <v>0.86689242618513873</v>
      </c>
      <c r="W15" s="53">
        <v>1.7865305957489641</v>
      </c>
      <c r="X15" s="49">
        <v>207.4563619793243</v>
      </c>
      <c r="Y15" s="49">
        <v>24.818020355524162</v>
      </c>
      <c r="Z15" s="49">
        <v>6.0917760524213147</v>
      </c>
      <c r="AA15" s="49">
        <v>14.400826309530879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1744.42</v>
      </c>
      <c r="AI15" s="49">
        <v>22.88</v>
      </c>
      <c r="AJ15" s="49">
        <v>0</v>
      </c>
      <c r="AK15" s="49">
        <v>0.79400000000000004</v>
      </c>
      <c r="AL15" s="49">
        <v>0</v>
      </c>
      <c r="AM15" s="52">
        <f t="shared" si="2"/>
        <v>2022.64751529255</v>
      </c>
      <c r="AN15" s="40"/>
      <c r="AO15" s="24">
        <v>2021</v>
      </c>
      <c r="AP15" s="15">
        <v>0.86689242618513873</v>
      </c>
      <c r="AQ15" s="53">
        <f t="shared" si="3"/>
        <v>1.7865305957489641</v>
      </c>
      <c r="AR15" s="53">
        <f t="shared" si="0"/>
        <v>164.99525860752527</v>
      </c>
      <c r="AS15" s="53">
        <f t="shared" si="0"/>
        <v>20.092788835983264</v>
      </c>
      <c r="AT15" s="53">
        <f t="shared" si="0"/>
        <v>5.0078802430359808</v>
      </c>
      <c r="AU15" s="53">
        <f t="shared" si="0"/>
        <v>12.146910015740934</v>
      </c>
      <c r="AV15" s="53">
        <f t="shared" si="0"/>
        <v>-11.23283528637212</v>
      </c>
      <c r="AW15" s="53">
        <f t="shared" si="0"/>
        <v>-3.366337567595151</v>
      </c>
      <c r="AX15" s="53">
        <f t="shared" si="0"/>
        <v>0</v>
      </c>
      <c r="AY15" s="53">
        <f t="shared" si="0"/>
        <v>0</v>
      </c>
      <c r="AZ15" s="53">
        <f t="shared" si="0"/>
        <v>0</v>
      </c>
      <c r="BA15" s="53">
        <f t="shared" si="0"/>
        <v>0</v>
      </c>
      <c r="BB15" s="53">
        <f t="shared" si="0"/>
        <v>-60.629999999999882</v>
      </c>
      <c r="BC15" s="53">
        <f t="shared" si="0"/>
        <v>-0.17000000000000171</v>
      </c>
      <c r="BD15" s="53">
        <f t="shared" si="0"/>
        <v>0</v>
      </c>
      <c r="BE15" s="53">
        <f t="shared" si="0"/>
        <v>-2.9999999999999916E-2</v>
      </c>
      <c r="BF15" s="53">
        <f t="shared" si="0"/>
        <v>0</v>
      </c>
      <c r="BG15" s="52">
        <f t="shared" si="4"/>
        <v>128.60019544406728</v>
      </c>
    </row>
    <row r="16" spans="1:60" x14ac:dyDescent="0.25">
      <c r="A16" s="24">
        <v>2022</v>
      </c>
      <c r="B16" s="15">
        <v>0.80467127087510482</v>
      </c>
      <c r="C16" s="53">
        <v>0</v>
      </c>
      <c r="D16" s="49">
        <v>39.37034961703165</v>
      </c>
      <c r="E16" s="49">
        <v>4.5491478247182595</v>
      </c>
      <c r="F16" s="49">
        <v>1.2042465132928972</v>
      </c>
      <c r="G16" s="49">
        <v>2.2539162937899451</v>
      </c>
      <c r="H16" s="49">
        <v>38.43122017957436</v>
      </c>
      <c r="I16" s="49">
        <v>9.1662510217473994</v>
      </c>
      <c r="J16" s="49">
        <v>0.48746071726257217</v>
      </c>
      <c r="K16" s="49">
        <v>0</v>
      </c>
      <c r="L16" s="49">
        <v>0</v>
      </c>
      <c r="M16" s="49">
        <v>0</v>
      </c>
      <c r="N16" s="49">
        <v>1836.08</v>
      </c>
      <c r="O16" s="49">
        <v>25.28</v>
      </c>
      <c r="P16" s="49">
        <v>0</v>
      </c>
      <c r="Q16" s="49">
        <v>0.77200000000000002</v>
      </c>
      <c r="R16" s="49">
        <v>0</v>
      </c>
      <c r="S16" s="52">
        <f t="shared" si="1"/>
        <v>1957.594592167417</v>
      </c>
      <c r="T16" s="40"/>
      <c r="U16" s="24">
        <v>2022</v>
      </c>
      <c r="V16" s="15">
        <v>0.80467127087510482</v>
      </c>
      <c r="W16" s="53">
        <v>1.6861911869882542</v>
      </c>
      <c r="X16" s="49">
        <v>210.58860451440034</v>
      </c>
      <c r="Y16" s="49">
        <v>25.925446386058518</v>
      </c>
      <c r="Z16" s="49">
        <v>7.2027237511473494</v>
      </c>
      <c r="AA16" s="49">
        <v>14.415274309530879</v>
      </c>
      <c r="AB16" s="49">
        <v>4.7137499684221922</v>
      </c>
      <c r="AC16" s="49">
        <v>6.6982419720287663</v>
      </c>
      <c r="AD16" s="49">
        <v>0</v>
      </c>
      <c r="AE16" s="49">
        <v>0</v>
      </c>
      <c r="AF16" s="49">
        <v>0</v>
      </c>
      <c r="AG16" s="49">
        <v>0</v>
      </c>
      <c r="AH16" s="49">
        <v>1770.5</v>
      </c>
      <c r="AI16" s="49">
        <v>23.77</v>
      </c>
      <c r="AJ16" s="49">
        <v>0</v>
      </c>
      <c r="AK16" s="49">
        <v>0.74099999999999999</v>
      </c>
      <c r="AL16" s="49">
        <v>0</v>
      </c>
      <c r="AM16" s="52">
        <f t="shared" si="2"/>
        <v>2066.2412320885765</v>
      </c>
      <c r="AN16" s="40"/>
      <c r="AO16" s="24">
        <v>2022</v>
      </c>
      <c r="AP16" s="15">
        <v>0.80467127087510482</v>
      </c>
      <c r="AQ16" s="53">
        <f t="shared" si="3"/>
        <v>1.6861911869882542</v>
      </c>
      <c r="AR16" s="53">
        <f t="shared" si="0"/>
        <v>171.21825489736869</v>
      </c>
      <c r="AS16" s="53">
        <f t="shared" si="0"/>
        <v>21.376298561340256</v>
      </c>
      <c r="AT16" s="53">
        <f t="shared" si="0"/>
        <v>5.998477237854452</v>
      </c>
      <c r="AU16" s="53">
        <f t="shared" si="0"/>
        <v>12.161358015740934</v>
      </c>
      <c r="AV16" s="53">
        <f t="shared" si="0"/>
        <v>-33.717470211152168</v>
      </c>
      <c r="AW16" s="53">
        <f t="shared" si="0"/>
        <v>-2.4680090497186331</v>
      </c>
      <c r="AX16" s="53">
        <f t="shared" si="0"/>
        <v>-0.48746071726257217</v>
      </c>
      <c r="AY16" s="53">
        <f t="shared" si="0"/>
        <v>0</v>
      </c>
      <c r="AZ16" s="53">
        <f t="shared" si="0"/>
        <v>0</v>
      </c>
      <c r="BA16" s="53">
        <f t="shared" si="0"/>
        <v>0</v>
      </c>
      <c r="BB16" s="53">
        <f t="shared" si="0"/>
        <v>-65.579999999999927</v>
      </c>
      <c r="BC16" s="53">
        <f t="shared" si="0"/>
        <v>-1.5100000000000016</v>
      </c>
      <c r="BD16" s="53">
        <f t="shared" si="0"/>
        <v>0</v>
      </c>
      <c r="BE16" s="53">
        <f t="shared" si="0"/>
        <v>-3.1000000000000028E-2</v>
      </c>
      <c r="BF16" s="53">
        <f t="shared" si="0"/>
        <v>0</v>
      </c>
      <c r="BG16" s="52">
        <f t="shared" si="4"/>
        <v>108.64663992115929</v>
      </c>
    </row>
    <row r="17" spans="1:59" x14ac:dyDescent="0.25">
      <c r="A17" s="24">
        <v>2023</v>
      </c>
      <c r="B17" s="15">
        <v>0.74691603550066443</v>
      </c>
      <c r="C17" s="53">
        <v>0</v>
      </c>
      <c r="D17" s="49">
        <v>37.110208090568996</v>
      </c>
      <c r="E17" s="49">
        <v>4.3806172793024327</v>
      </c>
      <c r="F17" s="49">
        <v>1.2440919672865751</v>
      </c>
      <c r="G17" s="49">
        <v>2.2539162937899451</v>
      </c>
      <c r="H17" s="49">
        <v>104.30432561190902</v>
      </c>
      <c r="I17" s="49">
        <v>9.0491940126963275</v>
      </c>
      <c r="J17" s="49">
        <v>2.9408650185151202</v>
      </c>
      <c r="K17" s="49">
        <v>0</v>
      </c>
      <c r="L17" s="49">
        <v>0</v>
      </c>
      <c r="M17" s="49">
        <v>0</v>
      </c>
      <c r="N17" s="49">
        <v>1976.51</v>
      </c>
      <c r="O17" s="49">
        <v>27.049999999999997</v>
      </c>
      <c r="P17" s="49">
        <v>0</v>
      </c>
      <c r="Q17" s="49">
        <v>0.77900000000000003</v>
      </c>
      <c r="R17" s="49">
        <v>0</v>
      </c>
      <c r="S17" s="52">
        <f t="shared" si="1"/>
        <v>2165.6222182740685</v>
      </c>
      <c r="T17" s="40"/>
      <c r="U17" s="24">
        <v>2023</v>
      </c>
      <c r="V17" s="15">
        <v>0.74691603550066443</v>
      </c>
      <c r="W17" s="53">
        <v>1.1441126144863709</v>
      </c>
      <c r="X17" s="49">
        <v>197.47182295689677</v>
      </c>
      <c r="Y17" s="49">
        <v>24.965941152716248</v>
      </c>
      <c r="Z17" s="49">
        <v>7.6980165906913571</v>
      </c>
      <c r="AA17" s="49">
        <v>14.43004130953088</v>
      </c>
      <c r="AB17" s="49">
        <v>49.257745956806161</v>
      </c>
      <c r="AC17" s="49">
        <v>7.6092879653658878</v>
      </c>
      <c r="AD17" s="49">
        <v>0.62764733831440522</v>
      </c>
      <c r="AE17" s="49">
        <v>0</v>
      </c>
      <c r="AF17" s="49">
        <v>0</v>
      </c>
      <c r="AG17" s="49">
        <v>0</v>
      </c>
      <c r="AH17" s="49">
        <v>1906.68</v>
      </c>
      <c r="AI17" s="49">
        <v>25.43</v>
      </c>
      <c r="AJ17" s="49">
        <v>0</v>
      </c>
      <c r="AK17" s="49">
        <v>0.74099999999999999</v>
      </c>
      <c r="AL17" s="49">
        <v>0</v>
      </c>
      <c r="AM17" s="52">
        <f t="shared" si="2"/>
        <v>2236.055615884808</v>
      </c>
      <c r="AN17" s="40"/>
      <c r="AO17" s="24">
        <v>2023</v>
      </c>
      <c r="AP17" s="15">
        <v>0.74691603550066443</v>
      </c>
      <c r="AQ17" s="53">
        <f t="shared" si="3"/>
        <v>1.1441126144863709</v>
      </c>
      <c r="AR17" s="53">
        <f t="shared" si="0"/>
        <v>160.36161486632778</v>
      </c>
      <c r="AS17" s="53">
        <f t="shared" si="0"/>
        <v>20.585323873413813</v>
      </c>
      <c r="AT17" s="53">
        <f t="shared" si="0"/>
        <v>6.4539246234047818</v>
      </c>
      <c r="AU17" s="53">
        <f t="shared" si="0"/>
        <v>12.176125015740935</v>
      </c>
      <c r="AV17" s="53">
        <f t="shared" si="0"/>
        <v>-55.04657965510286</v>
      </c>
      <c r="AW17" s="53">
        <f t="shared" si="0"/>
        <v>-1.4399060473304397</v>
      </c>
      <c r="AX17" s="53">
        <f t="shared" si="0"/>
        <v>-2.3132176802007152</v>
      </c>
      <c r="AY17" s="53">
        <f t="shared" si="0"/>
        <v>0</v>
      </c>
      <c r="AZ17" s="53">
        <f t="shared" si="0"/>
        <v>0</v>
      </c>
      <c r="BA17" s="53">
        <f t="shared" si="0"/>
        <v>0</v>
      </c>
      <c r="BB17" s="53">
        <f t="shared" si="0"/>
        <v>-69.829999999999927</v>
      </c>
      <c r="BC17" s="53">
        <f t="shared" si="0"/>
        <v>-1.6199999999999974</v>
      </c>
      <c r="BD17" s="53">
        <f t="shared" si="0"/>
        <v>0</v>
      </c>
      <c r="BE17" s="53">
        <f t="shared" si="0"/>
        <v>-3.8000000000000034E-2</v>
      </c>
      <c r="BF17" s="53">
        <f t="shared" si="0"/>
        <v>0</v>
      </c>
      <c r="BG17" s="52">
        <f t="shared" si="4"/>
        <v>70.433397610739732</v>
      </c>
    </row>
    <row r="18" spans="1:59" x14ac:dyDescent="0.25">
      <c r="A18" s="24">
        <v>2024</v>
      </c>
      <c r="B18" s="15">
        <v>0.69316471888208397</v>
      </c>
      <c r="C18" s="53">
        <v>0</v>
      </c>
      <c r="D18" s="49">
        <v>35.1615461497206</v>
      </c>
      <c r="E18" s="49">
        <v>4.2188845683527347</v>
      </c>
      <c r="F18" s="49">
        <v>1.4575679152004053</v>
      </c>
      <c r="G18" s="49">
        <v>2.2539162937899451</v>
      </c>
      <c r="H18" s="49">
        <v>124.11524500712547</v>
      </c>
      <c r="I18" s="49">
        <v>11.802109481847278</v>
      </c>
      <c r="J18" s="49">
        <v>4.8581332835924114</v>
      </c>
      <c r="K18" s="49">
        <v>0</v>
      </c>
      <c r="L18" s="49">
        <v>0</v>
      </c>
      <c r="M18" s="49">
        <v>0</v>
      </c>
      <c r="N18" s="49">
        <v>2211.61</v>
      </c>
      <c r="O18" s="49">
        <v>26.56</v>
      </c>
      <c r="P18" s="49">
        <v>0</v>
      </c>
      <c r="Q18" s="49">
        <v>0.76800000000000002</v>
      </c>
      <c r="R18" s="49">
        <v>0</v>
      </c>
      <c r="S18" s="52">
        <f t="shared" si="1"/>
        <v>2422.8054026996288</v>
      </c>
      <c r="T18" s="40"/>
      <c r="U18" s="24">
        <v>2024</v>
      </c>
      <c r="V18" s="15">
        <v>0.69316471888208397</v>
      </c>
      <c r="W18" s="53">
        <v>0.73492111078794076</v>
      </c>
      <c r="X18" s="49">
        <v>186.82394257160135</v>
      </c>
      <c r="Y18" s="49">
        <v>24.045728754302058</v>
      </c>
      <c r="Z18" s="49">
        <v>8.5761950614396305</v>
      </c>
      <c r="AA18" s="49">
        <v>14.44513230953088</v>
      </c>
      <c r="AB18" s="49">
        <v>82.012994606880085</v>
      </c>
      <c r="AC18" s="49">
        <v>8.0047803813536156</v>
      </c>
      <c r="AD18" s="49">
        <v>3.1466111718953411</v>
      </c>
      <c r="AE18" s="49">
        <v>0</v>
      </c>
      <c r="AF18" s="49">
        <v>0</v>
      </c>
      <c r="AG18" s="49">
        <v>0</v>
      </c>
      <c r="AH18" s="49">
        <v>2132.79</v>
      </c>
      <c r="AI18" s="49">
        <v>25.87</v>
      </c>
      <c r="AJ18" s="49">
        <v>0</v>
      </c>
      <c r="AK18" s="49">
        <v>0.73399999999999999</v>
      </c>
      <c r="AL18" s="49">
        <v>0</v>
      </c>
      <c r="AM18" s="52">
        <f t="shared" si="2"/>
        <v>2487.1843059677908</v>
      </c>
      <c r="AN18" s="40"/>
      <c r="AO18" s="24">
        <v>2024</v>
      </c>
      <c r="AP18" s="15">
        <v>0.69316471888208397</v>
      </c>
      <c r="AQ18" s="53">
        <f t="shared" si="3"/>
        <v>0.73492111078794076</v>
      </c>
      <c r="AR18" s="53">
        <f t="shared" si="0"/>
        <v>151.66239642188074</v>
      </c>
      <c r="AS18" s="53">
        <f t="shared" si="0"/>
        <v>19.826844185949323</v>
      </c>
      <c r="AT18" s="53">
        <f t="shared" si="0"/>
        <v>7.1186271462392252</v>
      </c>
      <c r="AU18" s="53">
        <f t="shared" si="0"/>
        <v>12.191216015740935</v>
      </c>
      <c r="AV18" s="53">
        <f t="shared" si="0"/>
        <v>-42.102250400245381</v>
      </c>
      <c r="AW18" s="53">
        <f t="shared" si="0"/>
        <v>-3.7973291004936627</v>
      </c>
      <c r="AX18" s="53">
        <f t="shared" si="0"/>
        <v>-1.7115221116970702</v>
      </c>
      <c r="AY18" s="53">
        <f t="shared" si="0"/>
        <v>0</v>
      </c>
      <c r="AZ18" s="53">
        <f t="shared" si="0"/>
        <v>0</v>
      </c>
      <c r="BA18" s="53">
        <f t="shared" si="0"/>
        <v>0</v>
      </c>
      <c r="BB18" s="53">
        <f t="shared" si="0"/>
        <v>-78.820000000000164</v>
      </c>
      <c r="BC18" s="53">
        <f t="shared" si="0"/>
        <v>-0.68999999999999773</v>
      </c>
      <c r="BD18" s="53">
        <f t="shared" si="0"/>
        <v>0</v>
      </c>
      <c r="BE18" s="53">
        <f t="shared" si="0"/>
        <v>-3.400000000000003E-2</v>
      </c>
      <c r="BF18" s="53">
        <f t="shared" si="0"/>
        <v>0</v>
      </c>
      <c r="BG18" s="52">
        <f t="shared" si="4"/>
        <v>64.378903268161864</v>
      </c>
    </row>
    <row r="19" spans="1:59" x14ac:dyDescent="0.25">
      <c r="A19" s="24">
        <v>2025</v>
      </c>
      <c r="B19" s="15">
        <v>0.64341286002827602</v>
      </c>
      <c r="C19" s="53">
        <v>0</v>
      </c>
      <c r="D19" s="49">
        <v>33.446493898082906</v>
      </c>
      <c r="E19" s="49">
        <v>4.0633202627519314</v>
      </c>
      <c r="F19" s="49">
        <v>1.4637393196211619</v>
      </c>
      <c r="G19" s="49">
        <v>2.2539162937899451</v>
      </c>
      <c r="H19" s="49">
        <v>225.18573900148772</v>
      </c>
      <c r="I19" s="49">
        <v>21.404544748240092</v>
      </c>
      <c r="J19" s="49">
        <v>10.261507617356383</v>
      </c>
      <c r="K19" s="49">
        <v>0</v>
      </c>
      <c r="L19" s="49">
        <v>0</v>
      </c>
      <c r="M19" s="49">
        <v>0</v>
      </c>
      <c r="N19" s="49">
        <v>2380.89</v>
      </c>
      <c r="O19" s="49">
        <v>34.43</v>
      </c>
      <c r="P19" s="49">
        <v>0</v>
      </c>
      <c r="Q19" s="49">
        <v>0.73699999999999999</v>
      </c>
      <c r="R19" s="49">
        <v>0</v>
      </c>
      <c r="S19" s="52">
        <f t="shared" si="1"/>
        <v>2714.1362611413301</v>
      </c>
      <c r="T19" s="40"/>
      <c r="U19" s="24">
        <v>2025</v>
      </c>
      <c r="V19" s="15">
        <v>0.64341286002827602</v>
      </c>
      <c r="W19" s="53">
        <v>0.4457639122918039</v>
      </c>
      <c r="X19" s="49">
        <v>177.5085005787158</v>
      </c>
      <c r="Y19" s="49">
        <v>23.161066699494825</v>
      </c>
      <c r="Z19" s="49">
        <v>9.0940770007338383</v>
      </c>
      <c r="AA19" s="49">
        <v>14.460556309530881</v>
      </c>
      <c r="AB19" s="49">
        <v>185.44893084822601</v>
      </c>
      <c r="AC19" s="49">
        <v>17.456755540268862</v>
      </c>
      <c r="AD19" s="49">
        <v>8.6031209997281834</v>
      </c>
      <c r="AE19" s="49">
        <v>0</v>
      </c>
      <c r="AF19" s="49">
        <v>0</v>
      </c>
      <c r="AG19" s="49">
        <v>0</v>
      </c>
      <c r="AH19" s="49">
        <v>2296.71</v>
      </c>
      <c r="AI19" s="49">
        <v>32.79</v>
      </c>
      <c r="AJ19" s="49">
        <v>0</v>
      </c>
      <c r="AK19" s="49">
        <v>0.71399999999999997</v>
      </c>
      <c r="AL19" s="49">
        <v>0</v>
      </c>
      <c r="AM19" s="52">
        <f t="shared" si="2"/>
        <v>2766.39277188899</v>
      </c>
      <c r="AN19" s="40"/>
      <c r="AO19" s="24">
        <v>2025</v>
      </c>
      <c r="AP19" s="15">
        <v>0.64341286002827602</v>
      </c>
      <c r="AQ19" s="53">
        <f t="shared" si="3"/>
        <v>0.4457639122918039</v>
      </c>
      <c r="AR19" s="53">
        <f t="shared" si="0"/>
        <v>144.06200668063289</v>
      </c>
      <c r="AS19" s="53">
        <f t="shared" si="0"/>
        <v>19.097746436742895</v>
      </c>
      <c r="AT19" s="53">
        <f t="shared" si="0"/>
        <v>7.6303376811126764</v>
      </c>
      <c r="AU19" s="53">
        <f t="shared" si="0"/>
        <v>12.206640015740936</v>
      </c>
      <c r="AV19" s="53">
        <f t="shared" si="0"/>
        <v>-39.736808153261705</v>
      </c>
      <c r="AW19" s="53">
        <f t="shared" si="0"/>
        <v>-3.9477892079712298</v>
      </c>
      <c r="AX19" s="53">
        <f t="shared" si="0"/>
        <v>-1.6583866176281994</v>
      </c>
      <c r="AY19" s="53">
        <f t="shared" si="0"/>
        <v>0</v>
      </c>
      <c r="AZ19" s="53">
        <f t="shared" si="0"/>
        <v>0</v>
      </c>
      <c r="BA19" s="53">
        <f t="shared" si="0"/>
        <v>0</v>
      </c>
      <c r="BB19" s="53">
        <f t="shared" si="0"/>
        <v>-84.179999999999836</v>
      </c>
      <c r="BC19" s="53">
        <f t="shared" si="0"/>
        <v>-1.6400000000000006</v>
      </c>
      <c r="BD19" s="53">
        <f t="shared" si="0"/>
        <v>0</v>
      </c>
      <c r="BE19" s="53">
        <f t="shared" si="0"/>
        <v>-2.300000000000002E-2</v>
      </c>
      <c r="BF19" s="53">
        <f t="shared" si="0"/>
        <v>0</v>
      </c>
      <c r="BG19" s="52">
        <f t="shared" si="4"/>
        <v>52.256510747660208</v>
      </c>
    </row>
    <row r="20" spans="1:59" x14ac:dyDescent="0.25">
      <c r="A20" s="24">
        <v>2026</v>
      </c>
      <c r="B20" s="15">
        <v>0.59723193805567742</v>
      </c>
      <c r="C20" s="53">
        <v>0</v>
      </c>
      <c r="D20" s="49">
        <v>32.198661024866631</v>
      </c>
      <c r="E20" s="49">
        <v>3.9120780370894699</v>
      </c>
      <c r="F20" s="49">
        <v>1.6846332993112689</v>
      </c>
      <c r="G20" s="49">
        <v>2.2539162937899451</v>
      </c>
      <c r="H20" s="49">
        <v>279.50466314435738</v>
      </c>
      <c r="I20" s="49">
        <v>22.00799515183353</v>
      </c>
      <c r="J20" s="49">
        <v>13.157443231276829</v>
      </c>
      <c r="K20" s="49">
        <v>0</v>
      </c>
      <c r="L20" s="49">
        <v>0</v>
      </c>
      <c r="M20" s="49">
        <v>0</v>
      </c>
      <c r="N20" s="49">
        <v>2584.63</v>
      </c>
      <c r="O20" s="49">
        <v>38.39</v>
      </c>
      <c r="P20" s="49">
        <v>0</v>
      </c>
      <c r="Q20" s="49">
        <v>0.69799999999999995</v>
      </c>
      <c r="R20" s="49">
        <v>0</v>
      </c>
      <c r="S20" s="52">
        <f t="shared" si="1"/>
        <v>2978.4373901825247</v>
      </c>
      <c r="T20" s="40"/>
      <c r="U20" s="24">
        <v>2026</v>
      </c>
      <c r="V20" s="15">
        <v>0.59723193805567742</v>
      </c>
      <c r="W20" s="53">
        <v>0.31321869609157399</v>
      </c>
      <c r="X20" s="49">
        <v>170.20888851221736</v>
      </c>
      <c r="Y20" s="49">
        <v>22.303932951020247</v>
      </c>
      <c r="Z20" s="49">
        <v>10.040691180141733</v>
      </c>
      <c r="AA20" s="49">
        <v>14.381309309530879</v>
      </c>
      <c r="AB20" s="49">
        <v>241.96588357015906</v>
      </c>
      <c r="AC20" s="49">
        <v>17.795343539837507</v>
      </c>
      <c r="AD20" s="49">
        <v>11.549653191197088</v>
      </c>
      <c r="AE20" s="49">
        <v>0</v>
      </c>
      <c r="AF20" s="49">
        <v>0</v>
      </c>
      <c r="AG20" s="49">
        <v>0</v>
      </c>
      <c r="AH20" s="49">
        <v>2496.2199999999998</v>
      </c>
      <c r="AI20" s="49">
        <v>37.159999999999997</v>
      </c>
      <c r="AJ20" s="49">
        <v>0</v>
      </c>
      <c r="AK20" s="49">
        <v>0.68100000000000005</v>
      </c>
      <c r="AL20" s="49">
        <v>0</v>
      </c>
      <c r="AM20" s="52">
        <f t="shared" si="2"/>
        <v>3022.6199209501951</v>
      </c>
      <c r="AN20" s="40"/>
      <c r="AO20" s="24">
        <v>2026</v>
      </c>
      <c r="AP20" s="15">
        <v>0.59723193805567742</v>
      </c>
      <c r="AQ20" s="53">
        <f t="shared" si="3"/>
        <v>0.31321869609157399</v>
      </c>
      <c r="AR20" s="53">
        <f t="shared" si="0"/>
        <v>138.01022748735073</v>
      </c>
      <c r="AS20" s="53">
        <f t="shared" si="0"/>
        <v>18.391854913930779</v>
      </c>
      <c r="AT20" s="53">
        <f t="shared" si="0"/>
        <v>8.3560578808304644</v>
      </c>
      <c r="AU20" s="53">
        <f t="shared" si="0"/>
        <v>12.127393015740934</v>
      </c>
      <c r="AV20" s="53">
        <f t="shared" si="0"/>
        <v>-37.538779574198315</v>
      </c>
      <c r="AW20" s="53">
        <f t="shared" si="0"/>
        <v>-4.2126516119960229</v>
      </c>
      <c r="AX20" s="53">
        <f t="shared" si="0"/>
        <v>-1.6077900400797418</v>
      </c>
      <c r="AY20" s="53">
        <f t="shared" si="0"/>
        <v>0</v>
      </c>
      <c r="AZ20" s="53">
        <f t="shared" si="0"/>
        <v>0</v>
      </c>
      <c r="BA20" s="53">
        <f t="shared" si="0"/>
        <v>0</v>
      </c>
      <c r="BB20" s="53">
        <f t="shared" si="0"/>
        <v>-88.410000000000309</v>
      </c>
      <c r="BC20" s="53">
        <f t="shared" si="0"/>
        <v>-1.230000000000004</v>
      </c>
      <c r="BD20" s="53">
        <f t="shared" si="0"/>
        <v>0</v>
      </c>
      <c r="BE20" s="53">
        <f t="shared" si="0"/>
        <v>-1.6999999999999904E-2</v>
      </c>
      <c r="BF20" s="53">
        <f t="shared" si="0"/>
        <v>0</v>
      </c>
      <c r="BG20" s="52">
        <f t="shared" si="4"/>
        <v>44.18253076767008</v>
      </c>
    </row>
    <row r="21" spans="1:59" x14ac:dyDescent="0.25">
      <c r="A21" s="24">
        <v>2027</v>
      </c>
      <c r="B21" s="15">
        <v>0.55436564916974984</v>
      </c>
      <c r="C21" s="53">
        <v>0</v>
      </c>
      <c r="D21" s="49">
        <v>31.184437840861051</v>
      </c>
      <c r="E21" s="49">
        <v>3.7622205554849231</v>
      </c>
      <c r="F21" s="49">
        <v>1.6804679572743095</v>
      </c>
      <c r="G21" s="49">
        <v>2.2539162937899451</v>
      </c>
      <c r="H21" s="49">
        <v>268.54984912171545</v>
      </c>
      <c r="I21" s="49">
        <v>23.012376598575905</v>
      </c>
      <c r="J21" s="49">
        <v>12.743989658327857</v>
      </c>
      <c r="K21" s="49">
        <v>0</v>
      </c>
      <c r="L21" s="49">
        <v>0</v>
      </c>
      <c r="M21" s="49">
        <v>0</v>
      </c>
      <c r="N21" s="49">
        <v>2750.46</v>
      </c>
      <c r="O21" s="49">
        <v>36.049999999999997</v>
      </c>
      <c r="P21" s="49">
        <v>0</v>
      </c>
      <c r="Q21" s="49">
        <v>0.70799999999999996</v>
      </c>
      <c r="R21" s="49">
        <v>0</v>
      </c>
      <c r="S21" s="52">
        <f t="shared" si="1"/>
        <v>3130.4052580260295</v>
      </c>
      <c r="T21" s="40"/>
      <c r="U21" s="24">
        <v>2027</v>
      </c>
      <c r="V21" s="15">
        <v>0.55436564916974984</v>
      </c>
      <c r="W21" s="53">
        <v>0.32104916349386325</v>
      </c>
      <c r="X21" s="49">
        <v>164.50133358150197</v>
      </c>
      <c r="Y21" s="49">
        <v>21.459990525324365</v>
      </c>
      <c r="Z21" s="49">
        <v>10.38201648035975</v>
      </c>
      <c r="AA21" s="49">
        <v>14.397418309530879</v>
      </c>
      <c r="AB21" s="49">
        <v>233.00704336677464</v>
      </c>
      <c r="AC21" s="49">
        <v>18.653483317972547</v>
      </c>
      <c r="AD21" s="49">
        <v>11.184484394792371</v>
      </c>
      <c r="AE21" s="49">
        <v>0</v>
      </c>
      <c r="AF21" s="49">
        <v>-59.584825841765863</v>
      </c>
      <c r="AG21" s="49">
        <v>0</v>
      </c>
      <c r="AH21" s="49">
        <v>2653.59</v>
      </c>
      <c r="AI21" s="49">
        <v>40.29</v>
      </c>
      <c r="AJ21" s="49">
        <v>0</v>
      </c>
      <c r="AK21" s="49">
        <v>0.69199999999999995</v>
      </c>
      <c r="AL21" s="49">
        <v>0</v>
      </c>
      <c r="AM21" s="52">
        <f t="shared" si="2"/>
        <v>3108.8939932979847</v>
      </c>
      <c r="AN21" s="40"/>
      <c r="AO21" s="24">
        <v>2027</v>
      </c>
      <c r="AP21" s="15">
        <v>0.55436564916974984</v>
      </c>
      <c r="AQ21" s="53">
        <f t="shared" si="3"/>
        <v>0.32104916349386325</v>
      </c>
      <c r="AR21" s="53">
        <f t="shared" si="0"/>
        <v>133.31689574064092</v>
      </c>
      <c r="AS21" s="53">
        <f t="shared" si="0"/>
        <v>17.697769969839442</v>
      </c>
      <c r="AT21" s="53">
        <f t="shared" si="0"/>
        <v>8.7015485230854406</v>
      </c>
      <c r="AU21" s="53">
        <f t="shared" si="0"/>
        <v>12.143502015740934</v>
      </c>
      <c r="AV21" s="53">
        <f t="shared" si="0"/>
        <v>-35.542805754940815</v>
      </c>
      <c r="AW21" s="53">
        <f t="shared" si="0"/>
        <v>-4.3588932806033576</v>
      </c>
      <c r="AX21" s="53">
        <f t="shared" si="0"/>
        <v>-1.5595052635354865</v>
      </c>
      <c r="AY21" s="53">
        <f t="shared" si="0"/>
        <v>0</v>
      </c>
      <c r="AZ21" s="53">
        <f t="shared" si="0"/>
        <v>-59.584825841765863</v>
      </c>
      <c r="BA21" s="53">
        <f t="shared" si="0"/>
        <v>0</v>
      </c>
      <c r="BB21" s="53">
        <f t="shared" si="0"/>
        <v>-96.869999999999891</v>
      </c>
      <c r="BC21" s="53">
        <f t="shared" si="0"/>
        <v>4.240000000000002</v>
      </c>
      <c r="BD21" s="53">
        <f t="shared" si="0"/>
        <v>0</v>
      </c>
      <c r="BE21" s="53">
        <f t="shared" si="0"/>
        <v>-1.6000000000000014E-2</v>
      </c>
      <c r="BF21" s="53">
        <f t="shared" si="0"/>
        <v>0</v>
      </c>
      <c r="BG21" s="52">
        <f t="shared" si="4"/>
        <v>-21.511264728044836</v>
      </c>
    </row>
    <row r="22" spans="1:59" x14ac:dyDescent="0.25">
      <c r="A22" s="24">
        <v>2028</v>
      </c>
      <c r="B22" s="15">
        <v>0.51447109326961526</v>
      </c>
      <c r="C22" s="53">
        <v>0</v>
      </c>
      <c r="D22" s="49">
        <v>30.170214656855471</v>
      </c>
      <c r="E22" s="49">
        <v>3.6123211119392273</v>
      </c>
      <c r="F22" s="49">
        <v>1.8357005120768879</v>
      </c>
      <c r="G22" s="49">
        <v>2.2539162937899451</v>
      </c>
      <c r="H22" s="49">
        <v>372.76746456549489</v>
      </c>
      <c r="I22" s="49">
        <v>33.582866426428282</v>
      </c>
      <c r="J22" s="49">
        <v>18.247302470035919</v>
      </c>
      <c r="K22" s="49">
        <v>10.496960275433851</v>
      </c>
      <c r="L22" s="49">
        <v>0</v>
      </c>
      <c r="M22" s="49">
        <v>0</v>
      </c>
      <c r="N22" s="49">
        <v>2871.75</v>
      </c>
      <c r="O22" s="49">
        <v>55.64</v>
      </c>
      <c r="P22" s="49">
        <v>538.42499999999995</v>
      </c>
      <c r="Q22" s="49">
        <v>0.69699999999999995</v>
      </c>
      <c r="R22" s="49">
        <v>0</v>
      </c>
      <c r="S22" s="52">
        <f t="shared" si="1"/>
        <v>3939.4787463120547</v>
      </c>
      <c r="T22" s="40"/>
      <c r="U22" s="24">
        <v>2028</v>
      </c>
      <c r="V22" s="15">
        <v>0.51447109326961526</v>
      </c>
      <c r="W22" s="53">
        <v>0.32907539258120977</v>
      </c>
      <c r="X22" s="49">
        <v>159.18320676584614</v>
      </c>
      <c r="Y22" s="49">
        <v>20.618473019639726</v>
      </c>
      <c r="Z22" s="49">
        <v>10.944569484327985</v>
      </c>
      <c r="AA22" s="49">
        <v>14.41388230953088</v>
      </c>
      <c r="AB22" s="49">
        <v>224.57321594709293</v>
      </c>
      <c r="AC22" s="49">
        <v>18.992595756579981</v>
      </c>
      <c r="AD22" s="49">
        <v>10.837509408729261</v>
      </c>
      <c r="AE22" s="49">
        <v>10.496960275433851</v>
      </c>
      <c r="AF22" s="49">
        <v>-59.249306489495098</v>
      </c>
      <c r="AG22" s="49">
        <v>0</v>
      </c>
      <c r="AH22" s="49">
        <v>2772.64</v>
      </c>
      <c r="AI22" s="49">
        <v>49.95</v>
      </c>
      <c r="AJ22" s="49">
        <v>518.13</v>
      </c>
      <c r="AK22" s="49">
        <v>0.68200000000000005</v>
      </c>
      <c r="AL22" s="49">
        <v>0</v>
      </c>
      <c r="AM22" s="52">
        <f t="shared" si="2"/>
        <v>3752.5421818702666</v>
      </c>
      <c r="AN22" s="40"/>
      <c r="AO22" s="24">
        <v>2028</v>
      </c>
      <c r="AP22" s="15">
        <v>0.51447109326961526</v>
      </c>
      <c r="AQ22" s="53">
        <f t="shared" si="3"/>
        <v>0.32907539258120977</v>
      </c>
      <c r="AR22" s="53">
        <f t="shared" si="0"/>
        <v>129.01299210899066</v>
      </c>
      <c r="AS22" s="53">
        <f t="shared" si="0"/>
        <v>17.006151907700499</v>
      </c>
      <c r="AT22" s="53">
        <f t="shared" si="0"/>
        <v>9.1088689722510967</v>
      </c>
      <c r="AU22" s="53">
        <f t="shared" si="0"/>
        <v>12.159966015740935</v>
      </c>
      <c r="AV22" s="53">
        <f t="shared" si="0"/>
        <v>-148.19424861840196</v>
      </c>
      <c r="AW22" s="53">
        <f t="shared" si="0"/>
        <v>-14.590270669848302</v>
      </c>
      <c r="AX22" s="53">
        <f t="shared" si="0"/>
        <v>-7.409793061306658</v>
      </c>
      <c r="AY22" s="53">
        <f t="shared" si="0"/>
        <v>0</v>
      </c>
      <c r="AZ22" s="53">
        <f t="shared" si="0"/>
        <v>-59.249306489495098</v>
      </c>
      <c r="BA22" s="53">
        <f t="shared" si="0"/>
        <v>0</v>
      </c>
      <c r="BB22" s="53">
        <f t="shared" si="0"/>
        <v>-99.110000000000127</v>
      </c>
      <c r="BC22" s="53">
        <f t="shared" si="0"/>
        <v>-5.6899999999999977</v>
      </c>
      <c r="BD22" s="53">
        <f t="shared" si="0"/>
        <v>-20.294999999999959</v>
      </c>
      <c r="BE22" s="53">
        <f t="shared" si="0"/>
        <v>-1.4999999999999902E-2</v>
      </c>
      <c r="BF22" s="53">
        <f t="shared" si="0"/>
        <v>0</v>
      </c>
      <c r="BG22" s="52">
        <f t="shared" si="4"/>
        <v>-186.93656444178771</v>
      </c>
    </row>
    <row r="23" spans="1:59" x14ac:dyDescent="0.25">
      <c r="A23" s="24">
        <v>2029</v>
      </c>
      <c r="B23" s="15">
        <v>0.47754495938040853</v>
      </c>
      <c r="C23" s="53">
        <v>0</v>
      </c>
      <c r="D23" s="49">
        <v>29.155991472849891</v>
      </c>
      <c r="E23" s="49">
        <v>3.4624216683935316</v>
      </c>
      <c r="F23" s="49">
        <v>1.7520724417197684</v>
      </c>
      <c r="G23" s="49">
        <v>2.2539162937899451</v>
      </c>
      <c r="H23" s="49">
        <v>427.23916345619529</v>
      </c>
      <c r="I23" s="49">
        <v>38.727396767111173</v>
      </c>
      <c r="J23" s="49">
        <v>21.097170873411962</v>
      </c>
      <c r="K23" s="49">
        <v>11.893018587168145</v>
      </c>
      <c r="L23" s="49">
        <v>0</v>
      </c>
      <c r="M23" s="49">
        <v>0</v>
      </c>
      <c r="N23" s="49">
        <v>3012.26</v>
      </c>
      <c r="O23" s="49">
        <v>64.42</v>
      </c>
      <c r="P23" s="49">
        <v>583.22400000000005</v>
      </c>
      <c r="Q23" s="49">
        <v>0.70499999999999996</v>
      </c>
      <c r="R23" s="49">
        <v>0</v>
      </c>
      <c r="S23" s="52">
        <f t="shared" si="1"/>
        <v>4196.1901515606396</v>
      </c>
      <c r="T23" s="40"/>
      <c r="U23" s="24">
        <v>2029</v>
      </c>
      <c r="V23" s="15">
        <v>0.47754495938040853</v>
      </c>
      <c r="W23" s="53">
        <v>0.33730227739574009</v>
      </c>
      <c r="X23" s="49">
        <v>153.86507995019034</v>
      </c>
      <c r="Y23" s="49">
        <v>19.776877314556472</v>
      </c>
      <c r="Z23" s="49">
        <v>10.74125560070631</v>
      </c>
      <c r="AA23" s="49">
        <v>14.43070830953088</v>
      </c>
      <c r="AB23" s="49">
        <v>333.33502055749409</v>
      </c>
      <c r="AC23" s="49">
        <v>34.223873819266949</v>
      </c>
      <c r="AD23" s="49">
        <v>16.521162833918218</v>
      </c>
      <c r="AE23" s="49">
        <v>11.893018587168145</v>
      </c>
      <c r="AF23" s="49">
        <v>-58.922175121031103</v>
      </c>
      <c r="AG23" s="49">
        <v>0</v>
      </c>
      <c r="AH23" s="49">
        <v>2923.67</v>
      </c>
      <c r="AI23" s="49">
        <v>55.64</v>
      </c>
      <c r="AJ23" s="49">
        <v>564.81799999999998</v>
      </c>
      <c r="AK23" s="49">
        <v>0.71099999999999997</v>
      </c>
      <c r="AL23" s="49">
        <v>0</v>
      </c>
      <c r="AM23" s="52">
        <f t="shared" si="2"/>
        <v>4081.0411241291954</v>
      </c>
      <c r="AN23" s="40"/>
      <c r="AO23" s="24">
        <v>2029</v>
      </c>
      <c r="AP23" s="15">
        <v>0.47754495938040853</v>
      </c>
      <c r="AQ23" s="53">
        <f t="shared" si="3"/>
        <v>0.33730227739574009</v>
      </c>
      <c r="AR23" s="53">
        <f t="shared" si="0"/>
        <v>124.70908847734044</v>
      </c>
      <c r="AS23" s="53">
        <f t="shared" si="0"/>
        <v>16.314455646162941</v>
      </c>
      <c r="AT23" s="53">
        <f t="shared" si="0"/>
        <v>8.9891831589865419</v>
      </c>
      <c r="AU23" s="53">
        <f t="shared" si="0"/>
        <v>12.176792015740935</v>
      </c>
      <c r="AV23" s="53">
        <f t="shared" si="0"/>
        <v>-93.904142898701195</v>
      </c>
      <c r="AW23" s="53">
        <f t="shared" si="0"/>
        <v>-4.5035229478442247</v>
      </c>
      <c r="AX23" s="53">
        <f t="shared" si="0"/>
        <v>-4.5760080394937432</v>
      </c>
      <c r="AY23" s="53">
        <f t="shared" si="0"/>
        <v>0</v>
      </c>
      <c r="AZ23" s="53">
        <f t="shared" si="0"/>
        <v>-58.922175121031103</v>
      </c>
      <c r="BA23" s="53">
        <f t="shared" si="0"/>
        <v>0</v>
      </c>
      <c r="BB23" s="53">
        <f t="shared" si="0"/>
        <v>-88.590000000000146</v>
      </c>
      <c r="BC23" s="53">
        <f t="shared" si="0"/>
        <v>-8.7800000000000011</v>
      </c>
      <c r="BD23" s="53">
        <f t="shared" si="0"/>
        <v>-18.406000000000063</v>
      </c>
      <c r="BE23" s="53">
        <f t="shared" si="0"/>
        <v>6.0000000000000053E-3</v>
      </c>
      <c r="BF23" s="53">
        <f t="shared" si="0"/>
        <v>0</v>
      </c>
      <c r="BG23" s="52">
        <f t="shared" si="4"/>
        <v>-115.14902743144388</v>
      </c>
    </row>
    <row r="24" spans="1:59" x14ac:dyDescent="0.25">
      <c r="A24" s="24">
        <v>2030</v>
      </c>
      <c r="B24" s="15">
        <v>0.44326919668181214</v>
      </c>
      <c r="C24" s="53">
        <v>0</v>
      </c>
      <c r="D24" s="49">
        <v>28.141768288844315</v>
      </c>
      <c r="E24" s="49">
        <v>3.3125222248478359</v>
      </c>
      <c r="F24" s="49">
        <v>1.7770972201423363</v>
      </c>
      <c r="G24" s="49">
        <v>2.2539162937899451</v>
      </c>
      <c r="H24" s="49">
        <v>412.22066153121909</v>
      </c>
      <c r="I24" s="49">
        <v>36.598375999636097</v>
      </c>
      <c r="J24" s="49">
        <v>20.439832592384533</v>
      </c>
      <c r="K24" s="49">
        <v>11.223964229134435</v>
      </c>
      <c r="L24" s="49">
        <v>0</v>
      </c>
      <c r="M24" s="49">
        <v>0</v>
      </c>
      <c r="N24" s="49">
        <v>3122.28</v>
      </c>
      <c r="O24" s="49">
        <v>66.77</v>
      </c>
      <c r="P24" s="49">
        <v>624.85299999999995</v>
      </c>
      <c r="Q24" s="49">
        <v>0.67800000000000005</v>
      </c>
      <c r="R24" s="49">
        <v>0</v>
      </c>
      <c r="S24" s="52">
        <f t="shared" si="1"/>
        <v>4330.5491383799981</v>
      </c>
      <c r="T24" s="40"/>
      <c r="U24" s="24">
        <v>2030</v>
      </c>
      <c r="V24" s="15">
        <v>0.44326919668181214</v>
      </c>
      <c r="W24" s="53">
        <v>0.34573483433063351</v>
      </c>
      <c r="X24" s="49">
        <v>148.54695313453453</v>
      </c>
      <c r="Y24" s="49">
        <v>18.935281609473222</v>
      </c>
      <c r="Z24" s="49">
        <v>10.856239334466613</v>
      </c>
      <c r="AA24" s="49">
        <v>14.447905309530881</v>
      </c>
      <c r="AB24" s="49">
        <v>391.15832843466018</v>
      </c>
      <c r="AC24" s="49">
        <v>32.10706055077776</v>
      </c>
      <c r="AD24" s="49">
        <v>19.494693491051827</v>
      </c>
      <c r="AE24" s="49">
        <v>11.223964229134435</v>
      </c>
      <c r="AF24" s="49">
        <v>-58.603222036778703</v>
      </c>
      <c r="AG24" s="49">
        <v>0</v>
      </c>
      <c r="AH24" s="49">
        <v>3035.86</v>
      </c>
      <c r="AI24" s="49">
        <v>64.31</v>
      </c>
      <c r="AJ24" s="49">
        <v>607.529</v>
      </c>
      <c r="AK24" s="49">
        <v>0.68600000000000005</v>
      </c>
      <c r="AL24" s="49">
        <v>0</v>
      </c>
      <c r="AM24" s="52">
        <f t="shared" si="2"/>
        <v>4296.8979388911812</v>
      </c>
      <c r="AN24" s="40"/>
      <c r="AO24" s="24">
        <v>2030</v>
      </c>
      <c r="AP24" s="15">
        <v>0.44326919668181214</v>
      </c>
      <c r="AQ24" s="53">
        <f t="shared" si="3"/>
        <v>0.34573483433063351</v>
      </c>
      <c r="AR24" s="53">
        <f t="shared" si="0"/>
        <v>120.40518484569021</v>
      </c>
      <c r="AS24" s="53">
        <f t="shared" si="0"/>
        <v>15.622759384625386</v>
      </c>
      <c r="AT24" s="53">
        <f t="shared" si="0"/>
        <v>9.0791421143242772</v>
      </c>
      <c r="AU24" s="53">
        <f t="shared" si="0"/>
        <v>12.193989015740936</v>
      </c>
      <c r="AV24" s="53">
        <f t="shared" si="0"/>
        <v>-21.062333096558916</v>
      </c>
      <c r="AW24" s="53">
        <f t="shared" si="0"/>
        <v>-4.4913154488583373</v>
      </c>
      <c r="AX24" s="53">
        <f t="shared" si="0"/>
        <v>-0.94513910133270684</v>
      </c>
      <c r="AY24" s="53">
        <f t="shared" si="0"/>
        <v>0</v>
      </c>
      <c r="AZ24" s="53">
        <f t="shared" si="0"/>
        <v>-58.603222036778703</v>
      </c>
      <c r="BA24" s="53">
        <f t="shared" si="0"/>
        <v>0</v>
      </c>
      <c r="BB24" s="53">
        <f t="shared" si="0"/>
        <v>-86.420000000000073</v>
      </c>
      <c r="BC24" s="53">
        <f t="shared" si="0"/>
        <v>-2.4599999999999937</v>
      </c>
      <c r="BD24" s="53">
        <f t="shared" si="0"/>
        <v>-17.323999999999955</v>
      </c>
      <c r="BE24" s="53">
        <f t="shared" si="0"/>
        <v>8.0000000000000071E-3</v>
      </c>
      <c r="BF24" s="53">
        <f t="shared" si="0"/>
        <v>0</v>
      </c>
      <c r="BG24" s="52">
        <f t="shared" si="4"/>
        <v>-33.651199488817234</v>
      </c>
    </row>
    <row r="25" spans="1:59" x14ac:dyDescent="0.25">
      <c r="A25" s="24">
        <v>2031</v>
      </c>
      <c r="B25" s="15">
        <v>0.41145357493014312</v>
      </c>
      <c r="C25" s="53">
        <v>0</v>
      </c>
      <c r="D25" s="49">
        <v>27.127545104838738</v>
      </c>
      <c r="E25" s="49">
        <v>3.1626227813021406</v>
      </c>
      <c r="F25" s="49">
        <v>1.7990301462396125</v>
      </c>
      <c r="G25" s="49">
        <v>2.2539162937899451</v>
      </c>
      <c r="H25" s="49">
        <v>415.19366415949924</v>
      </c>
      <c r="I25" s="49">
        <v>37.467324904330695</v>
      </c>
      <c r="J25" s="49">
        <v>20.910246956841426</v>
      </c>
      <c r="K25" s="49">
        <v>23.299335784794934</v>
      </c>
      <c r="L25" s="49">
        <v>0</v>
      </c>
      <c r="M25" s="49">
        <v>0</v>
      </c>
      <c r="N25" s="49">
        <v>3227.3</v>
      </c>
      <c r="O25" s="49">
        <v>62.269999999999996</v>
      </c>
      <c r="P25" s="49">
        <v>671.91800000000001</v>
      </c>
      <c r="Q25" s="49">
        <v>0.60199999999999998</v>
      </c>
      <c r="R25" s="49">
        <v>0</v>
      </c>
      <c r="S25" s="52">
        <f t="shared" si="1"/>
        <v>4493.3036861316368</v>
      </c>
      <c r="T25" s="40"/>
      <c r="U25" s="24">
        <v>2031</v>
      </c>
      <c r="V25" s="15">
        <v>0.41145357493014312</v>
      </c>
      <c r="W25" s="53">
        <v>0.35437820518889929</v>
      </c>
      <c r="X25" s="49">
        <v>143.22882631887873</v>
      </c>
      <c r="Y25" s="49">
        <v>18.093685904389964</v>
      </c>
      <c r="Z25" s="49">
        <v>11.261296447305021</v>
      </c>
      <c r="AA25" s="49">
        <v>14.465479309530879</v>
      </c>
      <c r="AB25" s="49">
        <v>387.16550500979105</v>
      </c>
      <c r="AC25" s="49">
        <v>31.758869772194096</v>
      </c>
      <c r="AD25" s="49">
        <v>19.357641265586231</v>
      </c>
      <c r="AE25" s="49">
        <v>12.159877564822329</v>
      </c>
      <c r="AF25" s="49">
        <v>-58.292242779632616</v>
      </c>
      <c r="AG25" s="49">
        <v>0</v>
      </c>
      <c r="AH25" s="49">
        <v>3123.04</v>
      </c>
      <c r="AI25" s="49">
        <v>59.95</v>
      </c>
      <c r="AJ25" s="49">
        <v>649.06200000000001</v>
      </c>
      <c r="AK25" s="49">
        <v>0.58799999999999997</v>
      </c>
      <c r="AL25" s="49">
        <v>0</v>
      </c>
      <c r="AM25" s="52">
        <f t="shared" si="2"/>
        <v>4412.1933170180546</v>
      </c>
      <c r="AN25" s="40"/>
      <c r="AO25" s="24">
        <v>2031</v>
      </c>
      <c r="AP25" s="15">
        <v>0.41145357493014312</v>
      </c>
      <c r="AQ25" s="53">
        <f t="shared" si="3"/>
        <v>0.35437820518889929</v>
      </c>
      <c r="AR25" s="53">
        <f t="shared" si="0"/>
        <v>116.10128121404</v>
      </c>
      <c r="AS25" s="53">
        <f t="shared" si="0"/>
        <v>14.931063123087824</v>
      </c>
      <c r="AT25" s="53">
        <f t="shared" si="0"/>
        <v>9.4622663010654087</v>
      </c>
      <c r="AU25" s="53">
        <f t="shared" si="0"/>
        <v>12.211563015740934</v>
      </c>
      <c r="AV25" s="53">
        <f t="shared" si="0"/>
        <v>-28.028159149708188</v>
      </c>
      <c r="AW25" s="53">
        <f t="shared" si="0"/>
        <v>-5.7084551321365993</v>
      </c>
      <c r="AX25" s="53">
        <f t="shared" si="0"/>
        <v>-1.5526056912551951</v>
      </c>
      <c r="AY25" s="53">
        <f t="shared" si="0"/>
        <v>-11.139458219972605</v>
      </c>
      <c r="AZ25" s="53">
        <f t="shared" si="0"/>
        <v>-58.292242779632616</v>
      </c>
      <c r="BA25" s="53">
        <f t="shared" si="0"/>
        <v>0</v>
      </c>
      <c r="BB25" s="53">
        <f t="shared" si="0"/>
        <v>-104.26000000000022</v>
      </c>
      <c r="BC25" s="53">
        <f t="shared" si="0"/>
        <v>-2.3199999999999932</v>
      </c>
      <c r="BD25" s="53">
        <f t="shared" si="0"/>
        <v>-22.855999999999995</v>
      </c>
      <c r="BE25" s="53">
        <f t="shared" si="0"/>
        <v>-1.4000000000000012E-2</v>
      </c>
      <c r="BF25" s="53">
        <f t="shared" si="0"/>
        <v>0</v>
      </c>
      <c r="BG25" s="52">
        <f t="shared" si="4"/>
        <v>-81.110369113582394</v>
      </c>
    </row>
    <row r="26" spans="1:59" x14ac:dyDescent="0.25">
      <c r="A26" s="24">
        <v>2032</v>
      </c>
      <c r="B26" s="15">
        <v>0.38184359157359055</v>
      </c>
      <c r="C26" s="53">
        <v>0</v>
      </c>
      <c r="D26" s="49">
        <v>26.113321920833162</v>
      </c>
      <c r="E26" s="49">
        <v>3.0127233377564453</v>
      </c>
      <c r="F26" s="49">
        <v>2.0087645788794903</v>
      </c>
      <c r="G26" s="49">
        <v>2.2539162937899451</v>
      </c>
      <c r="H26" s="49">
        <v>466.0114046011546</v>
      </c>
      <c r="I26" s="49">
        <v>48.462240294066937</v>
      </c>
      <c r="J26" s="49">
        <v>24.088086212030497</v>
      </c>
      <c r="K26" s="49">
        <v>28.196746944420603</v>
      </c>
      <c r="L26" s="49">
        <v>0</v>
      </c>
      <c r="M26" s="49">
        <v>0</v>
      </c>
      <c r="N26" s="49">
        <v>3390.08</v>
      </c>
      <c r="O26" s="49">
        <v>68.62</v>
      </c>
      <c r="P26" s="49">
        <v>738.38400000000001</v>
      </c>
      <c r="Q26" s="49">
        <v>0.63</v>
      </c>
      <c r="R26" s="49">
        <v>0</v>
      </c>
      <c r="S26" s="52">
        <f t="shared" si="1"/>
        <v>4797.8612041829319</v>
      </c>
      <c r="T26" s="40"/>
      <c r="U26" s="24">
        <v>2032</v>
      </c>
      <c r="V26" s="15">
        <v>0.38184359157359055</v>
      </c>
      <c r="W26" s="53">
        <v>0.36323766031862176</v>
      </c>
      <c r="X26" s="49">
        <v>137.91069950322293</v>
      </c>
      <c r="Y26" s="49">
        <v>17.252090199306711</v>
      </c>
      <c r="Z26" s="49">
        <v>11.949342410535923</v>
      </c>
      <c r="AA26" s="49">
        <v>14.483440309530881</v>
      </c>
      <c r="AB26" s="49">
        <v>440.99759298283857</v>
      </c>
      <c r="AC26" s="49">
        <v>38.30150933559954</v>
      </c>
      <c r="AD26" s="49">
        <v>22.216644059204015</v>
      </c>
      <c r="AE26" s="49">
        <v>26.938027859941126</v>
      </c>
      <c r="AF26" s="49">
        <v>-57.989038003915176</v>
      </c>
      <c r="AG26" s="49">
        <v>0</v>
      </c>
      <c r="AH26" s="49">
        <v>3283.81</v>
      </c>
      <c r="AI26" s="49">
        <v>66.64</v>
      </c>
      <c r="AJ26" s="49">
        <v>714.09900000000005</v>
      </c>
      <c r="AK26" s="49">
        <v>0.6</v>
      </c>
      <c r="AL26" s="49">
        <v>0</v>
      </c>
      <c r="AM26" s="52">
        <f t="shared" si="2"/>
        <v>4717.5725463165836</v>
      </c>
      <c r="AN26" s="40"/>
      <c r="AO26" s="24">
        <v>2032</v>
      </c>
      <c r="AP26" s="15">
        <v>0.38184359157359055</v>
      </c>
      <c r="AQ26" s="53">
        <f t="shared" si="3"/>
        <v>0.36323766031862176</v>
      </c>
      <c r="AR26" s="53">
        <f t="shared" si="0"/>
        <v>111.79737758238977</v>
      </c>
      <c r="AS26" s="53">
        <f t="shared" si="0"/>
        <v>14.239366861550266</v>
      </c>
      <c r="AT26" s="53">
        <f t="shared" si="0"/>
        <v>9.9405778316564337</v>
      </c>
      <c r="AU26" s="53">
        <f t="shared" si="0"/>
        <v>12.229524015740935</v>
      </c>
      <c r="AV26" s="53">
        <f t="shared" si="0"/>
        <v>-25.013811618316026</v>
      </c>
      <c r="AW26" s="53">
        <f t="shared" si="0"/>
        <v>-10.160730958467397</v>
      </c>
      <c r="AX26" s="53">
        <f t="shared" si="0"/>
        <v>-1.8714421528264822</v>
      </c>
      <c r="AY26" s="53">
        <f t="shared" si="0"/>
        <v>-1.2587190844794769</v>
      </c>
      <c r="AZ26" s="53">
        <f t="shared" si="0"/>
        <v>-57.989038003915176</v>
      </c>
      <c r="BA26" s="53">
        <f t="shared" si="0"/>
        <v>0</v>
      </c>
      <c r="BB26" s="53">
        <f t="shared" si="0"/>
        <v>-106.26999999999998</v>
      </c>
      <c r="BC26" s="53">
        <f t="shared" si="0"/>
        <v>-1.980000000000004</v>
      </c>
      <c r="BD26" s="53">
        <f t="shared" si="0"/>
        <v>-24.284999999999968</v>
      </c>
      <c r="BE26" s="53">
        <f t="shared" si="0"/>
        <v>-3.0000000000000027E-2</v>
      </c>
      <c r="BF26" s="53">
        <f t="shared" si="0"/>
        <v>0</v>
      </c>
      <c r="BG26" s="52">
        <f t="shared" si="4"/>
        <v>-80.288657866348501</v>
      </c>
    </row>
    <row r="27" spans="1:59" x14ac:dyDescent="0.25">
      <c r="A27" s="24">
        <v>2033</v>
      </c>
      <c r="B27" s="15">
        <v>0.35443678918636157</v>
      </c>
      <c r="C27" s="53">
        <v>0</v>
      </c>
      <c r="D27" s="49">
        <v>25.099098736827582</v>
      </c>
      <c r="E27" s="49">
        <v>2.8628238942107491</v>
      </c>
      <c r="F27" s="49">
        <v>1.8594919544508683</v>
      </c>
      <c r="G27" s="49">
        <v>2.2539162937899451</v>
      </c>
      <c r="H27" s="49">
        <v>535.35918396607883</v>
      </c>
      <c r="I27" s="49">
        <v>51.760269662671448</v>
      </c>
      <c r="J27" s="49">
        <v>28.429438698460455</v>
      </c>
      <c r="K27" s="49">
        <v>34.954593550223471</v>
      </c>
      <c r="L27" s="49">
        <v>0</v>
      </c>
      <c r="M27" s="49">
        <v>0</v>
      </c>
      <c r="N27" s="49">
        <v>3494.54</v>
      </c>
      <c r="O27" s="49">
        <v>73.27000000000001</v>
      </c>
      <c r="P27" s="49">
        <v>794.351</v>
      </c>
      <c r="Q27" s="49">
        <v>0.64100000000000001</v>
      </c>
      <c r="R27" s="49">
        <v>0</v>
      </c>
      <c r="S27" s="52">
        <f t="shared" si="1"/>
        <v>5045.3808167567131</v>
      </c>
      <c r="T27" s="40"/>
      <c r="U27" s="24">
        <v>2033</v>
      </c>
      <c r="V27" s="15">
        <v>0.35443678918636157</v>
      </c>
      <c r="W27" s="53">
        <v>0.37231860182658727</v>
      </c>
      <c r="X27" s="49">
        <v>132.59257268756716</v>
      </c>
      <c r="Y27" s="49">
        <v>16.410494494223453</v>
      </c>
      <c r="Z27" s="49">
        <v>11.500855998535663</v>
      </c>
      <c r="AA27" s="49">
        <v>14.501797309530881</v>
      </c>
      <c r="AB27" s="49">
        <v>511.20123742916689</v>
      </c>
      <c r="AC27" s="49">
        <v>48.860869849622112</v>
      </c>
      <c r="AD27" s="49">
        <v>26.618890499072023</v>
      </c>
      <c r="AE27" s="49">
        <v>35.917018716780738</v>
      </c>
      <c r="AF27" s="49">
        <v>-57.693413347590678</v>
      </c>
      <c r="AG27" s="49">
        <v>0</v>
      </c>
      <c r="AH27" s="49">
        <v>3385.66</v>
      </c>
      <c r="AI27" s="49">
        <v>71.78</v>
      </c>
      <c r="AJ27" s="49">
        <v>768.43200000000002</v>
      </c>
      <c r="AK27" s="49">
        <v>0.61099999999999999</v>
      </c>
      <c r="AL27" s="49">
        <v>0</v>
      </c>
      <c r="AM27" s="52">
        <f t="shared" si="2"/>
        <v>4966.7656422387345</v>
      </c>
      <c r="AN27" s="40"/>
      <c r="AO27" s="24">
        <v>2033</v>
      </c>
      <c r="AP27" s="15">
        <v>0.35443678918636157</v>
      </c>
      <c r="AQ27" s="53">
        <f t="shared" si="3"/>
        <v>0.37231860182658727</v>
      </c>
      <c r="AR27" s="53">
        <f t="shared" si="0"/>
        <v>107.49347395073957</v>
      </c>
      <c r="AS27" s="53">
        <f t="shared" si="0"/>
        <v>13.547670600012705</v>
      </c>
      <c r="AT27" s="53">
        <f t="shared" si="0"/>
        <v>9.6413640440847939</v>
      </c>
      <c r="AU27" s="53">
        <f t="shared" si="0"/>
        <v>12.247881015740935</v>
      </c>
      <c r="AV27" s="53">
        <f t="shared" si="0"/>
        <v>-24.157946536911936</v>
      </c>
      <c r="AW27" s="53">
        <f t="shared" si="0"/>
        <v>-2.8993998130493353</v>
      </c>
      <c r="AX27" s="53">
        <f t="shared" si="0"/>
        <v>-1.8105481993884318</v>
      </c>
      <c r="AY27" s="53">
        <f t="shared" si="0"/>
        <v>0.96242516655726718</v>
      </c>
      <c r="AZ27" s="53">
        <f t="shared" si="0"/>
        <v>-57.693413347590678</v>
      </c>
      <c r="BA27" s="53">
        <f t="shared" si="0"/>
        <v>0</v>
      </c>
      <c r="BB27" s="53">
        <f t="shared" si="0"/>
        <v>-108.88000000000011</v>
      </c>
      <c r="BC27" s="53">
        <f t="shared" si="0"/>
        <v>-1.4900000000000091</v>
      </c>
      <c r="BD27" s="53">
        <f t="shared" si="0"/>
        <v>-25.918999999999983</v>
      </c>
      <c r="BE27" s="53">
        <f t="shared" si="0"/>
        <v>-3.0000000000000027E-2</v>
      </c>
      <c r="BF27" s="53">
        <f t="shared" si="0"/>
        <v>0</v>
      </c>
      <c r="BG27" s="52">
        <f t="shared" si="4"/>
        <v>-78.615174517978616</v>
      </c>
    </row>
    <row r="28" spans="1:59" x14ac:dyDescent="0.25">
      <c r="A28" s="24">
        <v>2034</v>
      </c>
      <c r="B28" s="15">
        <v>0.3289971085046382</v>
      </c>
      <c r="C28" s="53">
        <v>0</v>
      </c>
      <c r="D28" s="49">
        <v>24.084875552822002</v>
      </c>
      <c r="E28" s="49">
        <v>2.7129244506650534</v>
      </c>
      <c r="F28" s="49">
        <v>1.9005486146642427</v>
      </c>
      <c r="G28" s="49">
        <v>2.2539162937899451</v>
      </c>
      <c r="H28" s="49">
        <v>621.09171828463946</v>
      </c>
      <c r="I28" s="49">
        <v>56.4756392092768</v>
      </c>
      <c r="J28" s="49">
        <v>32.724452629017136</v>
      </c>
      <c r="K28" s="49">
        <v>36.791640886968032</v>
      </c>
      <c r="L28" s="49">
        <v>0</v>
      </c>
      <c r="M28" s="49">
        <v>0</v>
      </c>
      <c r="N28" s="49">
        <v>3600.18</v>
      </c>
      <c r="O28" s="49">
        <v>83.11</v>
      </c>
      <c r="P28" s="49">
        <v>858.23699999999997</v>
      </c>
      <c r="Q28" s="49">
        <v>0.63500000000000001</v>
      </c>
      <c r="R28" s="49">
        <v>0</v>
      </c>
      <c r="S28" s="52">
        <f t="shared" si="1"/>
        <v>5320.1977159218422</v>
      </c>
      <c r="T28" s="40"/>
      <c r="U28" s="24">
        <v>2034</v>
      </c>
      <c r="V28" s="15">
        <v>0.3289971085046382</v>
      </c>
      <c r="W28" s="53">
        <v>0.38162656687225188</v>
      </c>
      <c r="X28" s="49">
        <v>127.27444587191133</v>
      </c>
      <c r="Y28" s="49">
        <v>15.568898789140199</v>
      </c>
      <c r="Z28" s="49">
        <v>11.654394327290802</v>
      </c>
      <c r="AA28" s="49">
        <v>14.520557309530879</v>
      </c>
      <c r="AB28" s="49">
        <v>597.78525927086821</v>
      </c>
      <c r="AC28" s="49">
        <v>52.705662136849455</v>
      </c>
      <c r="AD28" s="49">
        <v>30.977071084900992</v>
      </c>
      <c r="AE28" s="49">
        <v>34.839490173606023</v>
      </c>
      <c r="AF28" s="49">
        <v>-57.405179307674302</v>
      </c>
      <c r="AG28" s="49">
        <v>0</v>
      </c>
      <c r="AH28" s="49">
        <v>3488.89</v>
      </c>
      <c r="AI28" s="49">
        <v>81.11</v>
      </c>
      <c r="AJ28" s="49">
        <v>830.46500000000003</v>
      </c>
      <c r="AK28" s="49">
        <v>0.61199999999999999</v>
      </c>
      <c r="AL28" s="49">
        <v>0</v>
      </c>
      <c r="AM28" s="52">
        <f t="shared" si="2"/>
        <v>5229.3792262232955</v>
      </c>
      <c r="AN28" s="40"/>
      <c r="AO28" s="24">
        <v>2034</v>
      </c>
      <c r="AP28" s="15">
        <v>0.3289971085046382</v>
      </c>
      <c r="AQ28" s="53">
        <f t="shared" si="3"/>
        <v>0.38162656687225188</v>
      </c>
      <c r="AR28" s="53">
        <f t="shared" si="0"/>
        <v>103.18957031908933</v>
      </c>
      <c r="AS28" s="53">
        <f t="shared" si="0"/>
        <v>12.855974338475146</v>
      </c>
      <c r="AT28" s="53">
        <f t="shared" si="0"/>
        <v>9.7538457126265605</v>
      </c>
      <c r="AU28" s="53">
        <f t="shared" si="0"/>
        <v>12.266641015740934</v>
      </c>
      <c r="AV28" s="53">
        <f t="shared" si="0"/>
        <v>-23.306459013771246</v>
      </c>
      <c r="AW28" s="53">
        <f t="shared" si="0"/>
        <v>-3.7699770724273449</v>
      </c>
      <c r="AX28" s="53">
        <f t="shared" si="0"/>
        <v>-1.7473815441161449</v>
      </c>
      <c r="AY28" s="53">
        <f t="shared" si="0"/>
        <v>-1.9521507133620091</v>
      </c>
      <c r="AZ28" s="53">
        <f t="shared" si="0"/>
        <v>-57.405179307674302</v>
      </c>
      <c r="BA28" s="53">
        <f t="shared" si="0"/>
        <v>0</v>
      </c>
      <c r="BB28" s="53">
        <f t="shared" si="0"/>
        <v>-111.28999999999996</v>
      </c>
      <c r="BC28" s="53">
        <f t="shared" si="0"/>
        <v>-2</v>
      </c>
      <c r="BD28" s="53">
        <f t="shared" si="0"/>
        <v>-27.771999999999935</v>
      </c>
      <c r="BE28" s="53">
        <f t="shared" si="0"/>
        <v>-2.300000000000002E-2</v>
      </c>
      <c r="BF28" s="53">
        <f t="shared" si="0"/>
        <v>0</v>
      </c>
      <c r="BG28" s="52">
        <f t="shared" si="4"/>
        <v>-90.818489698546699</v>
      </c>
    </row>
    <row r="29" spans="1:59" x14ac:dyDescent="0.25">
      <c r="A29" s="24">
        <v>2035</v>
      </c>
      <c r="B29" s="15">
        <v>0.30538335947824247</v>
      </c>
      <c r="C29" s="53">
        <v>0</v>
      </c>
      <c r="D29" s="49">
        <v>23.070652368816422</v>
      </c>
      <c r="E29" s="49">
        <v>2.5754037797582958</v>
      </c>
      <c r="F29" s="49">
        <v>1.9469965243503828</v>
      </c>
      <c r="G29" s="49">
        <v>2.2539162937899451</v>
      </c>
      <c r="H29" s="49">
        <v>640.37867186277015</v>
      </c>
      <c r="I29" s="49">
        <v>58.128880960395549</v>
      </c>
      <c r="J29" s="49">
        <v>33.586968919667157</v>
      </c>
      <c r="K29" s="49">
        <v>62.771139366881151</v>
      </c>
      <c r="L29" s="49">
        <v>0</v>
      </c>
      <c r="M29" s="49">
        <v>0</v>
      </c>
      <c r="N29" s="49">
        <v>3759.68</v>
      </c>
      <c r="O29" s="49">
        <v>87.66</v>
      </c>
      <c r="P29" s="49">
        <v>932.75</v>
      </c>
      <c r="Q29" s="49">
        <v>0.64200000000000002</v>
      </c>
      <c r="R29" s="49">
        <v>0</v>
      </c>
      <c r="S29" s="52">
        <f t="shared" si="1"/>
        <v>5605.4446300764284</v>
      </c>
      <c r="T29" s="40"/>
      <c r="U29" s="24">
        <v>2035</v>
      </c>
      <c r="V29" s="15">
        <v>0.30538335947824247</v>
      </c>
      <c r="W29" s="53">
        <v>0.39116723104405821</v>
      </c>
      <c r="X29" s="49">
        <v>121.95631905625554</v>
      </c>
      <c r="Y29" s="49">
        <v>14.773222826262511</v>
      </c>
      <c r="Z29" s="49">
        <v>12.113675312786983</v>
      </c>
      <c r="AA29" s="49">
        <v>14.53973030953088</v>
      </c>
      <c r="AB29" s="49">
        <v>617.91965224014268</v>
      </c>
      <c r="AC29" s="49">
        <v>51.433393228384134</v>
      </c>
      <c r="AD29" s="49">
        <v>31.907254903357703</v>
      </c>
      <c r="AE29" s="49">
        <v>58.047848346424246</v>
      </c>
      <c r="AF29" s="49">
        <v>-57.124151118755819</v>
      </c>
      <c r="AG29" s="49">
        <v>0</v>
      </c>
      <c r="AH29" s="49">
        <v>3647.42</v>
      </c>
      <c r="AI29" s="49">
        <v>82.58</v>
      </c>
      <c r="AJ29" s="49">
        <v>903.56500000000005</v>
      </c>
      <c r="AK29" s="49">
        <v>0.63</v>
      </c>
      <c r="AL29" s="49">
        <v>0</v>
      </c>
      <c r="AM29" s="52">
        <f t="shared" si="2"/>
        <v>5500.1531123354334</v>
      </c>
      <c r="AN29" s="40"/>
      <c r="AO29" s="24">
        <v>2035</v>
      </c>
      <c r="AP29" s="15">
        <v>0.30538335947824247</v>
      </c>
      <c r="AQ29" s="53">
        <f t="shared" si="3"/>
        <v>0.39116723104405821</v>
      </c>
      <c r="AR29" s="53">
        <f t="shared" si="3"/>
        <v>98.885666687439112</v>
      </c>
      <c r="AS29" s="53">
        <f t="shared" si="3"/>
        <v>12.197819046504215</v>
      </c>
      <c r="AT29" s="53">
        <f t="shared" si="3"/>
        <v>10.166678788436601</v>
      </c>
      <c r="AU29" s="53">
        <f t="shared" si="3"/>
        <v>12.285814015740934</v>
      </c>
      <c r="AV29" s="53">
        <f t="shared" si="3"/>
        <v>-22.459019622627466</v>
      </c>
      <c r="AW29" s="53">
        <f t="shared" si="3"/>
        <v>-6.695487732011415</v>
      </c>
      <c r="AX29" s="53">
        <f t="shared" si="3"/>
        <v>-1.6797140163094539</v>
      </c>
      <c r="AY29" s="53">
        <f t="shared" si="3"/>
        <v>-4.7232910204569052</v>
      </c>
      <c r="AZ29" s="53">
        <f t="shared" si="3"/>
        <v>-57.124151118755819</v>
      </c>
      <c r="BA29" s="53">
        <f t="shared" si="3"/>
        <v>0</v>
      </c>
      <c r="BB29" s="53">
        <f t="shared" si="3"/>
        <v>-112.25999999999976</v>
      </c>
      <c r="BC29" s="53">
        <f t="shared" si="3"/>
        <v>-5.0799999999999983</v>
      </c>
      <c r="BD29" s="53">
        <f t="shared" si="3"/>
        <v>-29.184999999999945</v>
      </c>
      <c r="BE29" s="53">
        <f t="shared" si="3"/>
        <v>-1.2000000000000011E-2</v>
      </c>
      <c r="BF29" s="53">
        <f t="shared" si="3"/>
        <v>0</v>
      </c>
      <c r="BG29" s="52">
        <f t="shared" si="4"/>
        <v>-105.29151774099586</v>
      </c>
    </row>
    <row r="30" spans="1:59" x14ac:dyDescent="0.25">
      <c r="A30" s="24">
        <v>2036</v>
      </c>
      <c r="B30" s="15">
        <v>0.28340664875685884</v>
      </c>
      <c r="C30" s="53">
        <v>0</v>
      </c>
      <c r="D30" s="49">
        <v>22.056429184810845</v>
      </c>
      <c r="E30" s="49">
        <v>2.4626826160705648</v>
      </c>
      <c r="F30" s="49">
        <v>2.1347355623288493</v>
      </c>
      <c r="G30" s="49">
        <v>2.2539162937899451</v>
      </c>
      <c r="H30" s="49">
        <v>754.9103495095012</v>
      </c>
      <c r="I30" s="49">
        <v>82.97243357693371</v>
      </c>
      <c r="J30" s="49">
        <v>39.394854139707988</v>
      </c>
      <c r="K30" s="49">
        <v>91.584088076096549</v>
      </c>
      <c r="L30" s="49">
        <v>0</v>
      </c>
      <c r="M30" s="49">
        <v>0</v>
      </c>
      <c r="N30" s="49">
        <v>4054.06</v>
      </c>
      <c r="O30" s="49">
        <v>95.91</v>
      </c>
      <c r="P30" s="49">
        <v>1088.8530000000001</v>
      </c>
      <c r="Q30" s="49">
        <v>0.69899999999999995</v>
      </c>
      <c r="R30" s="49">
        <v>0</v>
      </c>
      <c r="S30" s="52">
        <f t="shared" si="1"/>
        <v>6237.2914889592394</v>
      </c>
      <c r="T30" s="40"/>
      <c r="U30" s="24">
        <v>2036</v>
      </c>
      <c r="V30" s="15">
        <v>0.28340664875685884</v>
      </c>
      <c r="W30" s="53">
        <v>0.40094641182015961</v>
      </c>
      <c r="X30" s="49">
        <v>116.63819224059975</v>
      </c>
      <c r="Y30" s="49">
        <v>14.092610830530598</v>
      </c>
      <c r="Z30" s="49">
        <v>12.782769144293255</v>
      </c>
      <c r="AA30" s="49">
        <v>14.559325309530879</v>
      </c>
      <c r="AB30" s="49">
        <v>733.34011708978915</v>
      </c>
      <c r="AC30" s="49">
        <v>77.083272601394029</v>
      </c>
      <c r="AD30" s="49">
        <v>37.78436107789215</v>
      </c>
      <c r="AE30" s="49">
        <v>86.123350919574932</v>
      </c>
      <c r="AF30" s="49">
        <v>-56.850148634560298</v>
      </c>
      <c r="AG30" s="49">
        <v>0</v>
      </c>
      <c r="AH30" s="49">
        <v>3939.11</v>
      </c>
      <c r="AI30" s="49">
        <v>91.12</v>
      </c>
      <c r="AJ30" s="49">
        <v>1057.1659999999999</v>
      </c>
      <c r="AK30" s="49">
        <v>0.67700000000000005</v>
      </c>
      <c r="AL30" s="49">
        <v>0</v>
      </c>
      <c r="AM30" s="52">
        <f t="shared" si="2"/>
        <v>6124.0277969908639</v>
      </c>
      <c r="AN30" s="40"/>
      <c r="AO30" s="24">
        <v>2036</v>
      </c>
      <c r="AP30" s="15">
        <v>0.28340664875685884</v>
      </c>
      <c r="AQ30" s="53">
        <f t="shared" si="3"/>
        <v>0.40094641182015961</v>
      </c>
      <c r="AR30" s="53">
        <f t="shared" si="3"/>
        <v>94.581763055788912</v>
      </c>
      <c r="AS30" s="53">
        <f t="shared" si="3"/>
        <v>11.629928214460033</v>
      </c>
      <c r="AT30" s="53">
        <f t="shared" si="3"/>
        <v>10.648033581964405</v>
      </c>
      <c r="AU30" s="53">
        <f t="shared" si="3"/>
        <v>12.305409015740933</v>
      </c>
      <c r="AV30" s="53">
        <f t="shared" si="3"/>
        <v>-21.570232419712056</v>
      </c>
      <c r="AW30" s="53">
        <f t="shared" si="3"/>
        <v>-5.8891609755396814</v>
      </c>
      <c r="AX30" s="53">
        <f t="shared" si="3"/>
        <v>-1.6104930618158377</v>
      </c>
      <c r="AY30" s="53">
        <f t="shared" si="3"/>
        <v>-5.460737156521617</v>
      </c>
      <c r="AZ30" s="53">
        <f t="shared" si="3"/>
        <v>-56.850148634560298</v>
      </c>
      <c r="BA30" s="53">
        <f t="shared" si="3"/>
        <v>0</v>
      </c>
      <c r="BB30" s="53">
        <f t="shared" si="3"/>
        <v>-114.94999999999982</v>
      </c>
      <c r="BC30" s="53">
        <f t="shared" si="3"/>
        <v>-4.789999999999992</v>
      </c>
      <c r="BD30" s="53">
        <f t="shared" si="3"/>
        <v>-31.687000000000126</v>
      </c>
      <c r="BE30" s="53">
        <f t="shared" si="3"/>
        <v>-2.1999999999999909E-2</v>
      </c>
      <c r="BF30" s="53">
        <f t="shared" si="3"/>
        <v>0</v>
      </c>
      <c r="BG30" s="52">
        <f t="shared" si="4"/>
        <v>-113.263691968375</v>
      </c>
    </row>
    <row r="31" spans="1:59" x14ac:dyDescent="0.25">
      <c r="A31" s="24">
        <v>2037</v>
      </c>
      <c r="B31" s="15">
        <v>0.26306515242403611</v>
      </c>
      <c r="C31" s="53">
        <v>0</v>
      </c>
      <c r="D31" s="49">
        <v>21.042206000805269</v>
      </c>
      <c r="E31" s="49">
        <v>2.362340225021772</v>
      </c>
      <c r="F31" s="49">
        <v>2.0425071914282742</v>
      </c>
      <c r="G31" s="49">
        <v>2.2539162937899451</v>
      </c>
      <c r="H31" s="49">
        <v>879.5938297714082</v>
      </c>
      <c r="I31" s="49">
        <v>82.422481510596995</v>
      </c>
      <c r="J31" s="49">
        <v>45.629725058282226</v>
      </c>
      <c r="K31" s="49">
        <v>97.635538026679583</v>
      </c>
      <c r="L31" s="49">
        <v>0</v>
      </c>
      <c r="M31" s="49">
        <v>0</v>
      </c>
      <c r="N31" s="49">
        <v>4204.22</v>
      </c>
      <c r="O31" s="49">
        <v>102.80000000000001</v>
      </c>
      <c r="P31" s="49">
        <v>1202.5229999999999</v>
      </c>
      <c r="Q31" s="49">
        <v>0.71299999999999997</v>
      </c>
      <c r="R31" s="49">
        <v>0</v>
      </c>
      <c r="S31" s="52">
        <f t="shared" si="1"/>
        <v>6643.2385440780126</v>
      </c>
      <c r="T31" s="40"/>
      <c r="U31" s="24">
        <v>2037</v>
      </c>
      <c r="V31" s="15">
        <v>0.26306515242403611</v>
      </c>
      <c r="W31" s="53">
        <v>0.41097007211566361</v>
      </c>
      <c r="X31" s="49">
        <v>111.32006542494392</v>
      </c>
      <c r="Y31" s="49">
        <v>13.504134421585999</v>
      </c>
      <c r="Z31" s="49">
        <v>12.678073582808699</v>
      </c>
      <c r="AA31" s="49">
        <v>14.579350309530881</v>
      </c>
      <c r="AB31" s="49">
        <v>858.87240498704659</v>
      </c>
      <c r="AC31" s="49">
        <v>75.810870498745956</v>
      </c>
      <c r="AD31" s="49">
        <v>44.080874806330847</v>
      </c>
      <c r="AE31" s="49">
        <v>95.044652377374959</v>
      </c>
      <c r="AF31" s="49">
        <v>-56.582996212469666</v>
      </c>
      <c r="AG31" s="49">
        <v>0</v>
      </c>
      <c r="AH31" s="49">
        <v>4087.55</v>
      </c>
      <c r="AI31" s="49">
        <v>97.53</v>
      </c>
      <c r="AJ31" s="49">
        <v>1168.393</v>
      </c>
      <c r="AK31" s="49">
        <v>0.69199999999999995</v>
      </c>
      <c r="AL31" s="49">
        <v>0</v>
      </c>
      <c r="AM31" s="52">
        <f t="shared" si="2"/>
        <v>6523.8834002680142</v>
      </c>
      <c r="AN31" s="40"/>
      <c r="AO31" s="24">
        <v>2037</v>
      </c>
      <c r="AP31" s="15">
        <v>0.26306515242403611</v>
      </c>
      <c r="AQ31" s="53">
        <f t="shared" si="3"/>
        <v>0.41097007211566361</v>
      </c>
      <c r="AR31" s="53">
        <f t="shared" si="3"/>
        <v>90.277859424138654</v>
      </c>
      <c r="AS31" s="53">
        <f t="shared" si="3"/>
        <v>11.141794196564227</v>
      </c>
      <c r="AT31" s="53">
        <f t="shared" si="3"/>
        <v>10.635566391380424</v>
      </c>
      <c r="AU31" s="53">
        <f t="shared" si="3"/>
        <v>12.325434015740935</v>
      </c>
      <c r="AV31" s="53">
        <f t="shared" si="3"/>
        <v>-20.721424784361602</v>
      </c>
      <c r="AW31" s="53">
        <f t="shared" si="3"/>
        <v>-6.6116110118510392</v>
      </c>
      <c r="AX31" s="53">
        <f t="shared" si="3"/>
        <v>-1.5488502519513787</v>
      </c>
      <c r="AY31" s="53">
        <f t="shared" si="3"/>
        <v>-2.5908856493046244</v>
      </c>
      <c r="AZ31" s="53">
        <f t="shared" si="3"/>
        <v>-56.582996212469666</v>
      </c>
      <c r="BA31" s="53">
        <f t="shared" si="3"/>
        <v>0</v>
      </c>
      <c r="BB31" s="53">
        <f t="shared" si="3"/>
        <v>-116.67000000000007</v>
      </c>
      <c r="BC31" s="53">
        <f t="shared" si="3"/>
        <v>-5.2700000000000102</v>
      </c>
      <c r="BD31" s="53">
        <f t="shared" si="3"/>
        <v>-34.129999999999882</v>
      </c>
      <c r="BE31" s="53">
        <f t="shared" si="3"/>
        <v>-2.1000000000000019E-2</v>
      </c>
      <c r="BF31" s="53">
        <f t="shared" si="3"/>
        <v>0</v>
      </c>
      <c r="BG31" s="52">
        <f t="shared" si="4"/>
        <v>-119.35514380999838</v>
      </c>
    </row>
    <row r="32" spans="1:59" x14ac:dyDescent="0.25">
      <c r="A32" s="24">
        <v>2038</v>
      </c>
      <c r="B32" s="15">
        <v>0.24418366585059359</v>
      </c>
      <c r="C32" s="53">
        <v>0</v>
      </c>
      <c r="D32" s="49">
        <v>22.023514039463834</v>
      </c>
      <c r="E32" s="49">
        <v>2.2619978339729787</v>
      </c>
      <c r="F32" s="49">
        <v>2.1846134323630277</v>
      </c>
      <c r="G32" s="49">
        <v>2.2539162937899451</v>
      </c>
      <c r="H32" s="49">
        <v>893.18652631855207</v>
      </c>
      <c r="I32" s="49">
        <v>83.103444386836046</v>
      </c>
      <c r="J32" s="49">
        <v>46.185412176080128</v>
      </c>
      <c r="K32" s="49">
        <v>120.25588577701821</v>
      </c>
      <c r="L32" s="49">
        <v>0</v>
      </c>
      <c r="M32" s="49">
        <v>0</v>
      </c>
      <c r="N32" s="49">
        <v>4343.62</v>
      </c>
      <c r="O32" s="49">
        <v>109.46000000000001</v>
      </c>
      <c r="P32" s="49">
        <v>1321.1210000000001</v>
      </c>
      <c r="Q32" s="49">
        <v>0.72</v>
      </c>
      <c r="R32" s="49">
        <v>0</v>
      </c>
      <c r="S32" s="52">
        <f t="shared" si="1"/>
        <v>6946.376310258077</v>
      </c>
      <c r="T32" s="40"/>
      <c r="U32" s="24">
        <v>2038</v>
      </c>
      <c r="V32" s="15">
        <v>0.24418366585059359</v>
      </c>
      <c r="W32" s="53">
        <v>0.4212443239185551</v>
      </c>
      <c r="X32" s="49">
        <v>116.89871126582422</v>
      </c>
      <c r="Y32" s="49">
        <v>12.938726835232965</v>
      </c>
      <c r="Z32" s="49">
        <v>13.139114292154662</v>
      </c>
      <c r="AA32" s="49">
        <v>14.599817309530879</v>
      </c>
      <c r="AB32" s="49">
        <v>873.17178495399344</v>
      </c>
      <c r="AC32" s="49">
        <v>77.733011153897181</v>
      </c>
      <c r="AD32" s="49">
        <v>44.686488615962737</v>
      </c>
      <c r="AE32" s="49">
        <v>97.613731438701819</v>
      </c>
      <c r="AF32" s="49">
        <v>-56.322522600931308</v>
      </c>
      <c r="AG32" s="49">
        <v>0</v>
      </c>
      <c r="AH32" s="49">
        <v>4223.62</v>
      </c>
      <c r="AI32" s="49">
        <v>104.49000000000001</v>
      </c>
      <c r="AJ32" s="49">
        <v>1284.1320000000001</v>
      </c>
      <c r="AK32" s="49">
        <v>0.70399999999999996</v>
      </c>
      <c r="AL32" s="49">
        <v>0</v>
      </c>
      <c r="AM32" s="52">
        <f t="shared" si="2"/>
        <v>6807.8261075882838</v>
      </c>
      <c r="AN32" s="40"/>
      <c r="AO32" s="24">
        <v>2038</v>
      </c>
      <c r="AP32" s="15">
        <v>0.24418366585059359</v>
      </c>
      <c r="AQ32" s="53">
        <f t="shared" si="3"/>
        <v>0.4212443239185551</v>
      </c>
      <c r="AR32" s="53">
        <f t="shared" si="3"/>
        <v>94.875197226360385</v>
      </c>
      <c r="AS32" s="53">
        <f t="shared" si="3"/>
        <v>10.676729001259986</v>
      </c>
      <c r="AT32" s="53">
        <f t="shared" si="3"/>
        <v>10.954500859791635</v>
      </c>
      <c r="AU32" s="53">
        <f t="shared" si="3"/>
        <v>12.345901015740933</v>
      </c>
      <c r="AV32" s="53">
        <f t="shared" si="3"/>
        <v>-20.014741364558631</v>
      </c>
      <c r="AW32" s="53">
        <f t="shared" si="3"/>
        <v>-5.3704332329388649</v>
      </c>
      <c r="AX32" s="53">
        <f t="shared" si="3"/>
        <v>-1.4989235601173903</v>
      </c>
      <c r="AY32" s="53">
        <f t="shared" si="3"/>
        <v>-22.642154338316388</v>
      </c>
      <c r="AZ32" s="53">
        <f t="shared" si="3"/>
        <v>-56.322522600931308</v>
      </c>
      <c r="BA32" s="53">
        <f t="shared" si="3"/>
        <v>0</v>
      </c>
      <c r="BB32" s="53">
        <f t="shared" si="3"/>
        <v>-120</v>
      </c>
      <c r="BC32" s="53">
        <f t="shared" si="3"/>
        <v>-4.9699999999999989</v>
      </c>
      <c r="BD32" s="53">
        <f t="shared" si="3"/>
        <v>-36.989000000000033</v>
      </c>
      <c r="BE32" s="53">
        <f t="shared" si="3"/>
        <v>-1.6000000000000014E-2</v>
      </c>
      <c r="BF32" s="53">
        <f t="shared" si="3"/>
        <v>0</v>
      </c>
      <c r="BG32" s="52">
        <f t="shared" si="4"/>
        <v>-138.5502026697911</v>
      </c>
    </row>
    <row r="33" spans="1:59" x14ac:dyDescent="0.25">
      <c r="A33" s="24">
        <v>2039</v>
      </c>
      <c r="B33" s="15">
        <v>0.22665739691786857</v>
      </c>
      <c r="C33" s="53">
        <v>0</v>
      </c>
      <c r="D33" s="49">
        <v>20.847491026593598</v>
      </c>
      <c r="E33" s="49">
        <v>2.1616554429241854</v>
      </c>
      <c r="F33" s="49">
        <v>2.1335529995984857</v>
      </c>
      <c r="G33" s="49">
        <v>2.2539162937899451</v>
      </c>
      <c r="H33" s="49">
        <v>937.03471165173369</v>
      </c>
      <c r="I33" s="49">
        <v>100.82412090567939</v>
      </c>
      <c r="J33" s="49">
        <v>48.35467093698022</v>
      </c>
      <c r="K33" s="49">
        <v>144.29914174584599</v>
      </c>
      <c r="L33" s="49">
        <v>0</v>
      </c>
      <c r="M33" s="49">
        <v>0</v>
      </c>
      <c r="N33" s="49">
        <v>4458.96</v>
      </c>
      <c r="O33" s="49">
        <v>118.24</v>
      </c>
      <c r="P33" s="49">
        <v>1436.8230000000001</v>
      </c>
      <c r="Q33" s="49">
        <v>0.71699999999999997</v>
      </c>
      <c r="R33" s="49">
        <v>0</v>
      </c>
      <c r="S33" s="52">
        <f t="shared" si="1"/>
        <v>7272.6492610031455</v>
      </c>
      <c r="T33" s="40"/>
      <c r="U33" s="24">
        <v>2039</v>
      </c>
      <c r="V33" s="15">
        <v>0.22665739691786857</v>
      </c>
      <c r="W33" s="53">
        <v>0.43177543201651897</v>
      </c>
      <c r="X33" s="49">
        <v>110.72427841274413</v>
      </c>
      <c r="Y33" s="49">
        <v>12.373319248879936</v>
      </c>
      <c r="Z33" s="49">
        <v>13.052709434039262</v>
      </c>
      <c r="AA33" s="49">
        <v>14.62073330953088</v>
      </c>
      <c r="AB33" s="49">
        <v>917.6998482131105</v>
      </c>
      <c r="AC33" s="49">
        <v>83.185810198729897</v>
      </c>
      <c r="AD33" s="49">
        <v>46.902632866120825</v>
      </c>
      <c r="AE33" s="49">
        <v>130.7050970063745</v>
      </c>
      <c r="AF33" s="49">
        <v>-56.068560829681402</v>
      </c>
      <c r="AG33" s="49">
        <v>0</v>
      </c>
      <c r="AH33" s="49">
        <v>4337.6400000000003</v>
      </c>
      <c r="AI33" s="49">
        <v>114.45000000000002</v>
      </c>
      <c r="AJ33" s="49">
        <v>1396.913</v>
      </c>
      <c r="AK33" s="49">
        <v>0.69899999999999995</v>
      </c>
      <c r="AL33" s="49">
        <v>0</v>
      </c>
      <c r="AM33" s="52">
        <f t="shared" si="2"/>
        <v>7123.3296432918642</v>
      </c>
      <c r="AN33" s="40"/>
      <c r="AO33" s="24">
        <v>2039</v>
      </c>
      <c r="AP33" s="15">
        <v>0.22665739691786857</v>
      </c>
      <c r="AQ33" s="53">
        <f t="shared" si="3"/>
        <v>0.43177543201651897</v>
      </c>
      <c r="AR33" s="53">
        <f t="shared" si="3"/>
        <v>89.876787386150525</v>
      </c>
      <c r="AS33" s="53">
        <f t="shared" si="3"/>
        <v>10.21166380595575</v>
      </c>
      <c r="AT33" s="53">
        <f t="shared" si="3"/>
        <v>10.919156434440776</v>
      </c>
      <c r="AU33" s="53">
        <f t="shared" si="3"/>
        <v>12.366817015740935</v>
      </c>
      <c r="AV33" s="53">
        <f t="shared" si="3"/>
        <v>-19.334863438623188</v>
      </c>
      <c r="AW33" s="53">
        <f t="shared" si="3"/>
        <v>-17.638310706949497</v>
      </c>
      <c r="AX33" s="53">
        <f t="shared" si="3"/>
        <v>-1.4520380708593947</v>
      </c>
      <c r="AY33" s="53">
        <f t="shared" si="3"/>
        <v>-13.594044739471485</v>
      </c>
      <c r="AZ33" s="53">
        <f t="shared" si="3"/>
        <v>-56.068560829681402</v>
      </c>
      <c r="BA33" s="53">
        <f t="shared" si="3"/>
        <v>0</v>
      </c>
      <c r="BB33" s="53">
        <f t="shared" si="3"/>
        <v>-121.31999999999971</v>
      </c>
      <c r="BC33" s="53">
        <f t="shared" si="3"/>
        <v>-3.7899999999999778</v>
      </c>
      <c r="BD33" s="53">
        <f t="shared" si="3"/>
        <v>-39.910000000000082</v>
      </c>
      <c r="BE33" s="53">
        <f t="shared" si="3"/>
        <v>-1.8000000000000016E-2</v>
      </c>
      <c r="BF33" s="53">
        <f t="shared" si="3"/>
        <v>0</v>
      </c>
      <c r="BG33" s="52">
        <f t="shared" si="4"/>
        <v>-149.31961771128022</v>
      </c>
    </row>
    <row r="34" spans="1:59" x14ac:dyDescent="0.25">
      <c r="A34" s="24">
        <v>2040</v>
      </c>
      <c r="B34" s="15">
        <v>0.21034614782611605</v>
      </c>
      <c r="C34" s="53">
        <v>0</v>
      </c>
      <c r="D34" s="49">
        <v>19.671468013723359</v>
      </c>
      <c r="E34" s="49">
        <v>2.0613130518753922</v>
      </c>
      <c r="F34" s="49">
        <v>2.1770811905844178</v>
      </c>
      <c r="G34" s="49">
        <v>2.2539162937899451</v>
      </c>
      <c r="H34" s="49">
        <v>1023.3564746469576</v>
      </c>
      <c r="I34" s="49">
        <v>102.93174145225797</v>
      </c>
      <c r="J34" s="49">
        <v>52.664425641667414</v>
      </c>
      <c r="K34" s="49">
        <v>146.87612968895226</v>
      </c>
      <c r="L34" s="49">
        <v>0</v>
      </c>
      <c r="M34" s="49">
        <v>0</v>
      </c>
      <c r="N34" s="49">
        <v>4603.17</v>
      </c>
      <c r="O34" s="49">
        <v>125.81</v>
      </c>
      <c r="P34" s="49">
        <v>1574.454</v>
      </c>
      <c r="Q34" s="49">
        <v>0.71599999999999997</v>
      </c>
      <c r="R34" s="49">
        <v>0</v>
      </c>
      <c r="S34" s="52">
        <f t="shared" si="1"/>
        <v>7656.1425499798088</v>
      </c>
      <c r="T34" s="40"/>
      <c r="U34" s="24">
        <v>2040</v>
      </c>
      <c r="V34" s="15">
        <v>0.21034614782611605</v>
      </c>
      <c r="W34" s="53">
        <v>0.44256981781693189</v>
      </c>
      <c r="X34" s="49">
        <v>104.54984555966404</v>
      </c>
      <c r="Y34" s="49">
        <v>11.807911662526902</v>
      </c>
      <c r="Z34" s="49">
        <v>13.261692611612556</v>
      </c>
      <c r="AA34" s="49">
        <v>14.64211030953088</v>
      </c>
      <c r="AB34" s="49">
        <v>1004.3208332642815</v>
      </c>
      <c r="AC34" s="49">
        <v>106.13451467364911</v>
      </c>
      <c r="AD34" s="49">
        <v>51.261036278042234</v>
      </c>
      <c r="AE34" s="49">
        <v>149.48316408094055</v>
      </c>
      <c r="AF34" s="49">
        <v>-55.820948102712748</v>
      </c>
      <c r="AG34" s="49">
        <v>0</v>
      </c>
      <c r="AH34" s="49">
        <v>4477.13</v>
      </c>
      <c r="AI34" s="49">
        <v>122.22999999999999</v>
      </c>
      <c r="AJ34" s="49">
        <v>1530.473</v>
      </c>
      <c r="AK34" s="49">
        <v>0.7</v>
      </c>
      <c r="AL34" s="49">
        <v>0</v>
      </c>
      <c r="AM34" s="52">
        <f t="shared" si="2"/>
        <v>7530.6157301553512</v>
      </c>
      <c r="AN34" s="40"/>
      <c r="AO34" s="24">
        <v>2040</v>
      </c>
      <c r="AP34" s="15">
        <v>0.21034614782611605</v>
      </c>
      <c r="AQ34" s="53">
        <f t="shared" si="3"/>
        <v>0.44256981781693189</v>
      </c>
      <c r="AR34" s="53">
        <f t="shared" si="3"/>
        <v>84.87837754594068</v>
      </c>
      <c r="AS34" s="53">
        <f t="shared" si="3"/>
        <v>9.7465986106515103</v>
      </c>
      <c r="AT34" s="53">
        <f t="shared" si="3"/>
        <v>11.084611421028139</v>
      </c>
      <c r="AU34" s="53">
        <f t="shared" si="3"/>
        <v>12.388194015740934</v>
      </c>
      <c r="AV34" s="53">
        <f t="shared" si="3"/>
        <v>-19.03564138267609</v>
      </c>
      <c r="AW34" s="53">
        <f t="shared" si="3"/>
        <v>3.2027732213911406</v>
      </c>
      <c r="AX34" s="53">
        <f t="shared" si="3"/>
        <v>-1.4033893636251804</v>
      </c>
      <c r="AY34" s="53">
        <f t="shared" si="3"/>
        <v>2.607034391988293</v>
      </c>
      <c r="AZ34" s="53">
        <f t="shared" si="3"/>
        <v>-55.820948102712748</v>
      </c>
      <c r="BA34" s="53">
        <f t="shared" si="3"/>
        <v>0</v>
      </c>
      <c r="BB34" s="53">
        <f t="shared" si="3"/>
        <v>-126.03999999999996</v>
      </c>
      <c r="BC34" s="53">
        <f t="shared" si="3"/>
        <v>-3.5800000000000125</v>
      </c>
      <c r="BD34" s="53">
        <f t="shared" si="3"/>
        <v>-43.980999999999995</v>
      </c>
      <c r="BE34" s="53">
        <f t="shared" si="3"/>
        <v>-1.6000000000000014E-2</v>
      </c>
      <c r="BF34" s="53">
        <f t="shared" si="3"/>
        <v>0</v>
      </c>
      <c r="BG34" s="52">
        <f t="shared" si="4"/>
        <v>-125.52681982445637</v>
      </c>
    </row>
    <row r="35" spans="1:59" x14ac:dyDescent="0.25">
      <c r="A35" s="24">
        <v>2041</v>
      </c>
      <c r="B35" s="15">
        <v>0.19524856485339206</v>
      </c>
      <c r="C35" s="53">
        <v>0</v>
      </c>
      <c r="D35" s="49">
        <v>18.495445000853124</v>
      </c>
      <c r="E35" s="49">
        <v>1.9609706608265993</v>
      </c>
      <c r="F35" s="49">
        <v>2.2203002004320727</v>
      </c>
      <c r="G35" s="49">
        <v>2.2539162937899451</v>
      </c>
      <c r="H35" s="49">
        <v>1041.2184719847069</v>
      </c>
      <c r="I35" s="49">
        <v>106.2113363794864</v>
      </c>
      <c r="J35" s="49">
        <v>53.163227863584801</v>
      </c>
      <c r="K35" s="49">
        <v>155.48646255025966</v>
      </c>
      <c r="L35" s="49">
        <v>0</v>
      </c>
      <c r="M35" s="49">
        <v>0</v>
      </c>
      <c r="N35" s="49">
        <v>4763.41</v>
      </c>
      <c r="O35" s="49">
        <v>138.24</v>
      </c>
      <c r="P35" s="49">
        <v>1821.6410000000001</v>
      </c>
      <c r="Q35" s="49">
        <v>0.72099999999999997</v>
      </c>
      <c r="R35" s="49">
        <v>0</v>
      </c>
      <c r="S35" s="52">
        <f t="shared" si="1"/>
        <v>8105.0221309339377</v>
      </c>
      <c r="T35" s="40"/>
      <c r="U35" s="24">
        <v>2041</v>
      </c>
      <c r="V35" s="15">
        <v>0.19524856485339206</v>
      </c>
      <c r="W35" s="53">
        <v>0.45363406326235511</v>
      </c>
      <c r="X35" s="49">
        <v>98.37541270658393</v>
      </c>
      <c r="Y35" s="49">
        <v>11.242504076173873</v>
      </c>
      <c r="Z35" s="49">
        <v>13.525786270719719</v>
      </c>
      <c r="AA35" s="49">
        <v>14.663957309530881</v>
      </c>
      <c r="AB35" s="49">
        <v>1016.2134800898699</v>
      </c>
      <c r="AC35" s="49">
        <v>101.33733685984618</v>
      </c>
      <c r="AD35" s="49">
        <v>51.808487207193821</v>
      </c>
      <c r="AE35" s="49">
        <v>144.84738431814418</v>
      </c>
      <c r="AF35" s="49">
        <v>-55.579525693918313</v>
      </c>
      <c r="AG35" s="49">
        <v>0</v>
      </c>
      <c r="AH35" s="49">
        <v>4637.46</v>
      </c>
      <c r="AI35" s="49">
        <v>134.46</v>
      </c>
      <c r="AJ35" s="49">
        <v>1772.5840000000001</v>
      </c>
      <c r="AK35" s="49">
        <v>0.70199999999999996</v>
      </c>
      <c r="AL35" s="49">
        <v>0</v>
      </c>
      <c r="AM35" s="52">
        <f t="shared" si="2"/>
        <v>7942.0944572074068</v>
      </c>
      <c r="AN35" s="40"/>
      <c r="AO35" s="24">
        <v>2041</v>
      </c>
      <c r="AP35" s="15">
        <v>0.19524856485339206</v>
      </c>
      <c r="AQ35" s="53">
        <f t="shared" si="3"/>
        <v>0.45363406326235511</v>
      </c>
      <c r="AR35" s="53">
        <f t="shared" si="3"/>
        <v>79.879967705730806</v>
      </c>
      <c r="AS35" s="53">
        <f t="shared" si="3"/>
        <v>9.2815334153472726</v>
      </c>
      <c r="AT35" s="53">
        <f t="shared" si="3"/>
        <v>11.305486070287646</v>
      </c>
      <c r="AU35" s="53">
        <f t="shared" si="3"/>
        <v>12.410041015740935</v>
      </c>
      <c r="AV35" s="53">
        <f t="shared" si="3"/>
        <v>-25.004991894836962</v>
      </c>
      <c r="AW35" s="53">
        <f t="shared" si="3"/>
        <v>-4.8739995196402219</v>
      </c>
      <c r="AX35" s="53">
        <f t="shared" si="3"/>
        <v>-1.3547406563909803</v>
      </c>
      <c r="AY35" s="53">
        <f t="shared" si="3"/>
        <v>-10.63907823211548</v>
      </c>
      <c r="AZ35" s="53">
        <f t="shared" si="3"/>
        <v>-55.579525693918313</v>
      </c>
      <c r="BA35" s="53">
        <f t="shared" si="3"/>
        <v>0</v>
      </c>
      <c r="BB35" s="53">
        <f t="shared" si="3"/>
        <v>-125.94999999999982</v>
      </c>
      <c r="BC35" s="53">
        <f t="shared" si="3"/>
        <v>-3.7800000000000011</v>
      </c>
      <c r="BD35" s="53">
        <f t="shared" si="3"/>
        <v>-49.057000000000016</v>
      </c>
      <c r="BE35" s="53">
        <f t="shared" si="3"/>
        <v>-1.9000000000000017E-2</v>
      </c>
      <c r="BF35" s="53">
        <f t="shared" si="3"/>
        <v>0</v>
      </c>
      <c r="BG35" s="52">
        <f t="shared" si="4"/>
        <v>-162.92767372653282</v>
      </c>
    </row>
    <row r="36" spans="1:59" x14ac:dyDescent="0.25">
      <c r="A36" s="24">
        <v>2042</v>
      </c>
      <c r="B36" s="15">
        <v>0.1812346100524885</v>
      </c>
      <c r="C36" s="53">
        <v>0</v>
      </c>
      <c r="D36" s="49">
        <v>17.319421987982885</v>
      </c>
      <c r="E36" s="49">
        <v>1.8606282697778058</v>
      </c>
      <c r="F36" s="49">
        <v>2.2662568638399261</v>
      </c>
      <c r="G36" s="49">
        <v>2.2539162937899451</v>
      </c>
      <c r="H36" s="49">
        <v>1098.0190831570264</v>
      </c>
      <c r="I36" s="49">
        <v>112.25277506801788</v>
      </c>
      <c r="J36" s="49">
        <v>55.370162386798448</v>
      </c>
      <c r="K36" s="49">
        <v>181.92889609802154</v>
      </c>
      <c r="L36" s="49">
        <v>0</v>
      </c>
      <c r="M36" s="49">
        <v>0</v>
      </c>
      <c r="N36" s="49">
        <v>4878.18</v>
      </c>
      <c r="O36" s="49">
        <v>146.15</v>
      </c>
      <c r="P36" s="49">
        <v>2074.31</v>
      </c>
      <c r="Q36" s="49">
        <v>0.72099999999999997</v>
      </c>
      <c r="R36" s="49">
        <v>0</v>
      </c>
      <c r="S36" s="52">
        <f t="shared" si="1"/>
        <v>8570.6321401252535</v>
      </c>
      <c r="T36" s="40"/>
      <c r="U36" s="24">
        <v>2042</v>
      </c>
      <c r="V36" s="15">
        <v>0.1812346100524885</v>
      </c>
      <c r="W36" s="53">
        <v>0.46497491484391401</v>
      </c>
      <c r="X36" s="49">
        <v>92.20097985350381</v>
      </c>
      <c r="Y36" s="49">
        <v>10.67709648982084</v>
      </c>
      <c r="Z36" s="49">
        <v>14.028472863347737</v>
      </c>
      <c r="AA36" s="49">
        <v>14.686285309530881</v>
      </c>
      <c r="AB36" s="49">
        <v>1063.4925404960836</v>
      </c>
      <c r="AC36" s="49">
        <v>106.10634584406911</v>
      </c>
      <c r="AD36" s="49">
        <v>54.064070437641689</v>
      </c>
      <c r="AE36" s="49">
        <v>173.64751683259811</v>
      </c>
      <c r="AF36" s="49">
        <v>-55.344138845343736</v>
      </c>
      <c r="AG36" s="49">
        <v>0</v>
      </c>
      <c r="AH36" s="49">
        <v>4751.21</v>
      </c>
      <c r="AI36" s="49">
        <v>139.91999999999999</v>
      </c>
      <c r="AJ36" s="49">
        <v>2019.066</v>
      </c>
      <c r="AK36" s="49">
        <v>0.70799999999999996</v>
      </c>
      <c r="AL36" s="49">
        <v>0</v>
      </c>
      <c r="AM36" s="52">
        <f t="shared" si="2"/>
        <v>8384.9281441960975</v>
      </c>
      <c r="AN36" s="40"/>
      <c r="AO36" s="24">
        <v>2042</v>
      </c>
      <c r="AP36" s="15">
        <v>0.1812346100524885</v>
      </c>
      <c r="AQ36" s="53">
        <f t="shared" si="3"/>
        <v>0.46497491484391401</v>
      </c>
      <c r="AR36" s="53">
        <f t="shared" si="3"/>
        <v>74.881557865520932</v>
      </c>
      <c r="AS36" s="53">
        <f t="shared" si="3"/>
        <v>8.8164682200430349</v>
      </c>
      <c r="AT36" s="53">
        <f t="shared" si="3"/>
        <v>11.762215999507811</v>
      </c>
      <c r="AU36" s="53">
        <f t="shared" si="3"/>
        <v>12.432369015740935</v>
      </c>
      <c r="AV36" s="53">
        <f t="shared" si="3"/>
        <v>-34.526542660942823</v>
      </c>
      <c r="AW36" s="53">
        <f t="shared" si="3"/>
        <v>-6.1464292239487719</v>
      </c>
      <c r="AX36" s="53">
        <f t="shared" si="3"/>
        <v>-1.3060919491567589</v>
      </c>
      <c r="AY36" s="53">
        <f t="shared" si="3"/>
        <v>-8.2813792654234248</v>
      </c>
      <c r="AZ36" s="53">
        <f t="shared" si="3"/>
        <v>-55.344138845343736</v>
      </c>
      <c r="BA36" s="53">
        <f t="shared" si="3"/>
        <v>0</v>
      </c>
      <c r="BB36" s="53">
        <f t="shared" si="3"/>
        <v>-126.97000000000025</v>
      </c>
      <c r="BC36" s="53">
        <f t="shared" si="3"/>
        <v>-6.2300000000000182</v>
      </c>
      <c r="BD36" s="53">
        <f t="shared" si="3"/>
        <v>-55.243999999999915</v>
      </c>
      <c r="BE36" s="53">
        <f t="shared" si="3"/>
        <v>-1.3000000000000012E-2</v>
      </c>
      <c r="BF36" s="53">
        <f t="shared" si="3"/>
        <v>0</v>
      </c>
      <c r="BG36" s="52">
        <f t="shared" si="4"/>
        <v>-185.70399592915908</v>
      </c>
    </row>
    <row r="37" spans="1:59" x14ac:dyDescent="0.25">
      <c r="A37" s="24">
        <v>2043</v>
      </c>
      <c r="B37" s="15">
        <v>0.16822650607209799</v>
      </c>
      <c r="C37" s="53">
        <v>0</v>
      </c>
      <c r="D37" s="49">
        <v>16.143398975112646</v>
      </c>
      <c r="E37" s="49">
        <v>1.7602858787290128</v>
      </c>
      <c r="F37" s="49">
        <v>2.4799557955714828</v>
      </c>
      <c r="G37" s="49">
        <v>2.2539162937899451</v>
      </c>
      <c r="H37" s="49">
        <v>1210.2124505221279</v>
      </c>
      <c r="I37" s="49">
        <v>132.49801169194058</v>
      </c>
      <c r="J37" s="49">
        <v>59.83482813341471</v>
      </c>
      <c r="K37" s="49">
        <v>208.87023620401993</v>
      </c>
      <c r="L37" s="49">
        <v>0</v>
      </c>
      <c r="M37" s="49">
        <v>0</v>
      </c>
      <c r="N37" s="49">
        <v>5137.4799999999996</v>
      </c>
      <c r="O37" s="49">
        <v>159.68</v>
      </c>
      <c r="P37" s="49">
        <v>2473.3029999999999</v>
      </c>
      <c r="Q37" s="49">
        <v>0.74099999999999999</v>
      </c>
      <c r="R37" s="49">
        <v>0</v>
      </c>
      <c r="S37" s="52">
        <f t="shared" si="1"/>
        <v>9405.2570834947055</v>
      </c>
      <c r="T37" s="40"/>
      <c r="U37" s="24">
        <v>2043</v>
      </c>
      <c r="V37" s="15">
        <v>0.16822650607209799</v>
      </c>
      <c r="W37" s="53">
        <v>0.47659928771501175</v>
      </c>
      <c r="X37" s="49">
        <v>86.026547000423733</v>
      </c>
      <c r="Y37" s="49">
        <v>10.11168890346781</v>
      </c>
      <c r="Z37" s="49">
        <v>15.081595993318375</v>
      </c>
      <c r="AA37" s="49">
        <v>14.709104309530879</v>
      </c>
      <c r="AB37" s="49">
        <v>1177.7223662132026</v>
      </c>
      <c r="AC37" s="49">
        <v>123.3886016470544</v>
      </c>
      <c r="AD37" s="49">
        <v>58.553089088826752</v>
      </c>
      <c r="AE37" s="49">
        <v>206.08067458073165</v>
      </c>
      <c r="AF37" s="49">
        <v>-55.114636667983525</v>
      </c>
      <c r="AG37" s="49">
        <v>0</v>
      </c>
      <c r="AH37" s="49">
        <v>5008.18</v>
      </c>
      <c r="AI37" s="49">
        <v>152.93</v>
      </c>
      <c r="AJ37" s="49">
        <v>2410.4789999999998</v>
      </c>
      <c r="AK37" s="49">
        <v>0.74199999999999999</v>
      </c>
      <c r="AL37" s="49">
        <v>0</v>
      </c>
      <c r="AM37" s="52">
        <f t="shared" si="2"/>
        <v>9209.3666303562877</v>
      </c>
      <c r="AN37" s="40"/>
      <c r="AO37" s="24">
        <v>2043</v>
      </c>
      <c r="AP37" s="15">
        <v>0.16822650607209799</v>
      </c>
      <c r="AQ37" s="53">
        <f t="shared" si="3"/>
        <v>0.47659928771501175</v>
      </c>
      <c r="AR37" s="53">
        <f t="shared" si="3"/>
        <v>69.883148025311087</v>
      </c>
      <c r="AS37" s="53">
        <f t="shared" si="3"/>
        <v>8.3514030247387971</v>
      </c>
      <c r="AT37" s="53">
        <f t="shared" si="3"/>
        <v>12.601640197746892</v>
      </c>
      <c r="AU37" s="53">
        <f t="shared" si="3"/>
        <v>12.455188015740934</v>
      </c>
      <c r="AV37" s="53">
        <f t="shared" si="3"/>
        <v>-32.490084308925361</v>
      </c>
      <c r="AW37" s="53">
        <f t="shared" si="3"/>
        <v>-9.1094100448861752</v>
      </c>
      <c r="AX37" s="53">
        <f t="shared" si="3"/>
        <v>-1.2817390445879582</v>
      </c>
      <c r="AY37" s="53">
        <f t="shared" si="3"/>
        <v>-2.7895616232882787</v>
      </c>
      <c r="AZ37" s="53">
        <f t="shared" si="3"/>
        <v>-55.114636667983525</v>
      </c>
      <c r="BA37" s="53">
        <f t="shared" si="3"/>
        <v>0</v>
      </c>
      <c r="BB37" s="53">
        <f t="shared" si="3"/>
        <v>-129.29999999999927</v>
      </c>
      <c r="BC37" s="53">
        <f t="shared" si="3"/>
        <v>-6.75</v>
      </c>
      <c r="BD37" s="53">
        <f t="shared" si="3"/>
        <v>-62.824000000000069</v>
      </c>
      <c r="BE37" s="53">
        <f t="shared" si="3"/>
        <v>1.0000000000000009E-3</v>
      </c>
      <c r="BF37" s="53">
        <f t="shared" si="3"/>
        <v>0</v>
      </c>
      <c r="BG37" s="52">
        <f t="shared" si="4"/>
        <v>-195.89045313841791</v>
      </c>
    </row>
    <row r="38" spans="1:59" x14ac:dyDescent="0.25">
      <c r="A38" s="24">
        <v>2044</v>
      </c>
      <c r="B38" s="15">
        <v>0.15612019724789697</v>
      </c>
      <c r="C38" s="53">
        <v>0</v>
      </c>
      <c r="D38" s="49">
        <v>14.967375962242407</v>
      </c>
      <c r="E38" s="49">
        <v>1.6599434876802197</v>
      </c>
      <c r="F38" s="49">
        <v>2.5776470061660652</v>
      </c>
      <c r="G38" s="49">
        <v>2.2539162937899451</v>
      </c>
      <c r="H38" s="49">
        <v>1293.3661816889921</v>
      </c>
      <c r="I38" s="49">
        <v>142.87930686941206</v>
      </c>
      <c r="J38" s="49">
        <v>64.295469383658997</v>
      </c>
      <c r="K38" s="49">
        <v>214.74363607680544</v>
      </c>
      <c r="L38" s="49">
        <v>0</v>
      </c>
      <c r="M38" s="49">
        <v>0</v>
      </c>
      <c r="N38" s="49">
        <v>5339.59</v>
      </c>
      <c r="O38" s="49">
        <v>172.8</v>
      </c>
      <c r="P38" s="49">
        <v>2888.076</v>
      </c>
      <c r="Q38" s="49">
        <v>0.76400000000000001</v>
      </c>
      <c r="R38" s="49">
        <v>0</v>
      </c>
      <c r="S38" s="52">
        <f t="shared" si="1"/>
        <v>10137.973476768748</v>
      </c>
      <c r="T38" s="40"/>
      <c r="U38" s="24">
        <v>2044</v>
      </c>
      <c r="V38" s="15">
        <v>0.15612019724789697</v>
      </c>
      <c r="W38" s="53">
        <v>0.48851426990788704</v>
      </c>
      <c r="X38" s="49">
        <v>79.852114147343627</v>
      </c>
      <c r="Y38" s="49">
        <v>9.5462813171147758</v>
      </c>
      <c r="Z38" s="49">
        <v>15.404452051218534</v>
      </c>
      <c r="AA38" s="49">
        <v>14.73242530953088</v>
      </c>
      <c r="AB38" s="49">
        <v>1262.7255494073045</v>
      </c>
      <c r="AC38" s="49">
        <v>136.82418934678731</v>
      </c>
      <c r="AD38" s="49">
        <v>63.014190998374644</v>
      </c>
      <c r="AE38" s="49">
        <v>211.11957905830258</v>
      </c>
      <c r="AF38" s="49">
        <v>-54.890872045057321</v>
      </c>
      <c r="AG38" s="49">
        <v>0</v>
      </c>
      <c r="AH38" s="49">
        <v>5208.29</v>
      </c>
      <c r="AI38" s="49">
        <v>167.51999999999998</v>
      </c>
      <c r="AJ38" s="49">
        <v>2816.732</v>
      </c>
      <c r="AK38" s="49">
        <v>0.749</v>
      </c>
      <c r="AL38" s="49">
        <v>0</v>
      </c>
      <c r="AM38" s="52">
        <f t="shared" si="2"/>
        <v>9932.1074238608271</v>
      </c>
      <c r="AN38" s="40"/>
      <c r="AO38" s="24">
        <v>2044</v>
      </c>
      <c r="AP38" s="15">
        <v>0.15612019724789697</v>
      </c>
      <c r="AQ38" s="53">
        <f t="shared" si="3"/>
        <v>0.48851426990788704</v>
      </c>
      <c r="AR38" s="53">
        <f t="shared" si="3"/>
        <v>64.884738185101213</v>
      </c>
      <c r="AS38" s="53">
        <f t="shared" si="3"/>
        <v>7.8863378294345559</v>
      </c>
      <c r="AT38" s="53">
        <f t="shared" si="3"/>
        <v>12.826805045052469</v>
      </c>
      <c r="AU38" s="53">
        <f t="shared" si="3"/>
        <v>12.478509015740935</v>
      </c>
      <c r="AV38" s="53">
        <f t="shared" si="3"/>
        <v>-30.640632281687658</v>
      </c>
      <c r="AW38" s="53">
        <f t="shared" si="3"/>
        <v>-6.0551175226247551</v>
      </c>
      <c r="AX38" s="53">
        <f t="shared" si="3"/>
        <v>-1.2812783852843523</v>
      </c>
      <c r="AY38" s="53">
        <f t="shared" si="3"/>
        <v>-3.6240570185028673</v>
      </c>
      <c r="AZ38" s="53">
        <f t="shared" si="3"/>
        <v>-54.890872045057321</v>
      </c>
      <c r="BA38" s="53">
        <f t="shared" si="3"/>
        <v>0</v>
      </c>
      <c r="BB38" s="53">
        <f t="shared" si="3"/>
        <v>-131.30000000000018</v>
      </c>
      <c r="BC38" s="53">
        <f t="shared" si="3"/>
        <v>-5.2800000000000296</v>
      </c>
      <c r="BD38" s="53">
        <f t="shared" si="3"/>
        <v>-71.344000000000051</v>
      </c>
      <c r="BE38" s="53">
        <f t="shared" si="3"/>
        <v>-1.5000000000000013E-2</v>
      </c>
      <c r="BF38" s="53">
        <f t="shared" si="3"/>
        <v>0</v>
      </c>
      <c r="BG38" s="52">
        <f t="shared" si="4"/>
        <v>-205.86605290792016</v>
      </c>
    </row>
    <row r="39" spans="1:59" x14ac:dyDescent="0.25">
      <c r="A39" s="24">
        <v>2045</v>
      </c>
      <c r="B39" s="15">
        <v>0.14491467883918038</v>
      </c>
      <c r="C39" s="53">
        <v>0</v>
      </c>
      <c r="D39" s="49">
        <v>13.926186140092716</v>
      </c>
      <c r="E39" s="49">
        <v>1.5715622221696319</v>
      </c>
      <c r="F39" s="49">
        <v>2.4106076242371199</v>
      </c>
      <c r="G39" s="49">
        <v>2.2539162937899451</v>
      </c>
      <c r="H39" s="49">
        <v>1296.3760938377088</v>
      </c>
      <c r="I39" s="49">
        <v>136.54471142679469</v>
      </c>
      <c r="J39" s="49">
        <v>64.60275219148933</v>
      </c>
      <c r="K39" s="49">
        <v>249.90802385504557</v>
      </c>
      <c r="L39" s="49">
        <v>0</v>
      </c>
      <c r="M39" s="49">
        <v>0</v>
      </c>
      <c r="N39" s="49">
        <v>5430.36</v>
      </c>
      <c r="O39" s="49">
        <v>180.4</v>
      </c>
      <c r="P39" s="49">
        <v>3277.9209999999998</v>
      </c>
      <c r="Q39" s="49">
        <v>0.75700000000000001</v>
      </c>
      <c r="R39" s="49">
        <v>0</v>
      </c>
      <c r="S39" s="52">
        <f t="shared" si="1"/>
        <v>10657.031853591327</v>
      </c>
      <c r="T39" s="40"/>
      <c r="U39" s="24">
        <v>2045</v>
      </c>
      <c r="V39" s="15">
        <v>0.14491467883918038</v>
      </c>
      <c r="W39" s="53">
        <v>0.50072712665558416</v>
      </c>
      <c r="X39" s="49">
        <v>74.066280851448241</v>
      </c>
      <c r="Y39" s="49">
        <v>9.0151200213132245</v>
      </c>
      <c r="Z39" s="49">
        <v>14.855614781354495</v>
      </c>
      <c r="AA39" s="49">
        <v>14.756259309530881</v>
      </c>
      <c r="AB39" s="49">
        <v>1267.504304021767</v>
      </c>
      <c r="AC39" s="49">
        <v>127.96011393889839</v>
      </c>
      <c r="AD39" s="49">
        <v>63.347286106106779</v>
      </c>
      <c r="AE39" s="49">
        <v>236.43802408439984</v>
      </c>
      <c r="AF39" s="49">
        <v>-54.67270153770427</v>
      </c>
      <c r="AG39" s="49">
        <v>0</v>
      </c>
      <c r="AH39" s="49">
        <v>5296.14</v>
      </c>
      <c r="AI39" s="49">
        <v>174.1</v>
      </c>
      <c r="AJ39" s="49">
        <v>3196.4409999999998</v>
      </c>
      <c r="AK39" s="49">
        <v>0.75</v>
      </c>
      <c r="AL39" s="49">
        <v>0</v>
      </c>
      <c r="AM39" s="52">
        <f t="shared" si="2"/>
        <v>10421.20202870377</v>
      </c>
      <c r="AN39" s="40"/>
      <c r="AO39" s="24">
        <v>2045</v>
      </c>
      <c r="AP39" s="15">
        <v>0.14491467883918038</v>
      </c>
      <c r="AQ39" s="53">
        <f t="shared" si="3"/>
        <v>0.50072712665558416</v>
      </c>
      <c r="AR39" s="53">
        <f t="shared" si="3"/>
        <v>60.140094711355523</v>
      </c>
      <c r="AS39" s="53">
        <f t="shared" si="3"/>
        <v>7.4435577991435924</v>
      </c>
      <c r="AT39" s="53">
        <f t="shared" si="3"/>
        <v>12.445007157117375</v>
      </c>
      <c r="AU39" s="53">
        <f t="shared" si="3"/>
        <v>12.502343015740935</v>
      </c>
      <c r="AV39" s="53">
        <f t="shared" si="3"/>
        <v>-28.871789815941838</v>
      </c>
      <c r="AW39" s="53">
        <f t="shared" si="3"/>
        <v>-8.5845974878963034</v>
      </c>
      <c r="AX39" s="53">
        <f t="shared" si="3"/>
        <v>-1.255466085382551</v>
      </c>
      <c r="AY39" s="53">
        <f t="shared" si="3"/>
        <v>-13.469999770645728</v>
      </c>
      <c r="AZ39" s="53">
        <f t="shared" si="3"/>
        <v>-54.67270153770427</v>
      </c>
      <c r="BA39" s="53">
        <f t="shared" si="3"/>
        <v>0</v>
      </c>
      <c r="BB39" s="53">
        <f t="shared" si="3"/>
        <v>-134.21999999999935</v>
      </c>
      <c r="BC39" s="53">
        <f t="shared" si="3"/>
        <v>-6.3000000000000114</v>
      </c>
      <c r="BD39" s="53">
        <f t="shared" si="3"/>
        <v>-81.480000000000018</v>
      </c>
      <c r="BE39" s="53">
        <f t="shared" si="3"/>
        <v>-7.0000000000000062E-3</v>
      </c>
      <c r="BF39" s="53">
        <f t="shared" si="3"/>
        <v>0</v>
      </c>
      <c r="BG39" s="52">
        <f t="shared" si="4"/>
        <v>-235.82982488755707</v>
      </c>
    </row>
    <row r="40" spans="1:59" x14ac:dyDescent="0.25">
      <c r="A40" s="24">
        <v>2046</v>
      </c>
      <c r="B40" s="15">
        <v>0.13451343588630835</v>
      </c>
      <c r="C40" s="53">
        <v>0</v>
      </c>
      <c r="D40" s="49">
        <v>12.952412913303304</v>
      </c>
      <c r="E40" s="49">
        <v>1.4891615194281469</v>
      </c>
      <c r="F40" s="49">
        <v>2.4637274920965533</v>
      </c>
      <c r="G40" s="49">
        <v>2.2539162937899451</v>
      </c>
      <c r="H40" s="49">
        <v>1252.8272078589882</v>
      </c>
      <c r="I40" s="49">
        <v>138.38388707803557</v>
      </c>
      <c r="J40" s="49">
        <v>62.524781968232283</v>
      </c>
      <c r="K40" s="49">
        <v>279.93422752206953</v>
      </c>
      <c r="L40" s="49">
        <v>0</v>
      </c>
      <c r="M40" s="49">
        <v>0</v>
      </c>
      <c r="N40" s="49">
        <v>5552.3</v>
      </c>
      <c r="O40" s="49">
        <v>186.88</v>
      </c>
      <c r="P40" s="49">
        <v>3745.8560000000002</v>
      </c>
      <c r="Q40" s="49">
        <v>0.76500000000000001</v>
      </c>
      <c r="R40" s="49">
        <v>0</v>
      </c>
      <c r="S40" s="52">
        <f t="shared" si="1"/>
        <v>11238.630322645944</v>
      </c>
      <c r="T40" s="40"/>
      <c r="U40" s="24">
        <v>2046</v>
      </c>
      <c r="V40" s="15">
        <v>0.13451343588630835</v>
      </c>
      <c r="W40" s="53">
        <v>0.51324530482197372</v>
      </c>
      <c r="X40" s="49">
        <v>68.899234684697021</v>
      </c>
      <c r="Y40" s="49">
        <v>8.545559229073266</v>
      </c>
      <c r="Z40" s="49">
        <v>15.076199089268204</v>
      </c>
      <c r="AA40" s="49">
        <v>14.78061730953088</v>
      </c>
      <c r="AB40" s="49">
        <v>1225.6375978634244</v>
      </c>
      <c r="AC40" s="49">
        <v>128.24096540179795</v>
      </c>
      <c r="AD40" s="49">
        <v>61.317298801825693</v>
      </c>
      <c r="AE40" s="49">
        <v>267.73693212015297</v>
      </c>
      <c r="AF40" s="49">
        <v>-54.459985293035039</v>
      </c>
      <c r="AG40" s="49">
        <v>0</v>
      </c>
      <c r="AH40" s="49">
        <v>5416.58</v>
      </c>
      <c r="AI40" s="49">
        <v>182.3</v>
      </c>
      <c r="AJ40" s="49">
        <v>3653.5419999999999</v>
      </c>
      <c r="AK40" s="49">
        <v>0.747</v>
      </c>
      <c r="AL40" s="49">
        <v>0</v>
      </c>
      <c r="AM40" s="52">
        <f t="shared" si="2"/>
        <v>10989.456664511557</v>
      </c>
      <c r="AN40" s="40"/>
      <c r="AO40" s="24">
        <v>2046</v>
      </c>
      <c r="AP40" s="15">
        <v>0.13451343588630835</v>
      </c>
      <c r="AQ40" s="53">
        <f t="shared" si="3"/>
        <v>0.51324530482197372</v>
      </c>
      <c r="AR40" s="53">
        <f t="shared" si="3"/>
        <v>55.946821771393715</v>
      </c>
      <c r="AS40" s="53">
        <f t="shared" si="3"/>
        <v>7.0563977096451191</v>
      </c>
      <c r="AT40" s="53">
        <f t="shared" si="3"/>
        <v>12.612471597171652</v>
      </c>
      <c r="AU40" s="53">
        <f t="shared" si="3"/>
        <v>12.526701015740935</v>
      </c>
      <c r="AV40" s="53">
        <f t="shared" si="3"/>
        <v>-27.189609995563842</v>
      </c>
      <c r="AW40" s="53">
        <f t="shared" si="3"/>
        <v>-10.14292167623762</v>
      </c>
      <c r="AX40" s="53">
        <f t="shared" si="3"/>
        <v>-1.2074831664065897</v>
      </c>
      <c r="AY40" s="53">
        <f t="shared" si="3"/>
        <v>-12.197295401916563</v>
      </c>
      <c r="AZ40" s="53">
        <f t="shared" si="3"/>
        <v>-54.459985293035039</v>
      </c>
      <c r="BA40" s="53">
        <f t="shared" si="3"/>
        <v>0</v>
      </c>
      <c r="BB40" s="53">
        <f t="shared" si="3"/>
        <v>-135.72000000000025</v>
      </c>
      <c r="BC40" s="53">
        <f t="shared" si="3"/>
        <v>-4.5799999999999841</v>
      </c>
      <c r="BD40" s="53">
        <f t="shared" si="3"/>
        <v>-92.314000000000306</v>
      </c>
      <c r="BE40" s="53">
        <f t="shared" si="3"/>
        <v>-1.8000000000000016E-2</v>
      </c>
      <c r="BF40" s="53">
        <f t="shared" si="3"/>
        <v>0</v>
      </c>
      <c r="BG40" s="52">
        <f t="shared" si="4"/>
        <v>-249.17365813438681</v>
      </c>
    </row>
    <row r="41" spans="1:59" x14ac:dyDescent="0.25">
      <c r="A41" s="24">
        <v>2047</v>
      </c>
      <c r="B41" s="15">
        <v>0.12485874156350797</v>
      </c>
      <c r="C41" s="53">
        <v>0</v>
      </c>
      <c r="D41" s="49">
        <v>11.97863968651389</v>
      </c>
      <c r="E41" s="49">
        <v>1.4067608166866621</v>
      </c>
      <c r="F41" s="49">
        <v>2.5175722679924482</v>
      </c>
      <c r="G41" s="49">
        <v>2.2539162937899451</v>
      </c>
      <c r="H41" s="49">
        <v>1293.7216662402896</v>
      </c>
      <c r="I41" s="49">
        <v>168.12482329230315</v>
      </c>
      <c r="J41" s="49">
        <v>64.793413593149467</v>
      </c>
      <c r="K41" s="49">
        <v>295.38480789607252</v>
      </c>
      <c r="L41" s="49">
        <v>0</v>
      </c>
      <c r="M41" s="49">
        <v>0</v>
      </c>
      <c r="N41" s="49">
        <v>5687.13</v>
      </c>
      <c r="O41" s="49">
        <v>199.92000000000002</v>
      </c>
      <c r="P41" s="49">
        <v>4294.7529999999997</v>
      </c>
      <c r="Q41" s="49">
        <v>0.76900000000000002</v>
      </c>
      <c r="R41" s="49">
        <v>0</v>
      </c>
      <c r="S41" s="52">
        <f t="shared" si="1"/>
        <v>12022.753600086799</v>
      </c>
      <c r="T41" s="40"/>
      <c r="U41" s="24">
        <v>2047</v>
      </c>
      <c r="V41" s="15">
        <v>0.12485874156350797</v>
      </c>
      <c r="W41" s="53">
        <v>0.52607643744252308</v>
      </c>
      <c r="X41" s="49">
        <v>63.821885142437509</v>
      </c>
      <c r="Y41" s="49">
        <v>8.0848169145034472</v>
      </c>
      <c r="Z41" s="49">
        <v>15.244554444645768</v>
      </c>
      <c r="AA41" s="49">
        <v>14.80551130953088</v>
      </c>
      <c r="AB41" s="49">
        <v>1268.1038039125651</v>
      </c>
      <c r="AC41" s="49">
        <v>155.51470647109176</v>
      </c>
      <c r="AD41" s="49">
        <v>63.628682295244545</v>
      </c>
      <c r="AE41" s="49">
        <v>305.44506118953495</v>
      </c>
      <c r="AF41" s="49">
        <v>-54.252586954482545</v>
      </c>
      <c r="AG41" s="49">
        <v>0</v>
      </c>
      <c r="AH41" s="49">
        <v>5551.25</v>
      </c>
      <c r="AI41" s="49">
        <v>194.72</v>
      </c>
      <c r="AJ41" s="49">
        <v>4191.3909999999996</v>
      </c>
      <c r="AK41" s="49">
        <v>0.75600000000000001</v>
      </c>
      <c r="AL41" s="49">
        <v>0</v>
      </c>
      <c r="AM41" s="52">
        <f t="shared" si="2"/>
        <v>11779.039511162513</v>
      </c>
      <c r="AN41" s="40"/>
      <c r="AO41" s="24">
        <v>2047</v>
      </c>
      <c r="AP41" s="15">
        <v>0.12485874156350797</v>
      </c>
      <c r="AQ41" s="53">
        <f t="shared" si="3"/>
        <v>0.52607643744252308</v>
      </c>
      <c r="AR41" s="53">
        <f t="shared" si="3"/>
        <v>51.843245455923622</v>
      </c>
      <c r="AS41" s="53">
        <f t="shared" si="3"/>
        <v>6.6780560978167856</v>
      </c>
      <c r="AT41" s="53">
        <f t="shared" si="3"/>
        <v>12.726982176653319</v>
      </c>
      <c r="AU41" s="53">
        <f t="shared" si="3"/>
        <v>12.551595015740935</v>
      </c>
      <c r="AV41" s="53">
        <f t="shared" si="3"/>
        <v>-25.617862327724424</v>
      </c>
      <c r="AW41" s="53">
        <f t="shared" si="3"/>
        <v>-12.610116821211392</v>
      </c>
      <c r="AX41" s="53">
        <f t="shared" si="3"/>
        <v>-1.1647312979049218</v>
      </c>
      <c r="AY41" s="53">
        <f t="shared" si="3"/>
        <v>10.060253293462438</v>
      </c>
      <c r="AZ41" s="53">
        <f t="shared" si="3"/>
        <v>-54.252586954482545</v>
      </c>
      <c r="BA41" s="53">
        <f t="shared" si="3"/>
        <v>0</v>
      </c>
      <c r="BB41" s="53">
        <f t="shared" si="3"/>
        <v>-135.88000000000011</v>
      </c>
      <c r="BC41" s="53">
        <f t="shared" si="3"/>
        <v>-5.2000000000000171</v>
      </c>
      <c r="BD41" s="53">
        <f t="shared" si="3"/>
        <v>-103.36200000000008</v>
      </c>
      <c r="BE41" s="53">
        <f t="shared" si="3"/>
        <v>-1.3000000000000012E-2</v>
      </c>
      <c r="BF41" s="53">
        <f t="shared" si="3"/>
        <v>0</v>
      </c>
      <c r="BG41" s="52">
        <f t="shared" si="4"/>
        <v>-243.71408892428389</v>
      </c>
    </row>
    <row r="42" spans="1:59" x14ac:dyDescent="0.25">
      <c r="A42" s="24">
        <v>2048</v>
      </c>
      <c r="B42" s="15">
        <v>0.11587336512038617</v>
      </c>
      <c r="C42" s="53">
        <v>0</v>
      </c>
      <c r="D42" s="49">
        <v>11.004866459724475</v>
      </c>
      <c r="E42" s="49">
        <v>1.3243601139451771</v>
      </c>
      <c r="F42" s="49">
        <v>2.4582301396849977</v>
      </c>
      <c r="G42" s="49">
        <v>2.2539162937899451</v>
      </c>
      <c r="H42" s="49">
        <v>1299.0994746991396</v>
      </c>
      <c r="I42" s="49">
        <v>165.02823182747071</v>
      </c>
      <c r="J42" s="49">
        <v>65.185016630681233</v>
      </c>
      <c r="K42" s="49">
        <v>316.81657866897552</v>
      </c>
      <c r="L42" s="49">
        <v>0</v>
      </c>
      <c r="M42" s="49">
        <v>0</v>
      </c>
      <c r="N42" s="49">
        <v>5808.96</v>
      </c>
      <c r="O42" s="49">
        <v>209.43</v>
      </c>
      <c r="P42" s="49">
        <v>4897.2640000000001</v>
      </c>
      <c r="Q42" s="49">
        <v>0.76200000000000001</v>
      </c>
      <c r="R42" s="49">
        <v>0</v>
      </c>
      <c r="S42" s="52">
        <f t="shared" si="1"/>
        <v>12779.586674833414</v>
      </c>
      <c r="T42" s="40"/>
      <c r="U42" s="24">
        <v>2048</v>
      </c>
      <c r="V42" s="15">
        <v>0.11587336512038617</v>
      </c>
      <c r="W42" s="53">
        <v>0.53922834837858613</v>
      </c>
      <c r="X42" s="49">
        <v>58.744535600178011</v>
      </c>
      <c r="Y42" s="49">
        <v>7.6240745999336292</v>
      </c>
      <c r="Z42" s="49">
        <v>14.886891402072525</v>
      </c>
      <c r="AA42" s="49">
        <v>14.83095330953088</v>
      </c>
      <c r="AB42" s="49">
        <v>1274.6488425080036</v>
      </c>
      <c r="AC42" s="49">
        <v>166.4588511799555</v>
      </c>
      <c r="AD42" s="49">
        <v>64.060426101633439</v>
      </c>
      <c r="AE42" s="49">
        <v>289.64873799140764</v>
      </c>
      <c r="AF42" s="49">
        <v>-54.050373574393859</v>
      </c>
      <c r="AG42" s="49">
        <v>0</v>
      </c>
      <c r="AH42" s="49">
        <v>5669.57</v>
      </c>
      <c r="AI42" s="49">
        <v>206.66</v>
      </c>
      <c r="AJ42" s="49">
        <v>4778.8220000000001</v>
      </c>
      <c r="AK42" s="49">
        <v>0.753</v>
      </c>
      <c r="AL42" s="49">
        <v>0</v>
      </c>
      <c r="AM42" s="52">
        <f t="shared" si="2"/>
        <v>12493.1971674667</v>
      </c>
      <c r="AN42" s="40"/>
      <c r="AO42" s="24">
        <v>2048</v>
      </c>
      <c r="AP42" s="15">
        <v>0.11587336512038617</v>
      </c>
      <c r="AQ42" s="53">
        <f t="shared" si="3"/>
        <v>0.53922834837858613</v>
      </c>
      <c r="AR42" s="53">
        <f t="shared" si="3"/>
        <v>47.739669140453536</v>
      </c>
      <c r="AS42" s="53">
        <f t="shared" si="3"/>
        <v>6.299714485988452</v>
      </c>
      <c r="AT42" s="53">
        <f t="shared" si="3"/>
        <v>12.428661262387527</v>
      </c>
      <c r="AU42" s="53">
        <f t="shared" si="3"/>
        <v>12.577037015740935</v>
      </c>
      <c r="AV42" s="53">
        <f t="shared" si="3"/>
        <v>-24.450632191136037</v>
      </c>
      <c r="AW42" s="53">
        <f t="shared" si="3"/>
        <v>1.430619352484797</v>
      </c>
      <c r="AX42" s="53">
        <f t="shared" si="3"/>
        <v>-1.1245905290477936</v>
      </c>
      <c r="AY42" s="53">
        <f t="shared" si="3"/>
        <v>-27.167840677567881</v>
      </c>
      <c r="AZ42" s="53">
        <f t="shared" si="3"/>
        <v>-54.050373574393859</v>
      </c>
      <c r="BA42" s="53">
        <f t="shared" si="3"/>
        <v>0</v>
      </c>
      <c r="BB42" s="53">
        <f t="shared" si="3"/>
        <v>-139.39000000000033</v>
      </c>
      <c r="BC42" s="53">
        <f t="shared" si="3"/>
        <v>-2.7700000000000102</v>
      </c>
      <c r="BD42" s="53">
        <f t="shared" si="3"/>
        <v>-118.44200000000001</v>
      </c>
      <c r="BE42" s="53">
        <f t="shared" si="3"/>
        <v>-9.000000000000008E-3</v>
      </c>
      <c r="BF42" s="53">
        <f t="shared" si="3"/>
        <v>0</v>
      </c>
      <c r="BG42" s="52">
        <f t="shared" si="4"/>
        <v>-286.38950736671211</v>
      </c>
    </row>
    <row r="43" spans="1:59" x14ac:dyDescent="0.25">
      <c r="A43" s="24">
        <v>2049</v>
      </c>
      <c r="B43" s="15">
        <v>0.10755656083224707</v>
      </c>
      <c r="C43" s="53">
        <v>0</v>
      </c>
      <c r="D43" s="49">
        <v>10.031093232935062</v>
      </c>
      <c r="E43" s="49">
        <v>1.2419594112036922</v>
      </c>
      <c r="F43" s="49">
        <v>2.3956341682188085</v>
      </c>
      <c r="G43" s="49">
        <v>2.2539162937899451</v>
      </c>
      <c r="H43" s="49">
        <v>1341.6206632472592</v>
      </c>
      <c r="I43" s="49">
        <v>161.76114397657378</v>
      </c>
      <c r="J43" s="49">
        <v>67.551679299269281</v>
      </c>
      <c r="K43" s="49">
        <v>328.58281646199435</v>
      </c>
      <c r="L43" s="49">
        <v>0</v>
      </c>
      <c r="M43" s="49">
        <v>0</v>
      </c>
      <c r="N43" s="49">
        <v>5915.23</v>
      </c>
      <c r="O43" s="49">
        <v>211.92</v>
      </c>
      <c r="P43" s="49">
        <v>5581.2569999999996</v>
      </c>
      <c r="Q43" s="49">
        <v>0.80800000000000005</v>
      </c>
      <c r="R43" s="49">
        <v>0</v>
      </c>
      <c r="S43" s="52">
        <f t="shared" si="1"/>
        <v>13624.653906091244</v>
      </c>
      <c r="T43" s="40"/>
      <c r="U43" s="24">
        <v>2049</v>
      </c>
      <c r="V43" s="15">
        <v>0.10755656083224707</v>
      </c>
      <c r="W43" s="53">
        <v>0.55270905708805074</v>
      </c>
      <c r="X43" s="49">
        <v>53.667186057918514</v>
      </c>
      <c r="Y43" s="49">
        <v>7.1633322853638104</v>
      </c>
      <c r="Z43" s="49">
        <v>14.467594864175869</v>
      </c>
      <c r="AA43" s="49">
        <v>14.85695530953088</v>
      </c>
      <c r="AB43" s="49">
        <v>1317.984271021159</v>
      </c>
      <c r="AC43" s="49">
        <v>151.90879544249984</v>
      </c>
      <c r="AD43" s="49">
        <v>66.467229539078588</v>
      </c>
      <c r="AE43" s="49">
        <v>325.66435210611223</v>
      </c>
      <c r="AF43" s="49">
        <v>-53.853215528807397</v>
      </c>
      <c r="AG43" s="49">
        <v>0</v>
      </c>
      <c r="AH43" s="49">
        <v>5776.94</v>
      </c>
      <c r="AI43" s="49">
        <v>208.57</v>
      </c>
      <c r="AJ43" s="49">
        <v>5449.567</v>
      </c>
      <c r="AK43" s="49">
        <v>0.79100000000000004</v>
      </c>
      <c r="AL43" s="49">
        <v>0</v>
      </c>
      <c r="AM43" s="52">
        <f t="shared" si="2"/>
        <v>13334.747210154119</v>
      </c>
      <c r="AN43" s="40"/>
      <c r="AO43" s="24">
        <v>2049</v>
      </c>
      <c r="AP43" s="15">
        <v>0.10755656083224707</v>
      </c>
      <c r="AQ43" s="53">
        <f t="shared" si="3"/>
        <v>0.55270905708805074</v>
      </c>
      <c r="AR43" s="53">
        <f t="shared" si="3"/>
        <v>43.63609282498345</v>
      </c>
      <c r="AS43" s="53">
        <f t="shared" si="3"/>
        <v>5.9213728741601184</v>
      </c>
      <c r="AT43" s="53">
        <f t="shared" si="3"/>
        <v>12.07196069595706</v>
      </c>
      <c r="AU43" s="53">
        <f t="shared" si="3"/>
        <v>12.603039015740935</v>
      </c>
      <c r="AV43" s="53">
        <f t="shared" si="3"/>
        <v>-23.63639222610027</v>
      </c>
      <c r="AW43" s="53">
        <f t="shared" si="3"/>
        <v>-9.8523485340739398</v>
      </c>
      <c r="AX43" s="53">
        <f t="shared" si="3"/>
        <v>-1.0844497601906937</v>
      </c>
      <c r="AY43" s="53">
        <f t="shared" si="3"/>
        <v>-2.9184643558821222</v>
      </c>
      <c r="AZ43" s="53">
        <f t="shared" si="3"/>
        <v>-53.853215528807397</v>
      </c>
      <c r="BA43" s="53">
        <f t="shared" si="3"/>
        <v>0</v>
      </c>
      <c r="BB43" s="53">
        <f t="shared" si="3"/>
        <v>-138.28999999999996</v>
      </c>
      <c r="BC43" s="53">
        <f t="shared" si="3"/>
        <v>-3.3499999999999943</v>
      </c>
      <c r="BD43" s="53">
        <f t="shared" si="3"/>
        <v>-131.6899999999996</v>
      </c>
      <c r="BE43" s="53">
        <f t="shared" si="3"/>
        <v>-1.7000000000000015E-2</v>
      </c>
      <c r="BF43" s="53">
        <f t="shared" si="3"/>
        <v>0</v>
      </c>
      <c r="BG43" s="52">
        <f t="shared" si="4"/>
        <v>-289.90669593712431</v>
      </c>
    </row>
    <row r="44" spans="1:59" x14ac:dyDescent="0.25">
      <c r="A44" s="24">
        <v>2050</v>
      </c>
      <c r="B44" s="15">
        <v>9.983669470582747E-2</v>
      </c>
      <c r="C44" s="53">
        <v>0</v>
      </c>
      <c r="D44" s="49">
        <v>4.0444998634361999</v>
      </c>
      <c r="E44" s="49">
        <v>0.47659758999252572</v>
      </c>
      <c r="F44" s="49">
        <v>2.3497027191824573</v>
      </c>
      <c r="G44" s="49">
        <v>2.2539162937899451</v>
      </c>
      <c r="H44" s="49">
        <v>1346.8975618296483</v>
      </c>
      <c r="I44" s="49">
        <v>180.69339807673279</v>
      </c>
      <c r="J44" s="49">
        <v>67.954826464374037</v>
      </c>
      <c r="K44" s="49">
        <v>360.8853464700191</v>
      </c>
      <c r="L44" s="49">
        <v>0</v>
      </c>
      <c r="M44" s="49">
        <v>0</v>
      </c>
      <c r="N44" s="49">
        <v>5998.62058345489</v>
      </c>
      <c r="O44" s="49">
        <v>217.21799999999999</v>
      </c>
      <c r="P44" s="49">
        <v>5698.4633969999995</v>
      </c>
      <c r="Q44" s="49">
        <v>0.82496799999999992</v>
      </c>
      <c r="R44" s="49">
        <v>0</v>
      </c>
      <c r="S44" s="52">
        <f t="shared" si="1"/>
        <v>13880.682797762067</v>
      </c>
      <c r="T44" s="40"/>
      <c r="U44" s="24">
        <v>2050</v>
      </c>
      <c r="V44" s="15">
        <v>9.983669470582747E-2</v>
      </c>
      <c r="W44" s="53">
        <v>4.7210565292938989E-2</v>
      </c>
      <c r="X44" s="49">
        <v>34.731368853555026</v>
      </c>
      <c r="Y44" s="49">
        <v>4.8043484259668139</v>
      </c>
      <c r="Z44" s="49">
        <v>10.999174905385797</v>
      </c>
      <c r="AA44" s="49">
        <v>14.097195816224204</v>
      </c>
      <c r="AB44" s="49">
        <v>1324.4386227286673</v>
      </c>
      <c r="AC44" s="49">
        <v>169.59048538087518</v>
      </c>
      <c r="AD44" s="49">
        <v>66.910517473040471</v>
      </c>
      <c r="AE44" s="49">
        <v>364.01165959766064</v>
      </c>
      <c r="AF44" s="49">
        <v>-53.660986434360581</v>
      </c>
      <c r="AG44" s="49">
        <v>0</v>
      </c>
      <c r="AH44" s="49">
        <v>5858.3810254857199</v>
      </c>
      <c r="AI44" s="49">
        <v>213.78424999999999</v>
      </c>
      <c r="AJ44" s="49">
        <v>5564.0079069999992</v>
      </c>
      <c r="AK44" s="49">
        <v>0.80761099999999997</v>
      </c>
      <c r="AL44" s="49">
        <v>0</v>
      </c>
      <c r="AM44" s="52">
        <f t="shared" si="2"/>
        <v>13572.950390798025</v>
      </c>
      <c r="AN44" s="40"/>
      <c r="AO44" s="24">
        <v>2050</v>
      </c>
      <c r="AP44" s="15">
        <v>9.983669470582747E-2</v>
      </c>
      <c r="AQ44" s="53">
        <f t="shared" ref="AQ44:BF45" si="5">W44-C44</f>
        <v>4.7210565292938989E-2</v>
      </c>
      <c r="AR44" s="53">
        <f t="shared" si="5"/>
        <v>30.686868990118825</v>
      </c>
      <c r="AS44" s="53">
        <f t="shared" si="5"/>
        <v>4.327750835974288</v>
      </c>
      <c r="AT44" s="53">
        <f t="shared" si="5"/>
        <v>8.6494721862033401</v>
      </c>
      <c r="AU44" s="53">
        <f t="shared" si="5"/>
        <v>11.843279522434258</v>
      </c>
      <c r="AV44" s="53">
        <f t="shared" si="5"/>
        <v>-22.45893910098107</v>
      </c>
      <c r="AW44" s="53">
        <f t="shared" si="5"/>
        <v>-11.102912695857611</v>
      </c>
      <c r="AX44" s="53">
        <f t="shared" si="5"/>
        <v>-1.0443089913335655</v>
      </c>
      <c r="AY44" s="53">
        <f t="shared" si="5"/>
        <v>3.1263131276415379</v>
      </c>
      <c r="AZ44" s="53">
        <f t="shared" si="5"/>
        <v>-53.660986434360581</v>
      </c>
      <c r="BA44" s="53">
        <f t="shared" si="5"/>
        <v>0</v>
      </c>
      <c r="BB44" s="53">
        <f t="shared" si="5"/>
        <v>-140.23955796917016</v>
      </c>
      <c r="BC44" s="53">
        <f t="shared" si="5"/>
        <v>-3.4337500000000034</v>
      </c>
      <c r="BD44" s="53">
        <f t="shared" si="5"/>
        <v>-134.45549000000028</v>
      </c>
      <c r="BE44" s="53">
        <f t="shared" si="5"/>
        <v>-1.7356999999999956E-2</v>
      </c>
      <c r="BF44" s="53">
        <f t="shared" si="5"/>
        <v>0</v>
      </c>
      <c r="BG44" s="52">
        <f t="shared" si="4"/>
        <v>-307.73240696403809</v>
      </c>
    </row>
    <row r="45" spans="1:59" ht="15.75" thickBot="1" x14ac:dyDescent="0.3">
      <c r="A45" s="25">
        <v>2051</v>
      </c>
      <c r="B45" s="26">
        <v>9.267092153802145E-2</v>
      </c>
      <c r="C45" s="53">
        <v>0</v>
      </c>
      <c r="D45" s="49">
        <v>0</v>
      </c>
      <c r="E45" s="49">
        <v>0</v>
      </c>
      <c r="F45" s="49">
        <v>0</v>
      </c>
      <c r="G45" s="49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4">
        <f t="shared" si="1"/>
        <v>0</v>
      </c>
      <c r="T45" s="40"/>
      <c r="U45" s="25">
        <v>2051</v>
      </c>
      <c r="V45" s="26">
        <v>9.267092153802145E-2</v>
      </c>
      <c r="W45" s="65">
        <v>-1.2166245407117079E-17</v>
      </c>
      <c r="X45" s="63">
        <v>5.6356618750651446</v>
      </c>
      <c r="Y45" s="63">
        <v>0.72731555969603856</v>
      </c>
      <c r="Z45" s="63">
        <v>1.2140026200760707</v>
      </c>
      <c r="AA45" s="63">
        <v>5.1417136832107282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4">
        <f t="shared" si="2"/>
        <v>12.718693738047982</v>
      </c>
      <c r="AN45" s="40"/>
      <c r="AO45" s="25">
        <v>2051</v>
      </c>
      <c r="AP45" s="43">
        <v>9.267092153802145E-2</v>
      </c>
      <c r="AQ45" s="54">
        <f t="shared" si="5"/>
        <v>-1.2166245407117079E-17</v>
      </c>
      <c r="AR45" s="54">
        <f t="shared" si="5"/>
        <v>5.6356618750651446</v>
      </c>
      <c r="AS45" s="54">
        <f t="shared" si="5"/>
        <v>0.72731555969603856</v>
      </c>
      <c r="AT45" s="54">
        <f t="shared" si="5"/>
        <v>1.2140026200760707</v>
      </c>
      <c r="AU45" s="54">
        <f t="shared" si="5"/>
        <v>5.1417136832107282</v>
      </c>
      <c r="AV45" s="54">
        <f t="shared" si="5"/>
        <v>0</v>
      </c>
      <c r="AW45" s="54">
        <f t="shared" si="5"/>
        <v>0</v>
      </c>
      <c r="AX45" s="54">
        <f t="shared" si="5"/>
        <v>0</v>
      </c>
      <c r="AY45" s="54">
        <f t="shared" si="5"/>
        <v>0</v>
      </c>
      <c r="AZ45" s="54">
        <f t="shared" si="5"/>
        <v>0</v>
      </c>
      <c r="BA45" s="54">
        <f t="shared" si="5"/>
        <v>0</v>
      </c>
      <c r="BB45" s="54">
        <f t="shared" si="5"/>
        <v>0</v>
      </c>
      <c r="BC45" s="54">
        <f t="shared" si="5"/>
        <v>0</v>
      </c>
      <c r="BD45" s="54">
        <f t="shared" si="5"/>
        <v>0</v>
      </c>
      <c r="BE45" s="54">
        <f t="shared" si="5"/>
        <v>0</v>
      </c>
      <c r="BF45" s="54">
        <f t="shared" si="5"/>
        <v>0</v>
      </c>
      <c r="BG45" s="55">
        <f t="shared" si="4"/>
        <v>12.718693738047982</v>
      </c>
    </row>
    <row r="46" spans="1:59" ht="43.5" thickBot="1" x14ac:dyDescent="0.3">
      <c r="B46" s="16" t="s">
        <v>40</v>
      </c>
      <c r="C46" s="50">
        <f t="shared" ref="C46:S46" si="6">SUMPRODUCT(C13:C45,$B$13:$B$45)</f>
        <v>0</v>
      </c>
      <c r="D46" s="50">
        <f t="shared" si="6"/>
        <v>339.67549624355831</v>
      </c>
      <c r="E46" s="50">
        <f t="shared" si="6"/>
        <v>39.306779078685757</v>
      </c>
      <c r="F46" s="50">
        <f t="shared" si="6"/>
        <v>19.778081070116215</v>
      </c>
      <c r="G46" s="50">
        <f t="shared" si="6"/>
        <v>25.810078619885708</v>
      </c>
      <c r="H46" s="50">
        <f t="shared" si="6"/>
        <v>5028.9463898086879</v>
      </c>
      <c r="I46" s="50">
        <f t="shared" si="6"/>
        <v>516.31127574100219</v>
      </c>
      <c r="J46" s="50">
        <f t="shared" si="6"/>
        <v>249.37353888541486</v>
      </c>
      <c r="K46" s="50">
        <f t="shared" si="6"/>
        <v>575.50380057539405</v>
      </c>
      <c r="L46" s="50">
        <f t="shared" si="6"/>
        <v>0</v>
      </c>
      <c r="M46" s="50">
        <f t="shared" si="6"/>
        <v>0</v>
      </c>
      <c r="N46" s="50">
        <f t="shared" si="6"/>
        <v>37886.435860696991</v>
      </c>
      <c r="O46" s="50">
        <f t="shared" si="6"/>
        <v>797.54383996469437</v>
      </c>
      <c r="P46" s="50">
        <f t="shared" si="6"/>
        <v>8694.4072810503149</v>
      </c>
      <c r="Q46" s="50">
        <f t="shared" si="6"/>
        <v>9.4965809111558226</v>
      </c>
      <c r="R46" s="50">
        <f t="shared" si="6"/>
        <v>0</v>
      </c>
      <c r="S46" s="56">
        <f t="shared" si="6"/>
        <v>54182.589002645902</v>
      </c>
      <c r="T46" s="40"/>
      <c r="V46" s="16" t="s">
        <v>40</v>
      </c>
      <c r="W46" s="50">
        <f>SUMPRODUCT(W13:W45,$B$13:$B$45)</f>
        <v>11.467576354578579</v>
      </c>
      <c r="X46" s="50">
        <f t="shared" ref="X46:AM46" si="7">SUMPRODUCT(X13:X45,$B$13:$B$45)</f>
        <v>1715.8331082815359</v>
      </c>
      <c r="Y46" s="50">
        <f t="shared" si="7"/>
        <v>213.33742725405128</v>
      </c>
      <c r="Z46" s="50">
        <f t="shared" si="7"/>
        <v>115.76456153420172</v>
      </c>
      <c r="AA46" s="50">
        <f t="shared" si="7"/>
        <v>172.04975436025336</v>
      </c>
      <c r="AB46" s="50">
        <f t="shared" si="7"/>
        <v>4614.0190213746519</v>
      </c>
      <c r="AC46" s="50">
        <f t="shared" si="7"/>
        <v>458.08021474619625</v>
      </c>
      <c r="AD46" s="50">
        <f t="shared" si="7"/>
        <v>230.06397707515902</v>
      </c>
      <c r="AE46" s="50">
        <f t="shared" si="7"/>
        <v>548.30581039113645</v>
      </c>
      <c r="AF46" s="50">
        <f t="shared" si="7"/>
        <v>-367.89393261342474</v>
      </c>
      <c r="AG46" s="50">
        <f t="shared" si="7"/>
        <v>0</v>
      </c>
      <c r="AH46" s="50">
        <f t="shared" si="7"/>
        <v>36834.680478540431</v>
      </c>
      <c r="AI46" s="50">
        <f t="shared" si="7"/>
        <v>769.66548597317228</v>
      </c>
      <c r="AJ46" s="50">
        <f t="shared" si="7"/>
        <v>8456.5557251023802</v>
      </c>
      <c r="AK46" s="50">
        <f t="shared" si="7"/>
        <v>9.2644488499703712</v>
      </c>
      <c r="AL46" s="50">
        <f t="shared" si="7"/>
        <v>0</v>
      </c>
      <c r="AM46" s="56">
        <f t="shared" si="7"/>
        <v>53781.193657224292</v>
      </c>
      <c r="AN46" s="40"/>
      <c r="AP46" s="16" t="s">
        <v>40</v>
      </c>
      <c r="AQ46" s="50">
        <f>SUMPRODUCT(AQ13:AQ45,$B$13:$B$45)</f>
        <v>11.467576354578579</v>
      </c>
      <c r="AR46" s="50">
        <f t="shared" ref="AR46:BG46" si="8">SUMPRODUCT(AR13:AR45,$B$13:$B$45)</f>
        <v>1376.1576120379787</v>
      </c>
      <c r="AS46" s="50">
        <f t="shared" si="8"/>
        <v>174.03064817536557</v>
      </c>
      <c r="AT46" s="50">
        <f t="shared" si="8"/>
        <v>95.986480464085474</v>
      </c>
      <c r="AU46" s="50">
        <f t="shared" si="8"/>
        <v>146.23967574036769</v>
      </c>
      <c r="AV46" s="50">
        <f t="shared" si="8"/>
        <v>-414.92736843403623</v>
      </c>
      <c r="AW46" s="50">
        <f t="shared" si="8"/>
        <v>-58.231060994805979</v>
      </c>
      <c r="AX46" s="50">
        <f t="shared" si="8"/>
        <v>-19.309561810255914</v>
      </c>
      <c r="AY46" s="50">
        <f t="shared" si="8"/>
        <v>-27.197990184257577</v>
      </c>
      <c r="AZ46" s="50">
        <f t="shared" si="8"/>
        <v>-367.89393261342474</v>
      </c>
      <c r="BA46" s="50">
        <f t="shared" si="8"/>
        <v>0</v>
      </c>
      <c r="BB46" s="50">
        <f t="shared" si="8"/>
        <v>-1051.7553821565698</v>
      </c>
      <c r="BC46" s="50">
        <f t="shared" si="8"/>
        <v>-27.878353991522395</v>
      </c>
      <c r="BD46" s="50">
        <f t="shared" si="8"/>
        <v>-237.85155594793432</v>
      </c>
      <c r="BE46" s="50">
        <f t="shared" si="8"/>
        <v>-0.2321320611854519</v>
      </c>
      <c r="BF46" s="50">
        <f t="shared" si="8"/>
        <v>0</v>
      </c>
      <c r="BG46" s="56">
        <f t="shared" si="8"/>
        <v>-401.39534542161641</v>
      </c>
    </row>
    <row r="47" spans="1:59" x14ac:dyDescent="0.25">
      <c r="T47" s="40"/>
      <c r="AN47" s="40"/>
    </row>
    <row r="48" spans="1:59" ht="15.75" x14ac:dyDescent="0.25">
      <c r="A48" s="7" t="s">
        <v>13</v>
      </c>
      <c r="I48" s="28"/>
    </row>
    <row r="49" spans="3:19" x14ac:dyDescent="0.25">
      <c r="C49" s="27"/>
    </row>
    <row r="50" spans="3:19" x14ac:dyDescent="0.25">
      <c r="E50" s="29"/>
      <c r="S50" s="28"/>
    </row>
    <row r="51" spans="3:19" x14ac:dyDescent="0.25">
      <c r="E51" s="29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2"/>
    <col min="3" max="3" width="13.140625" style="12" bestFit="1" customWidth="1"/>
    <col min="4" max="4" width="10.140625" style="12" bestFit="1" customWidth="1"/>
    <col min="5" max="5" width="14.140625" style="12" bestFit="1" customWidth="1"/>
    <col min="6" max="7" width="11.28515625" style="12" bestFit="1" customWidth="1"/>
    <col min="8" max="8" width="10.140625" style="12" bestFit="1" customWidth="1"/>
    <col min="9" max="9" width="11.28515625" style="12" bestFit="1" customWidth="1"/>
    <col min="10" max="10" width="14.140625" style="12" bestFit="1" customWidth="1"/>
    <col min="11" max="11" width="12" style="12" bestFit="1" customWidth="1"/>
    <col min="12" max="12" width="13.140625" style="12" bestFit="1" customWidth="1"/>
    <col min="13" max="13" width="10.7109375" style="12" bestFit="1" customWidth="1"/>
    <col min="14" max="18" width="9.140625" style="12"/>
    <col min="19" max="19" width="9.85546875" style="12" bestFit="1" customWidth="1"/>
    <col min="20" max="20" width="3.7109375" style="12" customWidth="1"/>
    <col min="21" max="21" width="5.28515625" style="12" bestFit="1" customWidth="1"/>
    <col min="22" max="22" width="8.42578125" style="12" bestFit="1" customWidth="1"/>
    <col min="23" max="23" width="12.42578125" style="12" bestFit="1" customWidth="1"/>
    <col min="24" max="24" width="10.140625" style="12" bestFit="1" customWidth="1"/>
    <col min="25" max="25" width="14.140625" style="12" bestFit="1" customWidth="1"/>
    <col min="26" max="26" width="11.28515625" style="12" bestFit="1" customWidth="1"/>
    <col min="27" max="27" width="8.85546875" style="12" bestFit="1" customWidth="1"/>
    <col min="28" max="28" width="10.140625" style="12" bestFit="1" customWidth="1"/>
    <col min="29" max="29" width="11.28515625" style="12" bestFit="1" customWidth="1"/>
    <col min="30" max="30" width="14.140625" style="12" bestFit="1" customWidth="1"/>
    <col min="31" max="31" width="12" style="12" bestFit="1" customWidth="1"/>
    <col min="32" max="32" width="13.140625" style="12" bestFit="1" customWidth="1"/>
    <col min="33" max="33" width="10.7109375" style="12" bestFit="1" customWidth="1"/>
    <col min="34" max="39" width="8.85546875" style="12" bestFit="1" customWidth="1"/>
    <col min="40" max="40" width="3.7109375" style="12" customWidth="1"/>
    <col min="41" max="41" width="5.28515625" style="12" bestFit="1" customWidth="1"/>
    <col min="42" max="42" width="8.42578125" style="12" bestFit="1" customWidth="1"/>
    <col min="43" max="43" width="12.42578125" style="12" bestFit="1" customWidth="1"/>
    <col min="44" max="44" width="10.140625" style="12" bestFit="1" customWidth="1"/>
    <col min="45" max="45" width="14.140625" style="12" bestFit="1" customWidth="1"/>
    <col min="46" max="46" width="11.28515625" style="12" bestFit="1" customWidth="1"/>
    <col min="47" max="47" width="8.85546875" style="12" bestFit="1" customWidth="1"/>
    <col min="48" max="48" width="10.140625" style="12" bestFit="1" customWidth="1"/>
    <col min="49" max="49" width="11.28515625" style="12" bestFit="1" customWidth="1"/>
    <col min="50" max="50" width="14.140625" style="12" bestFit="1" customWidth="1"/>
    <col min="51" max="51" width="12" style="12" bestFit="1" customWidth="1"/>
    <col min="52" max="52" width="13.140625" style="12" bestFit="1" customWidth="1"/>
    <col min="53" max="53" width="10.7109375" style="12" bestFit="1" customWidth="1"/>
    <col min="54" max="59" width="8.85546875" style="12" bestFit="1" customWidth="1"/>
    <col min="60" max="16384" width="9.140625" style="12"/>
  </cols>
  <sheetData>
    <row r="1" spans="1:60" x14ac:dyDescent="0.25">
      <c r="A1" s="68" t="s">
        <v>82</v>
      </c>
    </row>
    <row r="2" spans="1:60" x14ac:dyDescent="0.25">
      <c r="A2" s="68" t="s">
        <v>83</v>
      </c>
    </row>
    <row r="3" spans="1:60" x14ac:dyDescent="0.25">
      <c r="A3" s="70" t="s">
        <v>84</v>
      </c>
    </row>
    <row r="4" spans="1:60" x14ac:dyDescent="0.25">
      <c r="A4" s="69" t="s">
        <v>85</v>
      </c>
    </row>
    <row r="5" spans="1:60" x14ac:dyDescent="0.25">
      <c r="A5" s="69" t="s">
        <v>86</v>
      </c>
    </row>
    <row r="6" spans="1:60" x14ac:dyDescent="0.25">
      <c r="A6" s="69" t="s">
        <v>95</v>
      </c>
    </row>
    <row r="7" spans="1:60" s="57" customFormat="1" ht="21" thickBot="1" x14ac:dyDescent="0.4">
      <c r="C7" s="71" t="s">
        <v>73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8"/>
      <c r="U7" s="71" t="s">
        <v>74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8"/>
      <c r="AO7" s="71" t="s">
        <v>75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9"/>
    </row>
    <row r="8" spans="1:60" ht="15.75" thickBot="1" x14ac:dyDescent="0.3">
      <c r="T8" s="40"/>
      <c r="AN8" s="40"/>
    </row>
    <row r="9" spans="1:60" ht="15.75" customHeight="1" thickBot="1" x14ac:dyDescent="0.3">
      <c r="D9" s="72" t="s">
        <v>16</v>
      </c>
      <c r="E9" s="73"/>
      <c r="F9" s="73"/>
      <c r="G9" s="74"/>
      <c r="H9" s="72" t="s">
        <v>17</v>
      </c>
      <c r="I9" s="73"/>
      <c r="J9" s="73"/>
      <c r="K9" s="73"/>
      <c r="L9" s="73"/>
      <c r="M9" s="74"/>
      <c r="N9" s="75" t="s">
        <v>18</v>
      </c>
      <c r="O9" s="76"/>
      <c r="P9" s="76"/>
      <c r="Q9" s="76"/>
      <c r="R9" s="77"/>
      <c r="S9" s="13"/>
      <c r="T9" s="40"/>
      <c r="X9" s="72" t="s">
        <v>16</v>
      </c>
      <c r="Y9" s="73"/>
      <c r="Z9" s="73"/>
      <c r="AA9" s="74"/>
      <c r="AB9" s="72" t="s">
        <v>17</v>
      </c>
      <c r="AC9" s="73"/>
      <c r="AD9" s="73"/>
      <c r="AE9" s="73"/>
      <c r="AF9" s="73"/>
      <c r="AG9" s="74"/>
      <c r="AH9" s="75" t="s">
        <v>18</v>
      </c>
      <c r="AI9" s="76"/>
      <c r="AJ9" s="76"/>
      <c r="AK9" s="76"/>
      <c r="AL9" s="77"/>
      <c r="AM9" s="13"/>
      <c r="AN9" s="40"/>
      <c r="AR9" s="72" t="s">
        <v>16</v>
      </c>
      <c r="AS9" s="73"/>
      <c r="AT9" s="73"/>
      <c r="AU9" s="74"/>
      <c r="AV9" s="72" t="s">
        <v>17</v>
      </c>
      <c r="AW9" s="73"/>
      <c r="AX9" s="73"/>
      <c r="AY9" s="73"/>
      <c r="AZ9" s="73"/>
      <c r="BA9" s="74"/>
      <c r="BB9" s="75" t="s">
        <v>18</v>
      </c>
      <c r="BC9" s="76"/>
      <c r="BD9" s="76"/>
      <c r="BE9" s="76"/>
      <c r="BF9" s="77"/>
      <c r="BG9" s="13"/>
    </row>
    <row r="10" spans="1:60" ht="16.5" x14ac:dyDescent="0.3">
      <c r="A10" s="17"/>
      <c r="B10" s="18"/>
      <c r="C10" s="30" t="s">
        <v>44</v>
      </c>
      <c r="D10" s="17" t="s">
        <v>19</v>
      </c>
      <c r="E10" s="18" t="s">
        <v>21</v>
      </c>
      <c r="F10" s="18"/>
      <c r="G10" s="33" t="s">
        <v>20</v>
      </c>
      <c r="H10" s="17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33" t="s">
        <v>24</v>
      </c>
      <c r="N10" s="17" t="s">
        <v>25</v>
      </c>
      <c r="O10" s="18" t="s">
        <v>26</v>
      </c>
      <c r="P10" s="18" t="s">
        <v>46</v>
      </c>
      <c r="Q10" s="18" t="s">
        <v>47</v>
      </c>
      <c r="R10" s="33" t="s">
        <v>48</v>
      </c>
      <c r="S10" s="36" t="s">
        <v>27</v>
      </c>
      <c r="T10" s="40"/>
      <c r="U10" s="17"/>
      <c r="V10" s="18"/>
      <c r="W10" s="30" t="s">
        <v>44</v>
      </c>
      <c r="X10" s="17" t="s">
        <v>19</v>
      </c>
      <c r="Y10" s="18" t="s">
        <v>21</v>
      </c>
      <c r="Z10" s="18"/>
      <c r="AA10" s="33" t="s">
        <v>20</v>
      </c>
      <c r="AB10" s="17" t="s">
        <v>19</v>
      </c>
      <c r="AC10" s="18" t="s">
        <v>20</v>
      </c>
      <c r="AD10" s="18" t="s">
        <v>21</v>
      </c>
      <c r="AE10" s="18" t="s">
        <v>22</v>
      </c>
      <c r="AF10" s="18" t="s">
        <v>23</v>
      </c>
      <c r="AG10" s="33" t="s">
        <v>24</v>
      </c>
      <c r="AH10" s="17" t="s">
        <v>25</v>
      </c>
      <c r="AI10" s="18" t="s">
        <v>26</v>
      </c>
      <c r="AJ10" s="18" t="s">
        <v>46</v>
      </c>
      <c r="AK10" s="18" t="s">
        <v>47</v>
      </c>
      <c r="AL10" s="33" t="s">
        <v>48</v>
      </c>
      <c r="AM10" s="36" t="s">
        <v>27</v>
      </c>
      <c r="AN10" s="40"/>
      <c r="AO10" s="17"/>
      <c r="AP10" s="18"/>
      <c r="AQ10" s="30" t="s">
        <v>44</v>
      </c>
      <c r="AR10" s="17" t="s">
        <v>19</v>
      </c>
      <c r="AS10" s="18" t="s">
        <v>21</v>
      </c>
      <c r="AT10" s="18"/>
      <c r="AU10" s="33" t="s">
        <v>20</v>
      </c>
      <c r="AV10" s="17" t="s">
        <v>19</v>
      </c>
      <c r="AW10" s="18" t="s">
        <v>20</v>
      </c>
      <c r="AX10" s="18" t="s">
        <v>21</v>
      </c>
      <c r="AY10" s="18" t="s">
        <v>22</v>
      </c>
      <c r="AZ10" s="18" t="s">
        <v>23</v>
      </c>
      <c r="BA10" s="33" t="s">
        <v>24</v>
      </c>
      <c r="BB10" s="17" t="s">
        <v>25</v>
      </c>
      <c r="BC10" s="18" t="s">
        <v>26</v>
      </c>
      <c r="BD10" s="18" t="s">
        <v>46</v>
      </c>
      <c r="BE10" s="18" t="s">
        <v>47</v>
      </c>
      <c r="BF10" s="33" t="s">
        <v>48</v>
      </c>
      <c r="BG10" s="36" t="s">
        <v>27</v>
      </c>
    </row>
    <row r="11" spans="1:60" x14ac:dyDescent="0.25">
      <c r="A11" s="19"/>
      <c r="B11" s="14" t="s">
        <v>41</v>
      </c>
      <c r="C11" s="31" t="s">
        <v>45</v>
      </c>
      <c r="D11" s="19" t="s">
        <v>28</v>
      </c>
      <c r="E11" s="14" t="s">
        <v>30</v>
      </c>
      <c r="F11" s="14" t="s">
        <v>29</v>
      </c>
      <c r="G11" s="34" t="s">
        <v>43</v>
      </c>
      <c r="H11" s="19" t="s">
        <v>28</v>
      </c>
      <c r="I11" s="14" t="s">
        <v>29</v>
      </c>
      <c r="J11" s="14" t="s">
        <v>30</v>
      </c>
      <c r="K11" s="14" t="s">
        <v>31</v>
      </c>
      <c r="L11" s="14" t="s">
        <v>32</v>
      </c>
      <c r="M11" s="34" t="s">
        <v>33</v>
      </c>
      <c r="N11" s="19" t="s">
        <v>34</v>
      </c>
      <c r="O11" s="14" t="s">
        <v>35</v>
      </c>
      <c r="P11" s="14" t="s">
        <v>36</v>
      </c>
      <c r="Q11" s="14" t="s">
        <v>36</v>
      </c>
      <c r="R11" s="34" t="s">
        <v>36</v>
      </c>
      <c r="S11" s="37" t="s">
        <v>37</v>
      </c>
      <c r="T11" s="40"/>
      <c r="U11" s="19"/>
      <c r="V11" s="14" t="s">
        <v>41</v>
      </c>
      <c r="W11" s="31" t="s">
        <v>45</v>
      </c>
      <c r="X11" s="19" t="s">
        <v>28</v>
      </c>
      <c r="Y11" s="14" t="s">
        <v>30</v>
      </c>
      <c r="Z11" s="14" t="s">
        <v>29</v>
      </c>
      <c r="AA11" s="34" t="s">
        <v>43</v>
      </c>
      <c r="AB11" s="19" t="s">
        <v>28</v>
      </c>
      <c r="AC11" s="14" t="s">
        <v>29</v>
      </c>
      <c r="AD11" s="14" t="s">
        <v>30</v>
      </c>
      <c r="AE11" s="14" t="s">
        <v>31</v>
      </c>
      <c r="AF11" s="14" t="s">
        <v>32</v>
      </c>
      <c r="AG11" s="34" t="s">
        <v>33</v>
      </c>
      <c r="AH11" s="19" t="s">
        <v>34</v>
      </c>
      <c r="AI11" s="14" t="s">
        <v>35</v>
      </c>
      <c r="AJ11" s="14" t="s">
        <v>36</v>
      </c>
      <c r="AK11" s="14" t="s">
        <v>36</v>
      </c>
      <c r="AL11" s="34" t="s">
        <v>36</v>
      </c>
      <c r="AM11" s="37" t="s">
        <v>37</v>
      </c>
      <c r="AN11" s="40"/>
      <c r="AO11" s="19"/>
      <c r="AP11" s="14" t="s">
        <v>41</v>
      </c>
      <c r="AQ11" s="31" t="s">
        <v>45</v>
      </c>
      <c r="AR11" s="19" t="s">
        <v>28</v>
      </c>
      <c r="AS11" s="14" t="s">
        <v>30</v>
      </c>
      <c r="AT11" s="14" t="s">
        <v>29</v>
      </c>
      <c r="AU11" s="34" t="s">
        <v>43</v>
      </c>
      <c r="AV11" s="19" t="s">
        <v>28</v>
      </c>
      <c r="AW11" s="14" t="s">
        <v>29</v>
      </c>
      <c r="AX11" s="14" t="s">
        <v>30</v>
      </c>
      <c r="AY11" s="14" t="s">
        <v>31</v>
      </c>
      <c r="AZ11" s="14" t="s">
        <v>32</v>
      </c>
      <c r="BA11" s="34" t="s">
        <v>33</v>
      </c>
      <c r="BB11" s="19" t="s">
        <v>34</v>
      </c>
      <c r="BC11" s="14" t="s">
        <v>35</v>
      </c>
      <c r="BD11" s="14" t="s">
        <v>36</v>
      </c>
      <c r="BE11" s="14" t="s">
        <v>36</v>
      </c>
      <c r="BF11" s="34" t="s">
        <v>36</v>
      </c>
      <c r="BG11" s="37" t="s">
        <v>37</v>
      </c>
    </row>
    <row r="12" spans="1:60" ht="15.75" thickBot="1" x14ac:dyDescent="0.3">
      <c r="A12" s="20" t="s">
        <v>38</v>
      </c>
      <c r="B12" s="21" t="s">
        <v>42</v>
      </c>
      <c r="C12" s="32" t="s">
        <v>39</v>
      </c>
      <c r="D12" s="20" t="s">
        <v>39</v>
      </c>
      <c r="E12" s="21" t="s">
        <v>39</v>
      </c>
      <c r="F12" s="21" t="s">
        <v>39</v>
      </c>
      <c r="G12" s="35" t="s">
        <v>39</v>
      </c>
      <c r="H12" s="20" t="s">
        <v>39</v>
      </c>
      <c r="I12" s="21" t="s">
        <v>39</v>
      </c>
      <c r="J12" s="21" t="s">
        <v>39</v>
      </c>
      <c r="K12" s="21" t="s">
        <v>39</v>
      </c>
      <c r="L12" s="21" t="s">
        <v>39</v>
      </c>
      <c r="M12" s="35" t="s">
        <v>39</v>
      </c>
      <c r="N12" s="20" t="s">
        <v>39</v>
      </c>
      <c r="O12" s="21" t="s">
        <v>39</v>
      </c>
      <c r="P12" s="21" t="s">
        <v>39</v>
      </c>
      <c r="Q12" s="21" t="s">
        <v>39</v>
      </c>
      <c r="R12" s="35" t="s">
        <v>39</v>
      </c>
      <c r="S12" s="38" t="s">
        <v>39</v>
      </c>
      <c r="T12" s="40"/>
      <c r="U12" s="20" t="s">
        <v>38</v>
      </c>
      <c r="V12" s="21" t="s">
        <v>42</v>
      </c>
      <c r="W12" s="32" t="s">
        <v>39</v>
      </c>
      <c r="X12" s="20" t="s">
        <v>39</v>
      </c>
      <c r="Y12" s="21" t="s">
        <v>39</v>
      </c>
      <c r="Z12" s="21" t="s">
        <v>39</v>
      </c>
      <c r="AA12" s="35" t="s">
        <v>39</v>
      </c>
      <c r="AB12" s="20" t="s">
        <v>39</v>
      </c>
      <c r="AC12" s="21" t="s">
        <v>39</v>
      </c>
      <c r="AD12" s="21" t="s">
        <v>39</v>
      </c>
      <c r="AE12" s="21" t="s">
        <v>39</v>
      </c>
      <c r="AF12" s="21" t="s">
        <v>39</v>
      </c>
      <c r="AG12" s="35" t="s">
        <v>39</v>
      </c>
      <c r="AH12" s="20" t="s">
        <v>39</v>
      </c>
      <c r="AI12" s="21" t="s">
        <v>39</v>
      </c>
      <c r="AJ12" s="21" t="s">
        <v>39</v>
      </c>
      <c r="AK12" s="21" t="s">
        <v>39</v>
      </c>
      <c r="AL12" s="35" t="s">
        <v>39</v>
      </c>
      <c r="AM12" s="38" t="s">
        <v>39</v>
      </c>
      <c r="AN12" s="40"/>
      <c r="AO12" s="20" t="s">
        <v>38</v>
      </c>
      <c r="AP12" s="21" t="s">
        <v>42</v>
      </c>
      <c r="AQ12" s="32" t="s">
        <v>39</v>
      </c>
      <c r="AR12" s="20" t="s">
        <v>39</v>
      </c>
      <c r="AS12" s="21" t="s">
        <v>39</v>
      </c>
      <c r="AT12" s="21" t="s">
        <v>39</v>
      </c>
      <c r="AU12" s="35" t="s">
        <v>39</v>
      </c>
      <c r="AV12" s="20" t="s">
        <v>39</v>
      </c>
      <c r="AW12" s="21" t="s">
        <v>39</v>
      </c>
      <c r="AX12" s="21" t="s">
        <v>39</v>
      </c>
      <c r="AY12" s="21" t="s">
        <v>39</v>
      </c>
      <c r="AZ12" s="21" t="s">
        <v>39</v>
      </c>
      <c r="BA12" s="35" t="s">
        <v>39</v>
      </c>
      <c r="BB12" s="20" t="s">
        <v>39</v>
      </c>
      <c r="BC12" s="21" t="s">
        <v>39</v>
      </c>
      <c r="BD12" s="21" t="s">
        <v>39</v>
      </c>
      <c r="BE12" s="21" t="s">
        <v>39</v>
      </c>
      <c r="BF12" s="35" t="s">
        <v>39</v>
      </c>
      <c r="BG12" s="38" t="s">
        <v>39</v>
      </c>
    </row>
    <row r="13" spans="1:60" x14ac:dyDescent="0.25">
      <c r="A13" s="22">
        <v>2019</v>
      </c>
      <c r="B13" s="23">
        <v>1.0063458385698116</v>
      </c>
      <c r="C13" s="60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1801.65</v>
      </c>
      <c r="O13" s="61">
        <v>22.9</v>
      </c>
      <c r="P13" s="61">
        <v>0</v>
      </c>
      <c r="Q13" s="61">
        <v>0.9</v>
      </c>
      <c r="R13" s="61">
        <v>0</v>
      </c>
      <c r="S13" s="62">
        <f>SUM(C13:R13)</f>
        <v>1825.4500000000003</v>
      </c>
      <c r="T13" s="40"/>
      <c r="U13" s="22">
        <v>2019</v>
      </c>
      <c r="V13" s="23">
        <v>1.0063458385698116</v>
      </c>
      <c r="W13" s="60">
        <v>2.2834317399915363</v>
      </c>
      <c r="X13" s="61">
        <v>0</v>
      </c>
      <c r="Y13" s="61">
        <v>0</v>
      </c>
      <c r="Z13" s="61">
        <v>0</v>
      </c>
      <c r="AA13" s="61">
        <v>3.5145172154320243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1801.65</v>
      </c>
      <c r="AI13" s="61">
        <v>22.9</v>
      </c>
      <c r="AJ13" s="61">
        <v>0</v>
      </c>
      <c r="AK13" s="61">
        <v>0.9</v>
      </c>
      <c r="AL13" s="61">
        <v>0</v>
      </c>
      <c r="AM13" s="62">
        <f>SUM(W13:AL13)</f>
        <v>1831.2479489554239</v>
      </c>
      <c r="AN13" s="40"/>
      <c r="AO13" s="41">
        <v>2019</v>
      </c>
      <c r="AP13" s="42">
        <v>1.0063458385698116</v>
      </c>
      <c r="AQ13" s="51">
        <f>W13-C13</f>
        <v>2.2834317399915363</v>
      </c>
      <c r="AR13" s="51">
        <f t="shared" ref="AR13:BF28" si="0">X13-D13</f>
        <v>0</v>
      </c>
      <c r="AS13" s="51">
        <f t="shared" si="0"/>
        <v>0</v>
      </c>
      <c r="AT13" s="51">
        <f t="shared" si="0"/>
        <v>0</v>
      </c>
      <c r="AU13" s="51">
        <f t="shared" si="0"/>
        <v>3.5145172154320243</v>
      </c>
      <c r="AV13" s="51">
        <f t="shared" si="0"/>
        <v>0</v>
      </c>
      <c r="AW13" s="51">
        <f t="shared" si="0"/>
        <v>0</v>
      </c>
      <c r="AX13" s="51">
        <f t="shared" si="0"/>
        <v>0</v>
      </c>
      <c r="AY13" s="51">
        <f t="shared" si="0"/>
        <v>0</v>
      </c>
      <c r="AZ13" s="51">
        <f t="shared" si="0"/>
        <v>0</v>
      </c>
      <c r="BA13" s="51">
        <f t="shared" si="0"/>
        <v>0</v>
      </c>
      <c r="BB13" s="51">
        <f t="shared" si="0"/>
        <v>0</v>
      </c>
      <c r="BC13" s="51">
        <f t="shared" si="0"/>
        <v>0</v>
      </c>
      <c r="BD13" s="51">
        <f t="shared" si="0"/>
        <v>0</v>
      </c>
      <c r="BE13" s="51">
        <f t="shared" si="0"/>
        <v>0</v>
      </c>
      <c r="BF13" s="51">
        <f t="shared" si="0"/>
        <v>0</v>
      </c>
      <c r="BG13" s="52">
        <f>SUM(AQ13:BF13)</f>
        <v>5.7979489554235606</v>
      </c>
    </row>
    <row r="14" spans="1:60" x14ac:dyDescent="0.25">
      <c r="A14" s="24">
        <v>2020</v>
      </c>
      <c r="B14" s="15">
        <v>0.93392482840834401</v>
      </c>
      <c r="C14" s="53">
        <v>0</v>
      </c>
      <c r="D14" s="49">
        <v>30.298270335471077</v>
      </c>
      <c r="E14" s="49">
        <v>3.4077374005967425</v>
      </c>
      <c r="F14" s="49">
        <v>1.1157667423960809</v>
      </c>
      <c r="G14" s="49">
        <v>1.6196619205472966</v>
      </c>
      <c r="H14" s="49">
        <v>0.63247917239875995</v>
      </c>
      <c r="I14" s="49">
        <v>1.2691896108152225</v>
      </c>
      <c r="J14" s="49">
        <v>0</v>
      </c>
      <c r="K14" s="49">
        <v>0</v>
      </c>
      <c r="L14" s="49">
        <v>0</v>
      </c>
      <c r="M14" s="49">
        <v>0</v>
      </c>
      <c r="N14" s="49">
        <v>1547.66</v>
      </c>
      <c r="O14" s="49">
        <v>23.130000000000003</v>
      </c>
      <c r="P14" s="49">
        <v>0</v>
      </c>
      <c r="Q14" s="49">
        <v>0.83</v>
      </c>
      <c r="R14" s="49">
        <v>0</v>
      </c>
      <c r="S14" s="52">
        <f t="shared" ref="S14:S45" si="1">SUM(C14:R14)</f>
        <v>1609.9631051822253</v>
      </c>
      <c r="T14" s="40"/>
      <c r="U14" s="24">
        <v>2020</v>
      </c>
      <c r="V14" s="15">
        <v>0.93392482840834401</v>
      </c>
      <c r="W14" s="53">
        <v>2.060524295698885</v>
      </c>
      <c r="X14" s="49">
        <v>83.722575034393429</v>
      </c>
      <c r="Y14" s="49">
        <v>9.2267637426568179</v>
      </c>
      <c r="Z14" s="49">
        <v>2.5654809442570379</v>
      </c>
      <c r="AA14" s="49">
        <v>12.654100193762027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1532.17</v>
      </c>
      <c r="AI14" s="49">
        <v>22.61</v>
      </c>
      <c r="AJ14" s="49">
        <v>0</v>
      </c>
      <c r="AK14" s="49">
        <v>0.81599999999999995</v>
      </c>
      <c r="AL14" s="49">
        <v>0</v>
      </c>
      <c r="AM14" s="52">
        <f t="shared" ref="AM14:AM45" si="2">SUM(W14:AL14)</f>
        <v>1665.8254442107682</v>
      </c>
      <c r="AN14" s="40"/>
      <c r="AO14" s="24">
        <v>2020</v>
      </c>
      <c r="AP14" s="15">
        <v>0.93392482840834401</v>
      </c>
      <c r="AQ14" s="53">
        <f t="shared" ref="AQ14:BF43" si="3">W14-C14</f>
        <v>2.060524295698885</v>
      </c>
      <c r="AR14" s="53">
        <f t="shared" si="0"/>
        <v>53.424304698922356</v>
      </c>
      <c r="AS14" s="53">
        <f t="shared" si="0"/>
        <v>5.8190263420600754</v>
      </c>
      <c r="AT14" s="53">
        <f t="shared" si="0"/>
        <v>1.449714201860957</v>
      </c>
      <c r="AU14" s="53">
        <f t="shared" si="0"/>
        <v>11.034438273214731</v>
      </c>
      <c r="AV14" s="53">
        <f t="shared" si="0"/>
        <v>-0.63247917239875995</v>
      </c>
      <c r="AW14" s="53">
        <f t="shared" si="0"/>
        <v>-1.2691896108152225</v>
      </c>
      <c r="AX14" s="53">
        <f t="shared" si="0"/>
        <v>0</v>
      </c>
      <c r="AY14" s="53">
        <f t="shared" si="0"/>
        <v>0</v>
      </c>
      <c r="AZ14" s="53">
        <f t="shared" si="0"/>
        <v>0</v>
      </c>
      <c r="BA14" s="53">
        <f t="shared" si="0"/>
        <v>0</v>
      </c>
      <c r="BB14" s="53">
        <f t="shared" si="0"/>
        <v>-15.490000000000009</v>
      </c>
      <c r="BC14" s="53">
        <f t="shared" si="0"/>
        <v>-0.52000000000000313</v>
      </c>
      <c r="BD14" s="53">
        <f t="shared" si="0"/>
        <v>0</v>
      </c>
      <c r="BE14" s="53">
        <f t="shared" si="0"/>
        <v>-1.4000000000000012E-2</v>
      </c>
      <c r="BF14" s="53">
        <f t="shared" si="0"/>
        <v>0</v>
      </c>
      <c r="BG14" s="52">
        <f t="shared" ref="BG14:BG45" si="4">SUM(AQ14:BF14)</f>
        <v>55.862339028543005</v>
      </c>
    </row>
    <row r="15" spans="1:60" x14ac:dyDescent="0.25">
      <c r="A15" s="24">
        <v>2021</v>
      </c>
      <c r="B15" s="15">
        <v>0.86689242618513873</v>
      </c>
      <c r="C15" s="53">
        <v>0</v>
      </c>
      <c r="D15" s="49">
        <v>42.461103371799041</v>
      </c>
      <c r="E15" s="49">
        <v>4.7252315195408965</v>
      </c>
      <c r="F15" s="49">
        <v>1.0838958093853344</v>
      </c>
      <c r="G15" s="49">
        <v>2.2539162937899451</v>
      </c>
      <c r="H15" s="49">
        <v>11.23283528637212</v>
      </c>
      <c r="I15" s="49">
        <v>3.366337567595151</v>
      </c>
      <c r="J15" s="49">
        <v>0</v>
      </c>
      <c r="K15" s="49">
        <v>0</v>
      </c>
      <c r="L15" s="49">
        <v>0</v>
      </c>
      <c r="M15" s="49">
        <v>0</v>
      </c>
      <c r="N15" s="49">
        <v>1558.05</v>
      </c>
      <c r="O15" s="49">
        <v>22.89</v>
      </c>
      <c r="P15" s="49">
        <v>0</v>
      </c>
      <c r="Q15" s="49">
        <v>0.81699999999999995</v>
      </c>
      <c r="R15" s="49">
        <v>0</v>
      </c>
      <c r="S15" s="52">
        <f t="shared" si="1"/>
        <v>1646.8803198484825</v>
      </c>
      <c r="T15" s="40"/>
      <c r="U15" s="24">
        <v>2021</v>
      </c>
      <c r="V15" s="15">
        <v>0.86689242618513873</v>
      </c>
      <c r="W15" s="53">
        <v>1.7865305957489641</v>
      </c>
      <c r="X15" s="49">
        <v>207.4563619793243</v>
      </c>
      <c r="Y15" s="49">
        <v>24.818020355524162</v>
      </c>
      <c r="Z15" s="49">
        <v>6.0917760524213147</v>
      </c>
      <c r="AA15" s="49">
        <v>14.400826309530879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1506.11</v>
      </c>
      <c r="AI15" s="49">
        <v>23</v>
      </c>
      <c r="AJ15" s="49">
        <v>0</v>
      </c>
      <c r="AK15" s="49">
        <v>0.79100000000000004</v>
      </c>
      <c r="AL15" s="49">
        <v>0</v>
      </c>
      <c r="AM15" s="52">
        <f t="shared" si="2"/>
        <v>1784.4545152925496</v>
      </c>
      <c r="AN15" s="40"/>
      <c r="AO15" s="24">
        <v>2021</v>
      </c>
      <c r="AP15" s="15">
        <v>0.86689242618513873</v>
      </c>
      <c r="AQ15" s="53">
        <f t="shared" si="3"/>
        <v>1.7865305957489641</v>
      </c>
      <c r="AR15" s="53">
        <f t="shared" si="0"/>
        <v>164.99525860752527</v>
      </c>
      <c r="AS15" s="53">
        <f t="shared" si="0"/>
        <v>20.092788835983264</v>
      </c>
      <c r="AT15" s="53">
        <f t="shared" si="0"/>
        <v>5.0078802430359808</v>
      </c>
      <c r="AU15" s="53">
        <f t="shared" si="0"/>
        <v>12.146910015740934</v>
      </c>
      <c r="AV15" s="53">
        <f t="shared" si="0"/>
        <v>-11.23283528637212</v>
      </c>
      <c r="AW15" s="53">
        <f t="shared" si="0"/>
        <v>-3.366337567595151</v>
      </c>
      <c r="AX15" s="53">
        <f t="shared" si="0"/>
        <v>0</v>
      </c>
      <c r="AY15" s="53">
        <f t="shared" si="0"/>
        <v>0</v>
      </c>
      <c r="AZ15" s="53">
        <f t="shared" si="0"/>
        <v>0</v>
      </c>
      <c r="BA15" s="53">
        <f t="shared" si="0"/>
        <v>0</v>
      </c>
      <c r="BB15" s="53">
        <f t="shared" si="0"/>
        <v>-51.940000000000055</v>
      </c>
      <c r="BC15" s="53">
        <f t="shared" si="0"/>
        <v>0.10999999999999943</v>
      </c>
      <c r="BD15" s="53">
        <f t="shared" si="0"/>
        <v>0</v>
      </c>
      <c r="BE15" s="53">
        <f t="shared" si="0"/>
        <v>-2.5999999999999912E-2</v>
      </c>
      <c r="BF15" s="53">
        <f t="shared" si="0"/>
        <v>0</v>
      </c>
      <c r="BG15" s="52">
        <f t="shared" si="4"/>
        <v>137.57419544406707</v>
      </c>
    </row>
    <row r="16" spans="1:60" x14ac:dyDescent="0.25">
      <c r="A16" s="24">
        <v>2022</v>
      </c>
      <c r="B16" s="15">
        <v>0.80467127087510482</v>
      </c>
      <c r="C16" s="53">
        <v>0</v>
      </c>
      <c r="D16" s="49">
        <v>39.37034961703165</v>
      </c>
      <c r="E16" s="49">
        <v>4.5491478247182595</v>
      </c>
      <c r="F16" s="49">
        <v>1.2042465132928972</v>
      </c>
      <c r="G16" s="49">
        <v>2.2539162937899451</v>
      </c>
      <c r="H16" s="49">
        <v>38.43122017957436</v>
      </c>
      <c r="I16" s="49">
        <v>9.1662510217473994</v>
      </c>
      <c r="J16" s="49">
        <v>0.48746071726257217</v>
      </c>
      <c r="K16" s="49">
        <v>0</v>
      </c>
      <c r="L16" s="49">
        <v>0</v>
      </c>
      <c r="M16" s="49">
        <v>0</v>
      </c>
      <c r="N16" s="49">
        <v>1583.4</v>
      </c>
      <c r="O16" s="49">
        <v>25.18</v>
      </c>
      <c r="P16" s="49">
        <v>0</v>
      </c>
      <c r="Q16" s="49">
        <v>0.76800000000000002</v>
      </c>
      <c r="R16" s="49">
        <v>0</v>
      </c>
      <c r="S16" s="52">
        <f t="shared" si="1"/>
        <v>1704.8105921674173</v>
      </c>
      <c r="T16" s="40"/>
      <c r="U16" s="24">
        <v>2022</v>
      </c>
      <c r="V16" s="15">
        <v>0.80467127087510482</v>
      </c>
      <c r="W16" s="53">
        <v>1.6861911869882542</v>
      </c>
      <c r="X16" s="49">
        <v>210.58860451440034</v>
      </c>
      <c r="Y16" s="49">
        <v>25.925446386058518</v>
      </c>
      <c r="Z16" s="49">
        <v>7.2027237511473494</v>
      </c>
      <c r="AA16" s="49">
        <v>14.415274309530879</v>
      </c>
      <c r="AB16" s="49">
        <v>4.7137499684221922</v>
      </c>
      <c r="AC16" s="49">
        <v>6.6982419720287663</v>
      </c>
      <c r="AD16" s="49">
        <v>0</v>
      </c>
      <c r="AE16" s="49">
        <v>0</v>
      </c>
      <c r="AF16" s="49">
        <v>0</v>
      </c>
      <c r="AG16" s="49">
        <v>0</v>
      </c>
      <c r="AH16" s="49">
        <v>1528.26</v>
      </c>
      <c r="AI16" s="49">
        <v>23.67</v>
      </c>
      <c r="AJ16" s="49">
        <v>0</v>
      </c>
      <c r="AK16" s="49">
        <v>0.73499999999999999</v>
      </c>
      <c r="AL16" s="49">
        <v>0</v>
      </c>
      <c r="AM16" s="52">
        <f t="shared" si="2"/>
        <v>1823.8952320885762</v>
      </c>
      <c r="AN16" s="40"/>
      <c r="AO16" s="24">
        <v>2022</v>
      </c>
      <c r="AP16" s="15">
        <v>0.80467127087510482</v>
      </c>
      <c r="AQ16" s="53">
        <f t="shared" si="3"/>
        <v>1.6861911869882542</v>
      </c>
      <c r="AR16" s="53">
        <f t="shared" si="0"/>
        <v>171.21825489736869</v>
      </c>
      <c r="AS16" s="53">
        <f t="shared" si="0"/>
        <v>21.376298561340256</v>
      </c>
      <c r="AT16" s="53">
        <f t="shared" si="0"/>
        <v>5.998477237854452</v>
      </c>
      <c r="AU16" s="53">
        <f t="shared" si="0"/>
        <v>12.161358015740934</v>
      </c>
      <c r="AV16" s="53">
        <f t="shared" si="0"/>
        <v>-33.717470211152168</v>
      </c>
      <c r="AW16" s="53">
        <f t="shared" si="0"/>
        <v>-2.4680090497186331</v>
      </c>
      <c r="AX16" s="53">
        <f t="shared" si="0"/>
        <v>-0.48746071726257217</v>
      </c>
      <c r="AY16" s="53">
        <f t="shared" si="0"/>
        <v>0</v>
      </c>
      <c r="AZ16" s="53">
        <f t="shared" si="0"/>
        <v>0</v>
      </c>
      <c r="BA16" s="53">
        <f t="shared" si="0"/>
        <v>0</v>
      </c>
      <c r="BB16" s="53">
        <f t="shared" si="0"/>
        <v>-55.1400000000001</v>
      </c>
      <c r="BC16" s="53">
        <f t="shared" si="0"/>
        <v>-1.509999999999998</v>
      </c>
      <c r="BD16" s="53">
        <f t="shared" si="0"/>
        <v>0</v>
      </c>
      <c r="BE16" s="53">
        <f t="shared" si="0"/>
        <v>-3.3000000000000029E-2</v>
      </c>
      <c r="BF16" s="53">
        <f t="shared" si="0"/>
        <v>0</v>
      </c>
      <c r="BG16" s="52">
        <f t="shared" si="4"/>
        <v>119.08463992115914</v>
      </c>
    </row>
    <row r="17" spans="1:59" x14ac:dyDescent="0.25">
      <c r="A17" s="24">
        <v>2023</v>
      </c>
      <c r="B17" s="15">
        <v>0.74691603550066443</v>
      </c>
      <c r="C17" s="53">
        <v>0</v>
      </c>
      <c r="D17" s="49">
        <v>37.110208090568996</v>
      </c>
      <c r="E17" s="49">
        <v>4.3806172793024327</v>
      </c>
      <c r="F17" s="49">
        <v>1.2440919672865751</v>
      </c>
      <c r="G17" s="49">
        <v>2.2539162937899451</v>
      </c>
      <c r="H17" s="49">
        <v>104.30432561190902</v>
      </c>
      <c r="I17" s="49">
        <v>9.0491940126963275</v>
      </c>
      <c r="J17" s="49">
        <v>2.9408650185151202</v>
      </c>
      <c r="K17" s="49">
        <v>0</v>
      </c>
      <c r="L17" s="49">
        <v>0</v>
      </c>
      <c r="M17" s="49">
        <v>0</v>
      </c>
      <c r="N17" s="49">
        <v>1702.93</v>
      </c>
      <c r="O17" s="49">
        <v>26.310000000000002</v>
      </c>
      <c r="P17" s="49">
        <v>0</v>
      </c>
      <c r="Q17" s="49">
        <v>0.77600000000000002</v>
      </c>
      <c r="R17" s="49">
        <v>0</v>
      </c>
      <c r="S17" s="52">
        <f t="shared" si="1"/>
        <v>1891.2992182740684</v>
      </c>
      <c r="T17" s="40"/>
      <c r="U17" s="24">
        <v>2023</v>
      </c>
      <c r="V17" s="15">
        <v>0.74691603550066443</v>
      </c>
      <c r="W17" s="53">
        <v>1.1441126144863709</v>
      </c>
      <c r="X17" s="49">
        <v>197.47182295689677</v>
      </c>
      <c r="Y17" s="49">
        <v>24.965941152716248</v>
      </c>
      <c r="Z17" s="49">
        <v>7.6980165906913571</v>
      </c>
      <c r="AA17" s="49">
        <v>14.43004130953088</v>
      </c>
      <c r="AB17" s="49">
        <v>49.257745956806161</v>
      </c>
      <c r="AC17" s="49">
        <v>7.6092879653658878</v>
      </c>
      <c r="AD17" s="49">
        <v>0.62764733831440522</v>
      </c>
      <c r="AE17" s="49">
        <v>0</v>
      </c>
      <c r="AF17" s="49">
        <v>0</v>
      </c>
      <c r="AG17" s="49">
        <v>0</v>
      </c>
      <c r="AH17" s="49">
        <v>1644.59</v>
      </c>
      <c r="AI17" s="49">
        <v>24.14</v>
      </c>
      <c r="AJ17" s="49">
        <v>0</v>
      </c>
      <c r="AK17" s="49">
        <v>0.74099999999999999</v>
      </c>
      <c r="AL17" s="49">
        <v>0</v>
      </c>
      <c r="AM17" s="52">
        <f t="shared" si="2"/>
        <v>1972.6756158848082</v>
      </c>
      <c r="AN17" s="40"/>
      <c r="AO17" s="24">
        <v>2023</v>
      </c>
      <c r="AP17" s="15">
        <v>0.74691603550066443</v>
      </c>
      <c r="AQ17" s="53">
        <f t="shared" si="3"/>
        <v>1.1441126144863709</v>
      </c>
      <c r="AR17" s="53">
        <f t="shared" si="0"/>
        <v>160.36161486632778</v>
      </c>
      <c r="AS17" s="53">
        <f t="shared" si="0"/>
        <v>20.585323873413813</v>
      </c>
      <c r="AT17" s="53">
        <f t="shared" si="0"/>
        <v>6.4539246234047818</v>
      </c>
      <c r="AU17" s="53">
        <f t="shared" si="0"/>
        <v>12.176125015740935</v>
      </c>
      <c r="AV17" s="53">
        <f t="shared" si="0"/>
        <v>-55.04657965510286</v>
      </c>
      <c r="AW17" s="53">
        <f t="shared" si="0"/>
        <v>-1.4399060473304397</v>
      </c>
      <c r="AX17" s="53">
        <f t="shared" si="0"/>
        <v>-2.3132176802007152</v>
      </c>
      <c r="AY17" s="53">
        <f t="shared" si="0"/>
        <v>0</v>
      </c>
      <c r="AZ17" s="53">
        <f t="shared" si="0"/>
        <v>0</v>
      </c>
      <c r="BA17" s="53">
        <f t="shared" si="0"/>
        <v>0</v>
      </c>
      <c r="BB17" s="53">
        <f t="shared" si="0"/>
        <v>-58.340000000000146</v>
      </c>
      <c r="BC17" s="53">
        <f t="shared" si="0"/>
        <v>-2.1700000000000017</v>
      </c>
      <c r="BD17" s="53">
        <f t="shared" si="0"/>
        <v>0</v>
      </c>
      <c r="BE17" s="53">
        <f t="shared" si="0"/>
        <v>-3.5000000000000031E-2</v>
      </c>
      <c r="BF17" s="53">
        <f t="shared" si="0"/>
        <v>0</v>
      </c>
      <c r="BG17" s="52">
        <f t="shared" si="4"/>
        <v>81.376397610739517</v>
      </c>
    </row>
    <row r="18" spans="1:59" x14ac:dyDescent="0.25">
      <c r="A18" s="24">
        <v>2024</v>
      </c>
      <c r="B18" s="15">
        <v>0.69316471888208397</v>
      </c>
      <c r="C18" s="53">
        <v>0</v>
      </c>
      <c r="D18" s="49">
        <v>35.1615461497206</v>
      </c>
      <c r="E18" s="49">
        <v>4.2188845683527347</v>
      </c>
      <c r="F18" s="49">
        <v>1.4575679152004053</v>
      </c>
      <c r="G18" s="49">
        <v>2.2539162937899451</v>
      </c>
      <c r="H18" s="49">
        <v>124.11524500712547</v>
      </c>
      <c r="I18" s="49">
        <v>11.802109481847278</v>
      </c>
      <c r="J18" s="49">
        <v>4.8581332835924114</v>
      </c>
      <c r="K18" s="49">
        <v>0</v>
      </c>
      <c r="L18" s="49">
        <v>0</v>
      </c>
      <c r="M18" s="49">
        <v>0</v>
      </c>
      <c r="N18" s="49">
        <v>1901.25</v>
      </c>
      <c r="O18" s="49">
        <v>25.11</v>
      </c>
      <c r="P18" s="49">
        <v>0</v>
      </c>
      <c r="Q18" s="49">
        <v>0.76600000000000001</v>
      </c>
      <c r="R18" s="49">
        <v>0</v>
      </c>
      <c r="S18" s="52">
        <f t="shared" si="1"/>
        <v>2110.9934026996289</v>
      </c>
      <c r="T18" s="40"/>
      <c r="U18" s="24">
        <v>2024</v>
      </c>
      <c r="V18" s="15">
        <v>0.69316471888208397</v>
      </c>
      <c r="W18" s="53">
        <v>0.73492111078794076</v>
      </c>
      <c r="X18" s="49">
        <v>186.82394257160135</v>
      </c>
      <c r="Y18" s="49">
        <v>24.045728754302058</v>
      </c>
      <c r="Z18" s="49">
        <v>8.5761950614396305</v>
      </c>
      <c r="AA18" s="49">
        <v>14.44513230953088</v>
      </c>
      <c r="AB18" s="49">
        <v>82.012994606880085</v>
      </c>
      <c r="AC18" s="49">
        <v>8.0047803813536156</v>
      </c>
      <c r="AD18" s="49">
        <v>3.1466111718953411</v>
      </c>
      <c r="AE18" s="49">
        <v>0</v>
      </c>
      <c r="AF18" s="49">
        <v>0</v>
      </c>
      <c r="AG18" s="49">
        <v>0</v>
      </c>
      <c r="AH18" s="49">
        <v>1835</v>
      </c>
      <c r="AI18" s="49">
        <v>24.7</v>
      </c>
      <c r="AJ18" s="49">
        <v>0</v>
      </c>
      <c r="AK18" s="49">
        <v>0.73499999999999999</v>
      </c>
      <c r="AL18" s="49">
        <v>0</v>
      </c>
      <c r="AM18" s="52">
        <f t="shared" si="2"/>
        <v>2188.225305967791</v>
      </c>
      <c r="AN18" s="40"/>
      <c r="AO18" s="24">
        <v>2024</v>
      </c>
      <c r="AP18" s="15">
        <v>0.69316471888208397</v>
      </c>
      <c r="AQ18" s="53">
        <f t="shared" si="3"/>
        <v>0.73492111078794076</v>
      </c>
      <c r="AR18" s="53">
        <f t="shared" si="0"/>
        <v>151.66239642188074</v>
      </c>
      <c r="AS18" s="53">
        <f t="shared" si="0"/>
        <v>19.826844185949323</v>
      </c>
      <c r="AT18" s="53">
        <f t="shared" si="0"/>
        <v>7.1186271462392252</v>
      </c>
      <c r="AU18" s="53">
        <f t="shared" si="0"/>
        <v>12.191216015740935</v>
      </c>
      <c r="AV18" s="53">
        <f t="shared" si="0"/>
        <v>-42.102250400245381</v>
      </c>
      <c r="AW18" s="53">
        <f t="shared" si="0"/>
        <v>-3.7973291004936627</v>
      </c>
      <c r="AX18" s="53">
        <f t="shared" si="0"/>
        <v>-1.7115221116970702</v>
      </c>
      <c r="AY18" s="53">
        <f t="shared" si="0"/>
        <v>0</v>
      </c>
      <c r="AZ18" s="53">
        <f t="shared" si="0"/>
        <v>0</v>
      </c>
      <c r="BA18" s="53">
        <f t="shared" si="0"/>
        <v>0</v>
      </c>
      <c r="BB18" s="53">
        <f t="shared" si="0"/>
        <v>-66.25</v>
      </c>
      <c r="BC18" s="53">
        <f t="shared" si="0"/>
        <v>-0.41000000000000014</v>
      </c>
      <c r="BD18" s="53">
        <f t="shared" si="0"/>
        <v>0</v>
      </c>
      <c r="BE18" s="53">
        <f t="shared" si="0"/>
        <v>-3.1000000000000028E-2</v>
      </c>
      <c r="BF18" s="53">
        <f t="shared" si="0"/>
        <v>0</v>
      </c>
      <c r="BG18" s="52">
        <f t="shared" si="4"/>
        <v>77.231903268162029</v>
      </c>
    </row>
    <row r="19" spans="1:59" x14ac:dyDescent="0.25">
      <c r="A19" s="24">
        <v>2025</v>
      </c>
      <c r="B19" s="15">
        <v>0.64341286002827602</v>
      </c>
      <c r="C19" s="53">
        <v>0</v>
      </c>
      <c r="D19" s="49">
        <v>33.446493898082906</v>
      </c>
      <c r="E19" s="49">
        <v>4.0633202627519314</v>
      </c>
      <c r="F19" s="49">
        <v>1.4637393196211619</v>
      </c>
      <c r="G19" s="49">
        <v>2.2539162937899451</v>
      </c>
      <c r="H19" s="49">
        <v>225.18573900148772</v>
      </c>
      <c r="I19" s="49">
        <v>21.404544748240092</v>
      </c>
      <c r="J19" s="49">
        <v>10.261507617356383</v>
      </c>
      <c r="K19" s="49">
        <v>0</v>
      </c>
      <c r="L19" s="49">
        <v>0</v>
      </c>
      <c r="M19" s="49">
        <v>0</v>
      </c>
      <c r="N19" s="49">
        <v>2046.51</v>
      </c>
      <c r="O19" s="49">
        <v>31.95</v>
      </c>
      <c r="P19" s="49">
        <v>0</v>
      </c>
      <c r="Q19" s="49">
        <v>0.73399999999999999</v>
      </c>
      <c r="R19" s="49">
        <v>0</v>
      </c>
      <c r="S19" s="52">
        <f t="shared" si="1"/>
        <v>2377.2732611413298</v>
      </c>
      <c r="T19" s="40"/>
      <c r="U19" s="24">
        <v>2025</v>
      </c>
      <c r="V19" s="15">
        <v>0.64341286002827602</v>
      </c>
      <c r="W19" s="53">
        <v>0.4457639122918039</v>
      </c>
      <c r="X19" s="49">
        <v>177.5085005787158</v>
      </c>
      <c r="Y19" s="49">
        <v>23.161066699494825</v>
      </c>
      <c r="Z19" s="49">
        <v>9.0940770007338383</v>
      </c>
      <c r="AA19" s="49">
        <v>14.460556309530881</v>
      </c>
      <c r="AB19" s="49">
        <v>185.44893084822601</v>
      </c>
      <c r="AC19" s="49">
        <v>17.456755540268862</v>
      </c>
      <c r="AD19" s="49">
        <v>8.6031209997281834</v>
      </c>
      <c r="AE19" s="49">
        <v>0</v>
      </c>
      <c r="AF19" s="49">
        <v>0</v>
      </c>
      <c r="AG19" s="49">
        <v>0</v>
      </c>
      <c r="AH19" s="49">
        <v>1976.29</v>
      </c>
      <c r="AI19" s="49">
        <v>30.14</v>
      </c>
      <c r="AJ19" s="49">
        <v>0</v>
      </c>
      <c r="AK19" s="49">
        <v>0.71199999999999997</v>
      </c>
      <c r="AL19" s="49">
        <v>0</v>
      </c>
      <c r="AM19" s="52">
        <f t="shared" si="2"/>
        <v>2443.3207718889898</v>
      </c>
      <c r="AN19" s="40"/>
      <c r="AO19" s="24">
        <v>2025</v>
      </c>
      <c r="AP19" s="15">
        <v>0.64341286002827602</v>
      </c>
      <c r="AQ19" s="53">
        <f t="shared" si="3"/>
        <v>0.4457639122918039</v>
      </c>
      <c r="AR19" s="53">
        <f t="shared" si="0"/>
        <v>144.06200668063289</v>
      </c>
      <c r="AS19" s="53">
        <f t="shared" si="0"/>
        <v>19.097746436742895</v>
      </c>
      <c r="AT19" s="53">
        <f t="shared" si="0"/>
        <v>7.6303376811126764</v>
      </c>
      <c r="AU19" s="53">
        <f t="shared" si="0"/>
        <v>12.206640015740936</v>
      </c>
      <c r="AV19" s="53">
        <f t="shared" si="0"/>
        <v>-39.736808153261705</v>
      </c>
      <c r="AW19" s="53">
        <f t="shared" si="0"/>
        <v>-3.9477892079712298</v>
      </c>
      <c r="AX19" s="53">
        <f t="shared" si="0"/>
        <v>-1.6583866176281994</v>
      </c>
      <c r="AY19" s="53">
        <f t="shared" si="0"/>
        <v>0</v>
      </c>
      <c r="AZ19" s="53">
        <f t="shared" si="0"/>
        <v>0</v>
      </c>
      <c r="BA19" s="53">
        <f t="shared" si="0"/>
        <v>0</v>
      </c>
      <c r="BB19" s="53">
        <f t="shared" si="0"/>
        <v>-70.220000000000027</v>
      </c>
      <c r="BC19" s="53">
        <f t="shared" si="0"/>
        <v>-1.8099999999999987</v>
      </c>
      <c r="BD19" s="53">
        <f t="shared" si="0"/>
        <v>0</v>
      </c>
      <c r="BE19" s="53">
        <f t="shared" si="0"/>
        <v>-2.200000000000002E-2</v>
      </c>
      <c r="BF19" s="53">
        <f t="shared" si="0"/>
        <v>0</v>
      </c>
      <c r="BG19" s="52">
        <f t="shared" si="4"/>
        <v>66.047510747660013</v>
      </c>
    </row>
    <row r="20" spans="1:59" x14ac:dyDescent="0.25">
      <c r="A20" s="24">
        <v>2026</v>
      </c>
      <c r="B20" s="15">
        <v>0.59723193805567742</v>
      </c>
      <c r="C20" s="53">
        <v>0</v>
      </c>
      <c r="D20" s="49">
        <v>32.198661024866631</v>
      </c>
      <c r="E20" s="49">
        <v>3.9120780370894699</v>
      </c>
      <c r="F20" s="49">
        <v>1.6846332993112689</v>
      </c>
      <c r="G20" s="49">
        <v>2.2539162937899451</v>
      </c>
      <c r="H20" s="49">
        <v>279.50466314435738</v>
      </c>
      <c r="I20" s="49">
        <v>22.00799515183353</v>
      </c>
      <c r="J20" s="49">
        <v>13.157443231276829</v>
      </c>
      <c r="K20" s="49">
        <v>0</v>
      </c>
      <c r="L20" s="49">
        <v>0</v>
      </c>
      <c r="M20" s="49">
        <v>0</v>
      </c>
      <c r="N20" s="49">
        <v>2217.42</v>
      </c>
      <c r="O20" s="49">
        <v>35.89</v>
      </c>
      <c r="P20" s="49">
        <v>0</v>
      </c>
      <c r="Q20" s="49">
        <v>0.69599999999999995</v>
      </c>
      <c r="R20" s="49">
        <v>0</v>
      </c>
      <c r="S20" s="52">
        <f t="shared" si="1"/>
        <v>2608.7253901825247</v>
      </c>
      <c r="T20" s="40"/>
      <c r="U20" s="24">
        <v>2026</v>
      </c>
      <c r="V20" s="15">
        <v>0.59723193805567742</v>
      </c>
      <c r="W20" s="53">
        <v>0.31321869609157399</v>
      </c>
      <c r="X20" s="49">
        <v>170.20888851221736</v>
      </c>
      <c r="Y20" s="49">
        <v>22.303932951020247</v>
      </c>
      <c r="Z20" s="49">
        <v>10.040691180141733</v>
      </c>
      <c r="AA20" s="49">
        <v>14.381309309530879</v>
      </c>
      <c r="AB20" s="49">
        <v>241.96588357015906</v>
      </c>
      <c r="AC20" s="49">
        <v>17.795343539837507</v>
      </c>
      <c r="AD20" s="49">
        <v>11.549653191197088</v>
      </c>
      <c r="AE20" s="49">
        <v>0</v>
      </c>
      <c r="AF20" s="49">
        <v>0</v>
      </c>
      <c r="AG20" s="49">
        <v>0</v>
      </c>
      <c r="AH20" s="49">
        <v>2143.0700000000002</v>
      </c>
      <c r="AI20" s="49">
        <v>34.130000000000003</v>
      </c>
      <c r="AJ20" s="49">
        <v>0</v>
      </c>
      <c r="AK20" s="49">
        <v>0.67500000000000004</v>
      </c>
      <c r="AL20" s="49">
        <v>0</v>
      </c>
      <c r="AM20" s="52">
        <f t="shared" si="2"/>
        <v>2666.4339209501959</v>
      </c>
      <c r="AN20" s="40"/>
      <c r="AO20" s="24">
        <v>2026</v>
      </c>
      <c r="AP20" s="15">
        <v>0.59723193805567742</v>
      </c>
      <c r="AQ20" s="53">
        <f t="shared" si="3"/>
        <v>0.31321869609157399</v>
      </c>
      <c r="AR20" s="53">
        <f t="shared" si="0"/>
        <v>138.01022748735073</v>
      </c>
      <c r="AS20" s="53">
        <f t="shared" si="0"/>
        <v>18.391854913930779</v>
      </c>
      <c r="AT20" s="53">
        <f t="shared" si="0"/>
        <v>8.3560578808304644</v>
      </c>
      <c r="AU20" s="53">
        <f t="shared" si="0"/>
        <v>12.127393015740934</v>
      </c>
      <c r="AV20" s="53">
        <f t="shared" si="0"/>
        <v>-37.538779574198315</v>
      </c>
      <c r="AW20" s="53">
        <f t="shared" si="0"/>
        <v>-4.2126516119960229</v>
      </c>
      <c r="AX20" s="53">
        <f t="shared" si="0"/>
        <v>-1.6077900400797418</v>
      </c>
      <c r="AY20" s="53">
        <f t="shared" si="0"/>
        <v>0</v>
      </c>
      <c r="AZ20" s="53">
        <f t="shared" si="0"/>
        <v>0</v>
      </c>
      <c r="BA20" s="53">
        <f t="shared" si="0"/>
        <v>0</v>
      </c>
      <c r="BB20" s="53">
        <f t="shared" si="0"/>
        <v>-74.349999999999909</v>
      </c>
      <c r="BC20" s="53">
        <f t="shared" si="0"/>
        <v>-1.759999999999998</v>
      </c>
      <c r="BD20" s="53">
        <f t="shared" si="0"/>
        <v>0</v>
      </c>
      <c r="BE20" s="53">
        <f t="shared" si="0"/>
        <v>-2.0999999999999908E-2</v>
      </c>
      <c r="BF20" s="53">
        <f t="shared" si="0"/>
        <v>0</v>
      </c>
      <c r="BG20" s="52">
        <f t="shared" si="4"/>
        <v>57.708530767670489</v>
      </c>
    </row>
    <row r="21" spans="1:59" x14ac:dyDescent="0.25">
      <c r="A21" s="24">
        <v>2027</v>
      </c>
      <c r="B21" s="15">
        <v>0.55436564916974984</v>
      </c>
      <c r="C21" s="53">
        <v>0</v>
      </c>
      <c r="D21" s="49">
        <v>31.184437840861051</v>
      </c>
      <c r="E21" s="49">
        <v>3.7622205554849231</v>
      </c>
      <c r="F21" s="49">
        <v>1.6804679572743095</v>
      </c>
      <c r="G21" s="49">
        <v>2.2539162937899451</v>
      </c>
      <c r="H21" s="49">
        <v>268.54984912171545</v>
      </c>
      <c r="I21" s="49">
        <v>23.012376598575905</v>
      </c>
      <c r="J21" s="49">
        <v>12.743989658327857</v>
      </c>
      <c r="K21" s="49">
        <v>0</v>
      </c>
      <c r="L21" s="49">
        <v>0</v>
      </c>
      <c r="M21" s="49">
        <v>0</v>
      </c>
      <c r="N21" s="49">
        <v>2357.52</v>
      </c>
      <c r="O21" s="49">
        <v>34.1</v>
      </c>
      <c r="P21" s="49">
        <v>0</v>
      </c>
      <c r="Q21" s="49">
        <v>0.70299999999999996</v>
      </c>
      <c r="R21" s="49">
        <v>0</v>
      </c>
      <c r="S21" s="52">
        <f t="shared" si="1"/>
        <v>2735.5102580260291</v>
      </c>
      <c r="T21" s="40"/>
      <c r="U21" s="24">
        <v>2027</v>
      </c>
      <c r="V21" s="15">
        <v>0.55436564916974984</v>
      </c>
      <c r="W21" s="53">
        <v>0.32104916349386325</v>
      </c>
      <c r="X21" s="49">
        <v>164.50133358150197</v>
      </c>
      <c r="Y21" s="49">
        <v>21.459990525324365</v>
      </c>
      <c r="Z21" s="49">
        <v>10.38201648035975</v>
      </c>
      <c r="AA21" s="49">
        <v>14.397418309530879</v>
      </c>
      <c r="AB21" s="49">
        <v>233.00704336677464</v>
      </c>
      <c r="AC21" s="49">
        <v>18.653483317972547</v>
      </c>
      <c r="AD21" s="49">
        <v>11.184484394792371</v>
      </c>
      <c r="AE21" s="49">
        <v>0</v>
      </c>
      <c r="AF21" s="49">
        <v>-59.584825841765863</v>
      </c>
      <c r="AG21" s="49">
        <v>0</v>
      </c>
      <c r="AH21" s="49">
        <v>2277.96</v>
      </c>
      <c r="AI21" s="49">
        <v>36.020000000000003</v>
      </c>
      <c r="AJ21" s="49">
        <v>0</v>
      </c>
      <c r="AK21" s="49">
        <v>0.68700000000000006</v>
      </c>
      <c r="AL21" s="49">
        <v>0</v>
      </c>
      <c r="AM21" s="52">
        <f t="shared" si="2"/>
        <v>2728.9889932979845</v>
      </c>
      <c r="AN21" s="40"/>
      <c r="AO21" s="24">
        <v>2027</v>
      </c>
      <c r="AP21" s="15">
        <v>0.55436564916974984</v>
      </c>
      <c r="AQ21" s="53">
        <f t="shared" si="3"/>
        <v>0.32104916349386325</v>
      </c>
      <c r="AR21" s="53">
        <f t="shared" si="0"/>
        <v>133.31689574064092</v>
      </c>
      <c r="AS21" s="53">
        <f t="shared" si="0"/>
        <v>17.697769969839442</v>
      </c>
      <c r="AT21" s="53">
        <f t="shared" si="0"/>
        <v>8.7015485230854406</v>
      </c>
      <c r="AU21" s="53">
        <f t="shared" si="0"/>
        <v>12.143502015740934</v>
      </c>
      <c r="AV21" s="53">
        <f t="shared" si="0"/>
        <v>-35.542805754940815</v>
      </c>
      <c r="AW21" s="53">
        <f t="shared" si="0"/>
        <v>-4.3588932806033576</v>
      </c>
      <c r="AX21" s="53">
        <f t="shared" si="0"/>
        <v>-1.5595052635354865</v>
      </c>
      <c r="AY21" s="53">
        <f t="shared" si="0"/>
        <v>0</v>
      </c>
      <c r="AZ21" s="53">
        <f t="shared" si="0"/>
        <v>-59.584825841765863</v>
      </c>
      <c r="BA21" s="53">
        <f t="shared" si="0"/>
        <v>0</v>
      </c>
      <c r="BB21" s="53">
        <f t="shared" si="0"/>
        <v>-79.559999999999945</v>
      </c>
      <c r="BC21" s="53">
        <f t="shared" si="0"/>
        <v>1.9200000000000017</v>
      </c>
      <c r="BD21" s="53">
        <f t="shared" si="0"/>
        <v>0</v>
      </c>
      <c r="BE21" s="53">
        <f t="shared" si="0"/>
        <v>-1.5999999999999903E-2</v>
      </c>
      <c r="BF21" s="53">
        <f t="shared" si="0"/>
        <v>0</v>
      </c>
      <c r="BG21" s="52">
        <f t="shared" si="4"/>
        <v>-6.5212647280448923</v>
      </c>
    </row>
    <row r="22" spans="1:59" x14ac:dyDescent="0.25">
      <c r="A22" s="24">
        <v>2028</v>
      </c>
      <c r="B22" s="15">
        <v>0.51447109326961526</v>
      </c>
      <c r="C22" s="53">
        <v>0</v>
      </c>
      <c r="D22" s="49">
        <v>30.170214656855471</v>
      </c>
      <c r="E22" s="49">
        <v>3.6123211119392273</v>
      </c>
      <c r="F22" s="49">
        <v>1.8357005120768879</v>
      </c>
      <c r="G22" s="49">
        <v>2.2539162937899451</v>
      </c>
      <c r="H22" s="49">
        <v>372.76746456549489</v>
      </c>
      <c r="I22" s="49">
        <v>33.582866426428282</v>
      </c>
      <c r="J22" s="49">
        <v>18.247302470035919</v>
      </c>
      <c r="K22" s="49">
        <v>10.496960275433851</v>
      </c>
      <c r="L22" s="49">
        <v>0</v>
      </c>
      <c r="M22" s="49">
        <v>0</v>
      </c>
      <c r="N22" s="49">
        <v>2467.7600000000002</v>
      </c>
      <c r="O22" s="49">
        <v>46.95</v>
      </c>
      <c r="P22" s="49">
        <v>0</v>
      </c>
      <c r="Q22" s="49">
        <v>0.69799999999999995</v>
      </c>
      <c r="R22" s="49">
        <v>0</v>
      </c>
      <c r="S22" s="52">
        <f t="shared" si="1"/>
        <v>2988.3747463120544</v>
      </c>
      <c r="T22" s="40"/>
      <c r="U22" s="24">
        <v>2028</v>
      </c>
      <c r="V22" s="15">
        <v>0.51447109326961526</v>
      </c>
      <c r="W22" s="53">
        <v>0.32907539258120977</v>
      </c>
      <c r="X22" s="49">
        <v>159.18320676584614</v>
      </c>
      <c r="Y22" s="49">
        <v>20.618473019639726</v>
      </c>
      <c r="Z22" s="49">
        <v>10.944569484327985</v>
      </c>
      <c r="AA22" s="49">
        <v>14.41388230953088</v>
      </c>
      <c r="AB22" s="49">
        <v>224.57321594709293</v>
      </c>
      <c r="AC22" s="49">
        <v>18.992595756579981</v>
      </c>
      <c r="AD22" s="49">
        <v>10.837509408729261</v>
      </c>
      <c r="AE22" s="49">
        <v>10.496960275433851</v>
      </c>
      <c r="AF22" s="49">
        <v>-59.249306489495098</v>
      </c>
      <c r="AG22" s="49">
        <v>0</v>
      </c>
      <c r="AH22" s="49">
        <v>2384.11</v>
      </c>
      <c r="AI22" s="49">
        <v>41.09</v>
      </c>
      <c r="AJ22" s="49">
        <v>0</v>
      </c>
      <c r="AK22" s="49">
        <v>0.68200000000000005</v>
      </c>
      <c r="AL22" s="49">
        <v>0</v>
      </c>
      <c r="AM22" s="52">
        <f t="shared" si="2"/>
        <v>2837.0221818702671</v>
      </c>
      <c r="AN22" s="40"/>
      <c r="AO22" s="24">
        <v>2028</v>
      </c>
      <c r="AP22" s="15">
        <v>0.51447109326961526</v>
      </c>
      <c r="AQ22" s="53">
        <f t="shared" si="3"/>
        <v>0.32907539258120977</v>
      </c>
      <c r="AR22" s="53">
        <f t="shared" si="0"/>
        <v>129.01299210899066</v>
      </c>
      <c r="AS22" s="53">
        <f t="shared" si="0"/>
        <v>17.006151907700499</v>
      </c>
      <c r="AT22" s="53">
        <f t="shared" si="0"/>
        <v>9.1088689722510967</v>
      </c>
      <c r="AU22" s="53">
        <f t="shared" si="0"/>
        <v>12.159966015740935</v>
      </c>
      <c r="AV22" s="53">
        <f t="shared" si="0"/>
        <v>-148.19424861840196</v>
      </c>
      <c r="AW22" s="53">
        <f t="shared" si="0"/>
        <v>-14.590270669848302</v>
      </c>
      <c r="AX22" s="53">
        <f t="shared" si="0"/>
        <v>-7.409793061306658</v>
      </c>
      <c r="AY22" s="53">
        <f t="shared" si="0"/>
        <v>0</v>
      </c>
      <c r="AZ22" s="53">
        <f t="shared" si="0"/>
        <v>-59.249306489495098</v>
      </c>
      <c r="BA22" s="53">
        <f t="shared" si="0"/>
        <v>0</v>
      </c>
      <c r="BB22" s="53">
        <f t="shared" si="0"/>
        <v>-83.650000000000091</v>
      </c>
      <c r="BC22" s="53">
        <f t="shared" si="0"/>
        <v>-5.8599999999999994</v>
      </c>
      <c r="BD22" s="53">
        <f t="shared" si="0"/>
        <v>0</v>
      </c>
      <c r="BE22" s="53">
        <f t="shared" si="0"/>
        <v>-1.5999999999999903E-2</v>
      </c>
      <c r="BF22" s="53">
        <f t="shared" si="0"/>
        <v>0</v>
      </c>
      <c r="BG22" s="52">
        <f t="shared" si="4"/>
        <v>-151.35256444178773</v>
      </c>
    </row>
    <row r="23" spans="1:59" x14ac:dyDescent="0.25">
      <c r="A23" s="24">
        <v>2029</v>
      </c>
      <c r="B23" s="15">
        <v>0.47754495938040853</v>
      </c>
      <c r="C23" s="53">
        <v>0</v>
      </c>
      <c r="D23" s="49">
        <v>29.155991472849891</v>
      </c>
      <c r="E23" s="49">
        <v>3.4624216683935316</v>
      </c>
      <c r="F23" s="49">
        <v>1.7520724417197684</v>
      </c>
      <c r="G23" s="49">
        <v>2.2539162937899451</v>
      </c>
      <c r="H23" s="49">
        <v>427.23916345619529</v>
      </c>
      <c r="I23" s="49">
        <v>38.727396767111173</v>
      </c>
      <c r="J23" s="49">
        <v>21.097170873411962</v>
      </c>
      <c r="K23" s="49">
        <v>11.893018587168145</v>
      </c>
      <c r="L23" s="49">
        <v>0</v>
      </c>
      <c r="M23" s="49">
        <v>0</v>
      </c>
      <c r="N23" s="49">
        <v>2585.14</v>
      </c>
      <c r="O23" s="49">
        <v>54.39</v>
      </c>
      <c r="P23" s="49">
        <v>0</v>
      </c>
      <c r="Q23" s="49">
        <v>0.70299999999999996</v>
      </c>
      <c r="R23" s="49">
        <v>0</v>
      </c>
      <c r="S23" s="52">
        <f t="shared" si="1"/>
        <v>3175.8141515606394</v>
      </c>
      <c r="T23" s="40"/>
      <c r="U23" s="24">
        <v>2029</v>
      </c>
      <c r="V23" s="15">
        <v>0.47754495938040853</v>
      </c>
      <c r="W23" s="53">
        <v>0.33730227739574009</v>
      </c>
      <c r="X23" s="49">
        <v>153.86507995019034</v>
      </c>
      <c r="Y23" s="49">
        <v>19.776877314556472</v>
      </c>
      <c r="Z23" s="49">
        <v>10.74125560070631</v>
      </c>
      <c r="AA23" s="49">
        <v>14.43070830953088</v>
      </c>
      <c r="AB23" s="49">
        <v>333.33502055749409</v>
      </c>
      <c r="AC23" s="49">
        <v>34.223873819266949</v>
      </c>
      <c r="AD23" s="49">
        <v>16.521162833918218</v>
      </c>
      <c r="AE23" s="49">
        <v>11.893018587168145</v>
      </c>
      <c r="AF23" s="49">
        <v>-58.922175121031103</v>
      </c>
      <c r="AG23" s="49">
        <v>0</v>
      </c>
      <c r="AH23" s="49">
        <v>2511.5500000000002</v>
      </c>
      <c r="AI23" s="49">
        <v>46.85</v>
      </c>
      <c r="AJ23" s="49">
        <v>0</v>
      </c>
      <c r="AK23" s="49">
        <v>0.71099999999999997</v>
      </c>
      <c r="AL23" s="49">
        <v>0</v>
      </c>
      <c r="AM23" s="52">
        <f t="shared" si="2"/>
        <v>3095.3131241291958</v>
      </c>
      <c r="AN23" s="40"/>
      <c r="AO23" s="24">
        <v>2029</v>
      </c>
      <c r="AP23" s="15">
        <v>0.47754495938040853</v>
      </c>
      <c r="AQ23" s="53">
        <f t="shared" si="3"/>
        <v>0.33730227739574009</v>
      </c>
      <c r="AR23" s="53">
        <f t="shared" si="0"/>
        <v>124.70908847734044</v>
      </c>
      <c r="AS23" s="53">
        <f t="shared" si="0"/>
        <v>16.314455646162941</v>
      </c>
      <c r="AT23" s="53">
        <f t="shared" si="0"/>
        <v>8.9891831589865419</v>
      </c>
      <c r="AU23" s="53">
        <f t="shared" si="0"/>
        <v>12.176792015740935</v>
      </c>
      <c r="AV23" s="53">
        <f t="shared" si="0"/>
        <v>-93.904142898701195</v>
      </c>
      <c r="AW23" s="53">
        <f t="shared" si="0"/>
        <v>-4.5035229478442247</v>
      </c>
      <c r="AX23" s="53">
        <f t="shared" si="0"/>
        <v>-4.5760080394937432</v>
      </c>
      <c r="AY23" s="53">
        <f t="shared" si="0"/>
        <v>0</v>
      </c>
      <c r="AZ23" s="53">
        <f t="shared" si="0"/>
        <v>-58.922175121031103</v>
      </c>
      <c r="BA23" s="53">
        <f t="shared" si="0"/>
        <v>0</v>
      </c>
      <c r="BB23" s="53">
        <f t="shared" si="0"/>
        <v>-73.589999999999691</v>
      </c>
      <c r="BC23" s="53">
        <f t="shared" si="0"/>
        <v>-7.5399999999999991</v>
      </c>
      <c r="BD23" s="53">
        <f t="shared" si="0"/>
        <v>0</v>
      </c>
      <c r="BE23" s="53">
        <f t="shared" si="0"/>
        <v>8.0000000000000071E-3</v>
      </c>
      <c r="BF23" s="53">
        <f t="shared" si="0"/>
        <v>0</v>
      </c>
      <c r="BG23" s="52">
        <f t="shared" si="4"/>
        <v>-80.501027431443376</v>
      </c>
    </row>
    <row r="24" spans="1:59" x14ac:dyDescent="0.25">
      <c r="A24" s="24">
        <v>2030</v>
      </c>
      <c r="B24" s="15">
        <v>0.44326919668181214</v>
      </c>
      <c r="C24" s="53">
        <v>0</v>
      </c>
      <c r="D24" s="49">
        <v>28.141768288844315</v>
      </c>
      <c r="E24" s="49">
        <v>3.3125222248478359</v>
      </c>
      <c r="F24" s="49">
        <v>1.7770972201423363</v>
      </c>
      <c r="G24" s="49">
        <v>2.2539162937899451</v>
      </c>
      <c r="H24" s="49">
        <v>412.22066153121909</v>
      </c>
      <c r="I24" s="49">
        <v>36.598375999636097</v>
      </c>
      <c r="J24" s="49">
        <v>20.439832592384533</v>
      </c>
      <c r="K24" s="49">
        <v>11.223964229134435</v>
      </c>
      <c r="L24" s="49">
        <v>0</v>
      </c>
      <c r="M24" s="49">
        <v>0</v>
      </c>
      <c r="N24" s="49">
        <v>2682.76</v>
      </c>
      <c r="O24" s="49">
        <v>56.379999999999995</v>
      </c>
      <c r="P24" s="49">
        <v>0</v>
      </c>
      <c r="Q24" s="49">
        <v>0.68400000000000005</v>
      </c>
      <c r="R24" s="49">
        <v>0</v>
      </c>
      <c r="S24" s="52">
        <f t="shared" si="1"/>
        <v>3255.7921383799994</v>
      </c>
      <c r="T24" s="40"/>
      <c r="U24" s="24">
        <v>2030</v>
      </c>
      <c r="V24" s="15">
        <v>0.44326919668181214</v>
      </c>
      <c r="W24" s="53">
        <v>0.34573483433063351</v>
      </c>
      <c r="X24" s="49">
        <v>148.54695313453453</v>
      </c>
      <c r="Y24" s="49">
        <v>18.935281609473222</v>
      </c>
      <c r="Z24" s="49">
        <v>10.856239334466613</v>
      </c>
      <c r="AA24" s="49">
        <v>14.447905309530881</v>
      </c>
      <c r="AB24" s="49">
        <v>391.15832843466018</v>
      </c>
      <c r="AC24" s="49">
        <v>32.10706055077776</v>
      </c>
      <c r="AD24" s="49">
        <v>19.494693491051827</v>
      </c>
      <c r="AE24" s="49">
        <v>11.223964229134435</v>
      </c>
      <c r="AF24" s="49">
        <v>-58.603222036778703</v>
      </c>
      <c r="AG24" s="49">
        <v>0</v>
      </c>
      <c r="AH24" s="49">
        <v>2609.4</v>
      </c>
      <c r="AI24" s="49">
        <v>54.349999999999994</v>
      </c>
      <c r="AJ24" s="49">
        <v>0</v>
      </c>
      <c r="AK24" s="49">
        <v>0.68300000000000005</v>
      </c>
      <c r="AL24" s="49">
        <v>0</v>
      </c>
      <c r="AM24" s="52">
        <f t="shared" si="2"/>
        <v>3252.9459388911814</v>
      </c>
      <c r="AN24" s="40"/>
      <c r="AO24" s="24">
        <v>2030</v>
      </c>
      <c r="AP24" s="15">
        <v>0.44326919668181214</v>
      </c>
      <c r="AQ24" s="53">
        <f t="shared" si="3"/>
        <v>0.34573483433063351</v>
      </c>
      <c r="AR24" s="53">
        <f t="shared" si="0"/>
        <v>120.40518484569021</v>
      </c>
      <c r="AS24" s="53">
        <f t="shared" si="0"/>
        <v>15.622759384625386</v>
      </c>
      <c r="AT24" s="53">
        <f t="shared" si="0"/>
        <v>9.0791421143242772</v>
      </c>
      <c r="AU24" s="53">
        <f t="shared" si="0"/>
        <v>12.193989015740936</v>
      </c>
      <c r="AV24" s="53">
        <f t="shared" si="0"/>
        <v>-21.062333096558916</v>
      </c>
      <c r="AW24" s="53">
        <f t="shared" si="0"/>
        <v>-4.4913154488583373</v>
      </c>
      <c r="AX24" s="53">
        <f t="shared" si="0"/>
        <v>-0.94513910133270684</v>
      </c>
      <c r="AY24" s="53">
        <f t="shared" si="0"/>
        <v>0</v>
      </c>
      <c r="AZ24" s="53">
        <f t="shared" si="0"/>
        <v>-58.603222036778703</v>
      </c>
      <c r="BA24" s="53">
        <f t="shared" si="0"/>
        <v>0</v>
      </c>
      <c r="BB24" s="53">
        <f t="shared" si="0"/>
        <v>-73.360000000000127</v>
      </c>
      <c r="BC24" s="53">
        <f t="shared" si="0"/>
        <v>-2.0300000000000011</v>
      </c>
      <c r="BD24" s="53">
        <f t="shared" si="0"/>
        <v>0</v>
      </c>
      <c r="BE24" s="53">
        <f t="shared" si="0"/>
        <v>-1.0000000000000009E-3</v>
      </c>
      <c r="BF24" s="53">
        <f t="shared" si="0"/>
        <v>0</v>
      </c>
      <c r="BG24" s="52">
        <f t="shared" si="4"/>
        <v>-2.846199488817343</v>
      </c>
    </row>
    <row r="25" spans="1:59" x14ac:dyDescent="0.25">
      <c r="A25" s="24">
        <v>2031</v>
      </c>
      <c r="B25" s="15">
        <v>0.41145357493014312</v>
      </c>
      <c r="C25" s="53">
        <v>0</v>
      </c>
      <c r="D25" s="49">
        <v>27.127545104838738</v>
      </c>
      <c r="E25" s="49">
        <v>3.1626227813021406</v>
      </c>
      <c r="F25" s="49">
        <v>1.7990301462396125</v>
      </c>
      <c r="G25" s="49">
        <v>2.2539162937899451</v>
      </c>
      <c r="H25" s="49">
        <v>415.19366415949924</v>
      </c>
      <c r="I25" s="49">
        <v>37.467324904330695</v>
      </c>
      <c r="J25" s="49">
        <v>20.910246956841426</v>
      </c>
      <c r="K25" s="49">
        <v>23.299335784794934</v>
      </c>
      <c r="L25" s="49">
        <v>0</v>
      </c>
      <c r="M25" s="49">
        <v>0</v>
      </c>
      <c r="N25" s="49">
        <v>2771.06</v>
      </c>
      <c r="O25" s="49">
        <v>50.21</v>
      </c>
      <c r="P25" s="49">
        <v>0</v>
      </c>
      <c r="Q25" s="49">
        <v>0.61</v>
      </c>
      <c r="R25" s="49">
        <v>0</v>
      </c>
      <c r="S25" s="52">
        <f t="shared" si="1"/>
        <v>3353.0936861316368</v>
      </c>
      <c r="T25" s="40"/>
      <c r="U25" s="24">
        <v>2031</v>
      </c>
      <c r="V25" s="15">
        <v>0.41145357493014312</v>
      </c>
      <c r="W25" s="53">
        <v>0.35437820518889929</v>
      </c>
      <c r="X25" s="49">
        <v>143.22882631887873</v>
      </c>
      <c r="Y25" s="49">
        <v>18.093685904389964</v>
      </c>
      <c r="Z25" s="49">
        <v>11.261296447305021</v>
      </c>
      <c r="AA25" s="49">
        <v>14.465479309530879</v>
      </c>
      <c r="AB25" s="49">
        <v>387.16550500979105</v>
      </c>
      <c r="AC25" s="49">
        <v>31.758869772194096</v>
      </c>
      <c r="AD25" s="49">
        <v>19.357641265586231</v>
      </c>
      <c r="AE25" s="49">
        <v>12.159877564822329</v>
      </c>
      <c r="AF25" s="49">
        <v>-58.292242779632616</v>
      </c>
      <c r="AG25" s="49">
        <v>0</v>
      </c>
      <c r="AH25" s="49">
        <v>2683.2</v>
      </c>
      <c r="AI25" s="49">
        <v>48.86</v>
      </c>
      <c r="AJ25" s="49">
        <v>0</v>
      </c>
      <c r="AK25" s="49">
        <v>0.58699999999999997</v>
      </c>
      <c r="AL25" s="49">
        <v>0</v>
      </c>
      <c r="AM25" s="52">
        <f t="shared" si="2"/>
        <v>3312.2003170180546</v>
      </c>
      <c r="AN25" s="40"/>
      <c r="AO25" s="24">
        <v>2031</v>
      </c>
      <c r="AP25" s="15">
        <v>0.41145357493014312</v>
      </c>
      <c r="AQ25" s="53">
        <f t="shared" si="3"/>
        <v>0.35437820518889929</v>
      </c>
      <c r="AR25" s="53">
        <f t="shared" si="0"/>
        <v>116.10128121404</v>
      </c>
      <c r="AS25" s="53">
        <f t="shared" si="0"/>
        <v>14.931063123087824</v>
      </c>
      <c r="AT25" s="53">
        <f t="shared" si="0"/>
        <v>9.4622663010654087</v>
      </c>
      <c r="AU25" s="53">
        <f t="shared" si="0"/>
        <v>12.211563015740934</v>
      </c>
      <c r="AV25" s="53">
        <f t="shared" si="0"/>
        <v>-28.028159149708188</v>
      </c>
      <c r="AW25" s="53">
        <f t="shared" si="0"/>
        <v>-5.7084551321365993</v>
      </c>
      <c r="AX25" s="53">
        <f t="shared" si="0"/>
        <v>-1.5526056912551951</v>
      </c>
      <c r="AY25" s="53">
        <f t="shared" si="0"/>
        <v>-11.139458219972605</v>
      </c>
      <c r="AZ25" s="53">
        <f t="shared" si="0"/>
        <v>-58.292242779632616</v>
      </c>
      <c r="BA25" s="53">
        <f t="shared" si="0"/>
        <v>0</v>
      </c>
      <c r="BB25" s="53">
        <f t="shared" si="0"/>
        <v>-87.860000000000127</v>
      </c>
      <c r="BC25" s="53">
        <f t="shared" si="0"/>
        <v>-1.3500000000000014</v>
      </c>
      <c r="BD25" s="53">
        <f t="shared" si="0"/>
        <v>0</v>
      </c>
      <c r="BE25" s="53">
        <f t="shared" si="0"/>
        <v>-2.300000000000002E-2</v>
      </c>
      <c r="BF25" s="53">
        <f t="shared" si="0"/>
        <v>0</v>
      </c>
      <c r="BG25" s="52">
        <f t="shared" si="4"/>
        <v>-40.893369113582324</v>
      </c>
    </row>
    <row r="26" spans="1:59" x14ac:dyDescent="0.25">
      <c r="A26" s="24">
        <v>2032</v>
      </c>
      <c r="B26" s="15">
        <v>0.38184359157359055</v>
      </c>
      <c r="C26" s="53">
        <v>0</v>
      </c>
      <c r="D26" s="49">
        <v>26.113321920833162</v>
      </c>
      <c r="E26" s="49">
        <v>3.0127233377564453</v>
      </c>
      <c r="F26" s="49">
        <v>2.0087645788794903</v>
      </c>
      <c r="G26" s="49">
        <v>2.2539162937899451</v>
      </c>
      <c r="H26" s="49">
        <v>466.0114046011546</v>
      </c>
      <c r="I26" s="49">
        <v>48.462240294066937</v>
      </c>
      <c r="J26" s="49">
        <v>24.088086212030497</v>
      </c>
      <c r="K26" s="49">
        <v>28.196746944420603</v>
      </c>
      <c r="L26" s="49">
        <v>0</v>
      </c>
      <c r="M26" s="49">
        <v>0</v>
      </c>
      <c r="N26" s="49">
        <v>2910.72</v>
      </c>
      <c r="O26" s="49">
        <v>54.37</v>
      </c>
      <c r="P26" s="49">
        <v>0</v>
      </c>
      <c r="Q26" s="49">
        <v>0.626</v>
      </c>
      <c r="R26" s="49">
        <v>0</v>
      </c>
      <c r="S26" s="52">
        <f t="shared" si="1"/>
        <v>3565.8632041829314</v>
      </c>
      <c r="T26" s="40"/>
      <c r="U26" s="24">
        <v>2032</v>
      </c>
      <c r="V26" s="15">
        <v>0.38184359157359055</v>
      </c>
      <c r="W26" s="53">
        <v>0.36323766031862176</v>
      </c>
      <c r="X26" s="49">
        <v>137.91069950322293</v>
      </c>
      <c r="Y26" s="49">
        <v>17.252090199306711</v>
      </c>
      <c r="Z26" s="49">
        <v>11.949342410535923</v>
      </c>
      <c r="AA26" s="49">
        <v>14.483440309530881</v>
      </c>
      <c r="AB26" s="49">
        <v>440.99759298283857</v>
      </c>
      <c r="AC26" s="49">
        <v>38.30150933559954</v>
      </c>
      <c r="AD26" s="49">
        <v>22.216644059204015</v>
      </c>
      <c r="AE26" s="49">
        <v>26.938027859941126</v>
      </c>
      <c r="AF26" s="49">
        <v>-57.989038003915176</v>
      </c>
      <c r="AG26" s="49">
        <v>0</v>
      </c>
      <c r="AH26" s="49">
        <v>2821.75</v>
      </c>
      <c r="AI26" s="49">
        <v>52.730000000000004</v>
      </c>
      <c r="AJ26" s="49">
        <v>0</v>
      </c>
      <c r="AK26" s="49">
        <v>0.60299999999999998</v>
      </c>
      <c r="AL26" s="49">
        <v>0</v>
      </c>
      <c r="AM26" s="52">
        <f t="shared" si="2"/>
        <v>3527.5065463165834</v>
      </c>
      <c r="AN26" s="40"/>
      <c r="AO26" s="24">
        <v>2032</v>
      </c>
      <c r="AP26" s="15">
        <v>0.38184359157359055</v>
      </c>
      <c r="AQ26" s="53">
        <f t="shared" si="3"/>
        <v>0.36323766031862176</v>
      </c>
      <c r="AR26" s="53">
        <f t="shared" si="0"/>
        <v>111.79737758238977</v>
      </c>
      <c r="AS26" s="53">
        <f t="shared" si="0"/>
        <v>14.239366861550266</v>
      </c>
      <c r="AT26" s="53">
        <f t="shared" si="0"/>
        <v>9.9405778316564337</v>
      </c>
      <c r="AU26" s="53">
        <f t="shared" si="0"/>
        <v>12.229524015740935</v>
      </c>
      <c r="AV26" s="53">
        <f t="shared" si="0"/>
        <v>-25.013811618316026</v>
      </c>
      <c r="AW26" s="53">
        <f t="shared" si="0"/>
        <v>-10.160730958467397</v>
      </c>
      <c r="AX26" s="53">
        <f t="shared" si="0"/>
        <v>-1.8714421528264822</v>
      </c>
      <c r="AY26" s="53">
        <f t="shared" si="0"/>
        <v>-1.2587190844794769</v>
      </c>
      <c r="AZ26" s="53">
        <f t="shared" si="0"/>
        <v>-57.989038003915176</v>
      </c>
      <c r="BA26" s="53">
        <f t="shared" si="0"/>
        <v>0</v>
      </c>
      <c r="BB26" s="53">
        <f t="shared" si="0"/>
        <v>-88.9699999999998</v>
      </c>
      <c r="BC26" s="53">
        <f t="shared" si="0"/>
        <v>-1.6399999999999935</v>
      </c>
      <c r="BD26" s="53">
        <f t="shared" si="0"/>
        <v>0</v>
      </c>
      <c r="BE26" s="53">
        <f t="shared" si="0"/>
        <v>-2.300000000000002E-2</v>
      </c>
      <c r="BF26" s="53">
        <f t="shared" si="0"/>
        <v>0</v>
      </c>
      <c r="BG26" s="52">
        <f t="shared" si="4"/>
        <v>-38.356657866348336</v>
      </c>
    </row>
    <row r="27" spans="1:59" x14ac:dyDescent="0.25">
      <c r="A27" s="24">
        <v>2033</v>
      </c>
      <c r="B27" s="15">
        <v>0.35443678918636157</v>
      </c>
      <c r="C27" s="53">
        <v>0</v>
      </c>
      <c r="D27" s="49">
        <v>25.099098736827582</v>
      </c>
      <c r="E27" s="49">
        <v>2.8628238942107491</v>
      </c>
      <c r="F27" s="49">
        <v>1.8594919544508683</v>
      </c>
      <c r="G27" s="49">
        <v>2.2539162937899451</v>
      </c>
      <c r="H27" s="49">
        <v>535.35918396607883</v>
      </c>
      <c r="I27" s="49">
        <v>51.760269662671448</v>
      </c>
      <c r="J27" s="49">
        <v>28.429438698460455</v>
      </c>
      <c r="K27" s="49">
        <v>34.954593550223471</v>
      </c>
      <c r="L27" s="49">
        <v>0</v>
      </c>
      <c r="M27" s="49">
        <v>0</v>
      </c>
      <c r="N27" s="49">
        <v>3000.14</v>
      </c>
      <c r="O27" s="49">
        <v>58.94</v>
      </c>
      <c r="P27" s="49">
        <v>0</v>
      </c>
      <c r="Q27" s="49">
        <v>0.63800000000000001</v>
      </c>
      <c r="R27" s="49">
        <v>0</v>
      </c>
      <c r="S27" s="52">
        <f t="shared" si="1"/>
        <v>3742.2968167567133</v>
      </c>
      <c r="T27" s="40"/>
      <c r="U27" s="24">
        <v>2033</v>
      </c>
      <c r="V27" s="15">
        <v>0.35443678918636157</v>
      </c>
      <c r="W27" s="53">
        <v>0.37231860182658727</v>
      </c>
      <c r="X27" s="49">
        <v>132.59257268756716</v>
      </c>
      <c r="Y27" s="49">
        <v>16.410494494223453</v>
      </c>
      <c r="Z27" s="49">
        <v>11.500855998535663</v>
      </c>
      <c r="AA27" s="49">
        <v>14.501797309530881</v>
      </c>
      <c r="AB27" s="49">
        <v>511.20123742916689</v>
      </c>
      <c r="AC27" s="49">
        <v>48.860869849622112</v>
      </c>
      <c r="AD27" s="49">
        <v>26.618890499072023</v>
      </c>
      <c r="AE27" s="49">
        <v>35.917018716780738</v>
      </c>
      <c r="AF27" s="49">
        <v>-57.693413347590678</v>
      </c>
      <c r="AG27" s="49">
        <v>0</v>
      </c>
      <c r="AH27" s="49">
        <v>2908.63</v>
      </c>
      <c r="AI27" s="49">
        <v>56.870000000000005</v>
      </c>
      <c r="AJ27" s="49">
        <v>0</v>
      </c>
      <c r="AK27" s="49">
        <v>0.60899999999999999</v>
      </c>
      <c r="AL27" s="49">
        <v>0</v>
      </c>
      <c r="AM27" s="52">
        <f t="shared" si="2"/>
        <v>3706.3916422387347</v>
      </c>
      <c r="AN27" s="40"/>
      <c r="AO27" s="24">
        <v>2033</v>
      </c>
      <c r="AP27" s="15">
        <v>0.35443678918636157</v>
      </c>
      <c r="AQ27" s="53">
        <f t="shared" si="3"/>
        <v>0.37231860182658727</v>
      </c>
      <c r="AR27" s="53">
        <f t="shared" si="0"/>
        <v>107.49347395073957</v>
      </c>
      <c r="AS27" s="53">
        <f t="shared" si="0"/>
        <v>13.547670600012705</v>
      </c>
      <c r="AT27" s="53">
        <f t="shared" si="0"/>
        <v>9.6413640440847939</v>
      </c>
      <c r="AU27" s="53">
        <f t="shared" si="0"/>
        <v>12.247881015740935</v>
      </c>
      <c r="AV27" s="53">
        <f t="shared" si="0"/>
        <v>-24.157946536911936</v>
      </c>
      <c r="AW27" s="53">
        <f t="shared" si="0"/>
        <v>-2.8993998130493353</v>
      </c>
      <c r="AX27" s="53">
        <f t="shared" si="0"/>
        <v>-1.8105481993884318</v>
      </c>
      <c r="AY27" s="53">
        <f t="shared" si="0"/>
        <v>0.96242516655726718</v>
      </c>
      <c r="AZ27" s="53">
        <f t="shared" si="0"/>
        <v>-57.693413347590678</v>
      </c>
      <c r="BA27" s="53">
        <f t="shared" si="0"/>
        <v>0</v>
      </c>
      <c r="BB27" s="53">
        <f t="shared" si="0"/>
        <v>-91.509999999999764</v>
      </c>
      <c r="BC27" s="53">
        <f t="shared" si="0"/>
        <v>-2.0699999999999932</v>
      </c>
      <c r="BD27" s="53">
        <f t="shared" si="0"/>
        <v>0</v>
      </c>
      <c r="BE27" s="53">
        <f t="shared" si="0"/>
        <v>-2.9000000000000026E-2</v>
      </c>
      <c r="BF27" s="53">
        <f t="shared" si="0"/>
        <v>0</v>
      </c>
      <c r="BG27" s="52">
        <f t="shared" si="4"/>
        <v>-35.905174517978274</v>
      </c>
    </row>
    <row r="28" spans="1:59" x14ac:dyDescent="0.25">
      <c r="A28" s="24">
        <v>2034</v>
      </c>
      <c r="B28" s="15">
        <v>0.3289971085046382</v>
      </c>
      <c r="C28" s="53">
        <v>0</v>
      </c>
      <c r="D28" s="49">
        <v>24.084875552822002</v>
      </c>
      <c r="E28" s="49">
        <v>2.7129244506650534</v>
      </c>
      <c r="F28" s="49">
        <v>1.9005486146642427</v>
      </c>
      <c r="G28" s="49">
        <v>2.2539162937899451</v>
      </c>
      <c r="H28" s="49">
        <v>621.09171828463946</v>
      </c>
      <c r="I28" s="49">
        <v>56.4756392092768</v>
      </c>
      <c r="J28" s="49">
        <v>32.724452629017136</v>
      </c>
      <c r="K28" s="49">
        <v>36.791640886968032</v>
      </c>
      <c r="L28" s="49">
        <v>0</v>
      </c>
      <c r="M28" s="49">
        <v>0</v>
      </c>
      <c r="N28" s="49">
        <v>3091.24</v>
      </c>
      <c r="O28" s="49">
        <v>65.460000000000008</v>
      </c>
      <c r="P28" s="49">
        <v>0</v>
      </c>
      <c r="Q28" s="49">
        <v>0.63</v>
      </c>
      <c r="R28" s="49">
        <v>0</v>
      </c>
      <c r="S28" s="52">
        <f t="shared" si="1"/>
        <v>3935.3657159218428</v>
      </c>
      <c r="T28" s="40"/>
      <c r="U28" s="24">
        <v>2034</v>
      </c>
      <c r="V28" s="15">
        <v>0.3289971085046382</v>
      </c>
      <c r="W28" s="53">
        <v>0.38162656687225188</v>
      </c>
      <c r="X28" s="49">
        <v>127.27444587191133</v>
      </c>
      <c r="Y28" s="49">
        <v>15.568898789140199</v>
      </c>
      <c r="Z28" s="49">
        <v>11.654394327290802</v>
      </c>
      <c r="AA28" s="49">
        <v>14.520557309530879</v>
      </c>
      <c r="AB28" s="49">
        <v>597.78525927086821</v>
      </c>
      <c r="AC28" s="49">
        <v>52.705662136849455</v>
      </c>
      <c r="AD28" s="49">
        <v>30.977071084900992</v>
      </c>
      <c r="AE28" s="49">
        <v>34.839490173606023</v>
      </c>
      <c r="AF28" s="49">
        <v>-57.405179307674302</v>
      </c>
      <c r="AG28" s="49">
        <v>0</v>
      </c>
      <c r="AH28" s="49">
        <v>2995.76</v>
      </c>
      <c r="AI28" s="49">
        <v>63.82</v>
      </c>
      <c r="AJ28" s="49">
        <v>0</v>
      </c>
      <c r="AK28" s="49">
        <v>0.60399999999999998</v>
      </c>
      <c r="AL28" s="49">
        <v>0</v>
      </c>
      <c r="AM28" s="52">
        <f t="shared" si="2"/>
        <v>3888.4862262232959</v>
      </c>
      <c r="AN28" s="40"/>
      <c r="AO28" s="24">
        <v>2034</v>
      </c>
      <c r="AP28" s="15">
        <v>0.3289971085046382</v>
      </c>
      <c r="AQ28" s="53">
        <f t="shared" si="3"/>
        <v>0.38162656687225188</v>
      </c>
      <c r="AR28" s="53">
        <f t="shared" si="0"/>
        <v>103.18957031908933</v>
      </c>
      <c r="AS28" s="53">
        <f t="shared" si="0"/>
        <v>12.855974338475146</v>
      </c>
      <c r="AT28" s="53">
        <f t="shared" si="0"/>
        <v>9.7538457126265605</v>
      </c>
      <c r="AU28" s="53">
        <f t="shared" si="0"/>
        <v>12.266641015740934</v>
      </c>
      <c r="AV28" s="53">
        <f t="shared" si="0"/>
        <v>-23.306459013771246</v>
      </c>
      <c r="AW28" s="53">
        <f t="shared" si="0"/>
        <v>-3.7699770724273449</v>
      </c>
      <c r="AX28" s="53">
        <f t="shared" si="0"/>
        <v>-1.7473815441161449</v>
      </c>
      <c r="AY28" s="53">
        <f t="shared" si="0"/>
        <v>-1.9521507133620091</v>
      </c>
      <c r="AZ28" s="53">
        <f t="shared" si="0"/>
        <v>-57.405179307674302</v>
      </c>
      <c r="BA28" s="53">
        <f t="shared" si="0"/>
        <v>0</v>
      </c>
      <c r="BB28" s="53">
        <f t="shared" si="0"/>
        <v>-95.479999999999563</v>
      </c>
      <c r="BC28" s="53">
        <f t="shared" si="0"/>
        <v>-1.6400000000000077</v>
      </c>
      <c r="BD28" s="53">
        <f t="shared" si="0"/>
        <v>0</v>
      </c>
      <c r="BE28" s="53">
        <f t="shared" si="0"/>
        <v>-2.6000000000000023E-2</v>
      </c>
      <c r="BF28" s="53">
        <f t="shared" si="0"/>
        <v>0</v>
      </c>
      <c r="BG28" s="52">
        <f t="shared" si="4"/>
        <v>-46.879489698546379</v>
      </c>
    </row>
    <row r="29" spans="1:59" x14ac:dyDescent="0.25">
      <c r="A29" s="24">
        <v>2035</v>
      </c>
      <c r="B29" s="15">
        <v>0.30538335947824247</v>
      </c>
      <c r="C29" s="53">
        <v>0</v>
      </c>
      <c r="D29" s="49">
        <v>23.070652368816422</v>
      </c>
      <c r="E29" s="49">
        <v>2.5754037797582958</v>
      </c>
      <c r="F29" s="49">
        <v>1.9469965243503828</v>
      </c>
      <c r="G29" s="49">
        <v>2.2539162937899451</v>
      </c>
      <c r="H29" s="49">
        <v>640.37867186277015</v>
      </c>
      <c r="I29" s="49">
        <v>58.128880960395549</v>
      </c>
      <c r="J29" s="49">
        <v>33.586968919667157</v>
      </c>
      <c r="K29" s="49">
        <v>62.771139366881151</v>
      </c>
      <c r="L29" s="49">
        <v>0</v>
      </c>
      <c r="M29" s="49">
        <v>0</v>
      </c>
      <c r="N29" s="49">
        <v>3229.44</v>
      </c>
      <c r="O29" s="49">
        <v>68.64</v>
      </c>
      <c r="P29" s="49">
        <v>0</v>
      </c>
      <c r="Q29" s="49">
        <v>0.63900000000000001</v>
      </c>
      <c r="R29" s="49">
        <v>0</v>
      </c>
      <c r="S29" s="52">
        <f t="shared" si="1"/>
        <v>4123.4316300764294</v>
      </c>
      <c r="T29" s="40"/>
      <c r="U29" s="24">
        <v>2035</v>
      </c>
      <c r="V29" s="15">
        <v>0.30538335947824247</v>
      </c>
      <c r="W29" s="53">
        <v>0.39116723104405821</v>
      </c>
      <c r="X29" s="49">
        <v>121.95631905625554</v>
      </c>
      <c r="Y29" s="49">
        <v>14.773222826262511</v>
      </c>
      <c r="Z29" s="49">
        <v>12.113675312786983</v>
      </c>
      <c r="AA29" s="49">
        <v>14.53973030953088</v>
      </c>
      <c r="AB29" s="49">
        <v>617.91965224014268</v>
      </c>
      <c r="AC29" s="49">
        <v>51.433393228384134</v>
      </c>
      <c r="AD29" s="49">
        <v>31.907254903357703</v>
      </c>
      <c r="AE29" s="49">
        <v>58.047848346424246</v>
      </c>
      <c r="AF29" s="49">
        <v>-57.124151118755819</v>
      </c>
      <c r="AG29" s="49">
        <v>0</v>
      </c>
      <c r="AH29" s="49">
        <v>3135.71</v>
      </c>
      <c r="AI29" s="49">
        <v>64.710000000000008</v>
      </c>
      <c r="AJ29" s="49">
        <v>0</v>
      </c>
      <c r="AK29" s="49">
        <v>0.621</v>
      </c>
      <c r="AL29" s="49">
        <v>0</v>
      </c>
      <c r="AM29" s="52">
        <f t="shared" si="2"/>
        <v>4066.999112335433</v>
      </c>
      <c r="AN29" s="40"/>
      <c r="AO29" s="24">
        <v>2035</v>
      </c>
      <c r="AP29" s="15">
        <v>0.30538335947824247</v>
      </c>
      <c r="AQ29" s="53">
        <f t="shared" si="3"/>
        <v>0.39116723104405821</v>
      </c>
      <c r="AR29" s="53">
        <f t="shared" si="3"/>
        <v>98.885666687439112</v>
      </c>
      <c r="AS29" s="53">
        <f t="shared" si="3"/>
        <v>12.197819046504215</v>
      </c>
      <c r="AT29" s="53">
        <f t="shared" si="3"/>
        <v>10.166678788436601</v>
      </c>
      <c r="AU29" s="53">
        <f t="shared" si="3"/>
        <v>12.285814015740934</v>
      </c>
      <c r="AV29" s="53">
        <f t="shared" si="3"/>
        <v>-22.459019622627466</v>
      </c>
      <c r="AW29" s="53">
        <f t="shared" si="3"/>
        <v>-6.695487732011415</v>
      </c>
      <c r="AX29" s="53">
        <f t="shared" si="3"/>
        <v>-1.6797140163094539</v>
      </c>
      <c r="AY29" s="53">
        <f t="shared" si="3"/>
        <v>-4.7232910204569052</v>
      </c>
      <c r="AZ29" s="53">
        <f t="shared" si="3"/>
        <v>-57.124151118755819</v>
      </c>
      <c r="BA29" s="53">
        <f t="shared" si="3"/>
        <v>0</v>
      </c>
      <c r="BB29" s="53">
        <f t="shared" si="3"/>
        <v>-93.730000000000018</v>
      </c>
      <c r="BC29" s="53">
        <f t="shared" si="3"/>
        <v>-3.9299999999999926</v>
      </c>
      <c r="BD29" s="53">
        <f t="shared" si="3"/>
        <v>0</v>
      </c>
      <c r="BE29" s="53">
        <f t="shared" si="3"/>
        <v>-1.8000000000000016E-2</v>
      </c>
      <c r="BF29" s="53">
        <f t="shared" si="3"/>
        <v>0</v>
      </c>
      <c r="BG29" s="52">
        <f t="shared" si="4"/>
        <v>-56.432517740996161</v>
      </c>
    </row>
    <row r="30" spans="1:59" x14ac:dyDescent="0.25">
      <c r="A30" s="24">
        <v>2036</v>
      </c>
      <c r="B30" s="15">
        <v>0.28340664875685884</v>
      </c>
      <c r="C30" s="53">
        <v>0</v>
      </c>
      <c r="D30" s="49">
        <v>22.056429184810845</v>
      </c>
      <c r="E30" s="49">
        <v>2.4626826160705648</v>
      </c>
      <c r="F30" s="49">
        <v>2.1347355623288493</v>
      </c>
      <c r="G30" s="49">
        <v>2.2539162937899451</v>
      </c>
      <c r="H30" s="49">
        <v>754.9103495095012</v>
      </c>
      <c r="I30" s="49">
        <v>82.97243357693371</v>
      </c>
      <c r="J30" s="49">
        <v>39.394854139707988</v>
      </c>
      <c r="K30" s="49">
        <v>91.584088076096549</v>
      </c>
      <c r="L30" s="49">
        <v>0</v>
      </c>
      <c r="M30" s="49">
        <v>0</v>
      </c>
      <c r="N30" s="49">
        <v>3478.06</v>
      </c>
      <c r="O30" s="49">
        <v>68.400000000000006</v>
      </c>
      <c r="P30" s="49">
        <v>0</v>
      </c>
      <c r="Q30" s="49">
        <v>0.69899999999999995</v>
      </c>
      <c r="R30" s="49">
        <v>0</v>
      </c>
      <c r="S30" s="52">
        <f t="shared" si="1"/>
        <v>4544.9284889592391</v>
      </c>
      <c r="T30" s="40"/>
      <c r="U30" s="24">
        <v>2036</v>
      </c>
      <c r="V30" s="15">
        <v>0.28340664875685884</v>
      </c>
      <c r="W30" s="53">
        <v>0.40094641182015961</v>
      </c>
      <c r="X30" s="49">
        <v>116.63819224059975</v>
      </c>
      <c r="Y30" s="49">
        <v>14.092610830530598</v>
      </c>
      <c r="Z30" s="49">
        <v>12.782769144293255</v>
      </c>
      <c r="AA30" s="49">
        <v>14.559325309530879</v>
      </c>
      <c r="AB30" s="49">
        <v>733.34011708978915</v>
      </c>
      <c r="AC30" s="49">
        <v>77.083272601394029</v>
      </c>
      <c r="AD30" s="49">
        <v>37.78436107789215</v>
      </c>
      <c r="AE30" s="49">
        <v>86.123350919574932</v>
      </c>
      <c r="AF30" s="49">
        <v>-56.850148634560298</v>
      </c>
      <c r="AG30" s="49">
        <v>0</v>
      </c>
      <c r="AH30" s="49">
        <v>3379.81</v>
      </c>
      <c r="AI30" s="49">
        <v>66.97</v>
      </c>
      <c r="AJ30" s="49">
        <v>0</v>
      </c>
      <c r="AK30" s="49">
        <v>0.66900000000000004</v>
      </c>
      <c r="AL30" s="49">
        <v>0</v>
      </c>
      <c r="AM30" s="52">
        <f t="shared" si="2"/>
        <v>4483.403796990865</v>
      </c>
      <c r="AN30" s="40"/>
      <c r="AO30" s="24">
        <v>2036</v>
      </c>
      <c r="AP30" s="15">
        <v>0.28340664875685884</v>
      </c>
      <c r="AQ30" s="53">
        <f t="shared" si="3"/>
        <v>0.40094641182015961</v>
      </c>
      <c r="AR30" s="53">
        <f t="shared" si="3"/>
        <v>94.581763055788912</v>
      </c>
      <c r="AS30" s="53">
        <f t="shared" si="3"/>
        <v>11.629928214460033</v>
      </c>
      <c r="AT30" s="53">
        <f t="shared" si="3"/>
        <v>10.648033581964405</v>
      </c>
      <c r="AU30" s="53">
        <f t="shared" si="3"/>
        <v>12.305409015740933</v>
      </c>
      <c r="AV30" s="53">
        <f t="shared" si="3"/>
        <v>-21.570232419712056</v>
      </c>
      <c r="AW30" s="53">
        <f t="shared" si="3"/>
        <v>-5.8891609755396814</v>
      </c>
      <c r="AX30" s="53">
        <f t="shared" si="3"/>
        <v>-1.6104930618158377</v>
      </c>
      <c r="AY30" s="53">
        <f t="shared" si="3"/>
        <v>-5.460737156521617</v>
      </c>
      <c r="AZ30" s="53">
        <f t="shared" si="3"/>
        <v>-56.850148634560298</v>
      </c>
      <c r="BA30" s="53">
        <f t="shared" si="3"/>
        <v>0</v>
      </c>
      <c r="BB30" s="53">
        <f t="shared" si="3"/>
        <v>-98.25</v>
      </c>
      <c r="BC30" s="53">
        <f t="shared" si="3"/>
        <v>-1.4300000000000068</v>
      </c>
      <c r="BD30" s="53">
        <f t="shared" si="3"/>
        <v>0</v>
      </c>
      <c r="BE30" s="53">
        <f t="shared" si="3"/>
        <v>-2.9999999999999916E-2</v>
      </c>
      <c r="BF30" s="53">
        <f t="shared" si="3"/>
        <v>0</v>
      </c>
      <c r="BG30" s="52">
        <f t="shared" si="4"/>
        <v>-61.524691968375066</v>
      </c>
    </row>
    <row r="31" spans="1:59" x14ac:dyDescent="0.25">
      <c r="A31" s="24">
        <v>2037</v>
      </c>
      <c r="B31" s="15">
        <v>0.26306515242403611</v>
      </c>
      <c r="C31" s="53">
        <v>0</v>
      </c>
      <c r="D31" s="49">
        <v>21.042206000805269</v>
      </c>
      <c r="E31" s="49">
        <v>2.362340225021772</v>
      </c>
      <c r="F31" s="49">
        <v>2.0425071914282742</v>
      </c>
      <c r="G31" s="49">
        <v>2.2539162937899451</v>
      </c>
      <c r="H31" s="49">
        <v>879.5938297714082</v>
      </c>
      <c r="I31" s="49">
        <v>82.422481510596995</v>
      </c>
      <c r="J31" s="49">
        <v>45.629725058282226</v>
      </c>
      <c r="K31" s="49">
        <v>97.635538026679583</v>
      </c>
      <c r="L31" s="49">
        <v>0</v>
      </c>
      <c r="M31" s="49">
        <v>0</v>
      </c>
      <c r="N31" s="49">
        <v>3602.98</v>
      </c>
      <c r="O31" s="49">
        <v>75.210000000000008</v>
      </c>
      <c r="P31" s="49">
        <v>0</v>
      </c>
      <c r="Q31" s="49">
        <v>0.70599999999999996</v>
      </c>
      <c r="R31" s="49">
        <v>0</v>
      </c>
      <c r="S31" s="52">
        <f t="shared" si="1"/>
        <v>4811.8785440780121</v>
      </c>
      <c r="T31" s="40"/>
      <c r="U31" s="24">
        <v>2037</v>
      </c>
      <c r="V31" s="15">
        <v>0.26306515242403611</v>
      </c>
      <c r="W31" s="53">
        <v>0.41097007211566361</v>
      </c>
      <c r="X31" s="49">
        <v>111.32006542494392</v>
      </c>
      <c r="Y31" s="49">
        <v>13.504134421585999</v>
      </c>
      <c r="Z31" s="49">
        <v>12.678073582808699</v>
      </c>
      <c r="AA31" s="49">
        <v>14.579350309530881</v>
      </c>
      <c r="AB31" s="49">
        <v>858.87240498704659</v>
      </c>
      <c r="AC31" s="49">
        <v>75.810870498745956</v>
      </c>
      <c r="AD31" s="49">
        <v>44.080874806330847</v>
      </c>
      <c r="AE31" s="49">
        <v>95.044652377374959</v>
      </c>
      <c r="AF31" s="49">
        <v>-56.582996212469666</v>
      </c>
      <c r="AG31" s="49">
        <v>0</v>
      </c>
      <c r="AH31" s="49">
        <v>3503.18</v>
      </c>
      <c r="AI31" s="49">
        <v>71.86</v>
      </c>
      <c r="AJ31" s="49">
        <v>0</v>
      </c>
      <c r="AK31" s="49">
        <v>0.69</v>
      </c>
      <c r="AL31" s="49">
        <v>0</v>
      </c>
      <c r="AM31" s="52">
        <f t="shared" si="2"/>
        <v>4745.4484002680128</v>
      </c>
      <c r="AN31" s="40"/>
      <c r="AO31" s="24">
        <v>2037</v>
      </c>
      <c r="AP31" s="15">
        <v>0.26306515242403611</v>
      </c>
      <c r="AQ31" s="53">
        <f t="shared" si="3"/>
        <v>0.41097007211566361</v>
      </c>
      <c r="AR31" s="53">
        <f t="shared" si="3"/>
        <v>90.277859424138654</v>
      </c>
      <c r="AS31" s="53">
        <f t="shared" si="3"/>
        <v>11.141794196564227</v>
      </c>
      <c r="AT31" s="53">
        <f t="shared" si="3"/>
        <v>10.635566391380424</v>
      </c>
      <c r="AU31" s="53">
        <f t="shared" si="3"/>
        <v>12.325434015740935</v>
      </c>
      <c r="AV31" s="53">
        <f t="shared" si="3"/>
        <v>-20.721424784361602</v>
      </c>
      <c r="AW31" s="53">
        <f t="shared" si="3"/>
        <v>-6.6116110118510392</v>
      </c>
      <c r="AX31" s="53">
        <f t="shared" si="3"/>
        <v>-1.5488502519513787</v>
      </c>
      <c r="AY31" s="53">
        <f t="shared" si="3"/>
        <v>-2.5908856493046244</v>
      </c>
      <c r="AZ31" s="53">
        <f t="shared" si="3"/>
        <v>-56.582996212469666</v>
      </c>
      <c r="BA31" s="53">
        <f t="shared" si="3"/>
        <v>0</v>
      </c>
      <c r="BB31" s="53">
        <f t="shared" si="3"/>
        <v>-99.800000000000182</v>
      </c>
      <c r="BC31" s="53">
        <f t="shared" si="3"/>
        <v>-3.3500000000000085</v>
      </c>
      <c r="BD31" s="53">
        <f t="shared" si="3"/>
        <v>0</v>
      </c>
      <c r="BE31" s="53">
        <f t="shared" si="3"/>
        <v>-1.6000000000000014E-2</v>
      </c>
      <c r="BF31" s="53">
        <f t="shared" si="3"/>
        <v>0</v>
      </c>
      <c r="BG31" s="52">
        <f t="shared" si="4"/>
        <v>-66.430143809998611</v>
      </c>
    </row>
    <row r="32" spans="1:59" x14ac:dyDescent="0.25">
      <c r="A32" s="24">
        <v>2038</v>
      </c>
      <c r="B32" s="15">
        <v>0.24418366585059359</v>
      </c>
      <c r="C32" s="53">
        <v>0</v>
      </c>
      <c r="D32" s="49">
        <v>22.023514039463834</v>
      </c>
      <c r="E32" s="49">
        <v>2.2619978339729787</v>
      </c>
      <c r="F32" s="49">
        <v>2.1846134323630277</v>
      </c>
      <c r="G32" s="49">
        <v>2.2539162937899451</v>
      </c>
      <c r="H32" s="49">
        <v>893.18652631855207</v>
      </c>
      <c r="I32" s="49">
        <v>83.103444386836046</v>
      </c>
      <c r="J32" s="49">
        <v>46.185412176080128</v>
      </c>
      <c r="K32" s="49">
        <v>120.25588577701821</v>
      </c>
      <c r="L32" s="49">
        <v>0</v>
      </c>
      <c r="M32" s="49">
        <v>0</v>
      </c>
      <c r="N32" s="49">
        <v>3724.46</v>
      </c>
      <c r="O32" s="49">
        <v>77.539999999999992</v>
      </c>
      <c r="P32" s="49">
        <v>0</v>
      </c>
      <c r="Q32" s="49">
        <v>0.71699999999999997</v>
      </c>
      <c r="R32" s="49">
        <v>0</v>
      </c>
      <c r="S32" s="52">
        <f t="shared" si="1"/>
        <v>4974.1723102580763</v>
      </c>
      <c r="T32" s="40"/>
      <c r="U32" s="24">
        <v>2038</v>
      </c>
      <c r="V32" s="15">
        <v>0.24418366585059359</v>
      </c>
      <c r="W32" s="53">
        <v>0.4212443239185551</v>
      </c>
      <c r="X32" s="49">
        <v>116.89871126582422</v>
      </c>
      <c r="Y32" s="49">
        <v>12.938726835232965</v>
      </c>
      <c r="Z32" s="49">
        <v>13.139114292154662</v>
      </c>
      <c r="AA32" s="49">
        <v>14.599817309530879</v>
      </c>
      <c r="AB32" s="49">
        <v>873.17178495399344</v>
      </c>
      <c r="AC32" s="49">
        <v>77.733011153897181</v>
      </c>
      <c r="AD32" s="49">
        <v>44.686488615962737</v>
      </c>
      <c r="AE32" s="49">
        <v>97.613731438701819</v>
      </c>
      <c r="AF32" s="49">
        <v>-56.322522600931308</v>
      </c>
      <c r="AG32" s="49">
        <v>0</v>
      </c>
      <c r="AH32" s="49">
        <v>3620.03</v>
      </c>
      <c r="AI32" s="49">
        <v>77.69</v>
      </c>
      <c r="AJ32" s="49">
        <v>0</v>
      </c>
      <c r="AK32" s="49">
        <v>0.69599999999999995</v>
      </c>
      <c r="AL32" s="49">
        <v>0</v>
      </c>
      <c r="AM32" s="52">
        <f t="shared" si="2"/>
        <v>4893.2961075882849</v>
      </c>
      <c r="AN32" s="40"/>
      <c r="AO32" s="24">
        <v>2038</v>
      </c>
      <c r="AP32" s="15">
        <v>0.24418366585059359</v>
      </c>
      <c r="AQ32" s="53">
        <f t="shared" si="3"/>
        <v>0.4212443239185551</v>
      </c>
      <c r="AR32" s="53">
        <f t="shared" si="3"/>
        <v>94.875197226360385</v>
      </c>
      <c r="AS32" s="53">
        <f t="shared" si="3"/>
        <v>10.676729001259986</v>
      </c>
      <c r="AT32" s="53">
        <f t="shared" si="3"/>
        <v>10.954500859791635</v>
      </c>
      <c r="AU32" s="53">
        <f t="shared" si="3"/>
        <v>12.345901015740933</v>
      </c>
      <c r="AV32" s="53">
        <f t="shared" si="3"/>
        <v>-20.014741364558631</v>
      </c>
      <c r="AW32" s="53">
        <f t="shared" si="3"/>
        <v>-5.3704332329388649</v>
      </c>
      <c r="AX32" s="53">
        <f t="shared" si="3"/>
        <v>-1.4989235601173903</v>
      </c>
      <c r="AY32" s="53">
        <f t="shared" si="3"/>
        <v>-22.642154338316388</v>
      </c>
      <c r="AZ32" s="53">
        <f t="shared" si="3"/>
        <v>-56.322522600931308</v>
      </c>
      <c r="BA32" s="53">
        <f t="shared" si="3"/>
        <v>0</v>
      </c>
      <c r="BB32" s="53">
        <f t="shared" si="3"/>
        <v>-104.42999999999984</v>
      </c>
      <c r="BC32" s="53">
        <f t="shared" si="3"/>
        <v>0.15000000000000568</v>
      </c>
      <c r="BD32" s="53">
        <f t="shared" si="3"/>
        <v>0</v>
      </c>
      <c r="BE32" s="53">
        <f t="shared" si="3"/>
        <v>-2.1000000000000019E-2</v>
      </c>
      <c r="BF32" s="53">
        <f t="shared" si="3"/>
        <v>0</v>
      </c>
      <c r="BG32" s="52">
        <f t="shared" si="4"/>
        <v>-80.876202669790928</v>
      </c>
    </row>
    <row r="33" spans="1:59" x14ac:dyDescent="0.25">
      <c r="A33" s="24">
        <v>2039</v>
      </c>
      <c r="B33" s="15">
        <v>0.22665739691786857</v>
      </c>
      <c r="C33" s="53">
        <v>0</v>
      </c>
      <c r="D33" s="49">
        <v>20.847491026593598</v>
      </c>
      <c r="E33" s="49">
        <v>2.1616554429241854</v>
      </c>
      <c r="F33" s="49">
        <v>2.1335529995984857</v>
      </c>
      <c r="G33" s="49">
        <v>2.2539162937899451</v>
      </c>
      <c r="H33" s="49">
        <v>937.03471165173369</v>
      </c>
      <c r="I33" s="49">
        <v>100.82412090567939</v>
      </c>
      <c r="J33" s="49">
        <v>48.35467093698022</v>
      </c>
      <c r="K33" s="49">
        <v>144.29914174584599</v>
      </c>
      <c r="L33" s="49">
        <v>0</v>
      </c>
      <c r="M33" s="49">
        <v>0</v>
      </c>
      <c r="N33" s="49">
        <v>3816.75</v>
      </c>
      <c r="O33" s="49">
        <v>89.85</v>
      </c>
      <c r="P33" s="49">
        <v>0</v>
      </c>
      <c r="Q33" s="49">
        <v>0.71899999999999997</v>
      </c>
      <c r="R33" s="49">
        <v>0</v>
      </c>
      <c r="S33" s="52">
        <f t="shared" si="1"/>
        <v>5165.2282610031461</v>
      </c>
      <c r="T33" s="40"/>
      <c r="U33" s="24">
        <v>2039</v>
      </c>
      <c r="V33" s="15">
        <v>0.22665739691786857</v>
      </c>
      <c r="W33" s="53">
        <v>0.43177543201651897</v>
      </c>
      <c r="X33" s="49">
        <v>110.72427841274413</v>
      </c>
      <c r="Y33" s="49">
        <v>12.373319248879936</v>
      </c>
      <c r="Z33" s="49">
        <v>13.052709434039262</v>
      </c>
      <c r="AA33" s="49">
        <v>14.62073330953088</v>
      </c>
      <c r="AB33" s="49">
        <v>917.6998482131105</v>
      </c>
      <c r="AC33" s="49">
        <v>83.185810198729897</v>
      </c>
      <c r="AD33" s="49">
        <v>46.902632866120825</v>
      </c>
      <c r="AE33" s="49">
        <v>130.7050970063745</v>
      </c>
      <c r="AF33" s="49">
        <v>-56.068560829681402</v>
      </c>
      <c r="AG33" s="49">
        <v>0</v>
      </c>
      <c r="AH33" s="49">
        <v>3712.7</v>
      </c>
      <c r="AI33" s="49">
        <v>87.49</v>
      </c>
      <c r="AJ33" s="49">
        <v>0</v>
      </c>
      <c r="AK33" s="49">
        <v>0.69899999999999995</v>
      </c>
      <c r="AL33" s="49">
        <v>0</v>
      </c>
      <c r="AM33" s="52">
        <f t="shared" si="2"/>
        <v>5074.5166432918641</v>
      </c>
      <c r="AN33" s="40"/>
      <c r="AO33" s="24">
        <v>2039</v>
      </c>
      <c r="AP33" s="15">
        <v>0.22665739691786857</v>
      </c>
      <c r="AQ33" s="53">
        <f t="shared" si="3"/>
        <v>0.43177543201651897</v>
      </c>
      <c r="AR33" s="53">
        <f t="shared" si="3"/>
        <v>89.876787386150525</v>
      </c>
      <c r="AS33" s="53">
        <f t="shared" si="3"/>
        <v>10.21166380595575</v>
      </c>
      <c r="AT33" s="53">
        <f t="shared" si="3"/>
        <v>10.919156434440776</v>
      </c>
      <c r="AU33" s="53">
        <f t="shared" si="3"/>
        <v>12.366817015740935</v>
      </c>
      <c r="AV33" s="53">
        <f t="shared" si="3"/>
        <v>-19.334863438623188</v>
      </c>
      <c r="AW33" s="53">
        <f t="shared" si="3"/>
        <v>-17.638310706949497</v>
      </c>
      <c r="AX33" s="53">
        <f t="shared" si="3"/>
        <v>-1.4520380708593947</v>
      </c>
      <c r="AY33" s="53">
        <f t="shared" si="3"/>
        <v>-13.594044739471485</v>
      </c>
      <c r="AZ33" s="53">
        <f t="shared" si="3"/>
        <v>-56.068560829681402</v>
      </c>
      <c r="BA33" s="53">
        <f t="shared" si="3"/>
        <v>0</v>
      </c>
      <c r="BB33" s="53">
        <f t="shared" si="3"/>
        <v>-104.05000000000018</v>
      </c>
      <c r="BC33" s="53">
        <f t="shared" si="3"/>
        <v>-2.3599999999999994</v>
      </c>
      <c r="BD33" s="53">
        <f t="shared" si="3"/>
        <v>0</v>
      </c>
      <c r="BE33" s="53">
        <f t="shared" si="3"/>
        <v>-2.0000000000000018E-2</v>
      </c>
      <c r="BF33" s="53">
        <f t="shared" si="3"/>
        <v>0</v>
      </c>
      <c r="BG33" s="52">
        <f t="shared" si="4"/>
        <v>-90.711617711280624</v>
      </c>
    </row>
    <row r="34" spans="1:59" x14ac:dyDescent="0.25">
      <c r="A34" s="24">
        <v>2040</v>
      </c>
      <c r="B34" s="15">
        <v>0.21034614782611605</v>
      </c>
      <c r="C34" s="53">
        <v>0</v>
      </c>
      <c r="D34" s="49">
        <v>19.671468013723359</v>
      </c>
      <c r="E34" s="49">
        <v>2.0613130518753922</v>
      </c>
      <c r="F34" s="49">
        <v>2.1770811905844178</v>
      </c>
      <c r="G34" s="49">
        <v>2.2539162937899451</v>
      </c>
      <c r="H34" s="49">
        <v>1023.3564746469576</v>
      </c>
      <c r="I34" s="49">
        <v>102.93174145225797</v>
      </c>
      <c r="J34" s="49">
        <v>52.664425641667414</v>
      </c>
      <c r="K34" s="49">
        <v>146.87612968895226</v>
      </c>
      <c r="L34" s="49">
        <v>0</v>
      </c>
      <c r="M34" s="49">
        <v>0</v>
      </c>
      <c r="N34" s="49">
        <v>3941.88</v>
      </c>
      <c r="O34" s="49">
        <v>95.35</v>
      </c>
      <c r="P34" s="49">
        <v>0</v>
      </c>
      <c r="Q34" s="49">
        <v>0.72</v>
      </c>
      <c r="R34" s="49">
        <v>0</v>
      </c>
      <c r="S34" s="52">
        <f t="shared" si="1"/>
        <v>5389.942549979809</v>
      </c>
      <c r="T34" s="40"/>
      <c r="U34" s="24">
        <v>2040</v>
      </c>
      <c r="V34" s="15">
        <v>0.21034614782611605</v>
      </c>
      <c r="W34" s="53">
        <v>0.44256981781693189</v>
      </c>
      <c r="X34" s="49">
        <v>104.54984555966404</v>
      </c>
      <c r="Y34" s="49">
        <v>11.807911662526902</v>
      </c>
      <c r="Z34" s="49">
        <v>13.261692611612556</v>
      </c>
      <c r="AA34" s="49">
        <v>14.64211030953088</v>
      </c>
      <c r="AB34" s="49">
        <v>1004.3208332642815</v>
      </c>
      <c r="AC34" s="49">
        <v>106.13451467364911</v>
      </c>
      <c r="AD34" s="49">
        <v>51.261036278042234</v>
      </c>
      <c r="AE34" s="49">
        <v>149.48316408094055</v>
      </c>
      <c r="AF34" s="49">
        <v>-55.820948102712748</v>
      </c>
      <c r="AG34" s="49">
        <v>0</v>
      </c>
      <c r="AH34" s="49">
        <v>3837.37</v>
      </c>
      <c r="AI34" s="49">
        <v>89.9</v>
      </c>
      <c r="AJ34" s="49">
        <v>0</v>
      </c>
      <c r="AK34" s="49">
        <v>0.70099999999999996</v>
      </c>
      <c r="AL34" s="49">
        <v>0</v>
      </c>
      <c r="AM34" s="52">
        <f t="shared" si="2"/>
        <v>5328.0537301553513</v>
      </c>
      <c r="AN34" s="40"/>
      <c r="AO34" s="24">
        <v>2040</v>
      </c>
      <c r="AP34" s="15">
        <v>0.21034614782611605</v>
      </c>
      <c r="AQ34" s="53">
        <f t="shared" si="3"/>
        <v>0.44256981781693189</v>
      </c>
      <c r="AR34" s="53">
        <f t="shared" si="3"/>
        <v>84.87837754594068</v>
      </c>
      <c r="AS34" s="53">
        <f t="shared" si="3"/>
        <v>9.7465986106515103</v>
      </c>
      <c r="AT34" s="53">
        <f t="shared" si="3"/>
        <v>11.084611421028139</v>
      </c>
      <c r="AU34" s="53">
        <f t="shared" si="3"/>
        <v>12.388194015740934</v>
      </c>
      <c r="AV34" s="53">
        <f t="shared" si="3"/>
        <v>-19.03564138267609</v>
      </c>
      <c r="AW34" s="53">
        <f t="shared" si="3"/>
        <v>3.2027732213911406</v>
      </c>
      <c r="AX34" s="53">
        <f t="shared" si="3"/>
        <v>-1.4033893636251804</v>
      </c>
      <c r="AY34" s="53">
        <f t="shared" si="3"/>
        <v>2.607034391988293</v>
      </c>
      <c r="AZ34" s="53">
        <f t="shared" si="3"/>
        <v>-55.820948102712748</v>
      </c>
      <c r="BA34" s="53">
        <f t="shared" si="3"/>
        <v>0</v>
      </c>
      <c r="BB34" s="53">
        <f t="shared" si="3"/>
        <v>-104.51000000000022</v>
      </c>
      <c r="BC34" s="53">
        <f t="shared" si="3"/>
        <v>-5.4499999999999886</v>
      </c>
      <c r="BD34" s="53">
        <f t="shared" si="3"/>
        <v>0</v>
      </c>
      <c r="BE34" s="53">
        <f t="shared" si="3"/>
        <v>-1.9000000000000017E-2</v>
      </c>
      <c r="BF34" s="53">
        <f t="shared" si="3"/>
        <v>0</v>
      </c>
      <c r="BG34" s="52">
        <f t="shared" si="4"/>
        <v>-61.888819824456597</v>
      </c>
    </row>
    <row r="35" spans="1:59" x14ac:dyDescent="0.25">
      <c r="A35" s="24">
        <v>2041</v>
      </c>
      <c r="B35" s="15">
        <v>0.19524856485339206</v>
      </c>
      <c r="C35" s="53">
        <v>0</v>
      </c>
      <c r="D35" s="49">
        <v>18.495445000853124</v>
      </c>
      <c r="E35" s="49">
        <v>1.9609706608265993</v>
      </c>
      <c r="F35" s="49">
        <v>2.2203002004320727</v>
      </c>
      <c r="G35" s="49">
        <v>2.2539162937899451</v>
      </c>
      <c r="H35" s="49">
        <v>1041.2184719847069</v>
      </c>
      <c r="I35" s="49">
        <v>106.2113363794864</v>
      </c>
      <c r="J35" s="49">
        <v>53.163227863584801</v>
      </c>
      <c r="K35" s="49">
        <v>155.48646255025966</v>
      </c>
      <c r="L35" s="49">
        <v>0</v>
      </c>
      <c r="M35" s="49">
        <v>0</v>
      </c>
      <c r="N35" s="49">
        <v>4074.51</v>
      </c>
      <c r="O35" s="49">
        <v>103.75999999999999</v>
      </c>
      <c r="P35" s="49">
        <v>0</v>
      </c>
      <c r="Q35" s="49">
        <v>0.71599999999999997</v>
      </c>
      <c r="R35" s="49">
        <v>0</v>
      </c>
      <c r="S35" s="52">
        <f t="shared" si="1"/>
        <v>5559.9961309339396</v>
      </c>
      <c r="T35" s="40"/>
      <c r="U35" s="24">
        <v>2041</v>
      </c>
      <c r="V35" s="15">
        <v>0.19524856485339206</v>
      </c>
      <c r="W35" s="53">
        <v>0.45363406326235511</v>
      </c>
      <c r="X35" s="49">
        <v>98.37541270658393</v>
      </c>
      <c r="Y35" s="49">
        <v>11.242504076173873</v>
      </c>
      <c r="Z35" s="49">
        <v>13.525786270719719</v>
      </c>
      <c r="AA35" s="49">
        <v>14.663957309530881</v>
      </c>
      <c r="AB35" s="49">
        <v>1016.2134800898699</v>
      </c>
      <c r="AC35" s="49">
        <v>101.33733685984618</v>
      </c>
      <c r="AD35" s="49">
        <v>51.808487207193821</v>
      </c>
      <c r="AE35" s="49">
        <v>144.84738431814418</v>
      </c>
      <c r="AF35" s="49">
        <v>-55.579525693918313</v>
      </c>
      <c r="AG35" s="49">
        <v>0</v>
      </c>
      <c r="AH35" s="49">
        <v>3968.27</v>
      </c>
      <c r="AI35" s="49">
        <v>103.01</v>
      </c>
      <c r="AJ35" s="49">
        <v>0</v>
      </c>
      <c r="AK35" s="49">
        <v>0.70199999999999996</v>
      </c>
      <c r="AL35" s="49">
        <v>0</v>
      </c>
      <c r="AM35" s="52">
        <f t="shared" si="2"/>
        <v>5468.8704572074066</v>
      </c>
      <c r="AN35" s="40"/>
      <c r="AO35" s="24">
        <v>2041</v>
      </c>
      <c r="AP35" s="15">
        <v>0.19524856485339206</v>
      </c>
      <c r="AQ35" s="53">
        <f t="shared" si="3"/>
        <v>0.45363406326235511</v>
      </c>
      <c r="AR35" s="53">
        <f t="shared" si="3"/>
        <v>79.879967705730806</v>
      </c>
      <c r="AS35" s="53">
        <f t="shared" si="3"/>
        <v>9.2815334153472726</v>
      </c>
      <c r="AT35" s="53">
        <f t="shared" si="3"/>
        <v>11.305486070287646</v>
      </c>
      <c r="AU35" s="53">
        <f t="shared" si="3"/>
        <v>12.410041015740935</v>
      </c>
      <c r="AV35" s="53">
        <f t="shared" si="3"/>
        <v>-25.004991894836962</v>
      </c>
      <c r="AW35" s="53">
        <f t="shared" si="3"/>
        <v>-4.8739995196402219</v>
      </c>
      <c r="AX35" s="53">
        <f t="shared" si="3"/>
        <v>-1.3547406563909803</v>
      </c>
      <c r="AY35" s="53">
        <f t="shared" si="3"/>
        <v>-10.63907823211548</v>
      </c>
      <c r="AZ35" s="53">
        <f t="shared" si="3"/>
        <v>-55.579525693918313</v>
      </c>
      <c r="BA35" s="53">
        <f t="shared" si="3"/>
        <v>0</v>
      </c>
      <c r="BB35" s="53">
        <f t="shared" si="3"/>
        <v>-106.24000000000024</v>
      </c>
      <c r="BC35" s="53">
        <f t="shared" si="3"/>
        <v>-0.74999999999998579</v>
      </c>
      <c r="BD35" s="53">
        <f t="shared" si="3"/>
        <v>0</v>
      </c>
      <c r="BE35" s="53">
        <f t="shared" si="3"/>
        <v>-1.4000000000000012E-2</v>
      </c>
      <c r="BF35" s="53">
        <f t="shared" si="3"/>
        <v>0</v>
      </c>
      <c r="BG35" s="52">
        <f t="shared" si="4"/>
        <v>-91.125673726533179</v>
      </c>
    </row>
    <row r="36" spans="1:59" x14ac:dyDescent="0.25">
      <c r="A36" s="24">
        <v>2042</v>
      </c>
      <c r="B36" s="15">
        <v>0.1812346100524885</v>
      </c>
      <c r="C36" s="53">
        <v>0</v>
      </c>
      <c r="D36" s="49">
        <v>17.319421987982885</v>
      </c>
      <c r="E36" s="49">
        <v>1.8606282697778058</v>
      </c>
      <c r="F36" s="49">
        <v>2.2662568638399261</v>
      </c>
      <c r="G36" s="49">
        <v>2.2539162937899451</v>
      </c>
      <c r="H36" s="49">
        <v>1098.0190831570264</v>
      </c>
      <c r="I36" s="49">
        <v>112.25277506801788</v>
      </c>
      <c r="J36" s="49">
        <v>55.370162386798448</v>
      </c>
      <c r="K36" s="49">
        <v>181.92889609802154</v>
      </c>
      <c r="L36" s="49">
        <v>0</v>
      </c>
      <c r="M36" s="49">
        <v>0</v>
      </c>
      <c r="N36" s="49">
        <v>4176.3599999999997</v>
      </c>
      <c r="O36" s="49">
        <v>109.72</v>
      </c>
      <c r="P36" s="49">
        <v>0</v>
      </c>
      <c r="Q36" s="49">
        <v>0.72799999999999998</v>
      </c>
      <c r="R36" s="49">
        <v>0</v>
      </c>
      <c r="S36" s="52">
        <f t="shared" si="1"/>
        <v>5758.0791401252554</v>
      </c>
      <c r="T36" s="40"/>
      <c r="U36" s="24">
        <v>2042</v>
      </c>
      <c r="V36" s="15">
        <v>0.1812346100524885</v>
      </c>
      <c r="W36" s="53">
        <v>0.46497491484391401</v>
      </c>
      <c r="X36" s="49">
        <v>92.20097985350381</v>
      </c>
      <c r="Y36" s="49">
        <v>10.67709648982084</v>
      </c>
      <c r="Z36" s="49">
        <v>14.028472863347737</v>
      </c>
      <c r="AA36" s="49">
        <v>14.686285309530881</v>
      </c>
      <c r="AB36" s="49">
        <v>1063.4925404960836</v>
      </c>
      <c r="AC36" s="49">
        <v>106.10634584406911</v>
      </c>
      <c r="AD36" s="49">
        <v>54.064070437641689</v>
      </c>
      <c r="AE36" s="49">
        <v>173.64751683259811</v>
      </c>
      <c r="AF36" s="49">
        <v>-55.344138845343736</v>
      </c>
      <c r="AG36" s="49">
        <v>0</v>
      </c>
      <c r="AH36" s="49">
        <v>4072.01</v>
      </c>
      <c r="AI36" s="49">
        <v>104.57</v>
      </c>
      <c r="AJ36" s="49">
        <v>0</v>
      </c>
      <c r="AK36" s="49">
        <v>0.70499999999999996</v>
      </c>
      <c r="AL36" s="49">
        <v>0</v>
      </c>
      <c r="AM36" s="52">
        <f t="shared" si="2"/>
        <v>5651.309144196096</v>
      </c>
      <c r="AN36" s="40"/>
      <c r="AO36" s="24">
        <v>2042</v>
      </c>
      <c r="AP36" s="15">
        <v>0.1812346100524885</v>
      </c>
      <c r="AQ36" s="53">
        <f t="shared" si="3"/>
        <v>0.46497491484391401</v>
      </c>
      <c r="AR36" s="53">
        <f t="shared" si="3"/>
        <v>74.881557865520932</v>
      </c>
      <c r="AS36" s="53">
        <f t="shared" si="3"/>
        <v>8.8164682200430349</v>
      </c>
      <c r="AT36" s="53">
        <f t="shared" si="3"/>
        <v>11.762215999507811</v>
      </c>
      <c r="AU36" s="53">
        <f t="shared" si="3"/>
        <v>12.432369015740935</v>
      </c>
      <c r="AV36" s="53">
        <f t="shared" si="3"/>
        <v>-34.526542660942823</v>
      </c>
      <c r="AW36" s="53">
        <f t="shared" si="3"/>
        <v>-6.1464292239487719</v>
      </c>
      <c r="AX36" s="53">
        <f t="shared" si="3"/>
        <v>-1.3060919491567589</v>
      </c>
      <c r="AY36" s="53">
        <f t="shared" si="3"/>
        <v>-8.2813792654234248</v>
      </c>
      <c r="AZ36" s="53">
        <f t="shared" si="3"/>
        <v>-55.344138845343736</v>
      </c>
      <c r="BA36" s="53">
        <f t="shared" si="3"/>
        <v>0</v>
      </c>
      <c r="BB36" s="53">
        <f t="shared" si="3"/>
        <v>-104.34999999999945</v>
      </c>
      <c r="BC36" s="53">
        <f t="shared" si="3"/>
        <v>-5.1500000000000057</v>
      </c>
      <c r="BD36" s="53">
        <f t="shared" si="3"/>
        <v>0</v>
      </c>
      <c r="BE36" s="53">
        <f t="shared" si="3"/>
        <v>-2.300000000000002E-2</v>
      </c>
      <c r="BF36" s="53">
        <f t="shared" si="3"/>
        <v>0</v>
      </c>
      <c r="BG36" s="52">
        <f t="shared" si="4"/>
        <v>-106.76999592915834</v>
      </c>
    </row>
    <row r="37" spans="1:59" x14ac:dyDescent="0.25">
      <c r="A37" s="24">
        <v>2043</v>
      </c>
      <c r="B37" s="15">
        <v>0.16822650607209799</v>
      </c>
      <c r="C37" s="53">
        <v>0</v>
      </c>
      <c r="D37" s="49">
        <v>16.143398975112646</v>
      </c>
      <c r="E37" s="49">
        <v>1.7602858787290128</v>
      </c>
      <c r="F37" s="49">
        <v>2.4799557955714828</v>
      </c>
      <c r="G37" s="49">
        <v>2.2539162937899451</v>
      </c>
      <c r="H37" s="49">
        <v>1210.2124505221279</v>
      </c>
      <c r="I37" s="49">
        <v>132.49801169194058</v>
      </c>
      <c r="J37" s="49">
        <v>59.83482813341471</v>
      </c>
      <c r="K37" s="49">
        <v>208.87023620401993</v>
      </c>
      <c r="L37" s="49">
        <v>0</v>
      </c>
      <c r="M37" s="49">
        <v>0</v>
      </c>
      <c r="N37" s="49">
        <v>4385.99</v>
      </c>
      <c r="O37" s="49">
        <v>122.81</v>
      </c>
      <c r="P37" s="49">
        <v>0</v>
      </c>
      <c r="Q37" s="49">
        <v>0.74299999999999999</v>
      </c>
      <c r="R37" s="49">
        <v>0</v>
      </c>
      <c r="S37" s="52">
        <f t="shared" si="1"/>
        <v>6143.5960834947064</v>
      </c>
      <c r="T37" s="40"/>
      <c r="U37" s="24">
        <v>2043</v>
      </c>
      <c r="V37" s="15">
        <v>0.16822650607209799</v>
      </c>
      <c r="W37" s="53">
        <v>0.47659928771501175</v>
      </c>
      <c r="X37" s="49">
        <v>86.026547000423733</v>
      </c>
      <c r="Y37" s="49">
        <v>10.11168890346781</v>
      </c>
      <c r="Z37" s="49">
        <v>15.081595993318375</v>
      </c>
      <c r="AA37" s="49">
        <v>14.709104309530879</v>
      </c>
      <c r="AB37" s="49">
        <v>1177.7223662132026</v>
      </c>
      <c r="AC37" s="49">
        <v>123.3886016470544</v>
      </c>
      <c r="AD37" s="49">
        <v>58.553089088826752</v>
      </c>
      <c r="AE37" s="49">
        <v>206.08067458073165</v>
      </c>
      <c r="AF37" s="49">
        <v>-55.114636667983525</v>
      </c>
      <c r="AG37" s="49">
        <v>0</v>
      </c>
      <c r="AH37" s="49">
        <v>4280.88</v>
      </c>
      <c r="AI37" s="49">
        <v>115.99000000000001</v>
      </c>
      <c r="AJ37" s="49">
        <v>0</v>
      </c>
      <c r="AK37" s="49">
        <v>0.73699999999999999</v>
      </c>
      <c r="AL37" s="49">
        <v>0</v>
      </c>
      <c r="AM37" s="52">
        <f t="shared" si="2"/>
        <v>6034.6426303562876</v>
      </c>
      <c r="AN37" s="40"/>
      <c r="AO37" s="24">
        <v>2043</v>
      </c>
      <c r="AP37" s="15">
        <v>0.16822650607209799</v>
      </c>
      <c r="AQ37" s="53">
        <f t="shared" si="3"/>
        <v>0.47659928771501175</v>
      </c>
      <c r="AR37" s="53">
        <f t="shared" si="3"/>
        <v>69.883148025311087</v>
      </c>
      <c r="AS37" s="53">
        <f t="shared" si="3"/>
        <v>8.3514030247387971</v>
      </c>
      <c r="AT37" s="53">
        <f t="shared" si="3"/>
        <v>12.601640197746892</v>
      </c>
      <c r="AU37" s="53">
        <f t="shared" si="3"/>
        <v>12.455188015740934</v>
      </c>
      <c r="AV37" s="53">
        <f t="shared" si="3"/>
        <v>-32.490084308925361</v>
      </c>
      <c r="AW37" s="53">
        <f t="shared" si="3"/>
        <v>-9.1094100448861752</v>
      </c>
      <c r="AX37" s="53">
        <f t="shared" si="3"/>
        <v>-1.2817390445879582</v>
      </c>
      <c r="AY37" s="53">
        <f t="shared" si="3"/>
        <v>-2.7895616232882787</v>
      </c>
      <c r="AZ37" s="53">
        <f t="shared" si="3"/>
        <v>-55.114636667983525</v>
      </c>
      <c r="BA37" s="53">
        <f t="shared" si="3"/>
        <v>0</v>
      </c>
      <c r="BB37" s="53">
        <f t="shared" si="3"/>
        <v>-105.10999999999967</v>
      </c>
      <c r="BC37" s="53">
        <f t="shared" si="3"/>
        <v>-6.8199999999999932</v>
      </c>
      <c r="BD37" s="53">
        <f t="shared" si="3"/>
        <v>0</v>
      </c>
      <c r="BE37" s="53">
        <f t="shared" si="3"/>
        <v>-6.0000000000000053E-3</v>
      </c>
      <c r="BF37" s="53">
        <f t="shared" si="3"/>
        <v>0</v>
      </c>
      <c r="BG37" s="52">
        <f t="shared" si="4"/>
        <v>-108.95345313841824</v>
      </c>
    </row>
    <row r="38" spans="1:59" x14ac:dyDescent="0.25">
      <c r="A38" s="24">
        <v>2044</v>
      </c>
      <c r="B38" s="15">
        <v>0.15612019724789697</v>
      </c>
      <c r="C38" s="53">
        <v>0</v>
      </c>
      <c r="D38" s="49">
        <v>14.967375962242407</v>
      </c>
      <c r="E38" s="49">
        <v>1.6599434876802197</v>
      </c>
      <c r="F38" s="49">
        <v>2.5776470061660652</v>
      </c>
      <c r="G38" s="49">
        <v>2.2539162937899451</v>
      </c>
      <c r="H38" s="49">
        <v>1293.3661816889921</v>
      </c>
      <c r="I38" s="49">
        <v>142.87930686941206</v>
      </c>
      <c r="J38" s="49">
        <v>64.295469383658997</v>
      </c>
      <c r="K38" s="49">
        <v>214.74363607680544</v>
      </c>
      <c r="L38" s="49">
        <v>0</v>
      </c>
      <c r="M38" s="49">
        <v>0</v>
      </c>
      <c r="N38" s="49">
        <v>4556.25</v>
      </c>
      <c r="O38" s="49">
        <v>129.60999999999999</v>
      </c>
      <c r="P38" s="49">
        <v>0</v>
      </c>
      <c r="Q38" s="49">
        <v>0.755</v>
      </c>
      <c r="R38" s="49">
        <v>0</v>
      </c>
      <c r="S38" s="52">
        <f t="shared" si="1"/>
        <v>6423.3584767687471</v>
      </c>
      <c r="T38" s="40"/>
      <c r="U38" s="24">
        <v>2044</v>
      </c>
      <c r="V38" s="15">
        <v>0.15612019724789697</v>
      </c>
      <c r="W38" s="53">
        <v>0.48851426990788704</v>
      </c>
      <c r="X38" s="49">
        <v>79.852114147343627</v>
      </c>
      <c r="Y38" s="49">
        <v>9.5462813171147758</v>
      </c>
      <c r="Z38" s="49">
        <v>15.404452051218534</v>
      </c>
      <c r="AA38" s="49">
        <v>14.73242530953088</v>
      </c>
      <c r="AB38" s="49">
        <v>1262.7255494073045</v>
      </c>
      <c r="AC38" s="49">
        <v>136.82418934678731</v>
      </c>
      <c r="AD38" s="49">
        <v>63.014190998374644</v>
      </c>
      <c r="AE38" s="49">
        <v>211.11957905830258</v>
      </c>
      <c r="AF38" s="49">
        <v>-54.890872045057321</v>
      </c>
      <c r="AG38" s="49">
        <v>0</v>
      </c>
      <c r="AH38" s="49">
        <v>4448.29</v>
      </c>
      <c r="AI38" s="49">
        <v>122.91999999999999</v>
      </c>
      <c r="AJ38" s="49">
        <v>0</v>
      </c>
      <c r="AK38" s="49">
        <v>0.74</v>
      </c>
      <c r="AL38" s="49">
        <v>0</v>
      </c>
      <c r="AM38" s="52">
        <f t="shared" si="2"/>
        <v>6310.7664238608277</v>
      </c>
      <c r="AN38" s="40"/>
      <c r="AO38" s="24">
        <v>2044</v>
      </c>
      <c r="AP38" s="15">
        <v>0.15612019724789697</v>
      </c>
      <c r="AQ38" s="53">
        <f t="shared" si="3"/>
        <v>0.48851426990788704</v>
      </c>
      <c r="AR38" s="53">
        <f t="shared" si="3"/>
        <v>64.884738185101213</v>
      </c>
      <c r="AS38" s="53">
        <f t="shared" si="3"/>
        <v>7.8863378294345559</v>
      </c>
      <c r="AT38" s="53">
        <f t="shared" si="3"/>
        <v>12.826805045052469</v>
      </c>
      <c r="AU38" s="53">
        <f t="shared" si="3"/>
        <v>12.478509015740935</v>
      </c>
      <c r="AV38" s="53">
        <f t="shared" si="3"/>
        <v>-30.640632281687658</v>
      </c>
      <c r="AW38" s="53">
        <f t="shared" si="3"/>
        <v>-6.0551175226247551</v>
      </c>
      <c r="AX38" s="53">
        <f t="shared" si="3"/>
        <v>-1.2812783852843523</v>
      </c>
      <c r="AY38" s="53">
        <f t="shared" si="3"/>
        <v>-3.6240570185028673</v>
      </c>
      <c r="AZ38" s="53">
        <f t="shared" si="3"/>
        <v>-54.890872045057321</v>
      </c>
      <c r="BA38" s="53">
        <f t="shared" si="3"/>
        <v>0</v>
      </c>
      <c r="BB38" s="53">
        <f t="shared" si="3"/>
        <v>-107.96000000000004</v>
      </c>
      <c r="BC38" s="53">
        <f t="shared" si="3"/>
        <v>-6.6899999999999977</v>
      </c>
      <c r="BD38" s="53">
        <f t="shared" si="3"/>
        <v>0</v>
      </c>
      <c r="BE38" s="53">
        <f t="shared" si="3"/>
        <v>-1.5000000000000013E-2</v>
      </c>
      <c r="BF38" s="53">
        <f t="shared" si="3"/>
        <v>0</v>
      </c>
      <c r="BG38" s="52">
        <f t="shared" si="4"/>
        <v>-112.59205290791994</v>
      </c>
    </row>
    <row r="39" spans="1:59" x14ac:dyDescent="0.25">
      <c r="A39" s="24">
        <v>2045</v>
      </c>
      <c r="B39" s="15">
        <v>0.14491467883918038</v>
      </c>
      <c r="C39" s="53">
        <v>0</v>
      </c>
      <c r="D39" s="49">
        <v>13.926186140092716</v>
      </c>
      <c r="E39" s="49">
        <v>1.5715622221696319</v>
      </c>
      <c r="F39" s="49">
        <v>2.4106076242371199</v>
      </c>
      <c r="G39" s="49">
        <v>2.2539162937899451</v>
      </c>
      <c r="H39" s="49">
        <v>1296.3760938377088</v>
      </c>
      <c r="I39" s="49">
        <v>136.54471142679469</v>
      </c>
      <c r="J39" s="49">
        <v>64.60275219148933</v>
      </c>
      <c r="K39" s="49">
        <v>249.90802385504557</v>
      </c>
      <c r="L39" s="49">
        <v>0</v>
      </c>
      <c r="M39" s="49">
        <v>0</v>
      </c>
      <c r="N39" s="49">
        <v>4638.08</v>
      </c>
      <c r="O39" s="49">
        <v>131.51</v>
      </c>
      <c r="P39" s="49">
        <v>0</v>
      </c>
      <c r="Q39" s="49">
        <v>0.749</v>
      </c>
      <c r="R39" s="49">
        <v>0</v>
      </c>
      <c r="S39" s="52">
        <f t="shared" si="1"/>
        <v>6537.9328535913282</v>
      </c>
      <c r="T39" s="40"/>
      <c r="U39" s="24">
        <v>2045</v>
      </c>
      <c r="V39" s="15">
        <v>0.14491467883918038</v>
      </c>
      <c r="W39" s="53">
        <v>0.50072712665558416</v>
      </c>
      <c r="X39" s="49">
        <v>74.066280851448241</v>
      </c>
      <c r="Y39" s="49">
        <v>9.0151200213132245</v>
      </c>
      <c r="Z39" s="49">
        <v>14.855614781354495</v>
      </c>
      <c r="AA39" s="49">
        <v>14.756259309530881</v>
      </c>
      <c r="AB39" s="49">
        <v>1267.504304021767</v>
      </c>
      <c r="AC39" s="49">
        <v>127.96011393889839</v>
      </c>
      <c r="AD39" s="49">
        <v>63.347286106106779</v>
      </c>
      <c r="AE39" s="49">
        <v>236.43802408439984</v>
      </c>
      <c r="AF39" s="49">
        <v>-54.67270153770427</v>
      </c>
      <c r="AG39" s="49">
        <v>0</v>
      </c>
      <c r="AH39" s="49">
        <v>4525.13</v>
      </c>
      <c r="AI39" s="49">
        <v>129.10999999999999</v>
      </c>
      <c r="AJ39" s="49">
        <v>0</v>
      </c>
      <c r="AK39" s="49">
        <v>0.748</v>
      </c>
      <c r="AL39" s="49">
        <v>0</v>
      </c>
      <c r="AM39" s="52">
        <f t="shared" si="2"/>
        <v>6408.7590287037692</v>
      </c>
      <c r="AN39" s="40"/>
      <c r="AO39" s="24">
        <v>2045</v>
      </c>
      <c r="AP39" s="15">
        <v>0.14491467883918038</v>
      </c>
      <c r="AQ39" s="53">
        <f t="shared" si="3"/>
        <v>0.50072712665558416</v>
      </c>
      <c r="AR39" s="53">
        <f t="shared" si="3"/>
        <v>60.140094711355523</v>
      </c>
      <c r="AS39" s="53">
        <f t="shared" si="3"/>
        <v>7.4435577991435924</v>
      </c>
      <c r="AT39" s="53">
        <f t="shared" si="3"/>
        <v>12.445007157117375</v>
      </c>
      <c r="AU39" s="53">
        <f t="shared" si="3"/>
        <v>12.502343015740935</v>
      </c>
      <c r="AV39" s="53">
        <f t="shared" si="3"/>
        <v>-28.871789815941838</v>
      </c>
      <c r="AW39" s="53">
        <f t="shared" si="3"/>
        <v>-8.5845974878963034</v>
      </c>
      <c r="AX39" s="53">
        <f t="shared" si="3"/>
        <v>-1.255466085382551</v>
      </c>
      <c r="AY39" s="53">
        <f t="shared" si="3"/>
        <v>-13.469999770645728</v>
      </c>
      <c r="AZ39" s="53">
        <f t="shared" si="3"/>
        <v>-54.67270153770427</v>
      </c>
      <c r="BA39" s="53">
        <f t="shared" si="3"/>
        <v>0</v>
      </c>
      <c r="BB39" s="53">
        <f t="shared" si="3"/>
        <v>-112.94999999999982</v>
      </c>
      <c r="BC39" s="53">
        <f t="shared" si="3"/>
        <v>-2.4000000000000057</v>
      </c>
      <c r="BD39" s="53">
        <f t="shared" si="3"/>
        <v>0</v>
      </c>
      <c r="BE39" s="53">
        <f t="shared" si="3"/>
        <v>-1.0000000000000009E-3</v>
      </c>
      <c r="BF39" s="53">
        <f t="shared" si="3"/>
        <v>0</v>
      </c>
      <c r="BG39" s="52">
        <f t="shared" si="4"/>
        <v>-129.17382488755752</v>
      </c>
    </row>
    <row r="40" spans="1:59" x14ac:dyDescent="0.25">
      <c r="A40" s="24">
        <v>2046</v>
      </c>
      <c r="B40" s="15">
        <v>0.13451343588630835</v>
      </c>
      <c r="C40" s="53">
        <v>0</v>
      </c>
      <c r="D40" s="49">
        <v>12.952412913303304</v>
      </c>
      <c r="E40" s="49">
        <v>1.4891615194281469</v>
      </c>
      <c r="F40" s="49">
        <v>2.4637274920965533</v>
      </c>
      <c r="G40" s="49">
        <v>2.2539162937899451</v>
      </c>
      <c r="H40" s="49">
        <v>1252.8272078589882</v>
      </c>
      <c r="I40" s="49">
        <v>138.38388707803557</v>
      </c>
      <c r="J40" s="49">
        <v>62.524781968232283</v>
      </c>
      <c r="K40" s="49">
        <v>279.93422752206953</v>
      </c>
      <c r="L40" s="49">
        <v>0</v>
      </c>
      <c r="M40" s="49">
        <v>0</v>
      </c>
      <c r="N40" s="49">
        <v>4741.6499999999996</v>
      </c>
      <c r="O40" s="49">
        <v>139.15</v>
      </c>
      <c r="P40" s="49">
        <v>0</v>
      </c>
      <c r="Q40" s="49">
        <v>0.76100000000000001</v>
      </c>
      <c r="R40" s="49">
        <v>0</v>
      </c>
      <c r="S40" s="52">
        <f t="shared" si="1"/>
        <v>6634.3903226459433</v>
      </c>
      <c r="T40" s="40"/>
      <c r="U40" s="24">
        <v>2046</v>
      </c>
      <c r="V40" s="15">
        <v>0.13451343588630835</v>
      </c>
      <c r="W40" s="53">
        <v>0.51324530482197372</v>
      </c>
      <c r="X40" s="49">
        <v>68.899234684697021</v>
      </c>
      <c r="Y40" s="49">
        <v>8.545559229073266</v>
      </c>
      <c r="Z40" s="49">
        <v>15.076199089268204</v>
      </c>
      <c r="AA40" s="49">
        <v>14.78061730953088</v>
      </c>
      <c r="AB40" s="49">
        <v>1225.6375978634244</v>
      </c>
      <c r="AC40" s="49">
        <v>128.24096540179795</v>
      </c>
      <c r="AD40" s="49">
        <v>61.317298801825693</v>
      </c>
      <c r="AE40" s="49">
        <v>267.73693212015297</v>
      </c>
      <c r="AF40" s="49">
        <v>-54.459985293035039</v>
      </c>
      <c r="AG40" s="49">
        <v>0</v>
      </c>
      <c r="AH40" s="49">
        <v>4632.72</v>
      </c>
      <c r="AI40" s="49">
        <v>132.22</v>
      </c>
      <c r="AJ40" s="49">
        <v>0</v>
      </c>
      <c r="AK40" s="49">
        <v>0.745</v>
      </c>
      <c r="AL40" s="49">
        <v>0</v>
      </c>
      <c r="AM40" s="52">
        <f t="shared" si="2"/>
        <v>6501.972664511557</v>
      </c>
      <c r="AN40" s="40"/>
      <c r="AO40" s="24">
        <v>2046</v>
      </c>
      <c r="AP40" s="15">
        <v>0.13451343588630835</v>
      </c>
      <c r="AQ40" s="53">
        <f t="shared" si="3"/>
        <v>0.51324530482197372</v>
      </c>
      <c r="AR40" s="53">
        <f t="shared" si="3"/>
        <v>55.946821771393715</v>
      </c>
      <c r="AS40" s="53">
        <f t="shared" si="3"/>
        <v>7.0563977096451191</v>
      </c>
      <c r="AT40" s="53">
        <f t="shared" si="3"/>
        <v>12.612471597171652</v>
      </c>
      <c r="AU40" s="53">
        <f t="shared" si="3"/>
        <v>12.526701015740935</v>
      </c>
      <c r="AV40" s="53">
        <f t="shared" si="3"/>
        <v>-27.189609995563842</v>
      </c>
      <c r="AW40" s="53">
        <f t="shared" si="3"/>
        <v>-10.14292167623762</v>
      </c>
      <c r="AX40" s="53">
        <f t="shared" si="3"/>
        <v>-1.2074831664065897</v>
      </c>
      <c r="AY40" s="53">
        <f t="shared" si="3"/>
        <v>-12.197295401916563</v>
      </c>
      <c r="AZ40" s="53">
        <f t="shared" si="3"/>
        <v>-54.459985293035039</v>
      </c>
      <c r="BA40" s="53">
        <f t="shared" si="3"/>
        <v>0</v>
      </c>
      <c r="BB40" s="53">
        <f t="shared" si="3"/>
        <v>-108.92999999999938</v>
      </c>
      <c r="BC40" s="53">
        <f t="shared" si="3"/>
        <v>-6.9300000000000068</v>
      </c>
      <c r="BD40" s="53">
        <f t="shared" si="3"/>
        <v>0</v>
      </c>
      <c r="BE40" s="53">
        <f t="shared" si="3"/>
        <v>-1.6000000000000014E-2</v>
      </c>
      <c r="BF40" s="53">
        <f t="shared" si="3"/>
        <v>0</v>
      </c>
      <c r="BG40" s="52">
        <f t="shared" si="4"/>
        <v>-132.41765813438565</v>
      </c>
    </row>
    <row r="41" spans="1:59" x14ac:dyDescent="0.25">
      <c r="A41" s="24">
        <v>2047</v>
      </c>
      <c r="B41" s="15">
        <v>0.12485874156350797</v>
      </c>
      <c r="C41" s="53">
        <v>0</v>
      </c>
      <c r="D41" s="49">
        <v>11.97863968651389</v>
      </c>
      <c r="E41" s="49">
        <v>1.4067608166866621</v>
      </c>
      <c r="F41" s="49">
        <v>2.5175722679924482</v>
      </c>
      <c r="G41" s="49">
        <v>2.2539162937899451</v>
      </c>
      <c r="H41" s="49">
        <v>1293.7216662402896</v>
      </c>
      <c r="I41" s="49">
        <v>168.12482329230315</v>
      </c>
      <c r="J41" s="49">
        <v>64.793413593149467</v>
      </c>
      <c r="K41" s="49">
        <v>295.38480789607252</v>
      </c>
      <c r="L41" s="49">
        <v>0</v>
      </c>
      <c r="M41" s="49">
        <v>0</v>
      </c>
      <c r="N41" s="49">
        <v>4866.6400000000003</v>
      </c>
      <c r="O41" s="49">
        <v>138.72</v>
      </c>
      <c r="P41" s="49">
        <v>0</v>
      </c>
      <c r="Q41" s="49">
        <v>0.76500000000000001</v>
      </c>
      <c r="R41" s="49">
        <v>0</v>
      </c>
      <c r="S41" s="52">
        <f t="shared" si="1"/>
        <v>6846.3066000867984</v>
      </c>
      <c r="T41" s="40"/>
      <c r="U41" s="24">
        <v>2047</v>
      </c>
      <c r="V41" s="15">
        <v>0.12485874156350797</v>
      </c>
      <c r="W41" s="53">
        <v>0.52607643744252308</v>
      </c>
      <c r="X41" s="49">
        <v>63.821885142437509</v>
      </c>
      <c r="Y41" s="49">
        <v>8.0848169145034472</v>
      </c>
      <c r="Z41" s="49">
        <v>15.244554444645768</v>
      </c>
      <c r="AA41" s="49">
        <v>14.80551130953088</v>
      </c>
      <c r="AB41" s="49">
        <v>1268.1038039125651</v>
      </c>
      <c r="AC41" s="49">
        <v>155.51470647109176</v>
      </c>
      <c r="AD41" s="49">
        <v>63.628682295244545</v>
      </c>
      <c r="AE41" s="49">
        <v>305.44506118953495</v>
      </c>
      <c r="AF41" s="49">
        <v>-54.252586954482545</v>
      </c>
      <c r="AG41" s="49">
        <v>0</v>
      </c>
      <c r="AH41" s="49">
        <v>4748.82</v>
      </c>
      <c r="AI41" s="49">
        <v>138.16</v>
      </c>
      <c r="AJ41" s="49">
        <v>0</v>
      </c>
      <c r="AK41" s="49">
        <v>0.754</v>
      </c>
      <c r="AL41" s="49">
        <v>0</v>
      </c>
      <c r="AM41" s="52">
        <f t="shared" si="2"/>
        <v>6728.6565111625141</v>
      </c>
      <c r="AN41" s="40"/>
      <c r="AO41" s="24">
        <v>2047</v>
      </c>
      <c r="AP41" s="15">
        <v>0.12485874156350797</v>
      </c>
      <c r="AQ41" s="53">
        <f t="shared" si="3"/>
        <v>0.52607643744252308</v>
      </c>
      <c r="AR41" s="53">
        <f t="shared" si="3"/>
        <v>51.843245455923622</v>
      </c>
      <c r="AS41" s="53">
        <f t="shared" si="3"/>
        <v>6.6780560978167856</v>
      </c>
      <c r="AT41" s="53">
        <f t="shared" si="3"/>
        <v>12.726982176653319</v>
      </c>
      <c r="AU41" s="53">
        <f t="shared" si="3"/>
        <v>12.551595015740935</v>
      </c>
      <c r="AV41" s="53">
        <f t="shared" si="3"/>
        <v>-25.617862327724424</v>
      </c>
      <c r="AW41" s="53">
        <f t="shared" si="3"/>
        <v>-12.610116821211392</v>
      </c>
      <c r="AX41" s="53">
        <f t="shared" si="3"/>
        <v>-1.1647312979049218</v>
      </c>
      <c r="AY41" s="53">
        <f t="shared" si="3"/>
        <v>10.060253293462438</v>
      </c>
      <c r="AZ41" s="53">
        <f t="shared" si="3"/>
        <v>-54.252586954482545</v>
      </c>
      <c r="BA41" s="53">
        <f t="shared" si="3"/>
        <v>0</v>
      </c>
      <c r="BB41" s="53">
        <f t="shared" si="3"/>
        <v>-117.82000000000062</v>
      </c>
      <c r="BC41" s="53">
        <f t="shared" si="3"/>
        <v>-0.56000000000000227</v>
      </c>
      <c r="BD41" s="53">
        <f t="shared" si="3"/>
        <v>0</v>
      </c>
      <c r="BE41" s="53">
        <f t="shared" si="3"/>
        <v>-1.100000000000001E-2</v>
      </c>
      <c r="BF41" s="53">
        <f t="shared" si="3"/>
        <v>0</v>
      </c>
      <c r="BG41" s="52">
        <f t="shared" si="4"/>
        <v>-117.65008892428429</v>
      </c>
    </row>
    <row r="42" spans="1:59" x14ac:dyDescent="0.25">
      <c r="A42" s="24">
        <v>2048</v>
      </c>
      <c r="B42" s="15">
        <v>0.11587336512038617</v>
      </c>
      <c r="C42" s="53">
        <v>0</v>
      </c>
      <c r="D42" s="49">
        <v>11.004866459724475</v>
      </c>
      <c r="E42" s="49">
        <v>1.3243601139451771</v>
      </c>
      <c r="F42" s="49">
        <v>2.4582301396849977</v>
      </c>
      <c r="G42" s="49">
        <v>2.2539162937899451</v>
      </c>
      <c r="H42" s="49">
        <v>1299.0994746991396</v>
      </c>
      <c r="I42" s="49">
        <v>165.02823182747071</v>
      </c>
      <c r="J42" s="49">
        <v>65.185016630681233</v>
      </c>
      <c r="K42" s="49">
        <v>316.81657866897552</v>
      </c>
      <c r="L42" s="49">
        <v>0</v>
      </c>
      <c r="M42" s="49">
        <v>0</v>
      </c>
      <c r="N42" s="49">
        <v>4970.16</v>
      </c>
      <c r="O42" s="49">
        <v>147.18</v>
      </c>
      <c r="P42" s="49">
        <v>0</v>
      </c>
      <c r="Q42" s="49">
        <v>0.77</v>
      </c>
      <c r="R42" s="49">
        <v>0</v>
      </c>
      <c r="S42" s="52">
        <f t="shared" si="1"/>
        <v>6981.2806748334124</v>
      </c>
      <c r="T42" s="40"/>
      <c r="U42" s="24">
        <v>2048</v>
      </c>
      <c r="V42" s="15">
        <v>0.11587336512038617</v>
      </c>
      <c r="W42" s="53">
        <v>0.53922834837858613</v>
      </c>
      <c r="X42" s="49">
        <v>58.744535600178011</v>
      </c>
      <c r="Y42" s="49">
        <v>7.6240745999336292</v>
      </c>
      <c r="Z42" s="49">
        <v>14.886891402072525</v>
      </c>
      <c r="AA42" s="49">
        <v>14.83095330953088</v>
      </c>
      <c r="AB42" s="49">
        <v>1274.6488425080036</v>
      </c>
      <c r="AC42" s="49">
        <v>166.4588511799555</v>
      </c>
      <c r="AD42" s="49">
        <v>64.060426101633439</v>
      </c>
      <c r="AE42" s="49">
        <v>289.64873799140764</v>
      </c>
      <c r="AF42" s="49">
        <v>-54.050373574393859</v>
      </c>
      <c r="AG42" s="49">
        <v>0</v>
      </c>
      <c r="AH42" s="49">
        <v>4855.93</v>
      </c>
      <c r="AI42" s="49">
        <v>140.12</v>
      </c>
      <c r="AJ42" s="49">
        <v>0</v>
      </c>
      <c r="AK42" s="49">
        <v>0.755</v>
      </c>
      <c r="AL42" s="49">
        <v>0</v>
      </c>
      <c r="AM42" s="52">
        <f t="shared" si="2"/>
        <v>6834.1971674667002</v>
      </c>
      <c r="AN42" s="40"/>
      <c r="AO42" s="24">
        <v>2048</v>
      </c>
      <c r="AP42" s="15">
        <v>0.11587336512038617</v>
      </c>
      <c r="AQ42" s="53">
        <f t="shared" si="3"/>
        <v>0.53922834837858613</v>
      </c>
      <c r="AR42" s="53">
        <f t="shared" si="3"/>
        <v>47.739669140453536</v>
      </c>
      <c r="AS42" s="53">
        <f t="shared" si="3"/>
        <v>6.299714485988452</v>
      </c>
      <c r="AT42" s="53">
        <f t="shared" si="3"/>
        <v>12.428661262387527</v>
      </c>
      <c r="AU42" s="53">
        <f t="shared" si="3"/>
        <v>12.577037015740935</v>
      </c>
      <c r="AV42" s="53">
        <f t="shared" si="3"/>
        <v>-24.450632191136037</v>
      </c>
      <c r="AW42" s="53">
        <f t="shared" si="3"/>
        <v>1.430619352484797</v>
      </c>
      <c r="AX42" s="53">
        <f t="shared" si="3"/>
        <v>-1.1245905290477936</v>
      </c>
      <c r="AY42" s="53">
        <f t="shared" si="3"/>
        <v>-27.167840677567881</v>
      </c>
      <c r="AZ42" s="53">
        <f t="shared" si="3"/>
        <v>-54.050373574393859</v>
      </c>
      <c r="BA42" s="53">
        <f t="shared" si="3"/>
        <v>0</v>
      </c>
      <c r="BB42" s="53">
        <f t="shared" si="3"/>
        <v>-114.22999999999956</v>
      </c>
      <c r="BC42" s="53">
        <f t="shared" si="3"/>
        <v>-7.0600000000000023</v>
      </c>
      <c r="BD42" s="53">
        <f t="shared" si="3"/>
        <v>0</v>
      </c>
      <c r="BE42" s="53">
        <f t="shared" si="3"/>
        <v>-1.5000000000000013E-2</v>
      </c>
      <c r="BF42" s="53">
        <f t="shared" si="3"/>
        <v>0</v>
      </c>
      <c r="BG42" s="52">
        <f t="shared" si="4"/>
        <v>-147.0835073667113</v>
      </c>
    </row>
    <row r="43" spans="1:59" x14ac:dyDescent="0.25">
      <c r="A43" s="24">
        <v>2049</v>
      </c>
      <c r="B43" s="15">
        <v>0.10755656083224707</v>
      </c>
      <c r="C43" s="53">
        <v>0</v>
      </c>
      <c r="D43" s="49">
        <v>10.031093232935062</v>
      </c>
      <c r="E43" s="49">
        <v>1.2419594112036922</v>
      </c>
      <c r="F43" s="49">
        <v>2.3956341682188085</v>
      </c>
      <c r="G43" s="49">
        <v>2.2539162937899451</v>
      </c>
      <c r="H43" s="49">
        <v>1341.6206632472592</v>
      </c>
      <c r="I43" s="49">
        <v>161.76114397657378</v>
      </c>
      <c r="J43" s="49">
        <v>67.551679299269281</v>
      </c>
      <c r="K43" s="49">
        <v>328.58281646199435</v>
      </c>
      <c r="L43" s="49">
        <v>0</v>
      </c>
      <c r="M43" s="49">
        <v>0</v>
      </c>
      <c r="N43" s="49">
        <v>5063.33</v>
      </c>
      <c r="O43" s="49">
        <v>149.43</v>
      </c>
      <c r="P43" s="49">
        <v>0</v>
      </c>
      <c r="Q43" s="49">
        <v>0.82</v>
      </c>
      <c r="R43" s="49">
        <v>0</v>
      </c>
      <c r="S43" s="52">
        <f t="shared" si="1"/>
        <v>7129.0189060912444</v>
      </c>
      <c r="T43" s="40"/>
      <c r="U43" s="24">
        <v>2049</v>
      </c>
      <c r="V43" s="15">
        <v>0.10755656083224707</v>
      </c>
      <c r="W43" s="53">
        <v>0.55270905708805074</v>
      </c>
      <c r="X43" s="49">
        <v>53.667186057918514</v>
      </c>
      <c r="Y43" s="49">
        <v>7.1633322853638104</v>
      </c>
      <c r="Z43" s="49">
        <v>14.467594864175869</v>
      </c>
      <c r="AA43" s="49">
        <v>14.85695530953088</v>
      </c>
      <c r="AB43" s="49">
        <v>1317.984271021159</v>
      </c>
      <c r="AC43" s="49">
        <v>151.90879544249984</v>
      </c>
      <c r="AD43" s="49">
        <v>66.467229539078588</v>
      </c>
      <c r="AE43" s="49">
        <v>325.66435210611223</v>
      </c>
      <c r="AF43" s="49">
        <v>-53.853215528807397</v>
      </c>
      <c r="AG43" s="49">
        <v>0</v>
      </c>
      <c r="AH43" s="49">
        <v>4950.8900000000003</v>
      </c>
      <c r="AI43" s="49">
        <v>142.63</v>
      </c>
      <c r="AJ43" s="49">
        <v>0</v>
      </c>
      <c r="AK43" s="49">
        <v>0.8</v>
      </c>
      <c r="AL43" s="49">
        <v>0</v>
      </c>
      <c r="AM43" s="52">
        <f t="shared" si="2"/>
        <v>6993.19921015412</v>
      </c>
      <c r="AN43" s="40"/>
      <c r="AO43" s="24">
        <v>2049</v>
      </c>
      <c r="AP43" s="15">
        <v>0.10755656083224707</v>
      </c>
      <c r="AQ43" s="53">
        <f t="shared" si="3"/>
        <v>0.55270905708805074</v>
      </c>
      <c r="AR43" s="53">
        <f t="shared" si="3"/>
        <v>43.63609282498345</v>
      </c>
      <c r="AS43" s="53">
        <f t="shared" si="3"/>
        <v>5.9213728741601184</v>
      </c>
      <c r="AT43" s="53">
        <f t="shared" si="3"/>
        <v>12.07196069595706</v>
      </c>
      <c r="AU43" s="53">
        <f t="shared" si="3"/>
        <v>12.603039015740935</v>
      </c>
      <c r="AV43" s="53">
        <f t="shared" si="3"/>
        <v>-23.63639222610027</v>
      </c>
      <c r="AW43" s="53">
        <f t="shared" si="3"/>
        <v>-9.8523485340739398</v>
      </c>
      <c r="AX43" s="53">
        <f t="shared" si="3"/>
        <v>-1.0844497601906937</v>
      </c>
      <c r="AY43" s="53">
        <f t="shared" si="3"/>
        <v>-2.9184643558821222</v>
      </c>
      <c r="AZ43" s="53">
        <f t="shared" si="3"/>
        <v>-53.853215528807397</v>
      </c>
      <c r="BA43" s="53">
        <f t="shared" si="3"/>
        <v>0</v>
      </c>
      <c r="BB43" s="53">
        <f t="shared" si="3"/>
        <v>-112.4399999999996</v>
      </c>
      <c r="BC43" s="53">
        <f t="shared" si="3"/>
        <v>-6.8000000000000114</v>
      </c>
      <c r="BD43" s="53">
        <f t="shared" si="3"/>
        <v>0</v>
      </c>
      <c r="BE43" s="53">
        <f t="shared" si="3"/>
        <v>-1.9999999999999907E-2</v>
      </c>
      <c r="BF43" s="53">
        <f t="shared" si="3"/>
        <v>0</v>
      </c>
      <c r="BG43" s="52">
        <f t="shared" si="4"/>
        <v>-135.81969593712441</v>
      </c>
    </row>
    <row r="44" spans="1:59" x14ac:dyDescent="0.25">
      <c r="A44" s="24">
        <v>2050</v>
      </c>
      <c r="B44" s="15">
        <v>9.983669470582747E-2</v>
      </c>
      <c r="C44" s="53">
        <v>0</v>
      </c>
      <c r="D44" s="49">
        <v>4.0444998634361999</v>
      </c>
      <c r="E44" s="49">
        <v>0.47659758999252572</v>
      </c>
      <c r="F44" s="49">
        <v>2.3497027191824573</v>
      </c>
      <c r="G44" s="49">
        <v>2.2539162937899451</v>
      </c>
      <c r="H44" s="49">
        <v>1346.8975618296483</v>
      </c>
      <c r="I44" s="49">
        <v>180.69339807673279</v>
      </c>
      <c r="J44" s="49">
        <v>67.954826464374037</v>
      </c>
      <c r="K44" s="49">
        <v>360.8853464700191</v>
      </c>
      <c r="L44" s="49">
        <v>0</v>
      </c>
      <c r="M44" s="49">
        <v>0</v>
      </c>
      <c r="N44" s="49">
        <v>5134.7108326852294</v>
      </c>
      <c r="O44" s="49">
        <v>153.16575</v>
      </c>
      <c r="P44" s="49">
        <v>0</v>
      </c>
      <c r="Q44" s="49">
        <v>0.83721999999999985</v>
      </c>
      <c r="R44" s="49">
        <v>0</v>
      </c>
      <c r="S44" s="52">
        <f t="shared" si="1"/>
        <v>7254.2696519924057</v>
      </c>
      <c r="T44" s="40"/>
      <c r="U44" s="24">
        <v>2050</v>
      </c>
      <c r="V44" s="15">
        <v>9.983669470582747E-2</v>
      </c>
      <c r="W44" s="53">
        <v>4.7210565292938989E-2</v>
      </c>
      <c r="X44" s="49">
        <v>34.731368853555026</v>
      </c>
      <c r="Y44" s="49">
        <v>4.8043484259668139</v>
      </c>
      <c r="Z44" s="49">
        <v>10.999174905385797</v>
      </c>
      <c r="AA44" s="49">
        <v>14.097195816224204</v>
      </c>
      <c r="AB44" s="49">
        <v>1324.4386227286673</v>
      </c>
      <c r="AC44" s="49">
        <v>169.59048538087518</v>
      </c>
      <c r="AD44" s="49">
        <v>66.910517473040471</v>
      </c>
      <c r="AE44" s="49">
        <v>364.01165959766064</v>
      </c>
      <c r="AF44" s="49">
        <v>-53.660986434360581</v>
      </c>
      <c r="AG44" s="49">
        <v>0</v>
      </c>
      <c r="AH44" s="49">
        <v>5020.6856978377818</v>
      </c>
      <c r="AI44" s="49">
        <v>146.19574999999998</v>
      </c>
      <c r="AJ44" s="49">
        <v>0</v>
      </c>
      <c r="AK44" s="49">
        <v>0.81679999999999997</v>
      </c>
      <c r="AL44" s="49">
        <v>0</v>
      </c>
      <c r="AM44" s="52">
        <f t="shared" si="2"/>
        <v>7103.6678451500884</v>
      </c>
      <c r="AN44" s="40"/>
      <c r="AO44" s="24">
        <v>2050</v>
      </c>
      <c r="AP44" s="15">
        <v>9.983669470582747E-2</v>
      </c>
      <c r="AQ44" s="53">
        <f t="shared" ref="AQ44:BF45" si="5">W44-C44</f>
        <v>4.7210565292938989E-2</v>
      </c>
      <c r="AR44" s="53">
        <f t="shared" si="5"/>
        <v>30.686868990118825</v>
      </c>
      <c r="AS44" s="53">
        <f t="shared" si="5"/>
        <v>4.327750835974288</v>
      </c>
      <c r="AT44" s="53">
        <f t="shared" si="5"/>
        <v>8.6494721862033401</v>
      </c>
      <c r="AU44" s="53">
        <f t="shared" si="5"/>
        <v>11.843279522434258</v>
      </c>
      <c r="AV44" s="53">
        <f t="shared" si="5"/>
        <v>-22.45893910098107</v>
      </c>
      <c r="AW44" s="53">
        <f t="shared" si="5"/>
        <v>-11.102912695857611</v>
      </c>
      <c r="AX44" s="53">
        <f t="shared" si="5"/>
        <v>-1.0443089913335655</v>
      </c>
      <c r="AY44" s="53">
        <f t="shared" si="5"/>
        <v>3.1263131276415379</v>
      </c>
      <c r="AZ44" s="53">
        <f t="shared" si="5"/>
        <v>-53.660986434360581</v>
      </c>
      <c r="BA44" s="53">
        <f t="shared" si="5"/>
        <v>0</v>
      </c>
      <c r="BB44" s="53">
        <f t="shared" si="5"/>
        <v>-114.02513484744759</v>
      </c>
      <c r="BC44" s="53">
        <f t="shared" si="5"/>
        <v>-6.9700000000000273</v>
      </c>
      <c r="BD44" s="53">
        <f t="shared" si="5"/>
        <v>0</v>
      </c>
      <c r="BE44" s="53">
        <f t="shared" si="5"/>
        <v>-2.0419999999999883E-2</v>
      </c>
      <c r="BF44" s="53">
        <f t="shared" si="5"/>
        <v>0</v>
      </c>
      <c r="BG44" s="52">
        <f t="shared" si="4"/>
        <v>-150.60180684231526</v>
      </c>
    </row>
    <row r="45" spans="1:59" ht="15.75" thickBot="1" x14ac:dyDescent="0.3">
      <c r="A45" s="25">
        <v>2051</v>
      </c>
      <c r="B45" s="26">
        <v>9.267092153802145E-2</v>
      </c>
      <c r="C45" s="53">
        <v>0</v>
      </c>
      <c r="D45" s="49">
        <v>0</v>
      </c>
      <c r="E45" s="49">
        <v>0</v>
      </c>
      <c r="F45" s="49">
        <v>0</v>
      </c>
      <c r="G45" s="49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4">
        <f t="shared" si="1"/>
        <v>0</v>
      </c>
      <c r="T45" s="40"/>
      <c r="U45" s="25">
        <v>2051</v>
      </c>
      <c r="V45" s="26">
        <v>9.267092153802145E-2</v>
      </c>
      <c r="W45" s="65">
        <v>-1.2166245407117079E-17</v>
      </c>
      <c r="X45" s="63">
        <v>5.6356618750651446</v>
      </c>
      <c r="Y45" s="63">
        <v>0.72731555969603856</v>
      </c>
      <c r="Z45" s="63">
        <v>1.2140026200760707</v>
      </c>
      <c r="AA45" s="63">
        <v>5.1417136832107282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4">
        <f t="shared" si="2"/>
        <v>12.718693738047982</v>
      </c>
      <c r="AN45" s="40"/>
      <c r="AO45" s="25">
        <v>2051</v>
      </c>
      <c r="AP45" s="43">
        <v>9.267092153802145E-2</v>
      </c>
      <c r="AQ45" s="54">
        <f t="shared" si="5"/>
        <v>-1.2166245407117079E-17</v>
      </c>
      <c r="AR45" s="54">
        <f t="shared" si="5"/>
        <v>5.6356618750651446</v>
      </c>
      <c r="AS45" s="54">
        <f t="shared" si="5"/>
        <v>0.72731555969603856</v>
      </c>
      <c r="AT45" s="54">
        <f t="shared" si="5"/>
        <v>1.2140026200760707</v>
      </c>
      <c r="AU45" s="54">
        <f t="shared" si="5"/>
        <v>5.1417136832107282</v>
      </c>
      <c r="AV45" s="54">
        <f t="shared" si="5"/>
        <v>0</v>
      </c>
      <c r="AW45" s="54">
        <f t="shared" si="5"/>
        <v>0</v>
      </c>
      <c r="AX45" s="54">
        <f t="shared" si="5"/>
        <v>0</v>
      </c>
      <c r="AY45" s="54">
        <f t="shared" si="5"/>
        <v>0</v>
      </c>
      <c r="AZ45" s="54">
        <f t="shared" si="5"/>
        <v>0</v>
      </c>
      <c r="BA45" s="54">
        <f t="shared" si="5"/>
        <v>0</v>
      </c>
      <c r="BB45" s="54">
        <f t="shared" si="5"/>
        <v>0</v>
      </c>
      <c r="BC45" s="54">
        <f t="shared" si="5"/>
        <v>0</v>
      </c>
      <c r="BD45" s="54">
        <f t="shared" si="5"/>
        <v>0</v>
      </c>
      <c r="BE45" s="54">
        <f t="shared" si="5"/>
        <v>0</v>
      </c>
      <c r="BF45" s="54">
        <f t="shared" si="5"/>
        <v>0</v>
      </c>
      <c r="BG45" s="55">
        <f t="shared" si="4"/>
        <v>12.718693738047982</v>
      </c>
    </row>
    <row r="46" spans="1:59" ht="43.5" thickBot="1" x14ac:dyDescent="0.3">
      <c r="B46" s="16" t="s">
        <v>40</v>
      </c>
      <c r="C46" s="50">
        <f t="shared" ref="C46:S46" si="6">SUMPRODUCT(C13:C45,$B$13:$B$45)</f>
        <v>0</v>
      </c>
      <c r="D46" s="50">
        <f t="shared" si="6"/>
        <v>339.67549624355831</v>
      </c>
      <c r="E46" s="50">
        <f t="shared" si="6"/>
        <v>39.306779078685757</v>
      </c>
      <c r="F46" s="50">
        <f t="shared" si="6"/>
        <v>19.778081070116215</v>
      </c>
      <c r="G46" s="50">
        <f t="shared" si="6"/>
        <v>25.810078619885708</v>
      </c>
      <c r="H46" s="50">
        <f t="shared" si="6"/>
        <v>5028.9463898086879</v>
      </c>
      <c r="I46" s="50">
        <f t="shared" si="6"/>
        <v>516.31127574100219</v>
      </c>
      <c r="J46" s="50">
        <f t="shared" si="6"/>
        <v>249.37353888541486</v>
      </c>
      <c r="K46" s="50">
        <f t="shared" si="6"/>
        <v>575.50380057539405</v>
      </c>
      <c r="L46" s="50">
        <f t="shared" si="6"/>
        <v>0</v>
      </c>
      <c r="M46" s="50">
        <f t="shared" si="6"/>
        <v>0</v>
      </c>
      <c r="N46" s="50">
        <f t="shared" si="6"/>
        <v>32522.11842811395</v>
      </c>
      <c r="O46" s="50">
        <f t="shared" si="6"/>
        <v>645.70994315899884</v>
      </c>
      <c r="P46" s="50">
        <f t="shared" si="6"/>
        <v>0</v>
      </c>
      <c r="Q46" s="50">
        <f t="shared" si="6"/>
        <v>9.4672542387538527</v>
      </c>
      <c r="R46" s="50">
        <f t="shared" si="6"/>
        <v>0</v>
      </c>
      <c r="S46" s="56">
        <f t="shared" si="6"/>
        <v>39972.001065534467</v>
      </c>
      <c r="T46" s="40"/>
      <c r="V46" s="16" t="s">
        <v>40</v>
      </c>
      <c r="W46" s="50">
        <f>SUMPRODUCT(W13:W45,$B$13:$B$45)</f>
        <v>11.467576354578579</v>
      </c>
      <c r="X46" s="50">
        <f t="shared" ref="X46:AM46" si="7">SUMPRODUCT(X13:X45,$B$13:$B$45)</f>
        <v>1715.8331082815359</v>
      </c>
      <c r="Y46" s="50">
        <f t="shared" si="7"/>
        <v>213.33742725405128</v>
      </c>
      <c r="Z46" s="50">
        <f t="shared" si="7"/>
        <v>115.76456153420172</v>
      </c>
      <c r="AA46" s="50">
        <f t="shared" si="7"/>
        <v>172.04975436025336</v>
      </c>
      <c r="AB46" s="50">
        <f t="shared" si="7"/>
        <v>4614.0190213746519</v>
      </c>
      <c r="AC46" s="50">
        <f t="shared" si="7"/>
        <v>458.08021474619625</v>
      </c>
      <c r="AD46" s="50">
        <f t="shared" si="7"/>
        <v>230.06397707515902</v>
      </c>
      <c r="AE46" s="50">
        <f t="shared" si="7"/>
        <v>548.30581039113645</v>
      </c>
      <c r="AF46" s="50">
        <f t="shared" si="7"/>
        <v>-367.89393261342474</v>
      </c>
      <c r="AG46" s="50">
        <f t="shared" si="7"/>
        <v>0</v>
      </c>
      <c r="AH46" s="50">
        <f t="shared" si="7"/>
        <v>31639.975771595746</v>
      </c>
      <c r="AI46" s="50">
        <f t="shared" si="7"/>
        <v>620.07990981693797</v>
      </c>
      <c r="AJ46" s="50">
        <f t="shared" si="7"/>
        <v>0</v>
      </c>
      <c r="AK46" s="50">
        <f t="shared" si="7"/>
        <v>9.2282388562051256</v>
      </c>
      <c r="AL46" s="50">
        <f t="shared" si="7"/>
        <v>0</v>
      </c>
      <c r="AM46" s="56">
        <f t="shared" si="7"/>
        <v>39980.311439027231</v>
      </c>
      <c r="AN46" s="40"/>
      <c r="AP46" s="16" t="s">
        <v>40</v>
      </c>
      <c r="AQ46" s="50">
        <f>SUMPRODUCT(AQ13:AQ45,$B$13:$B$45)</f>
        <v>11.467576354578579</v>
      </c>
      <c r="AR46" s="50">
        <f t="shared" ref="AR46:BG46" si="8">SUMPRODUCT(AR13:AR45,$B$13:$B$45)</f>
        <v>1376.1576120379787</v>
      </c>
      <c r="AS46" s="50">
        <f t="shared" si="8"/>
        <v>174.03064817536557</v>
      </c>
      <c r="AT46" s="50">
        <f t="shared" si="8"/>
        <v>95.986480464085474</v>
      </c>
      <c r="AU46" s="50">
        <f t="shared" si="8"/>
        <v>146.23967574036769</v>
      </c>
      <c r="AV46" s="50">
        <f t="shared" si="8"/>
        <v>-414.92736843403623</v>
      </c>
      <c r="AW46" s="50">
        <f t="shared" si="8"/>
        <v>-58.231060994805979</v>
      </c>
      <c r="AX46" s="50">
        <f t="shared" si="8"/>
        <v>-19.309561810255914</v>
      </c>
      <c r="AY46" s="50">
        <f t="shared" si="8"/>
        <v>-27.197990184257577</v>
      </c>
      <c r="AZ46" s="50">
        <f t="shared" si="8"/>
        <v>-367.89393261342474</v>
      </c>
      <c r="BA46" s="50">
        <f t="shared" si="8"/>
        <v>0</v>
      </c>
      <c r="BB46" s="50">
        <f t="shared" si="8"/>
        <v>-882.14265651820472</v>
      </c>
      <c r="BC46" s="50">
        <f t="shared" si="8"/>
        <v>-25.630033342061065</v>
      </c>
      <c r="BD46" s="50">
        <f t="shared" si="8"/>
        <v>0</v>
      </c>
      <c r="BE46" s="50">
        <f t="shared" si="8"/>
        <v>-0.2390153825487302</v>
      </c>
      <c r="BF46" s="50">
        <f t="shared" si="8"/>
        <v>0</v>
      </c>
      <c r="BG46" s="56">
        <f t="shared" si="8"/>
        <v>8.3103734927809096</v>
      </c>
    </row>
    <row r="47" spans="1:59" x14ac:dyDescent="0.25">
      <c r="T47" s="40"/>
      <c r="AN47" s="40"/>
    </row>
    <row r="48" spans="1:59" ht="15.75" x14ac:dyDescent="0.25">
      <c r="A48" s="7" t="s">
        <v>13</v>
      </c>
      <c r="I48" s="28"/>
    </row>
    <row r="49" spans="3:19" x14ac:dyDescent="0.25">
      <c r="C49" s="27"/>
    </row>
    <row r="50" spans="3:19" x14ac:dyDescent="0.25">
      <c r="E50" s="29"/>
      <c r="S50" s="28"/>
    </row>
    <row r="51" spans="3:19" x14ac:dyDescent="0.25">
      <c r="E51" s="29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"/>
  <sheetViews>
    <sheetView zoomScaleNormal="100" workbookViewId="0">
      <selection activeCell="A6" sqref="A6"/>
    </sheetView>
  </sheetViews>
  <sheetFormatPr defaultColWidth="9.140625" defaultRowHeight="15" x14ac:dyDescent="0.25"/>
  <cols>
    <col min="1" max="2" width="9.140625" style="12"/>
    <col min="3" max="3" width="13.140625" style="12" bestFit="1" customWidth="1"/>
    <col min="4" max="4" width="10.140625" style="12" bestFit="1" customWidth="1"/>
    <col min="5" max="5" width="14.140625" style="12" bestFit="1" customWidth="1"/>
    <col min="6" max="7" width="11.28515625" style="12" bestFit="1" customWidth="1"/>
    <col min="8" max="8" width="10.140625" style="12" bestFit="1" customWidth="1"/>
    <col min="9" max="9" width="11.28515625" style="12" bestFit="1" customWidth="1"/>
    <col min="10" max="10" width="14.140625" style="12" bestFit="1" customWidth="1"/>
    <col min="11" max="11" width="12" style="12" bestFit="1" customWidth="1"/>
    <col min="12" max="12" width="13.140625" style="12" bestFit="1" customWidth="1"/>
    <col min="13" max="13" width="10.7109375" style="12" bestFit="1" customWidth="1"/>
    <col min="14" max="18" width="9.140625" style="12"/>
    <col min="19" max="19" width="9.85546875" style="12" bestFit="1" customWidth="1"/>
    <col min="20" max="20" width="3.7109375" style="12" customWidth="1"/>
    <col min="21" max="21" width="5.28515625" style="12" bestFit="1" customWidth="1"/>
    <col min="22" max="22" width="8.42578125" style="12" bestFit="1" customWidth="1"/>
    <col min="23" max="23" width="12.42578125" style="12" bestFit="1" customWidth="1"/>
    <col min="24" max="24" width="10.140625" style="12" bestFit="1" customWidth="1"/>
    <col min="25" max="25" width="14.140625" style="12" bestFit="1" customWidth="1"/>
    <col min="26" max="26" width="11.28515625" style="12" bestFit="1" customWidth="1"/>
    <col min="27" max="27" width="8.85546875" style="12" bestFit="1" customWidth="1"/>
    <col min="28" max="28" width="10.140625" style="12" bestFit="1" customWidth="1"/>
    <col min="29" max="29" width="11.28515625" style="12" bestFit="1" customWidth="1"/>
    <col min="30" max="30" width="14.140625" style="12" bestFit="1" customWidth="1"/>
    <col min="31" max="31" width="12" style="12" bestFit="1" customWidth="1"/>
    <col min="32" max="32" width="13.140625" style="12" bestFit="1" customWidth="1"/>
    <col min="33" max="33" width="10.7109375" style="12" bestFit="1" customWidth="1"/>
    <col min="34" max="39" width="8.85546875" style="12" bestFit="1" customWidth="1"/>
    <col min="40" max="40" width="3.7109375" style="12" customWidth="1"/>
    <col min="41" max="41" width="5.28515625" style="12" bestFit="1" customWidth="1"/>
    <col min="42" max="42" width="8.42578125" style="12" bestFit="1" customWidth="1"/>
    <col min="43" max="43" width="12.42578125" style="12" bestFit="1" customWidth="1"/>
    <col min="44" max="44" width="10.140625" style="12" bestFit="1" customWidth="1"/>
    <col min="45" max="45" width="14.140625" style="12" bestFit="1" customWidth="1"/>
    <col min="46" max="46" width="11.28515625" style="12" bestFit="1" customWidth="1"/>
    <col min="47" max="47" width="8.85546875" style="12" bestFit="1" customWidth="1"/>
    <col min="48" max="48" width="10.140625" style="12" bestFit="1" customWidth="1"/>
    <col min="49" max="49" width="11.28515625" style="12" bestFit="1" customWidth="1"/>
    <col min="50" max="50" width="14.140625" style="12" bestFit="1" customWidth="1"/>
    <col min="51" max="51" width="12" style="12" bestFit="1" customWidth="1"/>
    <col min="52" max="52" width="13.140625" style="12" bestFit="1" customWidth="1"/>
    <col min="53" max="53" width="10.7109375" style="12" bestFit="1" customWidth="1"/>
    <col min="54" max="59" width="8.85546875" style="12" bestFit="1" customWidth="1"/>
    <col min="60" max="16384" width="9.140625" style="12"/>
  </cols>
  <sheetData>
    <row r="1" spans="1:60" x14ac:dyDescent="0.25">
      <c r="A1" s="68" t="s">
        <v>82</v>
      </c>
    </row>
    <row r="2" spans="1:60" x14ac:dyDescent="0.25">
      <c r="A2" s="68" t="s">
        <v>83</v>
      </c>
    </row>
    <row r="3" spans="1:60" x14ac:dyDescent="0.25">
      <c r="A3" s="70" t="s">
        <v>84</v>
      </c>
    </row>
    <row r="4" spans="1:60" x14ac:dyDescent="0.25">
      <c r="A4" s="69" t="s">
        <v>85</v>
      </c>
    </row>
    <row r="5" spans="1:60" x14ac:dyDescent="0.25">
      <c r="A5" s="69" t="s">
        <v>86</v>
      </c>
    </row>
    <row r="6" spans="1:60" x14ac:dyDescent="0.25">
      <c r="A6" s="69" t="s">
        <v>96</v>
      </c>
    </row>
    <row r="7" spans="1:60" s="57" customFormat="1" ht="21" thickBot="1" x14ac:dyDescent="0.4">
      <c r="C7" s="71" t="s">
        <v>76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58"/>
      <c r="U7" s="71" t="s">
        <v>77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58"/>
      <c r="AO7" s="71" t="s">
        <v>78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59"/>
    </row>
    <row r="8" spans="1:60" ht="15.75" thickBot="1" x14ac:dyDescent="0.3">
      <c r="T8" s="40"/>
      <c r="AN8" s="40"/>
    </row>
    <row r="9" spans="1:60" ht="15.75" customHeight="1" thickBot="1" x14ac:dyDescent="0.3">
      <c r="D9" s="72" t="s">
        <v>16</v>
      </c>
      <c r="E9" s="73"/>
      <c r="F9" s="73"/>
      <c r="G9" s="74"/>
      <c r="H9" s="72" t="s">
        <v>17</v>
      </c>
      <c r="I9" s="73"/>
      <c r="J9" s="73"/>
      <c r="K9" s="73"/>
      <c r="L9" s="73"/>
      <c r="M9" s="74"/>
      <c r="N9" s="75" t="s">
        <v>18</v>
      </c>
      <c r="O9" s="76"/>
      <c r="P9" s="76"/>
      <c r="Q9" s="76"/>
      <c r="R9" s="77"/>
      <c r="S9" s="13"/>
      <c r="T9" s="40"/>
      <c r="X9" s="72" t="s">
        <v>16</v>
      </c>
      <c r="Y9" s="73"/>
      <c r="Z9" s="73"/>
      <c r="AA9" s="74"/>
      <c r="AB9" s="72" t="s">
        <v>17</v>
      </c>
      <c r="AC9" s="73"/>
      <c r="AD9" s="73"/>
      <c r="AE9" s="73"/>
      <c r="AF9" s="73"/>
      <c r="AG9" s="74"/>
      <c r="AH9" s="75" t="s">
        <v>18</v>
      </c>
      <c r="AI9" s="76"/>
      <c r="AJ9" s="76"/>
      <c r="AK9" s="76"/>
      <c r="AL9" s="77"/>
      <c r="AM9" s="13"/>
      <c r="AN9" s="40"/>
      <c r="AR9" s="72" t="s">
        <v>16</v>
      </c>
      <c r="AS9" s="73"/>
      <c r="AT9" s="73"/>
      <c r="AU9" s="74"/>
      <c r="AV9" s="72" t="s">
        <v>17</v>
      </c>
      <c r="AW9" s="73"/>
      <c r="AX9" s="73"/>
      <c r="AY9" s="73"/>
      <c r="AZ9" s="73"/>
      <c r="BA9" s="74"/>
      <c r="BB9" s="75" t="s">
        <v>18</v>
      </c>
      <c r="BC9" s="76"/>
      <c r="BD9" s="76"/>
      <c r="BE9" s="76"/>
      <c r="BF9" s="77"/>
      <c r="BG9" s="13"/>
    </row>
    <row r="10" spans="1:60" ht="16.5" x14ac:dyDescent="0.3">
      <c r="A10" s="17"/>
      <c r="B10" s="18"/>
      <c r="C10" s="30" t="s">
        <v>44</v>
      </c>
      <c r="D10" s="17" t="s">
        <v>19</v>
      </c>
      <c r="E10" s="18" t="s">
        <v>21</v>
      </c>
      <c r="F10" s="18"/>
      <c r="G10" s="33" t="s">
        <v>20</v>
      </c>
      <c r="H10" s="17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33" t="s">
        <v>24</v>
      </c>
      <c r="N10" s="17" t="s">
        <v>25</v>
      </c>
      <c r="O10" s="18" t="s">
        <v>26</v>
      </c>
      <c r="P10" s="18" t="s">
        <v>46</v>
      </c>
      <c r="Q10" s="18" t="s">
        <v>47</v>
      </c>
      <c r="R10" s="33" t="s">
        <v>48</v>
      </c>
      <c r="S10" s="36" t="s">
        <v>27</v>
      </c>
      <c r="T10" s="40"/>
      <c r="U10" s="17"/>
      <c r="V10" s="18"/>
      <c r="W10" s="30" t="s">
        <v>44</v>
      </c>
      <c r="X10" s="17" t="s">
        <v>19</v>
      </c>
      <c r="Y10" s="18" t="s">
        <v>21</v>
      </c>
      <c r="Z10" s="18"/>
      <c r="AA10" s="33" t="s">
        <v>20</v>
      </c>
      <c r="AB10" s="17" t="s">
        <v>19</v>
      </c>
      <c r="AC10" s="18" t="s">
        <v>20</v>
      </c>
      <c r="AD10" s="18" t="s">
        <v>21</v>
      </c>
      <c r="AE10" s="18" t="s">
        <v>22</v>
      </c>
      <c r="AF10" s="18" t="s">
        <v>23</v>
      </c>
      <c r="AG10" s="33" t="s">
        <v>24</v>
      </c>
      <c r="AH10" s="17" t="s">
        <v>25</v>
      </c>
      <c r="AI10" s="18" t="s">
        <v>26</v>
      </c>
      <c r="AJ10" s="18" t="s">
        <v>46</v>
      </c>
      <c r="AK10" s="18" t="s">
        <v>47</v>
      </c>
      <c r="AL10" s="33" t="s">
        <v>48</v>
      </c>
      <c r="AM10" s="36" t="s">
        <v>27</v>
      </c>
      <c r="AN10" s="40"/>
      <c r="AO10" s="17"/>
      <c r="AP10" s="18"/>
      <c r="AQ10" s="30" t="s">
        <v>44</v>
      </c>
      <c r="AR10" s="17" t="s">
        <v>19</v>
      </c>
      <c r="AS10" s="18" t="s">
        <v>21</v>
      </c>
      <c r="AT10" s="18"/>
      <c r="AU10" s="33" t="s">
        <v>20</v>
      </c>
      <c r="AV10" s="17" t="s">
        <v>19</v>
      </c>
      <c r="AW10" s="18" t="s">
        <v>20</v>
      </c>
      <c r="AX10" s="18" t="s">
        <v>21</v>
      </c>
      <c r="AY10" s="18" t="s">
        <v>22</v>
      </c>
      <c r="AZ10" s="18" t="s">
        <v>23</v>
      </c>
      <c r="BA10" s="33" t="s">
        <v>24</v>
      </c>
      <c r="BB10" s="17" t="s">
        <v>25</v>
      </c>
      <c r="BC10" s="18" t="s">
        <v>26</v>
      </c>
      <c r="BD10" s="18" t="s">
        <v>46</v>
      </c>
      <c r="BE10" s="18" t="s">
        <v>47</v>
      </c>
      <c r="BF10" s="33" t="s">
        <v>48</v>
      </c>
      <c r="BG10" s="36" t="s">
        <v>27</v>
      </c>
    </row>
    <row r="11" spans="1:60" x14ac:dyDescent="0.25">
      <c r="A11" s="19"/>
      <c r="B11" s="14" t="s">
        <v>41</v>
      </c>
      <c r="C11" s="31" t="s">
        <v>45</v>
      </c>
      <c r="D11" s="19" t="s">
        <v>28</v>
      </c>
      <c r="E11" s="14" t="s">
        <v>30</v>
      </c>
      <c r="F11" s="14" t="s">
        <v>29</v>
      </c>
      <c r="G11" s="34" t="s">
        <v>43</v>
      </c>
      <c r="H11" s="19" t="s">
        <v>28</v>
      </c>
      <c r="I11" s="14" t="s">
        <v>29</v>
      </c>
      <c r="J11" s="14" t="s">
        <v>30</v>
      </c>
      <c r="K11" s="14" t="s">
        <v>31</v>
      </c>
      <c r="L11" s="14" t="s">
        <v>32</v>
      </c>
      <c r="M11" s="34" t="s">
        <v>33</v>
      </c>
      <c r="N11" s="19" t="s">
        <v>34</v>
      </c>
      <c r="O11" s="14" t="s">
        <v>35</v>
      </c>
      <c r="P11" s="14" t="s">
        <v>36</v>
      </c>
      <c r="Q11" s="14" t="s">
        <v>36</v>
      </c>
      <c r="R11" s="34" t="s">
        <v>36</v>
      </c>
      <c r="S11" s="37" t="s">
        <v>37</v>
      </c>
      <c r="T11" s="40"/>
      <c r="U11" s="19"/>
      <c r="V11" s="14" t="s">
        <v>41</v>
      </c>
      <c r="W11" s="31" t="s">
        <v>45</v>
      </c>
      <c r="X11" s="19" t="s">
        <v>28</v>
      </c>
      <c r="Y11" s="14" t="s">
        <v>30</v>
      </c>
      <c r="Z11" s="14" t="s">
        <v>29</v>
      </c>
      <c r="AA11" s="34" t="s">
        <v>43</v>
      </c>
      <c r="AB11" s="19" t="s">
        <v>28</v>
      </c>
      <c r="AC11" s="14" t="s">
        <v>29</v>
      </c>
      <c r="AD11" s="14" t="s">
        <v>30</v>
      </c>
      <c r="AE11" s="14" t="s">
        <v>31</v>
      </c>
      <c r="AF11" s="14" t="s">
        <v>32</v>
      </c>
      <c r="AG11" s="34" t="s">
        <v>33</v>
      </c>
      <c r="AH11" s="19" t="s">
        <v>34</v>
      </c>
      <c r="AI11" s="14" t="s">
        <v>35</v>
      </c>
      <c r="AJ11" s="14" t="s">
        <v>36</v>
      </c>
      <c r="AK11" s="14" t="s">
        <v>36</v>
      </c>
      <c r="AL11" s="34" t="s">
        <v>36</v>
      </c>
      <c r="AM11" s="37" t="s">
        <v>37</v>
      </c>
      <c r="AN11" s="40"/>
      <c r="AO11" s="19"/>
      <c r="AP11" s="14" t="s">
        <v>41</v>
      </c>
      <c r="AQ11" s="31" t="s">
        <v>45</v>
      </c>
      <c r="AR11" s="19" t="s">
        <v>28</v>
      </c>
      <c r="AS11" s="14" t="s">
        <v>30</v>
      </c>
      <c r="AT11" s="14" t="s">
        <v>29</v>
      </c>
      <c r="AU11" s="34" t="s">
        <v>43</v>
      </c>
      <c r="AV11" s="19" t="s">
        <v>28</v>
      </c>
      <c r="AW11" s="14" t="s">
        <v>29</v>
      </c>
      <c r="AX11" s="14" t="s">
        <v>30</v>
      </c>
      <c r="AY11" s="14" t="s">
        <v>31</v>
      </c>
      <c r="AZ11" s="14" t="s">
        <v>32</v>
      </c>
      <c r="BA11" s="34" t="s">
        <v>33</v>
      </c>
      <c r="BB11" s="19" t="s">
        <v>34</v>
      </c>
      <c r="BC11" s="14" t="s">
        <v>35</v>
      </c>
      <c r="BD11" s="14" t="s">
        <v>36</v>
      </c>
      <c r="BE11" s="14" t="s">
        <v>36</v>
      </c>
      <c r="BF11" s="34" t="s">
        <v>36</v>
      </c>
      <c r="BG11" s="37" t="s">
        <v>37</v>
      </c>
    </row>
    <row r="12" spans="1:60" ht="15.75" thickBot="1" x14ac:dyDescent="0.3">
      <c r="A12" s="20" t="s">
        <v>38</v>
      </c>
      <c r="B12" s="21" t="s">
        <v>42</v>
      </c>
      <c r="C12" s="32" t="s">
        <v>39</v>
      </c>
      <c r="D12" s="20" t="s">
        <v>39</v>
      </c>
      <c r="E12" s="21" t="s">
        <v>39</v>
      </c>
      <c r="F12" s="21" t="s">
        <v>39</v>
      </c>
      <c r="G12" s="35" t="s">
        <v>39</v>
      </c>
      <c r="H12" s="20" t="s">
        <v>39</v>
      </c>
      <c r="I12" s="21" t="s">
        <v>39</v>
      </c>
      <c r="J12" s="21" t="s">
        <v>39</v>
      </c>
      <c r="K12" s="21" t="s">
        <v>39</v>
      </c>
      <c r="L12" s="21" t="s">
        <v>39</v>
      </c>
      <c r="M12" s="35" t="s">
        <v>39</v>
      </c>
      <c r="N12" s="20" t="s">
        <v>39</v>
      </c>
      <c r="O12" s="21" t="s">
        <v>39</v>
      </c>
      <c r="P12" s="21" t="s">
        <v>39</v>
      </c>
      <c r="Q12" s="21" t="s">
        <v>39</v>
      </c>
      <c r="R12" s="35" t="s">
        <v>39</v>
      </c>
      <c r="S12" s="38" t="s">
        <v>39</v>
      </c>
      <c r="T12" s="40"/>
      <c r="U12" s="20" t="s">
        <v>38</v>
      </c>
      <c r="V12" s="21" t="s">
        <v>42</v>
      </c>
      <c r="W12" s="32" t="s">
        <v>39</v>
      </c>
      <c r="X12" s="20" t="s">
        <v>39</v>
      </c>
      <c r="Y12" s="21" t="s">
        <v>39</v>
      </c>
      <c r="Z12" s="21" t="s">
        <v>39</v>
      </c>
      <c r="AA12" s="35" t="s">
        <v>39</v>
      </c>
      <c r="AB12" s="20" t="s">
        <v>39</v>
      </c>
      <c r="AC12" s="21" t="s">
        <v>39</v>
      </c>
      <c r="AD12" s="21" t="s">
        <v>39</v>
      </c>
      <c r="AE12" s="21" t="s">
        <v>39</v>
      </c>
      <c r="AF12" s="21" t="s">
        <v>39</v>
      </c>
      <c r="AG12" s="35" t="s">
        <v>39</v>
      </c>
      <c r="AH12" s="20" t="s">
        <v>39</v>
      </c>
      <c r="AI12" s="21" t="s">
        <v>39</v>
      </c>
      <c r="AJ12" s="21" t="s">
        <v>39</v>
      </c>
      <c r="AK12" s="21" t="s">
        <v>39</v>
      </c>
      <c r="AL12" s="35" t="s">
        <v>39</v>
      </c>
      <c r="AM12" s="38" t="s">
        <v>39</v>
      </c>
      <c r="AN12" s="40"/>
      <c r="AO12" s="20" t="s">
        <v>38</v>
      </c>
      <c r="AP12" s="21" t="s">
        <v>42</v>
      </c>
      <c r="AQ12" s="32" t="s">
        <v>39</v>
      </c>
      <c r="AR12" s="20" t="s">
        <v>39</v>
      </c>
      <c r="AS12" s="21" t="s">
        <v>39</v>
      </c>
      <c r="AT12" s="21" t="s">
        <v>39</v>
      </c>
      <c r="AU12" s="35" t="s">
        <v>39</v>
      </c>
      <c r="AV12" s="20" t="s">
        <v>39</v>
      </c>
      <c r="AW12" s="21" t="s">
        <v>39</v>
      </c>
      <c r="AX12" s="21" t="s">
        <v>39</v>
      </c>
      <c r="AY12" s="21" t="s">
        <v>39</v>
      </c>
      <c r="AZ12" s="21" t="s">
        <v>39</v>
      </c>
      <c r="BA12" s="35" t="s">
        <v>39</v>
      </c>
      <c r="BB12" s="20" t="s">
        <v>39</v>
      </c>
      <c r="BC12" s="21" t="s">
        <v>39</v>
      </c>
      <c r="BD12" s="21" t="s">
        <v>39</v>
      </c>
      <c r="BE12" s="21" t="s">
        <v>39</v>
      </c>
      <c r="BF12" s="35" t="s">
        <v>39</v>
      </c>
      <c r="BG12" s="38" t="s">
        <v>39</v>
      </c>
    </row>
    <row r="13" spans="1:60" x14ac:dyDescent="0.25">
      <c r="A13" s="22">
        <v>2019</v>
      </c>
      <c r="B13" s="23">
        <v>1.0063458385698116</v>
      </c>
      <c r="C13" s="60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1801.65</v>
      </c>
      <c r="O13" s="61">
        <v>22.9</v>
      </c>
      <c r="P13" s="61">
        <v>0</v>
      </c>
      <c r="Q13" s="61">
        <v>0.9</v>
      </c>
      <c r="R13" s="61">
        <v>0</v>
      </c>
      <c r="S13" s="62">
        <f>SUM(C13:R13)</f>
        <v>1825.4500000000003</v>
      </c>
      <c r="T13" s="40"/>
      <c r="U13" s="22">
        <v>2019</v>
      </c>
      <c r="V13" s="23">
        <v>1.0063458385698116</v>
      </c>
      <c r="W13" s="60">
        <v>2.2834317399915363</v>
      </c>
      <c r="X13" s="61">
        <v>0</v>
      </c>
      <c r="Y13" s="61">
        <v>0</v>
      </c>
      <c r="Z13" s="61">
        <v>0</v>
      </c>
      <c r="AA13" s="61">
        <v>3.5145172154320243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1801.65</v>
      </c>
      <c r="AI13" s="61">
        <v>22.9</v>
      </c>
      <c r="AJ13" s="61">
        <v>0</v>
      </c>
      <c r="AK13" s="61">
        <v>0.9</v>
      </c>
      <c r="AL13" s="61">
        <v>0</v>
      </c>
      <c r="AM13" s="62">
        <f>SUM(W13:AL13)</f>
        <v>1831.2479489554239</v>
      </c>
      <c r="AN13" s="40"/>
      <c r="AO13" s="41">
        <v>2019</v>
      </c>
      <c r="AP13" s="42">
        <v>1.0063458385698116</v>
      </c>
      <c r="AQ13" s="51">
        <f>W13-C13</f>
        <v>2.2834317399915363</v>
      </c>
      <c r="AR13" s="51">
        <f t="shared" ref="AR13:BF28" si="0">X13-D13</f>
        <v>0</v>
      </c>
      <c r="AS13" s="51">
        <f t="shared" si="0"/>
        <v>0</v>
      </c>
      <c r="AT13" s="51">
        <f t="shared" si="0"/>
        <v>0</v>
      </c>
      <c r="AU13" s="51">
        <f t="shared" si="0"/>
        <v>3.5145172154320243</v>
      </c>
      <c r="AV13" s="51">
        <f t="shared" si="0"/>
        <v>0</v>
      </c>
      <c r="AW13" s="51">
        <f t="shared" si="0"/>
        <v>0</v>
      </c>
      <c r="AX13" s="51">
        <f t="shared" si="0"/>
        <v>0</v>
      </c>
      <c r="AY13" s="51">
        <f t="shared" si="0"/>
        <v>0</v>
      </c>
      <c r="AZ13" s="51">
        <f t="shared" si="0"/>
        <v>0</v>
      </c>
      <c r="BA13" s="51">
        <f t="shared" si="0"/>
        <v>0</v>
      </c>
      <c r="BB13" s="51">
        <f t="shared" si="0"/>
        <v>0</v>
      </c>
      <c r="BC13" s="51">
        <f t="shared" si="0"/>
        <v>0</v>
      </c>
      <c r="BD13" s="51">
        <f t="shared" si="0"/>
        <v>0</v>
      </c>
      <c r="BE13" s="51">
        <f t="shared" si="0"/>
        <v>0</v>
      </c>
      <c r="BF13" s="51">
        <f t="shared" si="0"/>
        <v>0</v>
      </c>
      <c r="BG13" s="52">
        <f>SUM(AQ13:BF13)</f>
        <v>5.7979489554235606</v>
      </c>
    </row>
    <row r="14" spans="1:60" x14ac:dyDescent="0.25">
      <c r="A14" s="24">
        <v>2020</v>
      </c>
      <c r="B14" s="15">
        <v>0.93392482840834401</v>
      </c>
      <c r="C14" s="53">
        <v>0</v>
      </c>
      <c r="D14" s="49">
        <v>30.298270335471077</v>
      </c>
      <c r="E14" s="49">
        <v>3.4077374005967425</v>
      </c>
      <c r="F14" s="49">
        <v>1.1157667423960809</v>
      </c>
      <c r="G14" s="49">
        <v>1.6196619205472966</v>
      </c>
      <c r="H14" s="49">
        <v>0.63247917239875995</v>
      </c>
      <c r="I14" s="49">
        <v>1.2691896108152225</v>
      </c>
      <c r="J14" s="49">
        <v>0</v>
      </c>
      <c r="K14" s="49">
        <v>0</v>
      </c>
      <c r="L14" s="49">
        <v>0</v>
      </c>
      <c r="M14" s="49">
        <v>0</v>
      </c>
      <c r="N14" s="49">
        <v>1547.66</v>
      </c>
      <c r="O14" s="49">
        <v>23.130000000000003</v>
      </c>
      <c r="P14" s="49">
        <v>0</v>
      </c>
      <c r="Q14" s="49">
        <v>0.83</v>
      </c>
      <c r="R14" s="49">
        <v>0</v>
      </c>
      <c r="S14" s="52">
        <f t="shared" ref="S14:S45" si="1">SUM(C14:R14)</f>
        <v>1609.9631051822253</v>
      </c>
      <c r="T14" s="40"/>
      <c r="U14" s="24">
        <v>2020</v>
      </c>
      <c r="V14" s="15">
        <v>0.93392482840834401</v>
      </c>
      <c r="W14" s="53">
        <v>2.060524295698885</v>
      </c>
      <c r="X14" s="49">
        <v>83.722575034393429</v>
      </c>
      <c r="Y14" s="49">
        <v>9.2267637426568179</v>
      </c>
      <c r="Z14" s="49">
        <v>2.5654809442570379</v>
      </c>
      <c r="AA14" s="49">
        <v>12.654100193762027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1532.17</v>
      </c>
      <c r="AI14" s="49">
        <v>22.61</v>
      </c>
      <c r="AJ14" s="49">
        <v>0</v>
      </c>
      <c r="AK14" s="49">
        <v>0.81599999999999995</v>
      </c>
      <c r="AL14" s="49">
        <v>0</v>
      </c>
      <c r="AM14" s="52">
        <f t="shared" ref="AM14:AM45" si="2">SUM(W14:AL14)</f>
        <v>1665.8254442107682</v>
      </c>
      <c r="AN14" s="40"/>
      <c r="AO14" s="24">
        <v>2020</v>
      </c>
      <c r="AP14" s="15">
        <v>0.93392482840834401</v>
      </c>
      <c r="AQ14" s="53">
        <f t="shared" ref="AQ14:BF43" si="3">W14-C14</f>
        <v>2.060524295698885</v>
      </c>
      <c r="AR14" s="53">
        <f t="shared" si="0"/>
        <v>53.424304698922356</v>
      </c>
      <c r="AS14" s="53">
        <f t="shared" si="0"/>
        <v>5.8190263420600754</v>
      </c>
      <c r="AT14" s="53">
        <f t="shared" si="0"/>
        <v>1.449714201860957</v>
      </c>
      <c r="AU14" s="53">
        <f t="shared" si="0"/>
        <v>11.034438273214731</v>
      </c>
      <c r="AV14" s="53">
        <f t="shared" si="0"/>
        <v>-0.63247917239875995</v>
      </c>
      <c r="AW14" s="53">
        <f t="shared" si="0"/>
        <v>-1.2691896108152225</v>
      </c>
      <c r="AX14" s="53">
        <f t="shared" si="0"/>
        <v>0</v>
      </c>
      <c r="AY14" s="53">
        <f t="shared" si="0"/>
        <v>0</v>
      </c>
      <c r="AZ14" s="53">
        <f t="shared" si="0"/>
        <v>0</v>
      </c>
      <c r="BA14" s="53">
        <f t="shared" si="0"/>
        <v>0</v>
      </c>
      <c r="BB14" s="53">
        <f t="shared" si="0"/>
        <v>-15.490000000000009</v>
      </c>
      <c r="BC14" s="53">
        <f t="shared" si="0"/>
        <v>-0.52000000000000313</v>
      </c>
      <c r="BD14" s="53">
        <f t="shared" si="0"/>
        <v>0</v>
      </c>
      <c r="BE14" s="53">
        <f t="shared" si="0"/>
        <v>-1.4000000000000012E-2</v>
      </c>
      <c r="BF14" s="53">
        <f t="shared" si="0"/>
        <v>0</v>
      </c>
      <c r="BG14" s="52">
        <f t="shared" ref="BG14:BG45" si="4">SUM(AQ14:BF14)</f>
        <v>55.862339028543005</v>
      </c>
    </row>
    <row r="15" spans="1:60" x14ac:dyDescent="0.25">
      <c r="A15" s="24">
        <v>2021</v>
      </c>
      <c r="B15" s="15">
        <v>0.86689242618513873</v>
      </c>
      <c r="C15" s="53">
        <v>0</v>
      </c>
      <c r="D15" s="49">
        <v>42.461103371799041</v>
      </c>
      <c r="E15" s="49">
        <v>4.7252315195408965</v>
      </c>
      <c r="F15" s="49">
        <v>1.0838958093853344</v>
      </c>
      <c r="G15" s="49">
        <v>2.2539162937899451</v>
      </c>
      <c r="H15" s="49">
        <v>11.23283528637212</v>
      </c>
      <c r="I15" s="49">
        <v>3.366337567595151</v>
      </c>
      <c r="J15" s="49">
        <v>0</v>
      </c>
      <c r="K15" s="49">
        <v>0</v>
      </c>
      <c r="L15" s="49">
        <v>0</v>
      </c>
      <c r="M15" s="49">
        <v>0</v>
      </c>
      <c r="N15" s="49">
        <v>1558.05</v>
      </c>
      <c r="O15" s="49">
        <v>22.89</v>
      </c>
      <c r="P15" s="49">
        <v>0</v>
      </c>
      <c r="Q15" s="49">
        <v>0.81699999999999995</v>
      </c>
      <c r="R15" s="49">
        <v>0</v>
      </c>
      <c r="S15" s="52">
        <f t="shared" si="1"/>
        <v>1646.8803198484825</v>
      </c>
      <c r="T15" s="40"/>
      <c r="U15" s="24">
        <v>2021</v>
      </c>
      <c r="V15" s="15">
        <v>0.86689242618513873</v>
      </c>
      <c r="W15" s="53">
        <v>1.7865305957489641</v>
      </c>
      <c r="X15" s="49">
        <v>207.4563619793243</v>
      </c>
      <c r="Y15" s="49">
        <v>24.818020355524162</v>
      </c>
      <c r="Z15" s="49">
        <v>6.0917760524213147</v>
      </c>
      <c r="AA15" s="49">
        <v>14.400826309530879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1506.11</v>
      </c>
      <c r="AI15" s="49">
        <v>23</v>
      </c>
      <c r="AJ15" s="49">
        <v>0</v>
      </c>
      <c r="AK15" s="49">
        <v>0.79100000000000004</v>
      </c>
      <c r="AL15" s="49">
        <v>0</v>
      </c>
      <c r="AM15" s="52">
        <f t="shared" si="2"/>
        <v>1784.4545152925496</v>
      </c>
      <c r="AN15" s="40"/>
      <c r="AO15" s="24">
        <v>2021</v>
      </c>
      <c r="AP15" s="15">
        <v>0.86689242618513873</v>
      </c>
      <c r="AQ15" s="53">
        <f t="shared" si="3"/>
        <v>1.7865305957489641</v>
      </c>
      <c r="AR15" s="53">
        <f t="shared" si="0"/>
        <v>164.99525860752527</v>
      </c>
      <c r="AS15" s="53">
        <f t="shared" si="0"/>
        <v>20.092788835983264</v>
      </c>
      <c r="AT15" s="53">
        <f t="shared" si="0"/>
        <v>5.0078802430359808</v>
      </c>
      <c r="AU15" s="53">
        <f t="shared" si="0"/>
        <v>12.146910015740934</v>
      </c>
      <c r="AV15" s="53">
        <f t="shared" si="0"/>
        <v>-11.23283528637212</v>
      </c>
      <c r="AW15" s="53">
        <f t="shared" si="0"/>
        <v>-3.366337567595151</v>
      </c>
      <c r="AX15" s="53">
        <f t="shared" si="0"/>
        <v>0</v>
      </c>
      <c r="AY15" s="53">
        <f t="shared" si="0"/>
        <v>0</v>
      </c>
      <c r="AZ15" s="53">
        <f t="shared" si="0"/>
        <v>0</v>
      </c>
      <c r="BA15" s="53">
        <f t="shared" si="0"/>
        <v>0</v>
      </c>
      <c r="BB15" s="53">
        <f t="shared" si="0"/>
        <v>-51.940000000000055</v>
      </c>
      <c r="BC15" s="53">
        <f t="shared" si="0"/>
        <v>0.10999999999999943</v>
      </c>
      <c r="BD15" s="53">
        <f t="shared" si="0"/>
        <v>0</v>
      </c>
      <c r="BE15" s="53">
        <f t="shared" si="0"/>
        <v>-2.5999999999999912E-2</v>
      </c>
      <c r="BF15" s="53">
        <f t="shared" si="0"/>
        <v>0</v>
      </c>
      <c r="BG15" s="52">
        <f t="shared" si="4"/>
        <v>137.57419544406707</v>
      </c>
    </row>
    <row r="16" spans="1:60" x14ac:dyDescent="0.25">
      <c r="A16" s="24">
        <v>2022</v>
      </c>
      <c r="B16" s="15">
        <v>0.80467127087510482</v>
      </c>
      <c r="C16" s="53">
        <v>0</v>
      </c>
      <c r="D16" s="49">
        <v>39.37034961703165</v>
      </c>
      <c r="E16" s="49">
        <v>4.5491478247182595</v>
      </c>
      <c r="F16" s="49">
        <v>1.2042465132928972</v>
      </c>
      <c r="G16" s="49">
        <v>2.2539162937899451</v>
      </c>
      <c r="H16" s="49">
        <v>38.43122017957436</v>
      </c>
      <c r="I16" s="49">
        <v>9.1662510217473994</v>
      </c>
      <c r="J16" s="49">
        <v>0.48746071726257217</v>
      </c>
      <c r="K16" s="49">
        <v>0</v>
      </c>
      <c r="L16" s="49">
        <v>0</v>
      </c>
      <c r="M16" s="49">
        <v>0</v>
      </c>
      <c r="N16" s="49">
        <v>1583.4</v>
      </c>
      <c r="O16" s="49">
        <v>25.18</v>
      </c>
      <c r="P16" s="49">
        <v>0</v>
      </c>
      <c r="Q16" s="49">
        <v>0.76800000000000002</v>
      </c>
      <c r="R16" s="49">
        <v>0</v>
      </c>
      <c r="S16" s="52">
        <f t="shared" si="1"/>
        <v>1704.8105921674173</v>
      </c>
      <c r="T16" s="40"/>
      <c r="U16" s="24">
        <v>2022</v>
      </c>
      <c r="V16" s="15">
        <v>0.80467127087510482</v>
      </c>
      <c r="W16" s="53">
        <v>1.6861911869882542</v>
      </c>
      <c r="X16" s="49">
        <v>210.58860451440034</v>
      </c>
      <c r="Y16" s="49">
        <v>25.925446386058518</v>
      </c>
      <c r="Z16" s="49">
        <v>7.2027237511473494</v>
      </c>
      <c r="AA16" s="49">
        <v>14.415274309530879</v>
      </c>
      <c r="AB16" s="49">
        <v>4.7137499684221922</v>
      </c>
      <c r="AC16" s="49">
        <v>6.6982419720287663</v>
      </c>
      <c r="AD16" s="49">
        <v>0</v>
      </c>
      <c r="AE16" s="49">
        <v>0</v>
      </c>
      <c r="AF16" s="49">
        <v>0</v>
      </c>
      <c r="AG16" s="49">
        <v>0</v>
      </c>
      <c r="AH16" s="49">
        <v>1528.26</v>
      </c>
      <c r="AI16" s="49">
        <v>23.67</v>
      </c>
      <c r="AJ16" s="49">
        <v>0</v>
      </c>
      <c r="AK16" s="49">
        <v>0.73499999999999999</v>
      </c>
      <c r="AL16" s="49">
        <v>0</v>
      </c>
      <c r="AM16" s="52">
        <f t="shared" si="2"/>
        <v>1823.8952320885762</v>
      </c>
      <c r="AN16" s="40"/>
      <c r="AO16" s="24">
        <v>2022</v>
      </c>
      <c r="AP16" s="15">
        <v>0.80467127087510482</v>
      </c>
      <c r="AQ16" s="53">
        <f t="shared" si="3"/>
        <v>1.6861911869882542</v>
      </c>
      <c r="AR16" s="53">
        <f t="shared" si="0"/>
        <v>171.21825489736869</v>
      </c>
      <c r="AS16" s="53">
        <f t="shared" si="0"/>
        <v>21.376298561340256</v>
      </c>
      <c r="AT16" s="53">
        <f t="shared" si="0"/>
        <v>5.998477237854452</v>
      </c>
      <c r="AU16" s="53">
        <f t="shared" si="0"/>
        <v>12.161358015740934</v>
      </c>
      <c r="AV16" s="53">
        <f t="shared" si="0"/>
        <v>-33.717470211152168</v>
      </c>
      <c r="AW16" s="53">
        <f t="shared" si="0"/>
        <v>-2.4680090497186331</v>
      </c>
      <c r="AX16" s="53">
        <f t="shared" si="0"/>
        <v>-0.48746071726257217</v>
      </c>
      <c r="AY16" s="53">
        <f t="shared" si="0"/>
        <v>0</v>
      </c>
      <c r="AZ16" s="53">
        <f t="shared" si="0"/>
        <v>0</v>
      </c>
      <c r="BA16" s="53">
        <f t="shared" si="0"/>
        <v>0</v>
      </c>
      <c r="BB16" s="53">
        <f t="shared" si="0"/>
        <v>-55.1400000000001</v>
      </c>
      <c r="BC16" s="53">
        <f t="shared" si="0"/>
        <v>-1.509999999999998</v>
      </c>
      <c r="BD16" s="53">
        <f t="shared" si="0"/>
        <v>0</v>
      </c>
      <c r="BE16" s="53">
        <f t="shared" si="0"/>
        <v>-3.3000000000000029E-2</v>
      </c>
      <c r="BF16" s="53">
        <f t="shared" si="0"/>
        <v>0</v>
      </c>
      <c r="BG16" s="52">
        <f t="shared" si="4"/>
        <v>119.08463992115914</v>
      </c>
    </row>
    <row r="17" spans="1:59" x14ac:dyDescent="0.25">
      <c r="A17" s="24">
        <v>2023</v>
      </c>
      <c r="B17" s="15">
        <v>0.74691603550066443</v>
      </c>
      <c r="C17" s="53">
        <v>0</v>
      </c>
      <c r="D17" s="49">
        <v>37.110208090568996</v>
      </c>
      <c r="E17" s="49">
        <v>4.3806172793024327</v>
      </c>
      <c r="F17" s="49">
        <v>1.2440919672865751</v>
      </c>
      <c r="G17" s="49">
        <v>2.2539162937899451</v>
      </c>
      <c r="H17" s="49">
        <v>104.30432561190902</v>
      </c>
      <c r="I17" s="49">
        <v>9.0491940126963275</v>
      </c>
      <c r="J17" s="49">
        <v>2.9408650185151202</v>
      </c>
      <c r="K17" s="49">
        <v>0</v>
      </c>
      <c r="L17" s="49">
        <v>0</v>
      </c>
      <c r="M17" s="49">
        <v>0</v>
      </c>
      <c r="N17" s="49">
        <v>1702.93</v>
      </c>
      <c r="O17" s="49">
        <v>26.310000000000002</v>
      </c>
      <c r="P17" s="49">
        <v>0</v>
      </c>
      <c r="Q17" s="49">
        <v>0.77600000000000002</v>
      </c>
      <c r="R17" s="49">
        <v>0</v>
      </c>
      <c r="S17" s="52">
        <f t="shared" si="1"/>
        <v>1891.2992182740684</v>
      </c>
      <c r="T17" s="40"/>
      <c r="U17" s="24">
        <v>2023</v>
      </c>
      <c r="V17" s="15">
        <v>0.74691603550066443</v>
      </c>
      <c r="W17" s="53">
        <v>1.1441126144863709</v>
      </c>
      <c r="X17" s="49">
        <v>197.47182295689677</v>
      </c>
      <c r="Y17" s="49">
        <v>24.965941152716248</v>
      </c>
      <c r="Z17" s="49">
        <v>7.6980165906913571</v>
      </c>
      <c r="AA17" s="49">
        <v>14.43004130953088</v>
      </c>
      <c r="AB17" s="49">
        <v>49.257745956806161</v>
      </c>
      <c r="AC17" s="49">
        <v>7.6092879653658878</v>
      </c>
      <c r="AD17" s="49">
        <v>0.62764733831440522</v>
      </c>
      <c r="AE17" s="49">
        <v>0</v>
      </c>
      <c r="AF17" s="49">
        <v>0</v>
      </c>
      <c r="AG17" s="49">
        <v>0</v>
      </c>
      <c r="AH17" s="49">
        <v>1644.59</v>
      </c>
      <c r="AI17" s="49">
        <v>24.14</v>
      </c>
      <c r="AJ17" s="49">
        <v>0</v>
      </c>
      <c r="AK17" s="49">
        <v>0.74099999999999999</v>
      </c>
      <c r="AL17" s="49">
        <v>0</v>
      </c>
      <c r="AM17" s="52">
        <f t="shared" si="2"/>
        <v>1972.6756158848082</v>
      </c>
      <c r="AN17" s="40"/>
      <c r="AO17" s="24">
        <v>2023</v>
      </c>
      <c r="AP17" s="15">
        <v>0.74691603550066443</v>
      </c>
      <c r="AQ17" s="53">
        <f t="shared" si="3"/>
        <v>1.1441126144863709</v>
      </c>
      <c r="AR17" s="53">
        <f t="shared" si="0"/>
        <v>160.36161486632778</v>
      </c>
      <c r="AS17" s="53">
        <f t="shared" si="0"/>
        <v>20.585323873413813</v>
      </c>
      <c r="AT17" s="53">
        <f t="shared" si="0"/>
        <v>6.4539246234047818</v>
      </c>
      <c r="AU17" s="53">
        <f t="shared" si="0"/>
        <v>12.176125015740935</v>
      </c>
      <c r="AV17" s="53">
        <f t="shared" si="0"/>
        <v>-55.04657965510286</v>
      </c>
      <c r="AW17" s="53">
        <f t="shared" si="0"/>
        <v>-1.4399060473304397</v>
      </c>
      <c r="AX17" s="53">
        <f t="shared" si="0"/>
        <v>-2.3132176802007152</v>
      </c>
      <c r="AY17" s="53">
        <f t="shared" si="0"/>
        <v>0</v>
      </c>
      <c r="AZ17" s="53">
        <f t="shared" si="0"/>
        <v>0</v>
      </c>
      <c r="BA17" s="53">
        <f t="shared" si="0"/>
        <v>0</v>
      </c>
      <c r="BB17" s="53">
        <f t="shared" si="0"/>
        <v>-58.340000000000146</v>
      </c>
      <c r="BC17" s="53">
        <f t="shared" si="0"/>
        <v>-2.1700000000000017</v>
      </c>
      <c r="BD17" s="53">
        <f t="shared" si="0"/>
        <v>0</v>
      </c>
      <c r="BE17" s="53">
        <f t="shared" si="0"/>
        <v>-3.5000000000000031E-2</v>
      </c>
      <c r="BF17" s="53">
        <f t="shared" si="0"/>
        <v>0</v>
      </c>
      <c r="BG17" s="52">
        <f t="shared" si="4"/>
        <v>81.376397610739517</v>
      </c>
    </row>
    <row r="18" spans="1:59" x14ac:dyDescent="0.25">
      <c r="A18" s="24">
        <v>2024</v>
      </c>
      <c r="B18" s="15">
        <v>0.69316471888208397</v>
      </c>
      <c r="C18" s="53">
        <v>0</v>
      </c>
      <c r="D18" s="49">
        <v>35.1615461497206</v>
      </c>
      <c r="E18" s="49">
        <v>4.2188845683527347</v>
      </c>
      <c r="F18" s="49">
        <v>1.4575679152004053</v>
      </c>
      <c r="G18" s="49">
        <v>2.2539162937899451</v>
      </c>
      <c r="H18" s="49">
        <v>124.11524500712547</v>
      </c>
      <c r="I18" s="49">
        <v>11.802109481847278</v>
      </c>
      <c r="J18" s="49">
        <v>4.8581332835924114</v>
      </c>
      <c r="K18" s="49">
        <v>0</v>
      </c>
      <c r="L18" s="49">
        <v>0</v>
      </c>
      <c r="M18" s="49">
        <v>0</v>
      </c>
      <c r="N18" s="49">
        <v>1901.25</v>
      </c>
      <c r="O18" s="49">
        <v>25.11</v>
      </c>
      <c r="P18" s="49">
        <v>0</v>
      </c>
      <c r="Q18" s="49">
        <v>0.76600000000000001</v>
      </c>
      <c r="R18" s="49">
        <v>0</v>
      </c>
      <c r="S18" s="52">
        <f t="shared" si="1"/>
        <v>2110.9934026996289</v>
      </c>
      <c r="T18" s="40"/>
      <c r="U18" s="24">
        <v>2024</v>
      </c>
      <c r="V18" s="15">
        <v>0.69316471888208397</v>
      </c>
      <c r="W18" s="53">
        <v>0.73492111078794076</v>
      </c>
      <c r="X18" s="49">
        <v>186.82394257160135</v>
      </c>
      <c r="Y18" s="49">
        <v>24.045728754302058</v>
      </c>
      <c r="Z18" s="49">
        <v>8.5761950614396305</v>
      </c>
      <c r="AA18" s="49">
        <v>14.44513230953088</v>
      </c>
      <c r="AB18" s="49">
        <v>82.012994606880085</v>
      </c>
      <c r="AC18" s="49">
        <v>8.0047803813536156</v>
      </c>
      <c r="AD18" s="49">
        <v>3.1466111718953411</v>
      </c>
      <c r="AE18" s="49">
        <v>0</v>
      </c>
      <c r="AF18" s="49">
        <v>0</v>
      </c>
      <c r="AG18" s="49">
        <v>0</v>
      </c>
      <c r="AH18" s="49">
        <v>1835</v>
      </c>
      <c r="AI18" s="49">
        <v>24.7</v>
      </c>
      <c r="AJ18" s="49">
        <v>0</v>
      </c>
      <c r="AK18" s="49">
        <v>0.73499999999999999</v>
      </c>
      <c r="AL18" s="49">
        <v>0</v>
      </c>
      <c r="AM18" s="52">
        <f t="shared" si="2"/>
        <v>2188.225305967791</v>
      </c>
      <c r="AN18" s="40"/>
      <c r="AO18" s="24">
        <v>2024</v>
      </c>
      <c r="AP18" s="15">
        <v>0.69316471888208397</v>
      </c>
      <c r="AQ18" s="53">
        <f t="shared" si="3"/>
        <v>0.73492111078794076</v>
      </c>
      <c r="AR18" s="53">
        <f t="shared" si="0"/>
        <v>151.66239642188074</v>
      </c>
      <c r="AS18" s="53">
        <f t="shared" si="0"/>
        <v>19.826844185949323</v>
      </c>
      <c r="AT18" s="53">
        <f t="shared" si="0"/>
        <v>7.1186271462392252</v>
      </c>
      <c r="AU18" s="53">
        <f t="shared" si="0"/>
        <v>12.191216015740935</v>
      </c>
      <c r="AV18" s="53">
        <f t="shared" si="0"/>
        <v>-42.102250400245381</v>
      </c>
      <c r="AW18" s="53">
        <f t="shared" si="0"/>
        <v>-3.7973291004936627</v>
      </c>
      <c r="AX18" s="53">
        <f t="shared" si="0"/>
        <v>-1.7115221116970702</v>
      </c>
      <c r="AY18" s="53">
        <f t="shared" si="0"/>
        <v>0</v>
      </c>
      <c r="AZ18" s="53">
        <f t="shared" si="0"/>
        <v>0</v>
      </c>
      <c r="BA18" s="53">
        <f t="shared" si="0"/>
        <v>0</v>
      </c>
      <c r="BB18" s="53">
        <f t="shared" si="0"/>
        <v>-66.25</v>
      </c>
      <c r="BC18" s="53">
        <f t="shared" si="0"/>
        <v>-0.41000000000000014</v>
      </c>
      <c r="BD18" s="53">
        <f t="shared" si="0"/>
        <v>0</v>
      </c>
      <c r="BE18" s="53">
        <f t="shared" si="0"/>
        <v>-3.1000000000000028E-2</v>
      </c>
      <c r="BF18" s="53">
        <f t="shared" si="0"/>
        <v>0</v>
      </c>
      <c r="BG18" s="52">
        <f t="shared" si="4"/>
        <v>77.231903268162029</v>
      </c>
    </row>
    <row r="19" spans="1:59" x14ac:dyDescent="0.25">
      <c r="A19" s="24">
        <v>2025</v>
      </c>
      <c r="B19" s="15">
        <v>0.64341286002827602</v>
      </c>
      <c r="C19" s="53">
        <v>0</v>
      </c>
      <c r="D19" s="49">
        <v>33.446493898082906</v>
      </c>
      <c r="E19" s="49">
        <v>4.0633202627519314</v>
      </c>
      <c r="F19" s="49">
        <v>1.4637393196211619</v>
      </c>
      <c r="G19" s="49">
        <v>2.2539162937899451</v>
      </c>
      <c r="H19" s="49">
        <v>225.18573900148772</v>
      </c>
      <c r="I19" s="49">
        <v>21.404544748240092</v>
      </c>
      <c r="J19" s="49">
        <v>10.261507617356383</v>
      </c>
      <c r="K19" s="49">
        <v>0</v>
      </c>
      <c r="L19" s="49">
        <v>0</v>
      </c>
      <c r="M19" s="49">
        <v>0</v>
      </c>
      <c r="N19" s="49">
        <v>2046.51</v>
      </c>
      <c r="O19" s="49">
        <v>31.95</v>
      </c>
      <c r="P19" s="49">
        <v>0</v>
      </c>
      <c r="Q19" s="49">
        <v>0.73399999999999999</v>
      </c>
      <c r="R19" s="49">
        <v>0</v>
      </c>
      <c r="S19" s="52">
        <f t="shared" si="1"/>
        <v>2377.2732611413298</v>
      </c>
      <c r="T19" s="40"/>
      <c r="U19" s="24">
        <v>2025</v>
      </c>
      <c r="V19" s="15">
        <v>0.64341286002827602</v>
      </c>
      <c r="W19" s="53">
        <v>0.4457639122918039</v>
      </c>
      <c r="X19" s="49">
        <v>177.5085005787158</v>
      </c>
      <c r="Y19" s="49">
        <v>23.161066699494825</v>
      </c>
      <c r="Z19" s="49">
        <v>9.0940770007338383</v>
      </c>
      <c r="AA19" s="49">
        <v>14.460556309530881</v>
      </c>
      <c r="AB19" s="49">
        <v>185.44893084822601</v>
      </c>
      <c r="AC19" s="49">
        <v>17.456755540268862</v>
      </c>
      <c r="AD19" s="49">
        <v>8.6031209997281834</v>
      </c>
      <c r="AE19" s="49">
        <v>0</v>
      </c>
      <c r="AF19" s="49">
        <v>0</v>
      </c>
      <c r="AG19" s="49">
        <v>0</v>
      </c>
      <c r="AH19" s="49">
        <v>1976.29</v>
      </c>
      <c r="AI19" s="49">
        <v>30.14</v>
      </c>
      <c r="AJ19" s="49">
        <v>0</v>
      </c>
      <c r="AK19" s="49">
        <v>0.71199999999999997</v>
      </c>
      <c r="AL19" s="49">
        <v>0</v>
      </c>
      <c r="AM19" s="52">
        <f t="shared" si="2"/>
        <v>2443.3207718889898</v>
      </c>
      <c r="AN19" s="40"/>
      <c r="AO19" s="24">
        <v>2025</v>
      </c>
      <c r="AP19" s="15">
        <v>0.64341286002827602</v>
      </c>
      <c r="AQ19" s="53">
        <f t="shared" si="3"/>
        <v>0.4457639122918039</v>
      </c>
      <c r="AR19" s="53">
        <f t="shared" si="0"/>
        <v>144.06200668063289</v>
      </c>
      <c r="AS19" s="53">
        <f t="shared" si="0"/>
        <v>19.097746436742895</v>
      </c>
      <c r="AT19" s="53">
        <f t="shared" si="0"/>
        <v>7.6303376811126764</v>
      </c>
      <c r="AU19" s="53">
        <f t="shared" si="0"/>
        <v>12.206640015740936</v>
      </c>
      <c r="AV19" s="53">
        <f t="shared" si="0"/>
        <v>-39.736808153261705</v>
      </c>
      <c r="AW19" s="53">
        <f t="shared" si="0"/>
        <v>-3.9477892079712298</v>
      </c>
      <c r="AX19" s="53">
        <f t="shared" si="0"/>
        <v>-1.6583866176281994</v>
      </c>
      <c r="AY19" s="53">
        <f t="shared" si="0"/>
        <v>0</v>
      </c>
      <c r="AZ19" s="53">
        <f t="shared" si="0"/>
        <v>0</v>
      </c>
      <c r="BA19" s="53">
        <f t="shared" si="0"/>
        <v>0</v>
      </c>
      <c r="BB19" s="53">
        <f t="shared" si="0"/>
        <v>-70.220000000000027</v>
      </c>
      <c r="BC19" s="53">
        <f t="shared" si="0"/>
        <v>-1.8099999999999987</v>
      </c>
      <c r="BD19" s="53">
        <f t="shared" si="0"/>
        <v>0</v>
      </c>
      <c r="BE19" s="53">
        <f t="shared" si="0"/>
        <v>-2.200000000000002E-2</v>
      </c>
      <c r="BF19" s="53">
        <f t="shared" si="0"/>
        <v>0</v>
      </c>
      <c r="BG19" s="52">
        <f t="shared" si="4"/>
        <v>66.047510747660013</v>
      </c>
    </row>
    <row r="20" spans="1:59" x14ac:dyDescent="0.25">
      <c r="A20" s="24">
        <v>2026</v>
      </c>
      <c r="B20" s="15">
        <v>0.59723193805567742</v>
      </c>
      <c r="C20" s="53">
        <v>0</v>
      </c>
      <c r="D20" s="49">
        <v>32.198661024866631</v>
      </c>
      <c r="E20" s="49">
        <v>3.9120780370894699</v>
      </c>
      <c r="F20" s="49">
        <v>1.6846332993112689</v>
      </c>
      <c r="G20" s="49">
        <v>2.2539162937899451</v>
      </c>
      <c r="H20" s="49">
        <v>279.50466314435738</v>
      </c>
      <c r="I20" s="49">
        <v>22.00799515183353</v>
      </c>
      <c r="J20" s="49">
        <v>13.157443231276829</v>
      </c>
      <c r="K20" s="49">
        <v>0</v>
      </c>
      <c r="L20" s="49">
        <v>0</v>
      </c>
      <c r="M20" s="49">
        <v>0</v>
      </c>
      <c r="N20" s="49">
        <v>2217.2399999999998</v>
      </c>
      <c r="O20" s="49">
        <v>35.9</v>
      </c>
      <c r="P20" s="49">
        <v>19.309000000000001</v>
      </c>
      <c r="Q20" s="49">
        <v>0.69199999999999995</v>
      </c>
      <c r="R20" s="49">
        <v>0</v>
      </c>
      <c r="S20" s="52">
        <f t="shared" si="1"/>
        <v>2627.860390182525</v>
      </c>
      <c r="T20" s="40"/>
      <c r="U20" s="24">
        <v>2026</v>
      </c>
      <c r="V20" s="15">
        <v>0.59723193805567742</v>
      </c>
      <c r="W20" s="53">
        <v>0.31321869609157399</v>
      </c>
      <c r="X20" s="49">
        <v>170.20888851221736</v>
      </c>
      <c r="Y20" s="49">
        <v>22.303932951020247</v>
      </c>
      <c r="Z20" s="49">
        <v>10.040691180141733</v>
      </c>
      <c r="AA20" s="49">
        <v>14.381309309530879</v>
      </c>
      <c r="AB20" s="49">
        <v>241.96588357015906</v>
      </c>
      <c r="AC20" s="49">
        <v>17.795343539837507</v>
      </c>
      <c r="AD20" s="49">
        <v>11.549653191197088</v>
      </c>
      <c r="AE20" s="49">
        <v>0</v>
      </c>
      <c r="AF20" s="49">
        <v>0</v>
      </c>
      <c r="AG20" s="49">
        <v>0</v>
      </c>
      <c r="AH20" s="49">
        <v>2142.94</v>
      </c>
      <c r="AI20" s="49">
        <v>34.22</v>
      </c>
      <c r="AJ20" s="49">
        <v>18.613</v>
      </c>
      <c r="AK20" s="49">
        <v>0.67700000000000005</v>
      </c>
      <c r="AL20" s="49">
        <v>0</v>
      </c>
      <c r="AM20" s="52">
        <f t="shared" si="2"/>
        <v>2685.0089209501953</v>
      </c>
      <c r="AN20" s="40"/>
      <c r="AO20" s="24">
        <v>2026</v>
      </c>
      <c r="AP20" s="15">
        <v>0.59723193805567742</v>
      </c>
      <c r="AQ20" s="53">
        <f t="shared" si="3"/>
        <v>0.31321869609157399</v>
      </c>
      <c r="AR20" s="53">
        <f t="shared" si="0"/>
        <v>138.01022748735073</v>
      </c>
      <c r="AS20" s="53">
        <f t="shared" si="0"/>
        <v>18.391854913930779</v>
      </c>
      <c r="AT20" s="53">
        <f t="shared" si="0"/>
        <v>8.3560578808304644</v>
      </c>
      <c r="AU20" s="53">
        <f t="shared" si="0"/>
        <v>12.127393015740934</v>
      </c>
      <c r="AV20" s="53">
        <f t="shared" si="0"/>
        <v>-37.538779574198315</v>
      </c>
      <c r="AW20" s="53">
        <f t="shared" si="0"/>
        <v>-4.2126516119960229</v>
      </c>
      <c r="AX20" s="53">
        <f t="shared" si="0"/>
        <v>-1.6077900400797418</v>
      </c>
      <c r="AY20" s="53">
        <f t="shared" si="0"/>
        <v>0</v>
      </c>
      <c r="AZ20" s="53">
        <f t="shared" si="0"/>
        <v>0</v>
      </c>
      <c r="BA20" s="53">
        <f t="shared" si="0"/>
        <v>0</v>
      </c>
      <c r="BB20" s="53">
        <f t="shared" si="0"/>
        <v>-74.299999999999727</v>
      </c>
      <c r="BC20" s="53">
        <f t="shared" si="0"/>
        <v>-1.6799999999999997</v>
      </c>
      <c r="BD20" s="53">
        <f t="shared" si="0"/>
        <v>-0.69600000000000151</v>
      </c>
      <c r="BE20" s="53">
        <f t="shared" si="0"/>
        <v>-1.4999999999999902E-2</v>
      </c>
      <c r="BF20" s="53">
        <f t="shared" si="0"/>
        <v>0</v>
      </c>
      <c r="BG20" s="52">
        <f t="shared" si="4"/>
        <v>57.148530767670664</v>
      </c>
    </row>
    <row r="21" spans="1:59" x14ac:dyDescent="0.25">
      <c r="A21" s="24">
        <v>2027</v>
      </c>
      <c r="B21" s="15">
        <v>0.55436564916974984</v>
      </c>
      <c r="C21" s="53">
        <v>0</v>
      </c>
      <c r="D21" s="49">
        <v>31.184437840861051</v>
      </c>
      <c r="E21" s="49">
        <v>3.7622205554849231</v>
      </c>
      <c r="F21" s="49">
        <v>1.6804679572743095</v>
      </c>
      <c r="G21" s="49">
        <v>2.2539162937899451</v>
      </c>
      <c r="H21" s="49">
        <v>268.54984912171545</v>
      </c>
      <c r="I21" s="49">
        <v>23.012376598575905</v>
      </c>
      <c r="J21" s="49">
        <v>12.743989658327857</v>
      </c>
      <c r="K21" s="49">
        <v>0</v>
      </c>
      <c r="L21" s="49">
        <v>0</v>
      </c>
      <c r="M21" s="49">
        <v>0</v>
      </c>
      <c r="N21" s="49">
        <v>2357.08</v>
      </c>
      <c r="O21" s="49">
        <v>34.29</v>
      </c>
      <c r="P21" s="49">
        <v>31.51</v>
      </c>
      <c r="Q21" s="49">
        <v>0.70099999999999996</v>
      </c>
      <c r="R21" s="49">
        <v>0</v>
      </c>
      <c r="S21" s="52">
        <f t="shared" si="1"/>
        <v>2766.7682580260293</v>
      </c>
      <c r="T21" s="40"/>
      <c r="U21" s="24">
        <v>2027</v>
      </c>
      <c r="V21" s="15">
        <v>0.55436564916974984</v>
      </c>
      <c r="W21" s="53">
        <v>0.32104916349386325</v>
      </c>
      <c r="X21" s="49">
        <v>164.50133358150197</v>
      </c>
      <c r="Y21" s="49">
        <v>21.459990525324365</v>
      </c>
      <c r="Z21" s="49">
        <v>10.38201648035975</v>
      </c>
      <c r="AA21" s="49">
        <v>14.397418309530879</v>
      </c>
      <c r="AB21" s="49">
        <v>233.00704336677464</v>
      </c>
      <c r="AC21" s="49">
        <v>18.653483317972547</v>
      </c>
      <c r="AD21" s="49">
        <v>11.184484394792371</v>
      </c>
      <c r="AE21" s="49">
        <v>0</v>
      </c>
      <c r="AF21" s="49">
        <v>-59.584825841765863</v>
      </c>
      <c r="AG21" s="49">
        <v>0</v>
      </c>
      <c r="AH21" s="49">
        <v>2277.7199999999998</v>
      </c>
      <c r="AI21" s="49">
        <v>36.42</v>
      </c>
      <c r="AJ21" s="49">
        <v>30.38</v>
      </c>
      <c r="AK21" s="49">
        <v>0.68400000000000005</v>
      </c>
      <c r="AL21" s="49">
        <v>0</v>
      </c>
      <c r="AM21" s="52">
        <f t="shared" si="2"/>
        <v>2759.5259932979848</v>
      </c>
      <c r="AN21" s="40"/>
      <c r="AO21" s="24">
        <v>2027</v>
      </c>
      <c r="AP21" s="15">
        <v>0.55436564916974984</v>
      </c>
      <c r="AQ21" s="53">
        <f t="shared" si="3"/>
        <v>0.32104916349386325</v>
      </c>
      <c r="AR21" s="53">
        <f t="shared" si="0"/>
        <v>133.31689574064092</v>
      </c>
      <c r="AS21" s="53">
        <f t="shared" si="0"/>
        <v>17.697769969839442</v>
      </c>
      <c r="AT21" s="53">
        <f t="shared" si="0"/>
        <v>8.7015485230854406</v>
      </c>
      <c r="AU21" s="53">
        <f t="shared" si="0"/>
        <v>12.143502015740934</v>
      </c>
      <c r="AV21" s="53">
        <f t="shared" si="0"/>
        <v>-35.542805754940815</v>
      </c>
      <c r="AW21" s="53">
        <f t="shared" si="0"/>
        <v>-4.3588932806033576</v>
      </c>
      <c r="AX21" s="53">
        <f t="shared" si="0"/>
        <v>-1.5595052635354865</v>
      </c>
      <c r="AY21" s="53">
        <f t="shared" si="0"/>
        <v>0</v>
      </c>
      <c r="AZ21" s="53">
        <f t="shared" si="0"/>
        <v>-59.584825841765863</v>
      </c>
      <c r="BA21" s="53">
        <f t="shared" si="0"/>
        <v>0</v>
      </c>
      <c r="BB21" s="53">
        <f t="shared" si="0"/>
        <v>-79.360000000000127</v>
      </c>
      <c r="BC21" s="53">
        <f t="shared" si="0"/>
        <v>2.1300000000000026</v>
      </c>
      <c r="BD21" s="53">
        <f t="shared" si="0"/>
        <v>-1.1300000000000026</v>
      </c>
      <c r="BE21" s="53">
        <f t="shared" si="0"/>
        <v>-1.6999999999999904E-2</v>
      </c>
      <c r="BF21" s="53">
        <f t="shared" si="0"/>
        <v>0</v>
      </c>
      <c r="BG21" s="52">
        <f t="shared" si="4"/>
        <v>-7.2422647280450754</v>
      </c>
    </row>
    <row r="22" spans="1:59" x14ac:dyDescent="0.25">
      <c r="A22" s="24">
        <v>2028</v>
      </c>
      <c r="B22" s="15">
        <v>0.51447109326961526</v>
      </c>
      <c r="C22" s="53">
        <v>0</v>
      </c>
      <c r="D22" s="49">
        <v>30.170214656855471</v>
      </c>
      <c r="E22" s="49">
        <v>3.6123211119392273</v>
      </c>
      <c r="F22" s="49">
        <v>1.8357005120768879</v>
      </c>
      <c r="G22" s="49">
        <v>2.2539162937899451</v>
      </c>
      <c r="H22" s="49">
        <v>372.76746456549489</v>
      </c>
      <c r="I22" s="49">
        <v>33.582866426428282</v>
      </c>
      <c r="J22" s="49">
        <v>18.247302470035919</v>
      </c>
      <c r="K22" s="49">
        <v>10.496960275433851</v>
      </c>
      <c r="L22" s="49">
        <v>0</v>
      </c>
      <c r="M22" s="49">
        <v>0</v>
      </c>
      <c r="N22" s="49">
        <v>2467.5700000000002</v>
      </c>
      <c r="O22" s="49">
        <v>47.03</v>
      </c>
      <c r="P22" s="49">
        <v>66.319999999999993</v>
      </c>
      <c r="Q22" s="49">
        <v>0.70199999999999996</v>
      </c>
      <c r="R22" s="49">
        <v>0</v>
      </c>
      <c r="S22" s="52">
        <f t="shared" si="1"/>
        <v>3054.5887463120553</v>
      </c>
      <c r="T22" s="40"/>
      <c r="U22" s="24">
        <v>2028</v>
      </c>
      <c r="V22" s="15">
        <v>0.51447109326961526</v>
      </c>
      <c r="W22" s="53">
        <v>0.32907539258120977</v>
      </c>
      <c r="X22" s="49">
        <v>159.18320676584614</v>
      </c>
      <c r="Y22" s="49">
        <v>20.618473019639726</v>
      </c>
      <c r="Z22" s="49">
        <v>10.944569484327985</v>
      </c>
      <c r="AA22" s="49">
        <v>14.41388230953088</v>
      </c>
      <c r="AB22" s="49">
        <v>224.57321594709293</v>
      </c>
      <c r="AC22" s="49">
        <v>18.992595756579981</v>
      </c>
      <c r="AD22" s="49">
        <v>10.837509408729261</v>
      </c>
      <c r="AE22" s="49">
        <v>10.496960275433851</v>
      </c>
      <c r="AF22" s="49">
        <v>-59.249306489495098</v>
      </c>
      <c r="AG22" s="49">
        <v>0</v>
      </c>
      <c r="AH22" s="49">
        <v>2383.52</v>
      </c>
      <c r="AI22" s="49">
        <v>41.379999999999995</v>
      </c>
      <c r="AJ22" s="49">
        <v>63.841999999999999</v>
      </c>
      <c r="AK22" s="49">
        <v>0.68200000000000005</v>
      </c>
      <c r="AL22" s="49">
        <v>0</v>
      </c>
      <c r="AM22" s="52">
        <f t="shared" si="2"/>
        <v>2900.564181870267</v>
      </c>
      <c r="AN22" s="40"/>
      <c r="AO22" s="24">
        <v>2028</v>
      </c>
      <c r="AP22" s="15">
        <v>0.51447109326961526</v>
      </c>
      <c r="AQ22" s="53">
        <f t="shared" si="3"/>
        <v>0.32907539258120977</v>
      </c>
      <c r="AR22" s="53">
        <f t="shared" si="0"/>
        <v>129.01299210899066</v>
      </c>
      <c r="AS22" s="53">
        <f t="shared" si="0"/>
        <v>17.006151907700499</v>
      </c>
      <c r="AT22" s="53">
        <f t="shared" si="0"/>
        <v>9.1088689722510967</v>
      </c>
      <c r="AU22" s="53">
        <f t="shared" si="0"/>
        <v>12.159966015740935</v>
      </c>
      <c r="AV22" s="53">
        <f t="shared" si="0"/>
        <v>-148.19424861840196</v>
      </c>
      <c r="AW22" s="53">
        <f t="shared" si="0"/>
        <v>-14.590270669848302</v>
      </c>
      <c r="AX22" s="53">
        <f t="shared" si="0"/>
        <v>-7.409793061306658</v>
      </c>
      <c r="AY22" s="53">
        <f t="shared" si="0"/>
        <v>0</v>
      </c>
      <c r="AZ22" s="53">
        <f t="shared" si="0"/>
        <v>-59.249306489495098</v>
      </c>
      <c r="BA22" s="53">
        <f t="shared" si="0"/>
        <v>0</v>
      </c>
      <c r="BB22" s="53">
        <f t="shared" si="0"/>
        <v>-84.050000000000182</v>
      </c>
      <c r="BC22" s="53">
        <f t="shared" si="0"/>
        <v>-5.6500000000000057</v>
      </c>
      <c r="BD22" s="53">
        <f t="shared" si="0"/>
        <v>-2.4779999999999944</v>
      </c>
      <c r="BE22" s="53">
        <f t="shared" si="0"/>
        <v>-1.9999999999999907E-2</v>
      </c>
      <c r="BF22" s="53">
        <f t="shared" si="0"/>
        <v>0</v>
      </c>
      <c r="BG22" s="52">
        <f t="shared" si="4"/>
        <v>-154.02456444178782</v>
      </c>
    </row>
    <row r="23" spans="1:59" x14ac:dyDescent="0.25">
      <c r="A23" s="24">
        <v>2029</v>
      </c>
      <c r="B23" s="15">
        <v>0.47754495938040853</v>
      </c>
      <c r="C23" s="53">
        <v>0</v>
      </c>
      <c r="D23" s="49">
        <v>29.155991472849891</v>
      </c>
      <c r="E23" s="49">
        <v>3.4624216683935316</v>
      </c>
      <c r="F23" s="49">
        <v>1.7520724417197684</v>
      </c>
      <c r="G23" s="49">
        <v>2.2539162937899451</v>
      </c>
      <c r="H23" s="49">
        <v>427.23916345619529</v>
      </c>
      <c r="I23" s="49">
        <v>38.727396767111173</v>
      </c>
      <c r="J23" s="49">
        <v>21.097170873411962</v>
      </c>
      <c r="K23" s="49">
        <v>11.893018587168145</v>
      </c>
      <c r="L23" s="49">
        <v>0</v>
      </c>
      <c r="M23" s="49">
        <v>0</v>
      </c>
      <c r="N23" s="49">
        <v>2584.69</v>
      </c>
      <c r="O23" s="49">
        <v>54.989999999999995</v>
      </c>
      <c r="P23" s="49">
        <v>83.966999999999999</v>
      </c>
      <c r="Q23" s="49">
        <v>0.70199999999999996</v>
      </c>
      <c r="R23" s="49">
        <v>0</v>
      </c>
      <c r="S23" s="52">
        <f t="shared" si="1"/>
        <v>3259.9301515606398</v>
      </c>
      <c r="T23" s="40"/>
      <c r="U23" s="24">
        <v>2029</v>
      </c>
      <c r="V23" s="15">
        <v>0.47754495938040853</v>
      </c>
      <c r="W23" s="53">
        <v>0.33730227739574009</v>
      </c>
      <c r="X23" s="49">
        <v>153.86507995019034</v>
      </c>
      <c r="Y23" s="49">
        <v>19.776877314556472</v>
      </c>
      <c r="Z23" s="49">
        <v>10.74125560070631</v>
      </c>
      <c r="AA23" s="49">
        <v>14.43070830953088</v>
      </c>
      <c r="AB23" s="49">
        <v>333.33502055749409</v>
      </c>
      <c r="AC23" s="49">
        <v>34.223873819266949</v>
      </c>
      <c r="AD23" s="49">
        <v>16.521162833918218</v>
      </c>
      <c r="AE23" s="49">
        <v>11.893018587168145</v>
      </c>
      <c r="AF23" s="49">
        <v>-58.922175121031103</v>
      </c>
      <c r="AG23" s="49">
        <v>0</v>
      </c>
      <c r="AH23" s="49">
        <v>2511.0300000000002</v>
      </c>
      <c r="AI23" s="49">
        <v>47.43</v>
      </c>
      <c r="AJ23" s="49">
        <v>81.367000000000004</v>
      </c>
      <c r="AK23" s="49">
        <v>0.71399999999999997</v>
      </c>
      <c r="AL23" s="49">
        <v>0</v>
      </c>
      <c r="AM23" s="52">
        <f t="shared" si="2"/>
        <v>3176.7431241291965</v>
      </c>
      <c r="AN23" s="40"/>
      <c r="AO23" s="24">
        <v>2029</v>
      </c>
      <c r="AP23" s="15">
        <v>0.47754495938040853</v>
      </c>
      <c r="AQ23" s="53">
        <f t="shared" si="3"/>
        <v>0.33730227739574009</v>
      </c>
      <c r="AR23" s="53">
        <f t="shared" si="0"/>
        <v>124.70908847734044</v>
      </c>
      <c r="AS23" s="53">
        <f t="shared" si="0"/>
        <v>16.314455646162941</v>
      </c>
      <c r="AT23" s="53">
        <f t="shared" si="0"/>
        <v>8.9891831589865419</v>
      </c>
      <c r="AU23" s="53">
        <f t="shared" si="0"/>
        <v>12.176792015740935</v>
      </c>
      <c r="AV23" s="53">
        <f t="shared" si="0"/>
        <v>-93.904142898701195</v>
      </c>
      <c r="AW23" s="53">
        <f t="shared" si="0"/>
        <v>-4.5035229478442247</v>
      </c>
      <c r="AX23" s="53">
        <f t="shared" si="0"/>
        <v>-4.5760080394937432</v>
      </c>
      <c r="AY23" s="53">
        <f t="shared" si="0"/>
        <v>0</v>
      </c>
      <c r="AZ23" s="53">
        <f t="shared" si="0"/>
        <v>-58.922175121031103</v>
      </c>
      <c r="BA23" s="53">
        <f t="shared" si="0"/>
        <v>0</v>
      </c>
      <c r="BB23" s="53">
        <f t="shared" si="0"/>
        <v>-73.659999999999854</v>
      </c>
      <c r="BC23" s="53">
        <f t="shared" si="0"/>
        <v>-7.5599999999999952</v>
      </c>
      <c r="BD23" s="53">
        <f t="shared" si="0"/>
        <v>-2.5999999999999943</v>
      </c>
      <c r="BE23" s="53">
        <f t="shared" si="0"/>
        <v>1.2000000000000011E-2</v>
      </c>
      <c r="BF23" s="53">
        <f t="shared" si="0"/>
        <v>0</v>
      </c>
      <c r="BG23" s="52">
        <f t="shared" si="4"/>
        <v>-83.187027431443511</v>
      </c>
    </row>
    <row r="24" spans="1:59" x14ac:dyDescent="0.25">
      <c r="A24" s="24">
        <v>2030</v>
      </c>
      <c r="B24" s="15">
        <v>0.44326919668181214</v>
      </c>
      <c r="C24" s="53">
        <v>0</v>
      </c>
      <c r="D24" s="49">
        <v>28.141768288844315</v>
      </c>
      <c r="E24" s="49">
        <v>3.3125222248478359</v>
      </c>
      <c r="F24" s="49">
        <v>1.7770972201423363</v>
      </c>
      <c r="G24" s="49">
        <v>2.2539162937899451</v>
      </c>
      <c r="H24" s="49">
        <v>412.22066153121909</v>
      </c>
      <c r="I24" s="49">
        <v>36.598375999636097</v>
      </c>
      <c r="J24" s="49">
        <v>20.439832592384533</v>
      </c>
      <c r="K24" s="49">
        <v>11.223964229134435</v>
      </c>
      <c r="L24" s="49">
        <v>0</v>
      </c>
      <c r="M24" s="49">
        <v>0</v>
      </c>
      <c r="N24" s="49">
        <v>2680.26</v>
      </c>
      <c r="O24" s="49">
        <v>57.59</v>
      </c>
      <c r="P24" s="49">
        <v>127.756</v>
      </c>
      <c r="Q24" s="49">
        <v>0.67900000000000005</v>
      </c>
      <c r="R24" s="49">
        <v>0</v>
      </c>
      <c r="S24" s="52">
        <f t="shared" si="1"/>
        <v>3382.2531383799992</v>
      </c>
      <c r="T24" s="40"/>
      <c r="U24" s="24">
        <v>2030</v>
      </c>
      <c r="V24" s="15">
        <v>0.44326919668181214</v>
      </c>
      <c r="W24" s="53">
        <v>0.34573483433063351</v>
      </c>
      <c r="X24" s="49">
        <v>148.54695313453453</v>
      </c>
      <c r="Y24" s="49">
        <v>18.935281609473222</v>
      </c>
      <c r="Z24" s="49">
        <v>10.856239334466613</v>
      </c>
      <c r="AA24" s="49">
        <v>14.447905309530881</v>
      </c>
      <c r="AB24" s="49">
        <v>391.15832843466018</v>
      </c>
      <c r="AC24" s="49">
        <v>32.10706055077776</v>
      </c>
      <c r="AD24" s="49">
        <v>19.494693491051827</v>
      </c>
      <c r="AE24" s="49">
        <v>11.223964229134435</v>
      </c>
      <c r="AF24" s="49">
        <v>-58.603222036778703</v>
      </c>
      <c r="AG24" s="49">
        <v>0</v>
      </c>
      <c r="AH24" s="49">
        <v>2608.39</v>
      </c>
      <c r="AI24" s="49">
        <v>55.540000000000006</v>
      </c>
      <c r="AJ24" s="49">
        <v>124.23099999999999</v>
      </c>
      <c r="AK24" s="49">
        <v>0.68300000000000005</v>
      </c>
      <c r="AL24" s="49">
        <v>0</v>
      </c>
      <c r="AM24" s="52">
        <f t="shared" si="2"/>
        <v>3377.356938891181</v>
      </c>
      <c r="AN24" s="40"/>
      <c r="AO24" s="24">
        <v>2030</v>
      </c>
      <c r="AP24" s="15">
        <v>0.44326919668181214</v>
      </c>
      <c r="AQ24" s="53">
        <f t="shared" si="3"/>
        <v>0.34573483433063351</v>
      </c>
      <c r="AR24" s="53">
        <f t="shared" si="0"/>
        <v>120.40518484569021</v>
      </c>
      <c r="AS24" s="53">
        <f t="shared" si="0"/>
        <v>15.622759384625386</v>
      </c>
      <c r="AT24" s="53">
        <f t="shared" si="0"/>
        <v>9.0791421143242772</v>
      </c>
      <c r="AU24" s="53">
        <f t="shared" si="0"/>
        <v>12.193989015740936</v>
      </c>
      <c r="AV24" s="53">
        <f t="shared" si="0"/>
        <v>-21.062333096558916</v>
      </c>
      <c r="AW24" s="53">
        <f t="shared" si="0"/>
        <v>-4.4913154488583373</v>
      </c>
      <c r="AX24" s="53">
        <f t="shared" si="0"/>
        <v>-0.94513910133270684</v>
      </c>
      <c r="AY24" s="53">
        <f t="shared" si="0"/>
        <v>0</v>
      </c>
      <c r="AZ24" s="53">
        <f t="shared" si="0"/>
        <v>-58.603222036778703</v>
      </c>
      <c r="BA24" s="53">
        <f t="shared" si="0"/>
        <v>0</v>
      </c>
      <c r="BB24" s="53">
        <f t="shared" si="0"/>
        <v>-71.870000000000346</v>
      </c>
      <c r="BC24" s="53">
        <f t="shared" si="0"/>
        <v>-2.0499999999999972</v>
      </c>
      <c r="BD24" s="53">
        <f t="shared" si="0"/>
        <v>-3.5250000000000057</v>
      </c>
      <c r="BE24" s="53">
        <f t="shared" si="0"/>
        <v>4.0000000000000036E-3</v>
      </c>
      <c r="BF24" s="53">
        <f t="shared" si="0"/>
        <v>0</v>
      </c>
      <c r="BG24" s="52">
        <f t="shared" si="4"/>
        <v>-4.8961994888175635</v>
      </c>
    </row>
    <row r="25" spans="1:59" x14ac:dyDescent="0.25">
      <c r="A25" s="24">
        <v>2031</v>
      </c>
      <c r="B25" s="15">
        <v>0.41145357493014312</v>
      </c>
      <c r="C25" s="53">
        <v>0</v>
      </c>
      <c r="D25" s="49">
        <v>27.127545104838738</v>
      </c>
      <c r="E25" s="49">
        <v>3.1626227813021406</v>
      </c>
      <c r="F25" s="49">
        <v>1.7990301462396125</v>
      </c>
      <c r="G25" s="49">
        <v>2.2539162937899451</v>
      </c>
      <c r="H25" s="49">
        <v>415.19366415949924</v>
      </c>
      <c r="I25" s="49">
        <v>37.467324904330695</v>
      </c>
      <c r="J25" s="49">
        <v>20.910246956841426</v>
      </c>
      <c r="K25" s="49">
        <v>23.299335784794934</v>
      </c>
      <c r="L25" s="49">
        <v>0</v>
      </c>
      <c r="M25" s="49">
        <v>0</v>
      </c>
      <c r="N25" s="49">
        <v>2768.79</v>
      </c>
      <c r="O25" s="49">
        <v>52.39</v>
      </c>
      <c r="P25" s="49">
        <v>164.376</v>
      </c>
      <c r="Q25" s="49">
        <v>0.61199999999999999</v>
      </c>
      <c r="R25" s="49">
        <v>0</v>
      </c>
      <c r="S25" s="52">
        <f t="shared" si="1"/>
        <v>3517.3816861316368</v>
      </c>
      <c r="T25" s="40"/>
      <c r="U25" s="24">
        <v>2031</v>
      </c>
      <c r="V25" s="15">
        <v>0.41145357493014312</v>
      </c>
      <c r="W25" s="53">
        <v>0.35437820518889929</v>
      </c>
      <c r="X25" s="49">
        <v>143.22882631887873</v>
      </c>
      <c r="Y25" s="49">
        <v>18.093685904389964</v>
      </c>
      <c r="Z25" s="49">
        <v>11.261296447305021</v>
      </c>
      <c r="AA25" s="49">
        <v>14.465479309530879</v>
      </c>
      <c r="AB25" s="49">
        <v>387.16550500979105</v>
      </c>
      <c r="AC25" s="49">
        <v>31.758869772194096</v>
      </c>
      <c r="AD25" s="49">
        <v>19.357641265586231</v>
      </c>
      <c r="AE25" s="49">
        <v>12.159877564822329</v>
      </c>
      <c r="AF25" s="49">
        <v>-58.292242779632616</v>
      </c>
      <c r="AG25" s="49">
        <v>0</v>
      </c>
      <c r="AH25" s="49">
        <v>2681.43</v>
      </c>
      <c r="AI25" s="49">
        <v>50.01</v>
      </c>
      <c r="AJ25" s="49">
        <v>158.822</v>
      </c>
      <c r="AK25" s="49">
        <v>0.59399999999999997</v>
      </c>
      <c r="AL25" s="49">
        <v>0</v>
      </c>
      <c r="AM25" s="52">
        <f t="shared" si="2"/>
        <v>3470.4093170180549</v>
      </c>
      <c r="AN25" s="40"/>
      <c r="AO25" s="24">
        <v>2031</v>
      </c>
      <c r="AP25" s="15">
        <v>0.41145357493014312</v>
      </c>
      <c r="AQ25" s="53">
        <f t="shared" si="3"/>
        <v>0.35437820518889929</v>
      </c>
      <c r="AR25" s="53">
        <f t="shared" si="0"/>
        <v>116.10128121404</v>
      </c>
      <c r="AS25" s="53">
        <f t="shared" si="0"/>
        <v>14.931063123087824</v>
      </c>
      <c r="AT25" s="53">
        <f t="shared" si="0"/>
        <v>9.4622663010654087</v>
      </c>
      <c r="AU25" s="53">
        <f t="shared" si="0"/>
        <v>12.211563015740934</v>
      </c>
      <c r="AV25" s="53">
        <f t="shared" si="0"/>
        <v>-28.028159149708188</v>
      </c>
      <c r="AW25" s="53">
        <f t="shared" si="0"/>
        <v>-5.7084551321365993</v>
      </c>
      <c r="AX25" s="53">
        <f t="shared" si="0"/>
        <v>-1.5526056912551951</v>
      </c>
      <c r="AY25" s="53">
        <f t="shared" si="0"/>
        <v>-11.139458219972605</v>
      </c>
      <c r="AZ25" s="53">
        <f t="shared" si="0"/>
        <v>-58.292242779632616</v>
      </c>
      <c r="BA25" s="53">
        <f t="shared" si="0"/>
        <v>0</v>
      </c>
      <c r="BB25" s="53">
        <f t="shared" si="0"/>
        <v>-87.360000000000127</v>
      </c>
      <c r="BC25" s="53">
        <f t="shared" si="0"/>
        <v>-2.3800000000000026</v>
      </c>
      <c r="BD25" s="53">
        <f t="shared" si="0"/>
        <v>-5.554000000000002</v>
      </c>
      <c r="BE25" s="53">
        <f t="shared" si="0"/>
        <v>-1.8000000000000016E-2</v>
      </c>
      <c r="BF25" s="53">
        <f t="shared" si="0"/>
        <v>0</v>
      </c>
      <c r="BG25" s="52">
        <f t="shared" si="4"/>
        <v>-46.972369113582324</v>
      </c>
    </row>
    <row r="26" spans="1:59" x14ac:dyDescent="0.25">
      <c r="A26" s="24">
        <v>2032</v>
      </c>
      <c r="B26" s="15">
        <v>0.38184359157359055</v>
      </c>
      <c r="C26" s="53">
        <v>0</v>
      </c>
      <c r="D26" s="49">
        <v>26.113321920833162</v>
      </c>
      <c r="E26" s="49">
        <v>3.0127233377564453</v>
      </c>
      <c r="F26" s="49">
        <v>2.0087645788794903</v>
      </c>
      <c r="G26" s="49">
        <v>2.2539162937899451</v>
      </c>
      <c r="H26" s="49">
        <v>466.0114046011546</v>
      </c>
      <c r="I26" s="49">
        <v>48.462240294066937</v>
      </c>
      <c r="J26" s="49">
        <v>24.088086212030497</v>
      </c>
      <c r="K26" s="49">
        <v>28.196746944420603</v>
      </c>
      <c r="L26" s="49">
        <v>0</v>
      </c>
      <c r="M26" s="49">
        <v>0</v>
      </c>
      <c r="N26" s="49">
        <v>2907.67</v>
      </c>
      <c r="O26" s="49">
        <v>56.39</v>
      </c>
      <c r="P26" s="49">
        <v>210.26400000000001</v>
      </c>
      <c r="Q26" s="49">
        <v>0.627</v>
      </c>
      <c r="R26" s="49">
        <v>0</v>
      </c>
      <c r="S26" s="52">
        <f t="shared" si="1"/>
        <v>3775.0982041829316</v>
      </c>
      <c r="T26" s="40"/>
      <c r="U26" s="24">
        <v>2032</v>
      </c>
      <c r="V26" s="15">
        <v>0.38184359157359055</v>
      </c>
      <c r="W26" s="53">
        <v>0.36323766031862176</v>
      </c>
      <c r="X26" s="49">
        <v>137.91069950322293</v>
      </c>
      <c r="Y26" s="49">
        <v>17.252090199306711</v>
      </c>
      <c r="Z26" s="49">
        <v>11.949342410535923</v>
      </c>
      <c r="AA26" s="49">
        <v>14.483440309530881</v>
      </c>
      <c r="AB26" s="49">
        <v>440.99759298283857</v>
      </c>
      <c r="AC26" s="49">
        <v>38.30150933559954</v>
      </c>
      <c r="AD26" s="49">
        <v>22.216644059204015</v>
      </c>
      <c r="AE26" s="49">
        <v>26.938027859941126</v>
      </c>
      <c r="AF26" s="49">
        <v>-57.989038003915176</v>
      </c>
      <c r="AG26" s="49">
        <v>0</v>
      </c>
      <c r="AH26" s="49">
        <v>2817.56</v>
      </c>
      <c r="AI26" s="49">
        <v>55.83</v>
      </c>
      <c r="AJ26" s="49">
        <v>203.32900000000001</v>
      </c>
      <c r="AK26" s="49">
        <v>0.60499999999999998</v>
      </c>
      <c r="AL26" s="49">
        <v>0</v>
      </c>
      <c r="AM26" s="52">
        <f t="shared" si="2"/>
        <v>3729.7475463165833</v>
      </c>
      <c r="AN26" s="40"/>
      <c r="AO26" s="24">
        <v>2032</v>
      </c>
      <c r="AP26" s="15">
        <v>0.38184359157359055</v>
      </c>
      <c r="AQ26" s="53">
        <f t="shared" si="3"/>
        <v>0.36323766031862176</v>
      </c>
      <c r="AR26" s="53">
        <f t="shared" si="0"/>
        <v>111.79737758238977</v>
      </c>
      <c r="AS26" s="53">
        <f t="shared" si="0"/>
        <v>14.239366861550266</v>
      </c>
      <c r="AT26" s="53">
        <f t="shared" si="0"/>
        <v>9.9405778316564337</v>
      </c>
      <c r="AU26" s="53">
        <f t="shared" si="0"/>
        <v>12.229524015740935</v>
      </c>
      <c r="AV26" s="53">
        <f t="shared" si="0"/>
        <v>-25.013811618316026</v>
      </c>
      <c r="AW26" s="53">
        <f t="shared" si="0"/>
        <v>-10.160730958467397</v>
      </c>
      <c r="AX26" s="53">
        <f t="shared" si="0"/>
        <v>-1.8714421528264822</v>
      </c>
      <c r="AY26" s="53">
        <f t="shared" si="0"/>
        <v>-1.2587190844794769</v>
      </c>
      <c r="AZ26" s="53">
        <f t="shared" si="0"/>
        <v>-57.989038003915176</v>
      </c>
      <c r="BA26" s="53">
        <f t="shared" si="0"/>
        <v>0</v>
      </c>
      <c r="BB26" s="53">
        <f t="shared" si="0"/>
        <v>-90.110000000000127</v>
      </c>
      <c r="BC26" s="53">
        <f t="shared" si="0"/>
        <v>-0.56000000000000227</v>
      </c>
      <c r="BD26" s="53">
        <f t="shared" si="0"/>
        <v>-6.9350000000000023</v>
      </c>
      <c r="BE26" s="53">
        <f t="shared" si="0"/>
        <v>-2.200000000000002E-2</v>
      </c>
      <c r="BF26" s="53">
        <f t="shared" si="0"/>
        <v>0</v>
      </c>
      <c r="BG26" s="52">
        <f t="shared" si="4"/>
        <v>-45.350657866348669</v>
      </c>
    </row>
    <row r="27" spans="1:59" x14ac:dyDescent="0.25">
      <c r="A27" s="24">
        <v>2033</v>
      </c>
      <c r="B27" s="15">
        <v>0.35443678918636157</v>
      </c>
      <c r="C27" s="53">
        <v>0</v>
      </c>
      <c r="D27" s="49">
        <v>25.099098736827582</v>
      </c>
      <c r="E27" s="49">
        <v>2.8628238942107491</v>
      </c>
      <c r="F27" s="49">
        <v>1.8594919544508683</v>
      </c>
      <c r="G27" s="49">
        <v>2.2539162937899451</v>
      </c>
      <c r="H27" s="49">
        <v>535.35918396607883</v>
      </c>
      <c r="I27" s="49">
        <v>51.760269662671448</v>
      </c>
      <c r="J27" s="49">
        <v>28.429438698460455</v>
      </c>
      <c r="K27" s="49">
        <v>34.954593550223471</v>
      </c>
      <c r="L27" s="49">
        <v>0</v>
      </c>
      <c r="M27" s="49">
        <v>0</v>
      </c>
      <c r="N27" s="49">
        <v>2995.86</v>
      </c>
      <c r="O27" s="49">
        <v>62.519999999999996</v>
      </c>
      <c r="P27" s="49">
        <v>257.92</v>
      </c>
      <c r="Q27" s="49">
        <v>0.64</v>
      </c>
      <c r="R27" s="49">
        <v>0</v>
      </c>
      <c r="S27" s="52">
        <f t="shared" si="1"/>
        <v>3999.5188167567135</v>
      </c>
      <c r="T27" s="40"/>
      <c r="U27" s="24">
        <v>2033</v>
      </c>
      <c r="V27" s="15">
        <v>0.35443678918636157</v>
      </c>
      <c r="W27" s="53">
        <v>0.37231860182658727</v>
      </c>
      <c r="X27" s="49">
        <v>132.59257268756716</v>
      </c>
      <c r="Y27" s="49">
        <v>16.410494494223453</v>
      </c>
      <c r="Z27" s="49">
        <v>11.500855998535663</v>
      </c>
      <c r="AA27" s="49">
        <v>14.501797309530881</v>
      </c>
      <c r="AB27" s="49">
        <v>511.20123742916689</v>
      </c>
      <c r="AC27" s="49">
        <v>48.860869849622112</v>
      </c>
      <c r="AD27" s="49">
        <v>26.618890499072023</v>
      </c>
      <c r="AE27" s="49">
        <v>35.917018716780738</v>
      </c>
      <c r="AF27" s="49">
        <v>-57.693413347590678</v>
      </c>
      <c r="AG27" s="49">
        <v>0</v>
      </c>
      <c r="AH27" s="49">
        <v>2903.71</v>
      </c>
      <c r="AI27" s="49">
        <v>61.45</v>
      </c>
      <c r="AJ27" s="49">
        <v>249.465</v>
      </c>
      <c r="AK27" s="49">
        <v>0.61199999999999999</v>
      </c>
      <c r="AL27" s="49">
        <v>0</v>
      </c>
      <c r="AM27" s="52">
        <f t="shared" si="2"/>
        <v>3955.5196422387348</v>
      </c>
      <c r="AN27" s="40"/>
      <c r="AO27" s="24">
        <v>2033</v>
      </c>
      <c r="AP27" s="15">
        <v>0.35443678918636157</v>
      </c>
      <c r="AQ27" s="53">
        <f t="shared" si="3"/>
        <v>0.37231860182658727</v>
      </c>
      <c r="AR27" s="53">
        <f t="shared" si="0"/>
        <v>107.49347395073957</v>
      </c>
      <c r="AS27" s="53">
        <f t="shared" si="0"/>
        <v>13.547670600012705</v>
      </c>
      <c r="AT27" s="53">
        <f t="shared" si="0"/>
        <v>9.6413640440847939</v>
      </c>
      <c r="AU27" s="53">
        <f t="shared" si="0"/>
        <v>12.247881015740935</v>
      </c>
      <c r="AV27" s="53">
        <f t="shared" si="0"/>
        <v>-24.157946536911936</v>
      </c>
      <c r="AW27" s="53">
        <f t="shared" si="0"/>
        <v>-2.8993998130493353</v>
      </c>
      <c r="AX27" s="53">
        <f t="shared" si="0"/>
        <v>-1.8105481993884318</v>
      </c>
      <c r="AY27" s="53">
        <f t="shared" si="0"/>
        <v>0.96242516655726718</v>
      </c>
      <c r="AZ27" s="53">
        <f t="shared" si="0"/>
        <v>-57.693413347590678</v>
      </c>
      <c r="BA27" s="53">
        <f t="shared" si="0"/>
        <v>0</v>
      </c>
      <c r="BB27" s="53">
        <f t="shared" si="0"/>
        <v>-92.150000000000091</v>
      </c>
      <c r="BC27" s="53">
        <f t="shared" si="0"/>
        <v>-1.0699999999999932</v>
      </c>
      <c r="BD27" s="53">
        <f t="shared" si="0"/>
        <v>-8.4550000000000125</v>
      </c>
      <c r="BE27" s="53">
        <f t="shared" si="0"/>
        <v>-2.8000000000000025E-2</v>
      </c>
      <c r="BF27" s="53">
        <f t="shared" si="0"/>
        <v>0</v>
      </c>
      <c r="BG27" s="52">
        <f t="shared" si="4"/>
        <v>-43.999174517978609</v>
      </c>
    </row>
    <row r="28" spans="1:59" x14ac:dyDescent="0.25">
      <c r="A28" s="24">
        <v>2034</v>
      </c>
      <c r="B28" s="15">
        <v>0.3289971085046382</v>
      </c>
      <c r="C28" s="53">
        <v>0</v>
      </c>
      <c r="D28" s="49">
        <v>24.084875552822002</v>
      </c>
      <c r="E28" s="49">
        <v>2.7129244506650534</v>
      </c>
      <c r="F28" s="49">
        <v>1.9005486146642427</v>
      </c>
      <c r="G28" s="49">
        <v>2.2539162937899451</v>
      </c>
      <c r="H28" s="49">
        <v>621.09171828463946</v>
      </c>
      <c r="I28" s="49">
        <v>56.4756392092768</v>
      </c>
      <c r="J28" s="49">
        <v>32.724452629017136</v>
      </c>
      <c r="K28" s="49">
        <v>36.791640886968032</v>
      </c>
      <c r="L28" s="49">
        <v>0</v>
      </c>
      <c r="M28" s="49">
        <v>0</v>
      </c>
      <c r="N28" s="49">
        <v>3085.85</v>
      </c>
      <c r="O28" s="49">
        <v>70.8</v>
      </c>
      <c r="P28" s="49">
        <v>313.07400000000001</v>
      </c>
      <c r="Q28" s="49">
        <v>0.63300000000000001</v>
      </c>
      <c r="R28" s="49">
        <v>0</v>
      </c>
      <c r="S28" s="52">
        <f t="shared" si="1"/>
        <v>4248.392715921842</v>
      </c>
      <c r="T28" s="40"/>
      <c r="U28" s="24">
        <v>2034</v>
      </c>
      <c r="V28" s="15">
        <v>0.3289971085046382</v>
      </c>
      <c r="W28" s="53">
        <v>0.38162656687225188</v>
      </c>
      <c r="X28" s="49">
        <v>127.27444587191133</v>
      </c>
      <c r="Y28" s="49">
        <v>15.568898789140199</v>
      </c>
      <c r="Z28" s="49">
        <v>11.654394327290802</v>
      </c>
      <c r="AA28" s="49">
        <v>14.520557309530879</v>
      </c>
      <c r="AB28" s="49">
        <v>597.78525927086821</v>
      </c>
      <c r="AC28" s="49">
        <v>52.705662136849455</v>
      </c>
      <c r="AD28" s="49">
        <v>30.977071084900992</v>
      </c>
      <c r="AE28" s="49">
        <v>34.839490173606023</v>
      </c>
      <c r="AF28" s="49">
        <v>-57.405179307674302</v>
      </c>
      <c r="AG28" s="49">
        <v>0</v>
      </c>
      <c r="AH28" s="49">
        <v>2992.11</v>
      </c>
      <c r="AI28" s="49">
        <v>67.97999999999999</v>
      </c>
      <c r="AJ28" s="49">
        <v>302.95499999999998</v>
      </c>
      <c r="AK28" s="49">
        <v>0.60599999999999998</v>
      </c>
      <c r="AL28" s="49">
        <v>0</v>
      </c>
      <c r="AM28" s="52">
        <f t="shared" si="2"/>
        <v>4191.953226223296</v>
      </c>
      <c r="AN28" s="40"/>
      <c r="AO28" s="24">
        <v>2034</v>
      </c>
      <c r="AP28" s="15">
        <v>0.3289971085046382</v>
      </c>
      <c r="AQ28" s="53">
        <f t="shared" si="3"/>
        <v>0.38162656687225188</v>
      </c>
      <c r="AR28" s="53">
        <f t="shared" si="0"/>
        <v>103.18957031908933</v>
      </c>
      <c r="AS28" s="53">
        <f t="shared" si="0"/>
        <v>12.855974338475146</v>
      </c>
      <c r="AT28" s="53">
        <f t="shared" si="0"/>
        <v>9.7538457126265605</v>
      </c>
      <c r="AU28" s="53">
        <f t="shared" si="0"/>
        <v>12.266641015740934</v>
      </c>
      <c r="AV28" s="53">
        <f t="shared" si="0"/>
        <v>-23.306459013771246</v>
      </c>
      <c r="AW28" s="53">
        <f t="shared" si="0"/>
        <v>-3.7699770724273449</v>
      </c>
      <c r="AX28" s="53">
        <f t="shared" si="0"/>
        <v>-1.7473815441161449</v>
      </c>
      <c r="AY28" s="53">
        <f t="shared" si="0"/>
        <v>-1.9521507133620091</v>
      </c>
      <c r="AZ28" s="53">
        <f t="shared" si="0"/>
        <v>-57.405179307674302</v>
      </c>
      <c r="BA28" s="53">
        <f t="shared" si="0"/>
        <v>0</v>
      </c>
      <c r="BB28" s="53">
        <f t="shared" si="0"/>
        <v>-93.739999999999782</v>
      </c>
      <c r="BC28" s="53">
        <f t="shared" si="0"/>
        <v>-2.8200000000000074</v>
      </c>
      <c r="BD28" s="53">
        <f t="shared" si="0"/>
        <v>-10.119000000000028</v>
      </c>
      <c r="BE28" s="53">
        <f t="shared" si="0"/>
        <v>-2.7000000000000024E-2</v>
      </c>
      <c r="BF28" s="53">
        <f t="shared" si="0"/>
        <v>0</v>
      </c>
      <c r="BG28" s="52">
        <f t="shared" si="4"/>
        <v>-56.439489698546623</v>
      </c>
    </row>
    <row r="29" spans="1:59" x14ac:dyDescent="0.25">
      <c r="A29" s="24">
        <v>2035</v>
      </c>
      <c r="B29" s="15">
        <v>0.30538335947824247</v>
      </c>
      <c r="C29" s="53">
        <v>0</v>
      </c>
      <c r="D29" s="49">
        <v>23.070652368816422</v>
      </c>
      <c r="E29" s="49">
        <v>2.5754037797582958</v>
      </c>
      <c r="F29" s="49">
        <v>1.9469965243503828</v>
      </c>
      <c r="G29" s="49">
        <v>2.2539162937899451</v>
      </c>
      <c r="H29" s="49">
        <v>640.37867186277015</v>
      </c>
      <c r="I29" s="49">
        <v>58.128880960395549</v>
      </c>
      <c r="J29" s="49">
        <v>33.586968919667157</v>
      </c>
      <c r="K29" s="49">
        <v>62.771139366881151</v>
      </c>
      <c r="L29" s="49">
        <v>0</v>
      </c>
      <c r="M29" s="49">
        <v>0</v>
      </c>
      <c r="N29" s="49">
        <v>3223.4</v>
      </c>
      <c r="O29" s="49">
        <v>74.27</v>
      </c>
      <c r="P29" s="49">
        <v>377.488</v>
      </c>
      <c r="Q29" s="49">
        <v>0.64400000000000002</v>
      </c>
      <c r="R29" s="49">
        <v>0</v>
      </c>
      <c r="S29" s="52">
        <f t="shared" si="1"/>
        <v>4500.51463007643</v>
      </c>
      <c r="T29" s="40"/>
      <c r="U29" s="24">
        <v>2035</v>
      </c>
      <c r="V29" s="15">
        <v>0.30538335947824247</v>
      </c>
      <c r="W29" s="53">
        <v>0.39116723104405821</v>
      </c>
      <c r="X29" s="49">
        <v>121.95631905625554</v>
      </c>
      <c r="Y29" s="49">
        <v>14.773222826262511</v>
      </c>
      <c r="Z29" s="49">
        <v>12.113675312786983</v>
      </c>
      <c r="AA29" s="49">
        <v>14.53973030953088</v>
      </c>
      <c r="AB29" s="49">
        <v>617.91965224014268</v>
      </c>
      <c r="AC29" s="49">
        <v>51.433393228384134</v>
      </c>
      <c r="AD29" s="49">
        <v>31.907254903357703</v>
      </c>
      <c r="AE29" s="49">
        <v>58.047848346424246</v>
      </c>
      <c r="AF29" s="49">
        <v>-57.124151118755819</v>
      </c>
      <c r="AG29" s="49">
        <v>0</v>
      </c>
      <c r="AH29" s="49">
        <v>3129.4</v>
      </c>
      <c r="AI29" s="49">
        <v>70.430000000000007</v>
      </c>
      <c r="AJ29" s="49">
        <v>365.77499999999998</v>
      </c>
      <c r="AK29" s="49">
        <v>0.628</v>
      </c>
      <c r="AL29" s="49">
        <v>0</v>
      </c>
      <c r="AM29" s="52">
        <f t="shared" si="2"/>
        <v>4432.1911123354321</v>
      </c>
      <c r="AN29" s="40"/>
      <c r="AO29" s="24">
        <v>2035</v>
      </c>
      <c r="AP29" s="15">
        <v>0.30538335947824247</v>
      </c>
      <c r="AQ29" s="53">
        <f t="shared" si="3"/>
        <v>0.39116723104405821</v>
      </c>
      <c r="AR29" s="53">
        <f t="shared" si="3"/>
        <v>98.885666687439112</v>
      </c>
      <c r="AS29" s="53">
        <f t="shared" si="3"/>
        <v>12.197819046504215</v>
      </c>
      <c r="AT29" s="53">
        <f t="shared" si="3"/>
        <v>10.166678788436601</v>
      </c>
      <c r="AU29" s="53">
        <f t="shared" si="3"/>
        <v>12.285814015740934</v>
      </c>
      <c r="AV29" s="53">
        <f t="shared" si="3"/>
        <v>-22.459019622627466</v>
      </c>
      <c r="AW29" s="53">
        <f t="shared" si="3"/>
        <v>-6.695487732011415</v>
      </c>
      <c r="AX29" s="53">
        <f t="shared" si="3"/>
        <v>-1.6797140163094539</v>
      </c>
      <c r="AY29" s="53">
        <f t="shared" si="3"/>
        <v>-4.7232910204569052</v>
      </c>
      <c r="AZ29" s="53">
        <f t="shared" si="3"/>
        <v>-57.124151118755819</v>
      </c>
      <c r="BA29" s="53">
        <f t="shared" si="3"/>
        <v>0</v>
      </c>
      <c r="BB29" s="53">
        <f t="shared" si="3"/>
        <v>-94</v>
      </c>
      <c r="BC29" s="53">
        <f t="shared" si="3"/>
        <v>-3.8399999999999892</v>
      </c>
      <c r="BD29" s="53">
        <f t="shared" si="3"/>
        <v>-11.713000000000022</v>
      </c>
      <c r="BE29" s="53">
        <f t="shared" si="3"/>
        <v>-1.6000000000000014E-2</v>
      </c>
      <c r="BF29" s="53">
        <f t="shared" si="3"/>
        <v>0</v>
      </c>
      <c r="BG29" s="52">
        <f t="shared" si="4"/>
        <v>-68.323517740996166</v>
      </c>
    </row>
    <row r="30" spans="1:59" x14ac:dyDescent="0.25">
      <c r="A30" s="24">
        <v>2036</v>
      </c>
      <c r="B30" s="15">
        <v>0.28340664875685884</v>
      </c>
      <c r="C30" s="53">
        <v>0</v>
      </c>
      <c r="D30" s="49">
        <v>22.056429184810845</v>
      </c>
      <c r="E30" s="49">
        <v>2.4626826160705648</v>
      </c>
      <c r="F30" s="49">
        <v>2.1347355623288493</v>
      </c>
      <c r="G30" s="49">
        <v>2.2539162937899451</v>
      </c>
      <c r="H30" s="49">
        <v>754.9103495095012</v>
      </c>
      <c r="I30" s="49">
        <v>82.97243357693371</v>
      </c>
      <c r="J30" s="49">
        <v>39.394854139707988</v>
      </c>
      <c r="K30" s="49">
        <v>91.584088076096549</v>
      </c>
      <c r="L30" s="49">
        <v>0</v>
      </c>
      <c r="M30" s="49">
        <v>0</v>
      </c>
      <c r="N30" s="49">
        <v>3465.09</v>
      </c>
      <c r="O30" s="49">
        <v>79.930000000000007</v>
      </c>
      <c r="P30" s="49">
        <v>451.87099999999998</v>
      </c>
      <c r="Q30" s="49">
        <v>0.69399999999999995</v>
      </c>
      <c r="R30" s="49">
        <v>0</v>
      </c>
      <c r="S30" s="52">
        <f t="shared" si="1"/>
        <v>4995.3544889592404</v>
      </c>
      <c r="T30" s="40"/>
      <c r="U30" s="24">
        <v>2036</v>
      </c>
      <c r="V30" s="15">
        <v>0.28340664875685884</v>
      </c>
      <c r="W30" s="53">
        <v>0.40094641182015961</v>
      </c>
      <c r="X30" s="49">
        <v>116.63819224059975</v>
      </c>
      <c r="Y30" s="49">
        <v>14.092610830530598</v>
      </c>
      <c r="Z30" s="49">
        <v>12.782769144293255</v>
      </c>
      <c r="AA30" s="49">
        <v>14.559325309530879</v>
      </c>
      <c r="AB30" s="49">
        <v>733.34011708978915</v>
      </c>
      <c r="AC30" s="49">
        <v>77.083272601394029</v>
      </c>
      <c r="AD30" s="49">
        <v>37.78436107789215</v>
      </c>
      <c r="AE30" s="49">
        <v>86.123350919574932</v>
      </c>
      <c r="AF30" s="49">
        <v>-56.850148634560298</v>
      </c>
      <c r="AG30" s="49">
        <v>0</v>
      </c>
      <c r="AH30" s="49">
        <v>3368.13</v>
      </c>
      <c r="AI30" s="49">
        <v>75.800000000000011</v>
      </c>
      <c r="AJ30" s="49">
        <v>438.74099999999999</v>
      </c>
      <c r="AK30" s="49">
        <v>0.67700000000000005</v>
      </c>
      <c r="AL30" s="49">
        <v>0</v>
      </c>
      <c r="AM30" s="52">
        <f t="shared" si="2"/>
        <v>4919.3027969908644</v>
      </c>
      <c r="AN30" s="40"/>
      <c r="AO30" s="24">
        <v>2036</v>
      </c>
      <c r="AP30" s="15">
        <v>0.28340664875685884</v>
      </c>
      <c r="AQ30" s="53">
        <f t="shared" si="3"/>
        <v>0.40094641182015961</v>
      </c>
      <c r="AR30" s="53">
        <f t="shared" si="3"/>
        <v>94.581763055788912</v>
      </c>
      <c r="AS30" s="53">
        <f t="shared" si="3"/>
        <v>11.629928214460033</v>
      </c>
      <c r="AT30" s="53">
        <f t="shared" si="3"/>
        <v>10.648033581964405</v>
      </c>
      <c r="AU30" s="53">
        <f t="shared" si="3"/>
        <v>12.305409015740933</v>
      </c>
      <c r="AV30" s="53">
        <f t="shared" si="3"/>
        <v>-21.570232419712056</v>
      </c>
      <c r="AW30" s="53">
        <f t="shared" si="3"/>
        <v>-5.8891609755396814</v>
      </c>
      <c r="AX30" s="53">
        <f t="shared" si="3"/>
        <v>-1.6104930618158377</v>
      </c>
      <c r="AY30" s="53">
        <f t="shared" si="3"/>
        <v>-5.460737156521617</v>
      </c>
      <c r="AZ30" s="53">
        <f t="shared" si="3"/>
        <v>-56.850148634560298</v>
      </c>
      <c r="BA30" s="53">
        <f t="shared" si="3"/>
        <v>0</v>
      </c>
      <c r="BB30" s="53">
        <f t="shared" si="3"/>
        <v>-96.960000000000036</v>
      </c>
      <c r="BC30" s="53">
        <f t="shared" si="3"/>
        <v>-4.1299999999999955</v>
      </c>
      <c r="BD30" s="53">
        <f t="shared" si="3"/>
        <v>-13.129999999999995</v>
      </c>
      <c r="BE30" s="53">
        <f t="shared" si="3"/>
        <v>-1.6999999999999904E-2</v>
      </c>
      <c r="BF30" s="53">
        <f t="shared" si="3"/>
        <v>0</v>
      </c>
      <c r="BG30" s="52">
        <f t="shared" si="4"/>
        <v>-76.051691968375081</v>
      </c>
    </row>
    <row r="31" spans="1:59" x14ac:dyDescent="0.25">
      <c r="A31" s="24">
        <v>2037</v>
      </c>
      <c r="B31" s="15">
        <v>0.26306515242403611</v>
      </c>
      <c r="C31" s="53">
        <v>0</v>
      </c>
      <c r="D31" s="49">
        <v>21.042206000805269</v>
      </c>
      <c r="E31" s="49">
        <v>2.362340225021772</v>
      </c>
      <c r="F31" s="49">
        <v>2.0425071914282742</v>
      </c>
      <c r="G31" s="49">
        <v>2.2539162937899451</v>
      </c>
      <c r="H31" s="49">
        <v>879.5938297714082</v>
      </c>
      <c r="I31" s="49">
        <v>82.422481510596995</v>
      </c>
      <c r="J31" s="49">
        <v>45.629725058282226</v>
      </c>
      <c r="K31" s="49">
        <v>97.635538026679583</v>
      </c>
      <c r="L31" s="49">
        <v>0</v>
      </c>
      <c r="M31" s="49">
        <v>0</v>
      </c>
      <c r="N31" s="49">
        <v>3589.9</v>
      </c>
      <c r="O31" s="49">
        <v>86.47</v>
      </c>
      <c r="P31" s="49">
        <v>511.04</v>
      </c>
      <c r="Q31" s="49">
        <v>0.70499999999999996</v>
      </c>
      <c r="R31" s="49">
        <v>0</v>
      </c>
      <c r="S31" s="52">
        <f t="shared" si="1"/>
        <v>5321.0975440780121</v>
      </c>
      <c r="T31" s="40"/>
      <c r="U31" s="24">
        <v>2037</v>
      </c>
      <c r="V31" s="15">
        <v>0.26306515242403611</v>
      </c>
      <c r="W31" s="53">
        <v>0.41097007211566361</v>
      </c>
      <c r="X31" s="49">
        <v>111.32006542494392</v>
      </c>
      <c r="Y31" s="49">
        <v>13.504134421585999</v>
      </c>
      <c r="Z31" s="49">
        <v>12.678073582808699</v>
      </c>
      <c r="AA31" s="49">
        <v>14.579350309530881</v>
      </c>
      <c r="AB31" s="49">
        <v>858.87240498704659</v>
      </c>
      <c r="AC31" s="49">
        <v>75.810870498745956</v>
      </c>
      <c r="AD31" s="49">
        <v>44.080874806330847</v>
      </c>
      <c r="AE31" s="49">
        <v>95.044652377374959</v>
      </c>
      <c r="AF31" s="49">
        <v>-56.582996212469666</v>
      </c>
      <c r="AG31" s="49">
        <v>0</v>
      </c>
      <c r="AH31" s="49">
        <v>3492.16</v>
      </c>
      <c r="AI31" s="49">
        <v>81.760000000000005</v>
      </c>
      <c r="AJ31" s="49">
        <v>496.613</v>
      </c>
      <c r="AK31" s="49">
        <v>0.68500000000000005</v>
      </c>
      <c r="AL31" s="49">
        <v>0</v>
      </c>
      <c r="AM31" s="52">
        <f t="shared" si="2"/>
        <v>5240.9364002680149</v>
      </c>
      <c r="AN31" s="40"/>
      <c r="AO31" s="24">
        <v>2037</v>
      </c>
      <c r="AP31" s="15">
        <v>0.26306515242403611</v>
      </c>
      <c r="AQ31" s="53">
        <f t="shared" si="3"/>
        <v>0.41097007211566361</v>
      </c>
      <c r="AR31" s="53">
        <f t="shared" si="3"/>
        <v>90.277859424138654</v>
      </c>
      <c r="AS31" s="53">
        <f t="shared" si="3"/>
        <v>11.141794196564227</v>
      </c>
      <c r="AT31" s="53">
        <f t="shared" si="3"/>
        <v>10.635566391380424</v>
      </c>
      <c r="AU31" s="53">
        <f t="shared" si="3"/>
        <v>12.325434015740935</v>
      </c>
      <c r="AV31" s="53">
        <f t="shared" si="3"/>
        <v>-20.721424784361602</v>
      </c>
      <c r="AW31" s="53">
        <f t="shared" si="3"/>
        <v>-6.6116110118510392</v>
      </c>
      <c r="AX31" s="53">
        <f t="shared" si="3"/>
        <v>-1.5488502519513787</v>
      </c>
      <c r="AY31" s="53">
        <f t="shared" si="3"/>
        <v>-2.5908856493046244</v>
      </c>
      <c r="AZ31" s="53">
        <f t="shared" si="3"/>
        <v>-56.582996212469666</v>
      </c>
      <c r="BA31" s="53">
        <f t="shared" si="3"/>
        <v>0</v>
      </c>
      <c r="BB31" s="53">
        <f t="shared" si="3"/>
        <v>-97.740000000000236</v>
      </c>
      <c r="BC31" s="53">
        <f t="shared" si="3"/>
        <v>-4.7099999999999937</v>
      </c>
      <c r="BD31" s="53">
        <f t="shared" si="3"/>
        <v>-14.427000000000021</v>
      </c>
      <c r="BE31" s="53">
        <f t="shared" si="3"/>
        <v>-1.9999999999999907E-2</v>
      </c>
      <c r="BF31" s="53">
        <f t="shared" si="3"/>
        <v>0</v>
      </c>
      <c r="BG31" s="52">
        <f t="shared" si="4"/>
        <v>-80.161143809998663</v>
      </c>
    </row>
    <row r="32" spans="1:59" x14ac:dyDescent="0.25">
      <c r="A32" s="24">
        <v>2038</v>
      </c>
      <c r="B32" s="15">
        <v>0.24418366585059359</v>
      </c>
      <c r="C32" s="53">
        <v>0</v>
      </c>
      <c r="D32" s="49">
        <v>22.023514039463834</v>
      </c>
      <c r="E32" s="49">
        <v>2.2619978339729787</v>
      </c>
      <c r="F32" s="49">
        <v>2.1846134323630277</v>
      </c>
      <c r="G32" s="49">
        <v>2.2539162937899451</v>
      </c>
      <c r="H32" s="49">
        <v>893.18652631855207</v>
      </c>
      <c r="I32" s="49">
        <v>83.103444386836046</v>
      </c>
      <c r="J32" s="49">
        <v>46.185412176080128</v>
      </c>
      <c r="K32" s="49">
        <v>120.25588577701821</v>
      </c>
      <c r="L32" s="49">
        <v>0</v>
      </c>
      <c r="M32" s="49">
        <v>0</v>
      </c>
      <c r="N32" s="49">
        <v>3709.06</v>
      </c>
      <c r="O32" s="49">
        <v>91.47999999999999</v>
      </c>
      <c r="P32" s="49">
        <v>574.85599999999999</v>
      </c>
      <c r="Q32" s="49">
        <v>0.71699999999999997</v>
      </c>
      <c r="R32" s="49">
        <v>0</v>
      </c>
      <c r="S32" s="52">
        <f t="shared" si="1"/>
        <v>5547.5683102580751</v>
      </c>
      <c r="T32" s="40"/>
      <c r="U32" s="24">
        <v>2038</v>
      </c>
      <c r="V32" s="15">
        <v>0.24418366585059359</v>
      </c>
      <c r="W32" s="53">
        <v>0.4212443239185551</v>
      </c>
      <c r="X32" s="49">
        <v>116.89871126582422</v>
      </c>
      <c r="Y32" s="49">
        <v>12.938726835232965</v>
      </c>
      <c r="Z32" s="49">
        <v>13.139114292154662</v>
      </c>
      <c r="AA32" s="49">
        <v>14.599817309530879</v>
      </c>
      <c r="AB32" s="49">
        <v>873.17178495399344</v>
      </c>
      <c r="AC32" s="49">
        <v>77.733011153897181</v>
      </c>
      <c r="AD32" s="49">
        <v>44.686488615962737</v>
      </c>
      <c r="AE32" s="49">
        <v>97.613731438701819</v>
      </c>
      <c r="AF32" s="49">
        <v>-56.322522600931308</v>
      </c>
      <c r="AG32" s="49">
        <v>0</v>
      </c>
      <c r="AH32" s="49">
        <v>3607.27</v>
      </c>
      <c r="AI32" s="49">
        <v>89.19</v>
      </c>
      <c r="AJ32" s="49">
        <v>558.67600000000004</v>
      </c>
      <c r="AK32" s="49">
        <v>0.69699999999999995</v>
      </c>
      <c r="AL32" s="49">
        <v>0</v>
      </c>
      <c r="AM32" s="52">
        <f t="shared" si="2"/>
        <v>5450.7131075882853</v>
      </c>
      <c r="AN32" s="40"/>
      <c r="AO32" s="24">
        <v>2038</v>
      </c>
      <c r="AP32" s="15">
        <v>0.24418366585059359</v>
      </c>
      <c r="AQ32" s="53">
        <f t="shared" si="3"/>
        <v>0.4212443239185551</v>
      </c>
      <c r="AR32" s="53">
        <f t="shared" si="3"/>
        <v>94.875197226360385</v>
      </c>
      <c r="AS32" s="53">
        <f t="shared" si="3"/>
        <v>10.676729001259986</v>
      </c>
      <c r="AT32" s="53">
        <f t="shared" si="3"/>
        <v>10.954500859791635</v>
      </c>
      <c r="AU32" s="53">
        <f t="shared" si="3"/>
        <v>12.345901015740933</v>
      </c>
      <c r="AV32" s="53">
        <f t="shared" si="3"/>
        <v>-20.014741364558631</v>
      </c>
      <c r="AW32" s="53">
        <f t="shared" si="3"/>
        <v>-5.3704332329388649</v>
      </c>
      <c r="AX32" s="53">
        <f t="shared" si="3"/>
        <v>-1.4989235601173903</v>
      </c>
      <c r="AY32" s="53">
        <f t="shared" si="3"/>
        <v>-22.642154338316388</v>
      </c>
      <c r="AZ32" s="53">
        <f t="shared" si="3"/>
        <v>-56.322522600931308</v>
      </c>
      <c r="BA32" s="53">
        <f t="shared" si="3"/>
        <v>0</v>
      </c>
      <c r="BB32" s="53">
        <f t="shared" si="3"/>
        <v>-101.78999999999996</v>
      </c>
      <c r="BC32" s="53">
        <f t="shared" si="3"/>
        <v>-2.289999999999992</v>
      </c>
      <c r="BD32" s="53">
        <f t="shared" si="3"/>
        <v>-16.17999999999995</v>
      </c>
      <c r="BE32" s="53">
        <f t="shared" si="3"/>
        <v>-2.0000000000000018E-2</v>
      </c>
      <c r="BF32" s="53">
        <f t="shared" si="3"/>
        <v>0</v>
      </c>
      <c r="BG32" s="52">
        <f t="shared" si="4"/>
        <v>-96.855202669790998</v>
      </c>
    </row>
    <row r="33" spans="1:59" x14ac:dyDescent="0.25">
      <c r="A33" s="24">
        <v>2039</v>
      </c>
      <c r="B33" s="15">
        <v>0.22665739691786857</v>
      </c>
      <c r="C33" s="53">
        <v>0</v>
      </c>
      <c r="D33" s="49">
        <v>20.847491026593598</v>
      </c>
      <c r="E33" s="49">
        <v>2.1616554429241854</v>
      </c>
      <c r="F33" s="49">
        <v>2.1335529995984857</v>
      </c>
      <c r="G33" s="49">
        <v>2.2539162937899451</v>
      </c>
      <c r="H33" s="49">
        <v>937.03471165173369</v>
      </c>
      <c r="I33" s="49">
        <v>100.82412090567939</v>
      </c>
      <c r="J33" s="49">
        <v>48.35467093698022</v>
      </c>
      <c r="K33" s="49">
        <v>144.29914174584599</v>
      </c>
      <c r="L33" s="49">
        <v>0</v>
      </c>
      <c r="M33" s="49">
        <v>0</v>
      </c>
      <c r="N33" s="49">
        <v>3805.4</v>
      </c>
      <c r="O33" s="49">
        <v>100.55000000000001</v>
      </c>
      <c r="P33" s="49">
        <v>639.23</v>
      </c>
      <c r="Q33" s="49">
        <v>0.71399999999999997</v>
      </c>
      <c r="R33" s="49">
        <v>0</v>
      </c>
      <c r="S33" s="52">
        <f t="shared" si="1"/>
        <v>5803.803261003146</v>
      </c>
      <c r="T33" s="40"/>
      <c r="U33" s="24">
        <v>2039</v>
      </c>
      <c r="V33" s="15">
        <v>0.22665739691786857</v>
      </c>
      <c r="W33" s="53">
        <v>0.43177543201651897</v>
      </c>
      <c r="X33" s="49">
        <v>110.72427841274413</v>
      </c>
      <c r="Y33" s="49">
        <v>12.373319248879936</v>
      </c>
      <c r="Z33" s="49">
        <v>13.052709434039262</v>
      </c>
      <c r="AA33" s="49">
        <v>14.62073330953088</v>
      </c>
      <c r="AB33" s="49">
        <v>917.6998482131105</v>
      </c>
      <c r="AC33" s="49">
        <v>83.185810198729897</v>
      </c>
      <c r="AD33" s="49">
        <v>46.902632866120825</v>
      </c>
      <c r="AE33" s="49">
        <v>130.7050970063745</v>
      </c>
      <c r="AF33" s="49">
        <v>-56.068560829681402</v>
      </c>
      <c r="AG33" s="49">
        <v>0</v>
      </c>
      <c r="AH33" s="49">
        <v>3704.05</v>
      </c>
      <c r="AI33" s="49">
        <v>96.490000000000009</v>
      </c>
      <c r="AJ33" s="49">
        <v>621.63199999999995</v>
      </c>
      <c r="AK33" s="49">
        <v>0.69499999999999995</v>
      </c>
      <c r="AL33" s="49">
        <v>0</v>
      </c>
      <c r="AM33" s="52">
        <f t="shared" si="2"/>
        <v>5696.4946432918641</v>
      </c>
      <c r="AN33" s="40"/>
      <c r="AO33" s="24">
        <v>2039</v>
      </c>
      <c r="AP33" s="15">
        <v>0.22665739691786857</v>
      </c>
      <c r="AQ33" s="53">
        <f t="shared" si="3"/>
        <v>0.43177543201651897</v>
      </c>
      <c r="AR33" s="53">
        <f t="shared" si="3"/>
        <v>89.876787386150525</v>
      </c>
      <c r="AS33" s="53">
        <f t="shared" si="3"/>
        <v>10.21166380595575</v>
      </c>
      <c r="AT33" s="53">
        <f t="shared" si="3"/>
        <v>10.919156434440776</v>
      </c>
      <c r="AU33" s="53">
        <f t="shared" si="3"/>
        <v>12.366817015740935</v>
      </c>
      <c r="AV33" s="53">
        <f t="shared" si="3"/>
        <v>-19.334863438623188</v>
      </c>
      <c r="AW33" s="53">
        <f t="shared" si="3"/>
        <v>-17.638310706949497</v>
      </c>
      <c r="AX33" s="53">
        <f t="shared" si="3"/>
        <v>-1.4520380708593947</v>
      </c>
      <c r="AY33" s="53">
        <f t="shared" si="3"/>
        <v>-13.594044739471485</v>
      </c>
      <c r="AZ33" s="53">
        <f t="shared" si="3"/>
        <v>-56.068560829681402</v>
      </c>
      <c r="BA33" s="53">
        <f t="shared" si="3"/>
        <v>0</v>
      </c>
      <c r="BB33" s="53">
        <f t="shared" si="3"/>
        <v>-101.34999999999991</v>
      </c>
      <c r="BC33" s="53">
        <f t="shared" si="3"/>
        <v>-4.0600000000000023</v>
      </c>
      <c r="BD33" s="53">
        <f t="shared" si="3"/>
        <v>-17.59800000000007</v>
      </c>
      <c r="BE33" s="53">
        <f t="shared" si="3"/>
        <v>-1.9000000000000017E-2</v>
      </c>
      <c r="BF33" s="53">
        <f t="shared" si="3"/>
        <v>0</v>
      </c>
      <c r="BG33" s="52">
        <f t="shared" si="4"/>
        <v>-107.30861771128043</v>
      </c>
    </row>
    <row r="34" spans="1:59" x14ac:dyDescent="0.25">
      <c r="A34" s="24">
        <v>2040</v>
      </c>
      <c r="B34" s="15">
        <v>0.21034614782611605</v>
      </c>
      <c r="C34" s="53">
        <v>0</v>
      </c>
      <c r="D34" s="49">
        <v>19.671468013723359</v>
      </c>
      <c r="E34" s="49">
        <v>2.0613130518753922</v>
      </c>
      <c r="F34" s="49">
        <v>2.1770811905844178</v>
      </c>
      <c r="G34" s="49">
        <v>2.2539162937899451</v>
      </c>
      <c r="H34" s="49">
        <v>1023.3564746469576</v>
      </c>
      <c r="I34" s="49">
        <v>102.93174145225797</v>
      </c>
      <c r="J34" s="49">
        <v>52.664425641667414</v>
      </c>
      <c r="K34" s="49">
        <v>146.87612968895226</v>
      </c>
      <c r="L34" s="49">
        <v>0</v>
      </c>
      <c r="M34" s="49">
        <v>0</v>
      </c>
      <c r="N34" s="49">
        <v>3927.96</v>
      </c>
      <c r="O34" s="49">
        <v>109.15</v>
      </c>
      <c r="P34" s="49">
        <v>716.03599999999994</v>
      </c>
      <c r="Q34" s="49">
        <v>0.70799999999999996</v>
      </c>
      <c r="R34" s="49">
        <v>0</v>
      </c>
      <c r="S34" s="52">
        <f t="shared" si="1"/>
        <v>6105.8465499798076</v>
      </c>
      <c r="T34" s="40"/>
      <c r="U34" s="24">
        <v>2040</v>
      </c>
      <c r="V34" s="15">
        <v>0.21034614782611605</v>
      </c>
      <c r="W34" s="53">
        <v>0.44256981781693189</v>
      </c>
      <c r="X34" s="49">
        <v>104.54984555966404</v>
      </c>
      <c r="Y34" s="49">
        <v>11.807911662526902</v>
      </c>
      <c r="Z34" s="49">
        <v>13.261692611612556</v>
      </c>
      <c r="AA34" s="49">
        <v>14.64211030953088</v>
      </c>
      <c r="AB34" s="49">
        <v>1004.3208332642815</v>
      </c>
      <c r="AC34" s="49">
        <v>106.13451467364911</v>
      </c>
      <c r="AD34" s="49">
        <v>51.261036278042234</v>
      </c>
      <c r="AE34" s="49">
        <v>149.48316408094055</v>
      </c>
      <c r="AF34" s="49">
        <v>-55.820948102712748</v>
      </c>
      <c r="AG34" s="49">
        <v>0</v>
      </c>
      <c r="AH34" s="49">
        <v>3824.34</v>
      </c>
      <c r="AI34" s="49">
        <v>102.27000000000001</v>
      </c>
      <c r="AJ34" s="49">
        <v>696.56299999999999</v>
      </c>
      <c r="AK34" s="49">
        <v>0.69399999999999995</v>
      </c>
      <c r="AL34" s="49">
        <v>0</v>
      </c>
      <c r="AM34" s="52">
        <f t="shared" si="2"/>
        <v>6023.9497301553529</v>
      </c>
      <c r="AN34" s="40"/>
      <c r="AO34" s="24">
        <v>2040</v>
      </c>
      <c r="AP34" s="15">
        <v>0.21034614782611605</v>
      </c>
      <c r="AQ34" s="53">
        <f t="shared" si="3"/>
        <v>0.44256981781693189</v>
      </c>
      <c r="AR34" s="53">
        <f t="shared" si="3"/>
        <v>84.87837754594068</v>
      </c>
      <c r="AS34" s="53">
        <f t="shared" si="3"/>
        <v>9.7465986106515103</v>
      </c>
      <c r="AT34" s="53">
        <f t="shared" si="3"/>
        <v>11.084611421028139</v>
      </c>
      <c r="AU34" s="53">
        <f t="shared" si="3"/>
        <v>12.388194015740934</v>
      </c>
      <c r="AV34" s="53">
        <f t="shared" si="3"/>
        <v>-19.03564138267609</v>
      </c>
      <c r="AW34" s="53">
        <f t="shared" si="3"/>
        <v>3.2027732213911406</v>
      </c>
      <c r="AX34" s="53">
        <f t="shared" si="3"/>
        <v>-1.4033893636251804</v>
      </c>
      <c r="AY34" s="53">
        <f t="shared" si="3"/>
        <v>2.607034391988293</v>
      </c>
      <c r="AZ34" s="53">
        <f t="shared" si="3"/>
        <v>-55.820948102712748</v>
      </c>
      <c r="BA34" s="53">
        <f t="shared" si="3"/>
        <v>0</v>
      </c>
      <c r="BB34" s="53">
        <f t="shared" si="3"/>
        <v>-103.61999999999989</v>
      </c>
      <c r="BC34" s="53">
        <f t="shared" si="3"/>
        <v>-6.8799999999999955</v>
      </c>
      <c r="BD34" s="53">
        <f t="shared" si="3"/>
        <v>-19.472999999999956</v>
      </c>
      <c r="BE34" s="53">
        <f t="shared" si="3"/>
        <v>-1.4000000000000012E-2</v>
      </c>
      <c r="BF34" s="53">
        <f t="shared" si="3"/>
        <v>0</v>
      </c>
      <c r="BG34" s="52">
        <f t="shared" si="4"/>
        <v>-81.89681982445623</v>
      </c>
    </row>
    <row r="35" spans="1:59" x14ac:dyDescent="0.25">
      <c r="A35" s="24">
        <v>2041</v>
      </c>
      <c r="B35" s="15">
        <v>0.19524856485339206</v>
      </c>
      <c r="C35" s="53">
        <v>0</v>
      </c>
      <c r="D35" s="49">
        <v>18.495445000853124</v>
      </c>
      <c r="E35" s="49">
        <v>1.9609706608265993</v>
      </c>
      <c r="F35" s="49">
        <v>2.2203002004320727</v>
      </c>
      <c r="G35" s="49">
        <v>2.2539162937899451</v>
      </c>
      <c r="H35" s="49">
        <v>1041.2184719847069</v>
      </c>
      <c r="I35" s="49">
        <v>106.2113363794864</v>
      </c>
      <c r="J35" s="49">
        <v>53.163227863584801</v>
      </c>
      <c r="K35" s="49">
        <v>155.48646255025966</v>
      </c>
      <c r="L35" s="49">
        <v>0</v>
      </c>
      <c r="M35" s="49">
        <v>0</v>
      </c>
      <c r="N35" s="49">
        <v>4067.22</v>
      </c>
      <c r="O35" s="49">
        <v>110.88</v>
      </c>
      <c r="P35" s="49">
        <v>818.04300000000001</v>
      </c>
      <c r="Q35" s="49">
        <v>0.72899999999999998</v>
      </c>
      <c r="R35" s="49">
        <v>0</v>
      </c>
      <c r="S35" s="52">
        <f t="shared" si="1"/>
        <v>6377.8821309339392</v>
      </c>
      <c r="T35" s="40"/>
      <c r="U35" s="24">
        <v>2041</v>
      </c>
      <c r="V35" s="15">
        <v>0.19524856485339206</v>
      </c>
      <c r="W35" s="53">
        <v>0.45363406326235511</v>
      </c>
      <c r="X35" s="49">
        <v>98.37541270658393</v>
      </c>
      <c r="Y35" s="49">
        <v>11.242504076173873</v>
      </c>
      <c r="Z35" s="49">
        <v>13.525786270719719</v>
      </c>
      <c r="AA35" s="49">
        <v>14.663957309530881</v>
      </c>
      <c r="AB35" s="49">
        <v>1016.2134800898699</v>
      </c>
      <c r="AC35" s="49">
        <v>101.33733685984618</v>
      </c>
      <c r="AD35" s="49">
        <v>51.808487207193821</v>
      </c>
      <c r="AE35" s="49">
        <v>144.84738431814418</v>
      </c>
      <c r="AF35" s="49">
        <v>-55.579525693918313</v>
      </c>
      <c r="AG35" s="49">
        <v>0</v>
      </c>
      <c r="AH35" s="49">
        <v>3961.48</v>
      </c>
      <c r="AI35" s="49">
        <v>109.13</v>
      </c>
      <c r="AJ35" s="49">
        <v>796.15499999999997</v>
      </c>
      <c r="AK35" s="49">
        <v>0.71799999999999997</v>
      </c>
      <c r="AL35" s="49">
        <v>0</v>
      </c>
      <c r="AM35" s="52">
        <f t="shared" si="2"/>
        <v>6264.3714572074059</v>
      </c>
      <c r="AN35" s="40"/>
      <c r="AO35" s="24">
        <v>2041</v>
      </c>
      <c r="AP35" s="15">
        <v>0.19524856485339206</v>
      </c>
      <c r="AQ35" s="53">
        <f t="shared" si="3"/>
        <v>0.45363406326235511</v>
      </c>
      <c r="AR35" s="53">
        <f t="shared" si="3"/>
        <v>79.879967705730806</v>
      </c>
      <c r="AS35" s="53">
        <f t="shared" si="3"/>
        <v>9.2815334153472726</v>
      </c>
      <c r="AT35" s="53">
        <f t="shared" si="3"/>
        <v>11.305486070287646</v>
      </c>
      <c r="AU35" s="53">
        <f t="shared" si="3"/>
        <v>12.410041015740935</v>
      </c>
      <c r="AV35" s="53">
        <f t="shared" si="3"/>
        <v>-25.004991894836962</v>
      </c>
      <c r="AW35" s="53">
        <f t="shared" si="3"/>
        <v>-4.8739995196402219</v>
      </c>
      <c r="AX35" s="53">
        <f t="shared" si="3"/>
        <v>-1.3547406563909803</v>
      </c>
      <c r="AY35" s="53">
        <f t="shared" si="3"/>
        <v>-10.63907823211548</v>
      </c>
      <c r="AZ35" s="53">
        <f t="shared" si="3"/>
        <v>-55.579525693918313</v>
      </c>
      <c r="BA35" s="53">
        <f t="shared" si="3"/>
        <v>0</v>
      </c>
      <c r="BB35" s="53">
        <f t="shared" si="3"/>
        <v>-105.73999999999978</v>
      </c>
      <c r="BC35" s="53">
        <f t="shared" si="3"/>
        <v>-1.75</v>
      </c>
      <c r="BD35" s="53">
        <f t="shared" si="3"/>
        <v>-21.888000000000034</v>
      </c>
      <c r="BE35" s="53">
        <f t="shared" si="3"/>
        <v>-1.100000000000001E-2</v>
      </c>
      <c r="BF35" s="53">
        <f t="shared" si="3"/>
        <v>0</v>
      </c>
      <c r="BG35" s="52">
        <f t="shared" si="4"/>
        <v>-113.51067372653277</v>
      </c>
    </row>
    <row r="36" spans="1:59" x14ac:dyDescent="0.25">
      <c r="A36" s="24">
        <v>2042</v>
      </c>
      <c r="B36" s="15">
        <v>0.1812346100524885</v>
      </c>
      <c r="C36" s="53">
        <v>0</v>
      </c>
      <c r="D36" s="49">
        <v>17.319421987982885</v>
      </c>
      <c r="E36" s="49">
        <v>1.8606282697778058</v>
      </c>
      <c r="F36" s="49">
        <v>2.2662568638399261</v>
      </c>
      <c r="G36" s="49">
        <v>2.2539162937899451</v>
      </c>
      <c r="H36" s="49">
        <v>1098.0190831570264</v>
      </c>
      <c r="I36" s="49">
        <v>112.25277506801788</v>
      </c>
      <c r="J36" s="49">
        <v>55.370162386798448</v>
      </c>
      <c r="K36" s="49">
        <v>181.92889609802154</v>
      </c>
      <c r="L36" s="49">
        <v>0</v>
      </c>
      <c r="M36" s="49">
        <v>0</v>
      </c>
      <c r="N36" s="49">
        <v>4169.12</v>
      </c>
      <c r="O36" s="49">
        <v>116.97</v>
      </c>
      <c r="P36" s="49">
        <v>919.01099999999997</v>
      </c>
      <c r="Q36" s="49">
        <v>0.72299999999999998</v>
      </c>
      <c r="R36" s="49">
        <v>0</v>
      </c>
      <c r="S36" s="52">
        <f t="shared" si="1"/>
        <v>6677.0951401252551</v>
      </c>
      <c r="T36" s="40"/>
      <c r="U36" s="24">
        <v>2042</v>
      </c>
      <c r="V36" s="15">
        <v>0.1812346100524885</v>
      </c>
      <c r="W36" s="53">
        <v>0.46497491484391401</v>
      </c>
      <c r="X36" s="49">
        <v>92.20097985350381</v>
      </c>
      <c r="Y36" s="49">
        <v>10.67709648982084</v>
      </c>
      <c r="Z36" s="49">
        <v>14.028472863347737</v>
      </c>
      <c r="AA36" s="49">
        <v>14.686285309530881</v>
      </c>
      <c r="AB36" s="49">
        <v>1063.4925404960836</v>
      </c>
      <c r="AC36" s="49">
        <v>106.10634584406911</v>
      </c>
      <c r="AD36" s="49">
        <v>54.064070437641689</v>
      </c>
      <c r="AE36" s="49">
        <v>173.64751683259811</v>
      </c>
      <c r="AF36" s="49">
        <v>-55.344138845343736</v>
      </c>
      <c r="AG36" s="49">
        <v>0</v>
      </c>
      <c r="AH36" s="49">
        <v>4060.25</v>
      </c>
      <c r="AI36" s="49">
        <v>115.59</v>
      </c>
      <c r="AJ36" s="49">
        <v>894.22799999999995</v>
      </c>
      <c r="AK36" s="49">
        <v>0.71799999999999997</v>
      </c>
      <c r="AL36" s="49">
        <v>0</v>
      </c>
      <c r="AM36" s="52">
        <f t="shared" si="2"/>
        <v>6544.8101441960962</v>
      </c>
      <c r="AN36" s="40"/>
      <c r="AO36" s="24">
        <v>2042</v>
      </c>
      <c r="AP36" s="15">
        <v>0.1812346100524885</v>
      </c>
      <c r="AQ36" s="53">
        <f t="shared" si="3"/>
        <v>0.46497491484391401</v>
      </c>
      <c r="AR36" s="53">
        <f t="shared" si="3"/>
        <v>74.881557865520932</v>
      </c>
      <c r="AS36" s="53">
        <f t="shared" si="3"/>
        <v>8.8164682200430349</v>
      </c>
      <c r="AT36" s="53">
        <f t="shared" si="3"/>
        <v>11.762215999507811</v>
      </c>
      <c r="AU36" s="53">
        <f t="shared" si="3"/>
        <v>12.432369015740935</v>
      </c>
      <c r="AV36" s="53">
        <f t="shared" si="3"/>
        <v>-34.526542660942823</v>
      </c>
      <c r="AW36" s="53">
        <f t="shared" si="3"/>
        <v>-6.1464292239487719</v>
      </c>
      <c r="AX36" s="53">
        <f t="shared" si="3"/>
        <v>-1.3060919491567589</v>
      </c>
      <c r="AY36" s="53">
        <f t="shared" si="3"/>
        <v>-8.2813792654234248</v>
      </c>
      <c r="AZ36" s="53">
        <f t="shared" si="3"/>
        <v>-55.344138845343736</v>
      </c>
      <c r="BA36" s="53">
        <f t="shared" si="3"/>
        <v>0</v>
      </c>
      <c r="BB36" s="53">
        <f t="shared" si="3"/>
        <v>-108.86999999999989</v>
      </c>
      <c r="BC36" s="53">
        <f t="shared" si="3"/>
        <v>-1.3799999999999955</v>
      </c>
      <c r="BD36" s="53">
        <f t="shared" si="3"/>
        <v>-24.783000000000015</v>
      </c>
      <c r="BE36" s="53">
        <f t="shared" si="3"/>
        <v>-5.0000000000000044E-3</v>
      </c>
      <c r="BF36" s="53">
        <f t="shared" si="3"/>
        <v>0</v>
      </c>
      <c r="BG36" s="52">
        <f t="shared" si="4"/>
        <v>-132.28499592915878</v>
      </c>
    </row>
    <row r="37" spans="1:59" x14ac:dyDescent="0.25">
      <c r="A37" s="24">
        <v>2043</v>
      </c>
      <c r="B37" s="15">
        <v>0.16822650607209799</v>
      </c>
      <c r="C37" s="53">
        <v>0</v>
      </c>
      <c r="D37" s="49">
        <v>16.143398975112646</v>
      </c>
      <c r="E37" s="49">
        <v>1.7602858787290128</v>
      </c>
      <c r="F37" s="49">
        <v>2.4799557955714828</v>
      </c>
      <c r="G37" s="49">
        <v>2.2539162937899451</v>
      </c>
      <c r="H37" s="49">
        <v>1210.2124505221279</v>
      </c>
      <c r="I37" s="49">
        <v>132.49801169194058</v>
      </c>
      <c r="J37" s="49">
        <v>59.83482813341471</v>
      </c>
      <c r="K37" s="49">
        <v>208.87023620401993</v>
      </c>
      <c r="L37" s="49">
        <v>0</v>
      </c>
      <c r="M37" s="49">
        <v>0</v>
      </c>
      <c r="N37" s="49">
        <v>4377.1099999999997</v>
      </c>
      <c r="O37" s="49">
        <v>131.97</v>
      </c>
      <c r="P37" s="49">
        <v>1081.021</v>
      </c>
      <c r="Q37" s="49">
        <v>0.755</v>
      </c>
      <c r="R37" s="49">
        <v>0</v>
      </c>
      <c r="S37" s="52">
        <f t="shared" si="1"/>
        <v>7224.9090834947056</v>
      </c>
      <c r="T37" s="40"/>
      <c r="U37" s="24">
        <v>2043</v>
      </c>
      <c r="V37" s="15">
        <v>0.16822650607209799</v>
      </c>
      <c r="W37" s="53">
        <v>0.47659928771501175</v>
      </c>
      <c r="X37" s="49">
        <v>86.026547000423733</v>
      </c>
      <c r="Y37" s="49">
        <v>10.11168890346781</v>
      </c>
      <c r="Z37" s="49">
        <v>15.081595993318375</v>
      </c>
      <c r="AA37" s="49">
        <v>14.709104309530879</v>
      </c>
      <c r="AB37" s="49">
        <v>1177.7223662132026</v>
      </c>
      <c r="AC37" s="49">
        <v>123.3886016470544</v>
      </c>
      <c r="AD37" s="49">
        <v>58.553089088826752</v>
      </c>
      <c r="AE37" s="49">
        <v>206.08067458073165</v>
      </c>
      <c r="AF37" s="49">
        <v>-55.114636667983525</v>
      </c>
      <c r="AG37" s="49">
        <v>0</v>
      </c>
      <c r="AH37" s="49">
        <v>4266.8500000000004</v>
      </c>
      <c r="AI37" s="49">
        <v>127.08000000000001</v>
      </c>
      <c r="AJ37" s="49">
        <v>1053.299</v>
      </c>
      <c r="AK37" s="49">
        <v>0.747</v>
      </c>
      <c r="AL37" s="49">
        <v>0</v>
      </c>
      <c r="AM37" s="52">
        <f t="shared" si="2"/>
        <v>7085.0116303562882</v>
      </c>
      <c r="AN37" s="40"/>
      <c r="AO37" s="24">
        <v>2043</v>
      </c>
      <c r="AP37" s="15">
        <v>0.16822650607209799</v>
      </c>
      <c r="AQ37" s="53">
        <f t="shared" si="3"/>
        <v>0.47659928771501175</v>
      </c>
      <c r="AR37" s="53">
        <f t="shared" si="3"/>
        <v>69.883148025311087</v>
      </c>
      <c r="AS37" s="53">
        <f t="shared" si="3"/>
        <v>8.3514030247387971</v>
      </c>
      <c r="AT37" s="53">
        <f t="shared" si="3"/>
        <v>12.601640197746892</v>
      </c>
      <c r="AU37" s="53">
        <f t="shared" si="3"/>
        <v>12.455188015740934</v>
      </c>
      <c r="AV37" s="53">
        <f t="shared" si="3"/>
        <v>-32.490084308925361</v>
      </c>
      <c r="AW37" s="53">
        <f t="shared" si="3"/>
        <v>-9.1094100448861752</v>
      </c>
      <c r="AX37" s="53">
        <f t="shared" si="3"/>
        <v>-1.2817390445879582</v>
      </c>
      <c r="AY37" s="53">
        <f t="shared" si="3"/>
        <v>-2.7895616232882787</v>
      </c>
      <c r="AZ37" s="53">
        <f t="shared" si="3"/>
        <v>-55.114636667983525</v>
      </c>
      <c r="BA37" s="53">
        <f t="shared" si="3"/>
        <v>0</v>
      </c>
      <c r="BB37" s="53">
        <f t="shared" si="3"/>
        <v>-110.25999999999931</v>
      </c>
      <c r="BC37" s="53">
        <f t="shared" si="3"/>
        <v>-4.8899999999999864</v>
      </c>
      <c r="BD37" s="53">
        <f t="shared" si="3"/>
        <v>-27.72199999999998</v>
      </c>
      <c r="BE37" s="53">
        <f t="shared" si="3"/>
        <v>-8.0000000000000071E-3</v>
      </c>
      <c r="BF37" s="53">
        <f t="shared" si="3"/>
        <v>0</v>
      </c>
      <c r="BG37" s="52">
        <f t="shared" si="4"/>
        <v>-139.89745313841786</v>
      </c>
    </row>
    <row r="38" spans="1:59" x14ac:dyDescent="0.25">
      <c r="A38" s="24">
        <v>2044</v>
      </c>
      <c r="B38" s="15">
        <v>0.15612019724789697</v>
      </c>
      <c r="C38" s="53">
        <v>0</v>
      </c>
      <c r="D38" s="49">
        <v>14.967375962242407</v>
      </c>
      <c r="E38" s="49">
        <v>1.6599434876802197</v>
      </c>
      <c r="F38" s="49">
        <v>2.5776470061660652</v>
      </c>
      <c r="G38" s="49">
        <v>2.2539162937899451</v>
      </c>
      <c r="H38" s="49">
        <v>1293.3661816889921</v>
      </c>
      <c r="I38" s="49">
        <v>142.87930686941206</v>
      </c>
      <c r="J38" s="49">
        <v>64.295469383658997</v>
      </c>
      <c r="K38" s="49">
        <v>214.74363607680544</v>
      </c>
      <c r="L38" s="49">
        <v>0</v>
      </c>
      <c r="M38" s="49">
        <v>0</v>
      </c>
      <c r="N38" s="49">
        <v>4544.32</v>
      </c>
      <c r="O38" s="49">
        <v>140.58000000000001</v>
      </c>
      <c r="P38" s="49">
        <v>1247.0740000000001</v>
      </c>
      <c r="Q38" s="49">
        <v>0.76900000000000002</v>
      </c>
      <c r="R38" s="49">
        <v>0</v>
      </c>
      <c r="S38" s="52">
        <f t="shared" si="1"/>
        <v>7669.4864767687468</v>
      </c>
      <c r="T38" s="40"/>
      <c r="U38" s="24">
        <v>2044</v>
      </c>
      <c r="V38" s="15">
        <v>0.15612019724789697</v>
      </c>
      <c r="W38" s="53">
        <v>0.48851426990788704</v>
      </c>
      <c r="X38" s="49">
        <v>79.852114147343627</v>
      </c>
      <c r="Y38" s="49">
        <v>9.5462813171147758</v>
      </c>
      <c r="Z38" s="49">
        <v>15.404452051218534</v>
      </c>
      <c r="AA38" s="49">
        <v>14.73242530953088</v>
      </c>
      <c r="AB38" s="49">
        <v>1262.7255494073045</v>
      </c>
      <c r="AC38" s="49">
        <v>136.82418934678731</v>
      </c>
      <c r="AD38" s="49">
        <v>63.014190998374644</v>
      </c>
      <c r="AE38" s="49">
        <v>211.11957905830258</v>
      </c>
      <c r="AF38" s="49">
        <v>-54.890872045057321</v>
      </c>
      <c r="AG38" s="49">
        <v>0</v>
      </c>
      <c r="AH38" s="49">
        <v>4434.6099999999997</v>
      </c>
      <c r="AI38" s="49">
        <v>136.46</v>
      </c>
      <c r="AJ38" s="49">
        <v>1216.6099999999999</v>
      </c>
      <c r="AK38" s="49">
        <v>0.752</v>
      </c>
      <c r="AL38" s="49">
        <v>0</v>
      </c>
      <c r="AM38" s="52">
        <f t="shared" si="2"/>
        <v>7527.2484238608276</v>
      </c>
      <c r="AN38" s="40"/>
      <c r="AO38" s="24">
        <v>2044</v>
      </c>
      <c r="AP38" s="15">
        <v>0.15612019724789697</v>
      </c>
      <c r="AQ38" s="53">
        <f t="shared" si="3"/>
        <v>0.48851426990788704</v>
      </c>
      <c r="AR38" s="53">
        <f t="shared" si="3"/>
        <v>64.884738185101213</v>
      </c>
      <c r="AS38" s="53">
        <f t="shared" si="3"/>
        <v>7.8863378294345559</v>
      </c>
      <c r="AT38" s="53">
        <f t="shared" si="3"/>
        <v>12.826805045052469</v>
      </c>
      <c r="AU38" s="53">
        <f t="shared" si="3"/>
        <v>12.478509015740935</v>
      </c>
      <c r="AV38" s="53">
        <f t="shared" si="3"/>
        <v>-30.640632281687658</v>
      </c>
      <c r="AW38" s="53">
        <f t="shared" si="3"/>
        <v>-6.0551175226247551</v>
      </c>
      <c r="AX38" s="53">
        <f t="shared" si="3"/>
        <v>-1.2812783852843523</v>
      </c>
      <c r="AY38" s="53">
        <f t="shared" si="3"/>
        <v>-3.6240570185028673</v>
      </c>
      <c r="AZ38" s="53">
        <f t="shared" si="3"/>
        <v>-54.890872045057321</v>
      </c>
      <c r="BA38" s="53">
        <f t="shared" si="3"/>
        <v>0</v>
      </c>
      <c r="BB38" s="53">
        <f t="shared" si="3"/>
        <v>-109.71000000000004</v>
      </c>
      <c r="BC38" s="53">
        <f t="shared" si="3"/>
        <v>-4.1200000000000045</v>
      </c>
      <c r="BD38" s="53">
        <f t="shared" si="3"/>
        <v>-30.464000000000169</v>
      </c>
      <c r="BE38" s="53">
        <f t="shared" si="3"/>
        <v>-1.7000000000000015E-2</v>
      </c>
      <c r="BF38" s="53">
        <f t="shared" si="3"/>
        <v>0</v>
      </c>
      <c r="BG38" s="52">
        <f t="shared" si="4"/>
        <v>-142.23805290792012</v>
      </c>
    </row>
    <row r="39" spans="1:59" x14ac:dyDescent="0.25">
      <c r="A39" s="24">
        <v>2045</v>
      </c>
      <c r="B39" s="15">
        <v>0.14491467883918038</v>
      </c>
      <c r="C39" s="53">
        <v>0</v>
      </c>
      <c r="D39" s="49">
        <v>13.926186140092716</v>
      </c>
      <c r="E39" s="49">
        <v>1.5715622221696319</v>
      </c>
      <c r="F39" s="49">
        <v>2.4106076242371199</v>
      </c>
      <c r="G39" s="49">
        <v>2.2539162937899451</v>
      </c>
      <c r="H39" s="49">
        <v>1296.3760938377088</v>
      </c>
      <c r="I39" s="49">
        <v>136.54471142679469</v>
      </c>
      <c r="J39" s="49">
        <v>64.60275219148933</v>
      </c>
      <c r="K39" s="49">
        <v>249.90802385504557</v>
      </c>
      <c r="L39" s="49">
        <v>0</v>
      </c>
      <c r="M39" s="49">
        <v>0</v>
      </c>
      <c r="N39" s="49">
        <v>4623.57</v>
      </c>
      <c r="O39" s="49">
        <v>147.01</v>
      </c>
      <c r="P39" s="49">
        <v>1399.2190000000001</v>
      </c>
      <c r="Q39" s="49">
        <v>0.77200000000000002</v>
      </c>
      <c r="R39" s="49">
        <v>0</v>
      </c>
      <c r="S39" s="52">
        <f t="shared" si="1"/>
        <v>7938.1648535913282</v>
      </c>
      <c r="T39" s="40"/>
      <c r="U39" s="24">
        <v>2045</v>
      </c>
      <c r="V39" s="15">
        <v>0.14491467883918038</v>
      </c>
      <c r="W39" s="53">
        <v>0.50072712665558416</v>
      </c>
      <c r="X39" s="49">
        <v>74.066280851448241</v>
      </c>
      <c r="Y39" s="49">
        <v>9.0151200213132245</v>
      </c>
      <c r="Z39" s="49">
        <v>14.855614781354495</v>
      </c>
      <c r="AA39" s="49">
        <v>14.756259309530881</v>
      </c>
      <c r="AB39" s="49">
        <v>1267.504304021767</v>
      </c>
      <c r="AC39" s="49">
        <v>127.96011393889839</v>
      </c>
      <c r="AD39" s="49">
        <v>63.347286106106779</v>
      </c>
      <c r="AE39" s="49">
        <v>236.43802408439984</v>
      </c>
      <c r="AF39" s="49">
        <v>-54.67270153770427</v>
      </c>
      <c r="AG39" s="49">
        <v>0</v>
      </c>
      <c r="AH39" s="49">
        <v>4509.43</v>
      </c>
      <c r="AI39" s="49">
        <v>143.73000000000002</v>
      </c>
      <c r="AJ39" s="49">
        <v>1364.191</v>
      </c>
      <c r="AK39" s="49">
        <v>0.754</v>
      </c>
      <c r="AL39" s="49">
        <v>0</v>
      </c>
      <c r="AM39" s="52">
        <f t="shared" si="2"/>
        <v>7771.8760287037694</v>
      </c>
      <c r="AN39" s="40"/>
      <c r="AO39" s="24">
        <v>2045</v>
      </c>
      <c r="AP39" s="15">
        <v>0.14491467883918038</v>
      </c>
      <c r="AQ39" s="53">
        <f t="shared" si="3"/>
        <v>0.50072712665558416</v>
      </c>
      <c r="AR39" s="53">
        <f t="shared" si="3"/>
        <v>60.140094711355523</v>
      </c>
      <c r="AS39" s="53">
        <f t="shared" si="3"/>
        <v>7.4435577991435924</v>
      </c>
      <c r="AT39" s="53">
        <f t="shared" si="3"/>
        <v>12.445007157117375</v>
      </c>
      <c r="AU39" s="53">
        <f t="shared" si="3"/>
        <v>12.502343015740935</v>
      </c>
      <c r="AV39" s="53">
        <f t="shared" si="3"/>
        <v>-28.871789815941838</v>
      </c>
      <c r="AW39" s="53">
        <f t="shared" si="3"/>
        <v>-8.5845974878963034</v>
      </c>
      <c r="AX39" s="53">
        <f t="shared" si="3"/>
        <v>-1.255466085382551</v>
      </c>
      <c r="AY39" s="53">
        <f t="shared" si="3"/>
        <v>-13.469999770645728</v>
      </c>
      <c r="AZ39" s="53">
        <f t="shared" si="3"/>
        <v>-54.67270153770427</v>
      </c>
      <c r="BA39" s="53">
        <f t="shared" si="3"/>
        <v>0</v>
      </c>
      <c r="BB39" s="53">
        <f t="shared" si="3"/>
        <v>-114.13999999999942</v>
      </c>
      <c r="BC39" s="53">
        <f t="shared" si="3"/>
        <v>-3.2799999999999727</v>
      </c>
      <c r="BD39" s="53">
        <f t="shared" si="3"/>
        <v>-35.02800000000002</v>
      </c>
      <c r="BE39" s="53">
        <f t="shared" si="3"/>
        <v>-1.8000000000000016E-2</v>
      </c>
      <c r="BF39" s="53">
        <f t="shared" si="3"/>
        <v>0</v>
      </c>
      <c r="BG39" s="52">
        <f t="shared" si="4"/>
        <v>-166.2888248875571</v>
      </c>
    </row>
    <row r="40" spans="1:59" x14ac:dyDescent="0.25">
      <c r="A40" s="24">
        <v>2046</v>
      </c>
      <c r="B40" s="15">
        <v>0.13451343588630835</v>
      </c>
      <c r="C40" s="53">
        <v>0</v>
      </c>
      <c r="D40" s="49">
        <v>12.952412913303304</v>
      </c>
      <c r="E40" s="49">
        <v>1.4891615194281469</v>
      </c>
      <c r="F40" s="49">
        <v>2.4637274920965533</v>
      </c>
      <c r="G40" s="49">
        <v>2.2539162937899451</v>
      </c>
      <c r="H40" s="49">
        <v>1252.8272078589882</v>
      </c>
      <c r="I40" s="49">
        <v>138.38388707803557</v>
      </c>
      <c r="J40" s="49">
        <v>62.524781968232283</v>
      </c>
      <c r="K40" s="49">
        <v>279.93422752206953</v>
      </c>
      <c r="L40" s="49">
        <v>0</v>
      </c>
      <c r="M40" s="49">
        <v>0</v>
      </c>
      <c r="N40" s="49">
        <v>4727.91</v>
      </c>
      <c r="O40" s="49">
        <v>152.48000000000002</v>
      </c>
      <c r="P40" s="49">
        <v>1581.4749999999999</v>
      </c>
      <c r="Q40" s="49">
        <v>0.77300000000000002</v>
      </c>
      <c r="R40" s="49">
        <v>0</v>
      </c>
      <c r="S40" s="52">
        <f t="shared" si="1"/>
        <v>8215.4673226459436</v>
      </c>
      <c r="T40" s="40"/>
      <c r="U40" s="24">
        <v>2046</v>
      </c>
      <c r="V40" s="15">
        <v>0.13451343588630835</v>
      </c>
      <c r="W40" s="53">
        <v>0.51324530482197372</v>
      </c>
      <c r="X40" s="49">
        <v>68.899234684697021</v>
      </c>
      <c r="Y40" s="49">
        <v>8.545559229073266</v>
      </c>
      <c r="Z40" s="49">
        <v>15.076199089268204</v>
      </c>
      <c r="AA40" s="49">
        <v>14.78061730953088</v>
      </c>
      <c r="AB40" s="49">
        <v>1225.6375978634244</v>
      </c>
      <c r="AC40" s="49">
        <v>128.24096540179795</v>
      </c>
      <c r="AD40" s="49">
        <v>61.317298801825693</v>
      </c>
      <c r="AE40" s="49">
        <v>267.73693212015297</v>
      </c>
      <c r="AF40" s="49">
        <v>-54.459985293035039</v>
      </c>
      <c r="AG40" s="49">
        <v>0</v>
      </c>
      <c r="AH40" s="49">
        <v>4613.91</v>
      </c>
      <c r="AI40" s="49">
        <v>149.16</v>
      </c>
      <c r="AJ40" s="49">
        <v>1542.684</v>
      </c>
      <c r="AK40" s="49">
        <v>0.75800000000000001</v>
      </c>
      <c r="AL40" s="49">
        <v>0</v>
      </c>
      <c r="AM40" s="52">
        <f t="shared" si="2"/>
        <v>8042.7996645115572</v>
      </c>
      <c r="AN40" s="40"/>
      <c r="AO40" s="24">
        <v>2046</v>
      </c>
      <c r="AP40" s="15">
        <v>0.13451343588630835</v>
      </c>
      <c r="AQ40" s="53">
        <f t="shared" si="3"/>
        <v>0.51324530482197372</v>
      </c>
      <c r="AR40" s="53">
        <f t="shared" si="3"/>
        <v>55.946821771393715</v>
      </c>
      <c r="AS40" s="53">
        <f t="shared" si="3"/>
        <v>7.0563977096451191</v>
      </c>
      <c r="AT40" s="53">
        <f t="shared" si="3"/>
        <v>12.612471597171652</v>
      </c>
      <c r="AU40" s="53">
        <f t="shared" si="3"/>
        <v>12.526701015740935</v>
      </c>
      <c r="AV40" s="53">
        <f t="shared" si="3"/>
        <v>-27.189609995563842</v>
      </c>
      <c r="AW40" s="53">
        <f t="shared" si="3"/>
        <v>-10.14292167623762</v>
      </c>
      <c r="AX40" s="53">
        <f t="shared" si="3"/>
        <v>-1.2074831664065897</v>
      </c>
      <c r="AY40" s="53">
        <f t="shared" si="3"/>
        <v>-12.197295401916563</v>
      </c>
      <c r="AZ40" s="53">
        <f t="shared" si="3"/>
        <v>-54.459985293035039</v>
      </c>
      <c r="BA40" s="53">
        <f t="shared" si="3"/>
        <v>0</v>
      </c>
      <c r="BB40" s="53">
        <f t="shared" si="3"/>
        <v>-114</v>
      </c>
      <c r="BC40" s="53">
        <f t="shared" si="3"/>
        <v>-3.3200000000000216</v>
      </c>
      <c r="BD40" s="53">
        <f t="shared" si="3"/>
        <v>-38.79099999999994</v>
      </c>
      <c r="BE40" s="53">
        <f t="shared" si="3"/>
        <v>-1.5000000000000013E-2</v>
      </c>
      <c r="BF40" s="53">
        <f t="shared" si="3"/>
        <v>0</v>
      </c>
      <c r="BG40" s="52">
        <f t="shared" si="4"/>
        <v>-172.66765813438622</v>
      </c>
    </row>
    <row r="41" spans="1:59" x14ac:dyDescent="0.25">
      <c r="A41" s="24">
        <v>2047</v>
      </c>
      <c r="B41" s="15">
        <v>0.12485874156350797</v>
      </c>
      <c r="C41" s="53">
        <v>0</v>
      </c>
      <c r="D41" s="49">
        <v>11.97863968651389</v>
      </c>
      <c r="E41" s="49">
        <v>1.4067608166866621</v>
      </c>
      <c r="F41" s="49">
        <v>2.5175722679924482</v>
      </c>
      <c r="G41" s="49">
        <v>2.2539162937899451</v>
      </c>
      <c r="H41" s="49">
        <v>1293.7216662402896</v>
      </c>
      <c r="I41" s="49">
        <v>168.12482329230315</v>
      </c>
      <c r="J41" s="49">
        <v>64.793413593149467</v>
      </c>
      <c r="K41" s="49">
        <v>295.38480789607252</v>
      </c>
      <c r="L41" s="49">
        <v>0</v>
      </c>
      <c r="M41" s="49">
        <v>0</v>
      </c>
      <c r="N41" s="49">
        <v>4842.47</v>
      </c>
      <c r="O41" s="49">
        <v>160.51</v>
      </c>
      <c r="P41" s="49">
        <v>1794.5989999999999</v>
      </c>
      <c r="Q41" s="49">
        <v>0.78500000000000003</v>
      </c>
      <c r="R41" s="49">
        <v>0</v>
      </c>
      <c r="S41" s="52">
        <f t="shared" si="1"/>
        <v>8638.545600086798</v>
      </c>
      <c r="T41" s="40"/>
      <c r="U41" s="24">
        <v>2047</v>
      </c>
      <c r="V41" s="15">
        <v>0.12485874156350797</v>
      </c>
      <c r="W41" s="53">
        <v>0.52607643744252308</v>
      </c>
      <c r="X41" s="49">
        <v>63.821885142437509</v>
      </c>
      <c r="Y41" s="49">
        <v>8.0848169145034472</v>
      </c>
      <c r="Z41" s="49">
        <v>15.244554444645768</v>
      </c>
      <c r="AA41" s="49">
        <v>14.80551130953088</v>
      </c>
      <c r="AB41" s="49">
        <v>1268.1038039125651</v>
      </c>
      <c r="AC41" s="49">
        <v>155.51470647109176</v>
      </c>
      <c r="AD41" s="49">
        <v>63.628682295244545</v>
      </c>
      <c r="AE41" s="49">
        <v>305.44506118953495</v>
      </c>
      <c r="AF41" s="49">
        <v>-54.252586954482545</v>
      </c>
      <c r="AG41" s="49">
        <v>0</v>
      </c>
      <c r="AH41" s="49">
        <v>4727.1899999999996</v>
      </c>
      <c r="AI41" s="49">
        <v>158.84</v>
      </c>
      <c r="AJ41" s="49">
        <v>1751.184</v>
      </c>
      <c r="AK41" s="49">
        <v>0.76500000000000001</v>
      </c>
      <c r="AL41" s="49">
        <v>0</v>
      </c>
      <c r="AM41" s="52">
        <f t="shared" si="2"/>
        <v>8478.9015111625122</v>
      </c>
      <c r="AN41" s="40"/>
      <c r="AO41" s="24">
        <v>2047</v>
      </c>
      <c r="AP41" s="15">
        <v>0.12485874156350797</v>
      </c>
      <c r="AQ41" s="53">
        <f t="shared" si="3"/>
        <v>0.52607643744252308</v>
      </c>
      <c r="AR41" s="53">
        <f t="shared" si="3"/>
        <v>51.843245455923622</v>
      </c>
      <c r="AS41" s="53">
        <f t="shared" si="3"/>
        <v>6.6780560978167856</v>
      </c>
      <c r="AT41" s="53">
        <f t="shared" si="3"/>
        <v>12.726982176653319</v>
      </c>
      <c r="AU41" s="53">
        <f t="shared" si="3"/>
        <v>12.551595015740935</v>
      </c>
      <c r="AV41" s="53">
        <f t="shared" si="3"/>
        <v>-25.617862327724424</v>
      </c>
      <c r="AW41" s="53">
        <f t="shared" si="3"/>
        <v>-12.610116821211392</v>
      </c>
      <c r="AX41" s="53">
        <f t="shared" si="3"/>
        <v>-1.1647312979049218</v>
      </c>
      <c r="AY41" s="53">
        <f t="shared" si="3"/>
        <v>10.060253293462438</v>
      </c>
      <c r="AZ41" s="53">
        <f t="shared" si="3"/>
        <v>-54.252586954482545</v>
      </c>
      <c r="BA41" s="53">
        <f t="shared" si="3"/>
        <v>0</v>
      </c>
      <c r="BB41" s="53">
        <f t="shared" si="3"/>
        <v>-115.28000000000065</v>
      </c>
      <c r="BC41" s="53">
        <f t="shared" si="3"/>
        <v>-1.6699999999999875</v>
      </c>
      <c r="BD41" s="53">
        <f t="shared" si="3"/>
        <v>-43.414999999999964</v>
      </c>
      <c r="BE41" s="53">
        <f t="shared" si="3"/>
        <v>-2.0000000000000018E-2</v>
      </c>
      <c r="BF41" s="53">
        <f t="shared" si="3"/>
        <v>0</v>
      </c>
      <c r="BG41" s="52">
        <f t="shared" si="4"/>
        <v>-159.64408892428429</v>
      </c>
    </row>
    <row r="42" spans="1:59" x14ac:dyDescent="0.25">
      <c r="A42" s="24">
        <v>2048</v>
      </c>
      <c r="B42" s="15">
        <v>0.11587336512038617</v>
      </c>
      <c r="C42" s="53">
        <v>0</v>
      </c>
      <c r="D42" s="49">
        <v>11.004866459724475</v>
      </c>
      <c r="E42" s="49">
        <v>1.3243601139451771</v>
      </c>
      <c r="F42" s="49">
        <v>2.4582301396849977</v>
      </c>
      <c r="G42" s="49">
        <v>2.2539162937899451</v>
      </c>
      <c r="H42" s="49">
        <v>1299.0994746991396</v>
      </c>
      <c r="I42" s="49">
        <v>165.02823182747071</v>
      </c>
      <c r="J42" s="49">
        <v>65.185016630681233</v>
      </c>
      <c r="K42" s="49">
        <v>316.81657866897552</v>
      </c>
      <c r="L42" s="49">
        <v>0</v>
      </c>
      <c r="M42" s="49">
        <v>0</v>
      </c>
      <c r="N42" s="49">
        <v>4948.79</v>
      </c>
      <c r="O42" s="49">
        <v>169.1</v>
      </c>
      <c r="P42" s="49">
        <v>2026.4949999999999</v>
      </c>
      <c r="Q42" s="49">
        <v>0.78</v>
      </c>
      <c r="R42" s="49">
        <v>0</v>
      </c>
      <c r="S42" s="52">
        <f t="shared" si="1"/>
        <v>9008.3356748334136</v>
      </c>
      <c r="T42" s="40"/>
      <c r="U42" s="24">
        <v>2048</v>
      </c>
      <c r="V42" s="15">
        <v>0.11587336512038617</v>
      </c>
      <c r="W42" s="53">
        <v>0.53922834837858613</v>
      </c>
      <c r="X42" s="49">
        <v>58.744535600178011</v>
      </c>
      <c r="Y42" s="49">
        <v>7.6240745999336292</v>
      </c>
      <c r="Z42" s="49">
        <v>14.886891402072525</v>
      </c>
      <c r="AA42" s="49">
        <v>14.83095330953088</v>
      </c>
      <c r="AB42" s="49">
        <v>1274.6488425080036</v>
      </c>
      <c r="AC42" s="49">
        <v>166.4588511799555</v>
      </c>
      <c r="AD42" s="49">
        <v>64.060426101633439</v>
      </c>
      <c r="AE42" s="49">
        <v>289.64873799140764</v>
      </c>
      <c r="AF42" s="49">
        <v>-54.050373574393859</v>
      </c>
      <c r="AG42" s="49">
        <v>0</v>
      </c>
      <c r="AH42" s="49">
        <v>4829.38</v>
      </c>
      <c r="AI42" s="49">
        <v>167.95999999999998</v>
      </c>
      <c r="AJ42" s="49">
        <v>1976.864</v>
      </c>
      <c r="AK42" s="49">
        <v>0.77200000000000002</v>
      </c>
      <c r="AL42" s="49">
        <v>0</v>
      </c>
      <c r="AM42" s="52">
        <f t="shared" si="2"/>
        <v>8812.3681674667005</v>
      </c>
      <c r="AN42" s="40"/>
      <c r="AO42" s="24">
        <v>2048</v>
      </c>
      <c r="AP42" s="15">
        <v>0.11587336512038617</v>
      </c>
      <c r="AQ42" s="53">
        <f t="shared" si="3"/>
        <v>0.53922834837858613</v>
      </c>
      <c r="AR42" s="53">
        <f t="shared" si="3"/>
        <v>47.739669140453536</v>
      </c>
      <c r="AS42" s="53">
        <f t="shared" si="3"/>
        <v>6.299714485988452</v>
      </c>
      <c r="AT42" s="53">
        <f t="shared" si="3"/>
        <v>12.428661262387527</v>
      </c>
      <c r="AU42" s="53">
        <f t="shared" si="3"/>
        <v>12.577037015740935</v>
      </c>
      <c r="AV42" s="53">
        <f t="shared" si="3"/>
        <v>-24.450632191136037</v>
      </c>
      <c r="AW42" s="53">
        <f t="shared" si="3"/>
        <v>1.430619352484797</v>
      </c>
      <c r="AX42" s="53">
        <f t="shared" si="3"/>
        <v>-1.1245905290477936</v>
      </c>
      <c r="AY42" s="53">
        <f t="shared" si="3"/>
        <v>-27.167840677567881</v>
      </c>
      <c r="AZ42" s="53">
        <f t="shared" si="3"/>
        <v>-54.050373574393859</v>
      </c>
      <c r="BA42" s="53">
        <f t="shared" si="3"/>
        <v>0</v>
      </c>
      <c r="BB42" s="53">
        <f t="shared" si="3"/>
        <v>-119.40999999999985</v>
      </c>
      <c r="BC42" s="53">
        <f t="shared" si="3"/>
        <v>-1.1400000000000148</v>
      </c>
      <c r="BD42" s="53">
        <f t="shared" si="3"/>
        <v>-49.630999999999858</v>
      </c>
      <c r="BE42" s="53">
        <f t="shared" si="3"/>
        <v>-8.0000000000000071E-3</v>
      </c>
      <c r="BF42" s="53">
        <f t="shared" si="3"/>
        <v>0</v>
      </c>
      <c r="BG42" s="52">
        <f t="shared" si="4"/>
        <v>-195.96750736671149</v>
      </c>
    </row>
    <row r="43" spans="1:59" x14ac:dyDescent="0.25">
      <c r="A43" s="24">
        <v>2049</v>
      </c>
      <c r="B43" s="15">
        <v>0.10755656083224707</v>
      </c>
      <c r="C43" s="53">
        <v>0</v>
      </c>
      <c r="D43" s="49">
        <v>10.031093232935062</v>
      </c>
      <c r="E43" s="49">
        <v>1.2419594112036922</v>
      </c>
      <c r="F43" s="49">
        <v>2.3956341682188085</v>
      </c>
      <c r="G43" s="49">
        <v>2.2539162937899451</v>
      </c>
      <c r="H43" s="49">
        <v>1341.6206632472592</v>
      </c>
      <c r="I43" s="49">
        <v>161.76114397657378</v>
      </c>
      <c r="J43" s="49">
        <v>67.551679299269281</v>
      </c>
      <c r="K43" s="49">
        <v>328.58281646199435</v>
      </c>
      <c r="L43" s="49">
        <v>0</v>
      </c>
      <c r="M43" s="49">
        <v>0</v>
      </c>
      <c r="N43" s="49">
        <v>5041.2</v>
      </c>
      <c r="O43" s="49">
        <v>170.1</v>
      </c>
      <c r="P43" s="49">
        <v>2288.0279999999998</v>
      </c>
      <c r="Q43" s="49">
        <v>0.83499999999999996</v>
      </c>
      <c r="R43" s="49">
        <v>0</v>
      </c>
      <c r="S43" s="52">
        <f t="shared" si="1"/>
        <v>9415.601906091244</v>
      </c>
      <c r="T43" s="40"/>
      <c r="U43" s="24">
        <v>2049</v>
      </c>
      <c r="V43" s="15">
        <v>0.10755656083224707</v>
      </c>
      <c r="W43" s="53">
        <v>0.55270905708805074</v>
      </c>
      <c r="X43" s="49">
        <v>53.667186057918514</v>
      </c>
      <c r="Y43" s="49">
        <v>7.1633322853638104</v>
      </c>
      <c r="Z43" s="49">
        <v>14.467594864175869</v>
      </c>
      <c r="AA43" s="49">
        <v>14.85695530953088</v>
      </c>
      <c r="AB43" s="49">
        <v>1317.984271021159</v>
      </c>
      <c r="AC43" s="49">
        <v>151.90879544249984</v>
      </c>
      <c r="AD43" s="49">
        <v>66.467229539078588</v>
      </c>
      <c r="AE43" s="49">
        <v>325.66435210611223</v>
      </c>
      <c r="AF43" s="49">
        <v>-53.853215528807397</v>
      </c>
      <c r="AG43" s="49">
        <v>0</v>
      </c>
      <c r="AH43" s="49">
        <v>4925.3599999999997</v>
      </c>
      <c r="AI43" s="49">
        <v>166.06</v>
      </c>
      <c r="AJ43" s="49">
        <v>2234.5320000000002</v>
      </c>
      <c r="AK43" s="49">
        <v>0.81799999999999995</v>
      </c>
      <c r="AL43" s="49">
        <v>0</v>
      </c>
      <c r="AM43" s="52">
        <f t="shared" si="2"/>
        <v>9225.6492101541189</v>
      </c>
      <c r="AN43" s="40"/>
      <c r="AO43" s="24">
        <v>2049</v>
      </c>
      <c r="AP43" s="15">
        <v>0.10755656083224707</v>
      </c>
      <c r="AQ43" s="53">
        <f t="shared" si="3"/>
        <v>0.55270905708805074</v>
      </c>
      <c r="AR43" s="53">
        <f t="shared" si="3"/>
        <v>43.63609282498345</v>
      </c>
      <c r="AS43" s="53">
        <f t="shared" si="3"/>
        <v>5.9213728741601184</v>
      </c>
      <c r="AT43" s="53">
        <f t="shared" si="3"/>
        <v>12.07196069595706</v>
      </c>
      <c r="AU43" s="53">
        <f t="shared" si="3"/>
        <v>12.603039015740935</v>
      </c>
      <c r="AV43" s="53">
        <f t="shared" si="3"/>
        <v>-23.63639222610027</v>
      </c>
      <c r="AW43" s="53">
        <f t="shared" si="3"/>
        <v>-9.8523485340739398</v>
      </c>
      <c r="AX43" s="53">
        <f t="shared" si="3"/>
        <v>-1.0844497601906937</v>
      </c>
      <c r="AY43" s="53">
        <f t="shared" si="3"/>
        <v>-2.9184643558821222</v>
      </c>
      <c r="AZ43" s="53">
        <f t="shared" si="3"/>
        <v>-53.853215528807397</v>
      </c>
      <c r="BA43" s="53">
        <f t="shared" si="3"/>
        <v>0</v>
      </c>
      <c r="BB43" s="53">
        <f t="shared" si="3"/>
        <v>-115.84000000000015</v>
      </c>
      <c r="BC43" s="53">
        <f t="shared" si="3"/>
        <v>-4.039999999999992</v>
      </c>
      <c r="BD43" s="53">
        <f t="shared" si="3"/>
        <v>-53.49599999999964</v>
      </c>
      <c r="BE43" s="53">
        <f t="shared" si="3"/>
        <v>-1.7000000000000015E-2</v>
      </c>
      <c r="BF43" s="53">
        <f t="shared" si="3"/>
        <v>0</v>
      </c>
      <c r="BG43" s="52">
        <f t="shared" si="4"/>
        <v>-189.95269593712456</v>
      </c>
    </row>
    <row r="44" spans="1:59" x14ac:dyDescent="0.25">
      <c r="A44" s="24">
        <v>2050</v>
      </c>
      <c r="B44" s="15">
        <v>9.983669470582747E-2</v>
      </c>
      <c r="C44" s="53">
        <v>0</v>
      </c>
      <c r="D44" s="49">
        <v>4.0444998634361999</v>
      </c>
      <c r="E44" s="49">
        <v>0.47659758999252572</v>
      </c>
      <c r="F44" s="49">
        <v>2.3497027191824573</v>
      </c>
      <c r="G44" s="49">
        <v>2.2539162937899451</v>
      </c>
      <c r="H44" s="49">
        <v>1346.8975618296483</v>
      </c>
      <c r="I44" s="49">
        <v>180.69339807673279</v>
      </c>
      <c r="J44" s="49">
        <v>67.954826464374037</v>
      </c>
      <c r="K44" s="49">
        <v>360.8853464700191</v>
      </c>
      <c r="L44" s="49">
        <v>0</v>
      </c>
      <c r="M44" s="49">
        <v>0</v>
      </c>
      <c r="N44" s="49">
        <v>5112.2688526587799</v>
      </c>
      <c r="O44" s="49">
        <v>174.35249999999999</v>
      </c>
      <c r="P44" s="49">
        <v>2336.0765879999994</v>
      </c>
      <c r="Q44" s="49">
        <v>0.85253499999999993</v>
      </c>
      <c r="R44" s="49">
        <v>0</v>
      </c>
      <c r="S44" s="52">
        <f t="shared" si="1"/>
        <v>9589.1063249659546</v>
      </c>
      <c r="T44" s="40"/>
      <c r="U44" s="24">
        <v>2050</v>
      </c>
      <c r="V44" s="15">
        <v>9.983669470582747E-2</v>
      </c>
      <c r="W44" s="53">
        <v>4.7210565292938989E-2</v>
      </c>
      <c r="X44" s="49">
        <v>34.731368853555026</v>
      </c>
      <c r="Y44" s="49">
        <v>4.8043484259668139</v>
      </c>
      <c r="Z44" s="49">
        <v>10.999174905385797</v>
      </c>
      <c r="AA44" s="49">
        <v>14.097195816224204</v>
      </c>
      <c r="AB44" s="49">
        <v>1324.4386227286673</v>
      </c>
      <c r="AC44" s="49">
        <v>169.59048538087518</v>
      </c>
      <c r="AD44" s="49">
        <v>66.910517473040471</v>
      </c>
      <c r="AE44" s="49">
        <v>364.01165959766064</v>
      </c>
      <c r="AF44" s="49">
        <v>-53.660986434360581</v>
      </c>
      <c r="AG44" s="49">
        <v>0</v>
      </c>
      <c r="AH44" s="49">
        <v>4994.7957859500602</v>
      </c>
      <c r="AI44" s="49">
        <v>170.2115</v>
      </c>
      <c r="AJ44" s="49">
        <v>2281.4571719999999</v>
      </c>
      <c r="AK44" s="49">
        <v>0.83517799999999986</v>
      </c>
      <c r="AL44" s="49">
        <v>0</v>
      </c>
      <c r="AM44" s="52">
        <f t="shared" si="2"/>
        <v>9383.2692332623665</v>
      </c>
      <c r="AN44" s="40"/>
      <c r="AO44" s="24">
        <v>2050</v>
      </c>
      <c r="AP44" s="15">
        <v>9.983669470582747E-2</v>
      </c>
      <c r="AQ44" s="53">
        <f t="shared" ref="AQ44:BF45" si="5">W44-C44</f>
        <v>4.7210565292938989E-2</v>
      </c>
      <c r="AR44" s="53">
        <f t="shared" si="5"/>
        <v>30.686868990118825</v>
      </c>
      <c r="AS44" s="53">
        <f t="shared" si="5"/>
        <v>4.327750835974288</v>
      </c>
      <c r="AT44" s="53">
        <f t="shared" si="5"/>
        <v>8.6494721862033401</v>
      </c>
      <c r="AU44" s="53">
        <f t="shared" si="5"/>
        <v>11.843279522434258</v>
      </c>
      <c r="AV44" s="53">
        <f t="shared" si="5"/>
        <v>-22.45893910098107</v>
      </c>
      <c r="AW44" s="53">
        <f t="shared" si="5"/>
        <v>-11.102912695857611</v>
      </c>
      <c r="AX44" s="53">
        <f t="shared" si="5"/>
        <v>-1.0443089913335655</v>
      </c>
      <c r="AY44" s="53">
        <f t="shared" si="5"/>
        <v>3.1263131276415379</v>
      </c>
      <c r="AZ44" s="53">
        <f t="shared" si="5"/>
        <v>-53.660986434360581</v>
      </c>
      <c r="BA44" s="53">
        <f t="shared" si="5"/>
        <v>0</v>
      </c>
      <c r="BB44" s="53">
        <f t="shared" si="5"/>
        <v>-117.47306670871967</v>
      </c>
      <c r="BC44" s="53">
        <f t="shared" si="5"/>
        <v>-4.1409999999999911</v>
      </c>
      <c r="BD44" s="53">
        <f t="shared" si="5"/>
        <v>-54.619415999999546</v>
      </c>
      <c r="BE44" s="53">
        <f t="shared" si="5"/>
        <v>-1.7357000000000067E-2</v>
      </c>
      <c r="BF44" s="53">
        <f t="shared" si="5"/>
        <v>0</v>
      </c>
      <c r="BG44" s="52">
        <f t="shared" si="4"/>
        <v>-205.83709170358685</v>
      </c>
    </row>
    <row r="45" spans="1:59" ht="15.75" thickBot="1" x14ac:dyDescent="0.3">
      <c r="A45" s="25">
        <v>2051</v>
      </c>
      <c r="B45" s="26">
        <v>9.267092153802145E-2</v>
      </c>
      <c r="C45" s="53">
        <v>0</v>
      </c>
      <c r="D45" s="49">
        <v>0</v>
      </c>
      <c r="E45" s="49">
        <v>0</v>
      </c>
      <c r="F45" s="49">
        <v>0</v>
      </c>
      <c r="G45" s="49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4">
        <f t="shared" si="1"/>
        <v>0</v>
      </c>
      <c r="T45" s="40"/>
      <c r="U45" s="25">
        <v>2051</v>
      </c>
      <c r="V45" s="26">
        <v>9.267092153802145E-2</v>
      </c>
      <c r="W45" s="65">
        <v>-1.2166245407117079E-17</v>
      </c>
      <c r="X45" s="63">
        <v>5.6356618750651446</v>
      </c>
      <c r="Y45" s="63">
        <v>0.72731555969603856</v>
      </c>
      <c r="Z45" s="63">
        <v>1.2140026200760707</v>
      </c>
      <c r="AA45" s="63">
        <v>5.1417136832107282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4">
        <f t="shared" si="2"/>
        <v>12.718693738047982</v>
      </c>
      <c r="AN45" s="40"/>
      <c r="AO45" s="25">
        <v>2051</v>
      </c>
      <c r="AP45" s="43">
        <v>9.267092153802145E-2</v>
      </c>
      <c r="AQ45" s="54">
        <f t="shared" si="5"/>
        <v>-1.2166245407117079E-17</v>
      </c>
      <c r="AR45" s="54">
        <f t="shared" si="5"/>
        <v>5.6356618750651446</v>
      </c>
      <c r="AS45" s="54">
        <f t="shared" si="5"/>
        <v>0.72731555969603856</v>
      </c>
      <c r="AT45" s="54">
        <f t="shared" si="5"/>
        <v>1.2140026200760707</v>
      </c>
      <c r="AU45" s="54">
        <f t="shared" si="5"/>
        <v>5.1417136832107282</v>
      </c>
      <c r="AV45" s="54">
        <f t="shared" si="5"/>
        <v>0</v>
      </c>
      <c r="AW45" s="54">
        <f t="shared" si="5"/>
        <v>0</v>
      </c>
      <c r="AX45" s="54">
        <f t="shared" si="5"/>
        <v>0</v>
      </c>
      <c r="AY45" s="54">
        <f t="shared" si="5"/>
        <v>0</v>
      </c>
      <c r="AZ45" s="54">
        <f t="shared" si="5"/>
        <v>0</v>
      </c>
      <c r="BA45" s="54">
        <f t="shared" si="5"/>
        <v>0</v>
      </c>
      <c r="BB45" s="54">
        <f t="shared" si="5"/>
        <v>0</v>
      </c>
      <c r="BC45" s="54">
        <f t="shared" si="5"/>
        <v>0</v>
      </c>
      <c r="BD45" s="54">
        <f t="shared" si="5"/>
        <v>0</v>
      </c>
      <c r="BE45" s="54">
        <f t="shared" si="5"/>
        <v>0</v>
      </c>
      <c r="BF45" s="54">
        <f t="shared" si="5"/>
        <v>0</v>
      </c>
      <c r="BG45" s="55">
        <f t="shared" si="4"/>
        <v>12.718693738047982</v>
      </c>
    </row>
    <row r="46" spans="1:59" ht="43.5" thickBot="1" x14ac:dyDescent="0.3">
      <c r="B46" s="16" t="s">
        <v>40</v>
      </c>
      <c r="C46" s="50">
        <f t="shared" ref="C46:S46" si="6">SUMPRODUCT(C13:C45,$B$13:$B$45)</f>
        <v>0</v>
      </c>
      <c r="D46" s="50">
        <f t="shared" si="6"/>
        <v>339.67549624355831</v>
      </c>
      <c r="E46" s="50">
        <f t="shared" si="6"/>
        <v>39.306779078685757</v>
      </c>
      <c r="F46" s="50">
        <f t="shared" si="6"/>
        <v>19.778081070116215</v>
      </c>
      <c r="G46" s="50">
        <f t="shared" si="6"/>
        <v>25.810078619885708</v>
      </c>
      <c r="H46" s="50">
        <f t="shared" si="6"/>
        <v>5028.9463898086879</v>
      </c>
      <c r="I46" s="50">
        <f t="shared" si="6"/>
        <v>516.31127574100219</v>
      </c>
      <c r="J46" s="50">
        <f t="shared" si="6"/>
        <v>249.37353888541486</v>
      </c>
      <c r="K46" s="50">
        <f t="shared" si="6"/>
        <v>575.50380057539405</v>
      </c>
      <c r="L46" s="50">
        <f t="shared" si="6"/>
        <v>0</v>
      </c>
      <c r="M46" s="50">
        <f t="shared" si="6"/>
        <v>0</v>
      </c>
      <c r="N46" s="50">
        <f t="shared" si="6"/>
        <v>32476.57747916357</v>
      </c>
      <c r="O46" s="50">
        <f t="shared" si="6"/>
        <v>687.65631936763498</v>
      </c>
      <c r="P46" s="50">
        <f t="shared" si="6"/>
        <v>3372.3684770793161</v>
      </c>
      <c r="Q46" s="50">
        <f t="shared" si="6"/>
        <v>9.4797924802670632</v>
      </c>
      <c r="R46" s="50">
        <f t="shared" si="6"/>
        <v>0</v>
      </c>
      <c r="S46" s="56">
        <f t="shared" si="6"/>
        <v>43340.787508113535</v>
      </c>
      <c r="T46" s="40"/>
      <c r="V46" s="16" t="s">
        <v>40</v>
      </c>
      <c r="W46" s="50">
        <f>SUMPRODUCT(W13:W45,$B$13:$B$45)</f>
        <v>11.467576354578579</v>
      </c>
      <c r="X46" s="50">
        <f t="shared" ref="X46:AM46" si="7">SUMPRODUCT(X13:X45,$B$13:$B$45)</f>
        <v>1715.8331082815359</v>
      </c>
      <c r="Y46" s="50">
        <f t="shared" si="7"/>
        <v>213.33742725405128</v>
      </c>
      <c r="Z46" s="50">
        <f t="shared" si="7"/>
        <v>115.76456153420172</v>
      </c>
      <c r="AA46" s="50">
        <f t="shared" si="7"/>
        <v>172.04975436025336</v>
      </c>
      <c r="AB46" s="50">
        <f t="shared" si="7"/>
        <v>4614.0190213746519</v>
      </c>
      <c r="AC46" s="50">
        <f t="shared" si="7"/>
        <v>458.08021474619625</v>
      </c>
      <c r="AD46" s="50">
        <f t="shared" si="7"/>
        <v>230.06397707515902</v>
      </c>
      <c r="AE46" s="50">
        <f t="shared" si="7"/>
        <v>548.30581039113645</v>
      </c>
      <c r="AF46" s="50">
        <f t="shared" si="7"/>
        <v>-367.89393261342474</v>
      </c>
      <c r="AG46" s="50">
        <f t="shared" si="7"/>
        <v>0</v>
      </c>
      <c r="AH46" s="50">
        <f t="shared" si="7"/>
        <v>31593.673165762993</v>
      </c>
      <c r="AI46" s="50">
        <f t="shared" si="7"/>
        <v>662.55616714432585</v>
      </c>
      <c r="AJ46" s="50">
        <f t="shared" si="7"/>
        <v>3282.0019204976588</v>
      </c>
      <c r="AK46" s="50">
        <f t="shared" si="7"/>
        <v>9.2542907741618912</v>
      </c>
      <c r="AL46" s="50">
        <f t="shared" si="7"/>
        <v>0</v>
      </c>
      <c r="AM46" s="56">
        <f t="shared" si="7"/>
        <v>43258.513062937491</v>
      </c>
      <c r="AN46" s="40"/>
      <c r="AP46" s="16" t="s">
        <v>40</v>
      </c>
      <c r="AQ46" s="50">
        <f>SUMPRODUCT(AQ13:AQ45,$B$13:$B$45)</f>
        <v>11.467576354578579</v>
      </c>
      <c r="AR46" s="50">
        <f t="shared" ref="AR46:BG46" si="8">SUMPRODUCT(AR13:AR45,$B$13:$B$45)</f>
        <v>1376.1576120379787</v>
      </c>
      <c r="AS46" s="50">
        <f t="shared" si="8"/>
        <v>174.03064817536557</v>
      </c>
      <c r="AT46" s="50">
        <f t="shared" si="8"/>
        <v>95.986480464085474</v>
      </c>
      <c r="AU46" s="50">
        <f t="shared" si="8"/>
        <v>146.23967574036769</v>
      </c>
      <c r="AV46" s="50">
        <f t="shared" si="8"/>
        <v>-414.92736843403623</v>
      </c>
      <c r="AW46" s="50">
        <f t="shared" si="8"/>
        <v>-58.231060994805979</v>
      </c>
      <c r="AX46" s="50">
        <f t="shared" si="8"/>
        <v>-19.309561810255914</v>
      </c>
      <c r="AY46" s="50">
        <f t="shared" si="8"/>
        <v>-27.197990184257577</v>
      </c>
      <c r="AZ46" s="50">
        <f t="shared" si="8"/>
        <v>-367.89393261342474</v>
      </c>
      <c r="BA46" s="50">
        <f t="shared" si="8"/>
        <v>0</v>
      </c>
      <c r="BB46" s="50">
        <f t="shared" si="8"/>
        <v>-882.90431340057739</v>
      </c>
      <c r="BC46" s="50">
        <f t="shared" si="8"/>
        <v>-25.100152223308786</v>
      </c>
      <c r="BD46" s="50">
        <f t="shared" si="8"/>
        <v>-90.366556581657221</v>
      </c>
      <c r="BE46" s="50">
        <f t="shared" si="8"/>
        <v>-0.22550170610517201</v>
      </c>
      <c r="BF46" s="50">
        <f t="shared" si="8"/>
        <v>0</v>
      </c>
      <c r="BG46" s="56">
        <f t="shared" si="8"/>
        <v>-82.274445176053135</v>
      </c>
    </row>
    <row r="47" spans="1:59" x14ac:dyDescent="0.25">
      <c r="T47" s="40"/>
      <c r="AN47" s="40"/>
    </row>
    <row r="48" spans="1:59" ht="15.75" x14ac:dyDescent="0.25">
      <c r="A48" s="7" t="s">
        <v>13</v>
      </c>
      <c r="I48" s="28"/>
    </row>
    <row r="49" spans="3:19" x14ac:dyDescent="0.25">
      <c r="C49" s="27"/>
    </row>
    <row r="50" spans="3:19" x14ac:dyDescent="0.25">
      <c r="E50" s="29"/>
      <c r="S50" s="28"/>
    </row>
    <row r="51" spans="3:19" x14ac:dyDescent="0.25">
      <c r="E51" s="29"/>
    </row>
  </sheetData>
  <mergeCells count="12">
    <mergeCell ref="U7:AM7"/>
    <mergeCell ref="AO7:BG7"/>
    <mergeCell ref="D9:G9"/>
    <mergeCell ref="H9:M9"/>
    <mergeCell ref="N9:R9"/>
    <mergeCell ref="X9:AA9"/>
    <mergeCell ref="AB9:AG9"/>
    <mergeCell ref="AH9:AL9"/>
    <mergeCell ref="AR9:AU9"/>
    <mergeCell ref="AV9:BA9"/>
    <mergeCell ref="BB9:BF9"/>
    <mergeCell ref="C7:S7"/>
  </mergeCells>
  <pageMargins left="0.7" right="0.7" top="0.75" bottom="0.75" header="0.3" footer="0.3"/>
  <pageSetup scale="14" orientation="portrait" r:id="rId1"/>
  <ignoredErrors>
    <ignoredError sqref="S13:S45 AM13:AM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High Fuel - Low CO2</vt:lpstr>
      <vt:lpstr>High Fuel - Mid CO2</vt:lpstr>
      <vt:lpstr>High Fuel - High CO2</vt:lpstr>
      <vt:lpstr>Mid Fuel - Low CO2</vt:lpstr>
      <vt:lpstr>Mid Fuel - Mid CO2</vt:lpstr>
      <vt:lpstr>Mid Fuel - High CO2</vt:lpstr>
      <vt:lpstr>Low Fuel - Low CO2</vt:lpstr>
      <vt:lpstr>Low Fuel - Mid CO2</vt:lpstr>
      <vt:lpstr>Low Fuel - High CO2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