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Summary" sheetId="1" r:id="rId1"/>
    <sheet name="Annual and CPVRR" sheetId="2" r:id="rId2"/>
  </sheets>
  <calcPr calcId="162913" calcMode="autoNoTable" iterate="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45" i="2" l="1"/>
  <c r="E22" i="1" s="1"/>
  <c r="BH45" i="2"/>
  <c r="D22" i="1" s="1"/>
  <c r="BG45" i="2"/>
  <c r="C22" i="1" s="1"/>
  <c r="BB45" i="2"/>
  <c r="E21" i="1" s="1"/>
  <c r="BA45" i="2"/>
  <c r="D21" i="1" s="1"/>
  <c r="AZ45" i="2"/>
  <c r="C21" i="1" s="1"/>
  <c r="AU45" i="2"/>
  <c r="E20" i="1" s="1"/>
  <c r="AT45" i="2"/>
  <c r="D20" i="1" s="1"/>
  <c r="AS45" i="2"/>
  <c r="C20" i="1" s="1"/>
  <c r="BJ44" i="2"/>
  <c r="BC44" i="2"/>
  <c r="AV44" i="2"/>
  <c r="BJ43" i="2"/>
  <c r="BC43" i="2"/>
  <c r="AV43" i="2"/>
  <c r="BJ42" i="2"/>
  <c r="BC42" i="2"/>
  <c r="AV42" i="2"/>
  <c r="BJ41" i="2"/>
  <c r="BC41" i="2"/>
  <c r="AV41" i="2"/>
  <c r="BJ40" i="2"/>
  <c r="BC40" i="2"/>
  <c r="AV40" i="2"/>
  <c r="BJ39" i="2"/>
  <c r="BC39" i="2"/>
  <c r="AV39" i="2"/>
  <c r="BJ38" i="2"/>
  <c r="BC38" i="2"/>
  <c r="AV38" i="2"/>
  <c r="BJ37" i="2"/>
  <c r="BC37" i="2"/>
  <c r="AV37" i="2"/>
  <c r="BJ36" i="2"/>
  <c r="BC36" i="2"/>
  <c r="AV36" i="2"/>
  <c r="BJ35" i="2"/>
  <c r="BC35" i="2"/>
  <c r="AV35" i="2"/>
  <c r="BJ34" i="2"/>
  <c r="BC34" i="2"/>
  <c r="AV34" i="2"/>
  <c r="BJ33" i="2"/>
  <c r="BC33" i="2"/>
  <c r="AV33" i="2"/>
  <c r="BJ32" i="2"/>
  <c r="BC32" i="2"/>
  <c r="AV32" i="2"/>
  <c r="BJ31" i="2"/>
  <c r="BC31" i="2"/>
  <c r="AV31" i="2"/>
  <c r="BJ30" i="2"/>
  <c r="BC30" i="2"/>
  <c r="AV30" i="2"/>
  <c r="BJ29" i="2"/>
  <c r="BC29" i="2"/>
  <c r="AV29" i="2"/>
  <c r="BJ28" i="2"/>
  <c r="BC28" i="2"/>
  <c r="AV28" i="2"/>
  <c r="BJ27" i="2"/>
  <c r="BC27" i="2"/>
  <c r="AV27" i="2"/>
  <c r="BJ26" i="2"/>
  <c r="BC26" i="2"/>
  <c r="AV26" i="2"/>
  <c r="BJ25" i="2"/>
  <c r="BC25" i="2"/>
  <c r="AV25" i="2"/>
  <c r="BJ24" i="2"/>
  <c r="BC24" i="2"/>
  <c r="AV24" i="2"/>
  <c r="BJ23" i="2"/>
  <c r="BC23" i="2"/>
  <c r="AV23" i="2"/>
  <c r="BJ22" i="2"/>
  <c r="BC22" i="2"/>
  <c r="AV22" i="2"/>
  <c r="BJ21" i="2"/>
  <c r="BC21" i="2"/>
  <c r="AV21" i="2"/>
  <c r="BJ20" i="2"/>
  <c r="BC20" i="2"/>
  <c r="AV20" i="2"/>
  <c r="BJ19" i="2"/>
  <c r="BC19" i="2"/>
  <c r="AV19" i="2"/>
  <c r="BJ18" i="2"/>
  <c r="BC18" i="2"/>
  <c r="AV18" i="2"/>
  <c r="BJ17" i="2"/>
  <c r="BC17" i="2"/>
  <c r="AV17" i="2"/>
  <c r="BJ16" i="2"/>
  <c r="BC16" i="2"/>
  <c r="AV16" i="2"/>
  <c r="BJ15" i="2"/>
  <c r="BC15" i="2"/>
  <c r="AV15" i="2"/>
  <c r="BJ14" i="2"/>
  <c r="BC14" i="2"/>
  <c r="AV14" i="2"/>
  <c r="BJ13" i="2"/>
  <c r="BC13" i="2"/>
  <c r="AV13" i="2"/>
  <c r="BJ12" i="2"/>
  <c r="BC12" i="2"/>
  <c r="AV12" i="2"/>
  <c r="AN45" i="2"/>
  <c r="E19" i="1" s="1"/>
  <c r="AM45" i="2"/>
  <c r="D19" i="1" s="1"/>
  <c r="AL45" i="2"/>
  <c r="C19" i="1" s="1"/>
  <c r="AG45" i="2"/>
  <c r="E18" i="1" s="1"/>
  <c r="AF45" i="2"/>
  <c r="D18" i="1" s="1"/>
  <c r="AE45" i="2"/>
  <c r="C18" i="1" s="1"/>
  <c r="Z45" i="2"/>
  <c r="E17" i="1" s="1"/>
  <c r="Y45" i="2"/>
  <c r="D17" i="1" s="1"/>
  <c r="X45" i="2"/>
  <c r="C17" i="1" s="1"/>
  <c r="AO44" i="2"/>
  <c r="AH44" i="2"/>
  <c r="AA44" i="2"/>
  <c r="AO43" i="2"/>
  <c r="AH43" i="2"/>
  <c r="AA43" i="2"/>
  <c r="AO42" i="2"/>
  <c r="AH42" i="2"/>
  <c r="AA42" i="2"/>
  <c r="AO41" i="2"/>
  <c r="AH41" i="2"/>
  <c r="AA41" i="2"/>
  <c r="AO40" i="2"/>
  <c r="AH40" i="2"/>
  <c r="AA40" i="2"/>
  <c r="AO39" i="2"/>
  <c r="AH39" i="2"/>
  <c r="AA39" i="2"/>
  <c r="AO38" i="2"/>
  <c r="AH38" i="2"/>
  <c r="AA38" i="2"/>
  <c r="AO37" i="2"/>
  <c r="AH37" i="2"/>
  <c r="AA37" i="2"/>
  <c r="AO36" i="2"/>
  <c r="AH36" i="2"/>
  <c r="AA36" i="2"/>
  <c r="AO35" i="2"/>
  <c r="AH35" i="2"/>
  <c r="AA35" i="2"/>
  <c r="AO34" i="2"/>
  <c r="AH34" i="2"/>
  <c r="AA34" i="2"/>
  <c r="AO33" i="2"/>
  <c r="AH33" i="2"/>
  <c r="AA33" i="2"/>
  <c r="AO32" i="2"/>
  <c r="AH32" i="2"/>
  <c r="AA32" i="2"/>
  <c r="AO31" i="2"/>
  <c r="AH31" i="2"/>
  <c r="AA31" i="2"/>
  <c r="AO30" i="2"/>
  <c r="AH30" i="2"/>
  <c r="AA30" i="2"/>
  <c r="AO29" i="2"/>
  <c r="AH29" i="2"/>
  <c r="AA29" i="2"/>
  <c r="AO28" i="2"/>
  <c r="AH28" i="2"/>
  <c r="AA28" i="2"/>
  <c r="AO27" i="2"/>
  <c r="AH27" i="2"/>
  <c r="AA27" i="2"/>
  <c r="AO26" i="2"/>
  <c r="AH26" i="2"/>
  <c r="AA26" i="2"/>
  <c r="AO25" i="2"/>
  <c r="AH25" i="2"/>
  <c r="AA25" i="2"/>
  <c r="AO24" i="2"/>
  <c r="AH24" i="2"/>
  <c r="AA24" i="2"/>
  <c r="AO23" i="2"/>
  <c r="AH23" i="2"/>
  <c r="AA23" i="2"/>
  <c r="AO22" i="2"/>
  <c r="AH22" i="2"/>
  <c r="AA22" i="2"/>
  <c r="AO21" i="2"/>
  <c r="AH21" i="2"/>
  <c r="AA21" i="2"/>
  <c r="AO20" i="2"/>
  <c r="AH20" i="2"/>
  <c r="AA20" i="2"/>
  <c r="AO19" i="2"/>
  <c r="AH19" i="2"/>
  <c r="AA19" i="2"/>
  <c r="AO18" i="2"/>
  <c r="AH18" i="2"/>
  <c r="AA18" i="2"/>
  <c r="AO17" i="2"/>
  <c r="AH17" i="2"/>
  <c r="AA17" i="2"/>
  <c r="AO16" i="2"/>
  <c r="AH16" i="2"/>
  <c r="AA16" i="2"/>
  <c r="AO15" i="2"/>
  <c r="AH15" i="2"/>
  <c r="AA15" i="2"/>
  <c r="AO14" i="2"/>
  <c r="AH14" i="2"/>
  <c r="AA14" i="2"/>
  <c r="AO13" i="2"/>
  <c r="AH13" i="2"/>
  <c r="AA13" i="2"/>
  <c r="AO12" i="2"/>
  <c r="AH12" i="2"/>
  <c r="AA12" i="2"/>
  <c r="S45" i="2"/>
  <c r="E16" i="1" s="1"/>
  <c r="R45" i="2"/>
  <c r="D16" i="1" s="1"/>
  <c r="Q45" i="2"/>
  <c r="C16" i="1" s="1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L45" i="2"/>
  <c r="E15" i="1" s="1"/>
  <c r="K45" i="2"/>
  <c r="D15" i="1" s="1"/>
  <c r="J45" i="2"/>
  <c r="C15" i="1" s="1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12" i="2"/>
  <c r="D45" i="2"/>
  <c r="D14" i="1" s="1"/>
  <c r="E45" i="2"/>
  <c r="E14" i="1" s="1"/>
  <c r="C45" i="2"/>
  <c r="C14" i="1" s="1"/>
  <c r="AA45" i="2" l="1"/>
  <c r="F17" i="1" s="1"/>
  <c r="AV45" i="2"/>
  <c r="F20" i="1" s="1"/>
  <c r="BJ45" i="2"/>
  <c r="F22" i="1" s="1"/>
  <c r="BC45" i="2"/>
  <c r="F21" i="1" s="1"/>
  <c r="AO45" i="2"/>
  <c r="F19" i="1" s="1"/>
  <c r="AH45" i="2"/>
  <c r="F18" i="1" s="1"/>
  <c r="T45" i="2"/>
  <c r="F16" i="1" s="1"/>
  <c r="M45" i="2"/>
  <c r="F15" i="1" s="1"/>
  <c r="F45" i="2"/>
  <c r="F14" i="1" s="1"/>
</calcChain>
</file>

<file path=xl/sharedStrings.xml><?xml version="1.0" encoding="utf-8"?>
<sst xmlns="http://schemas.openxmlformats.org/spreadsheetml/2006/main" count="212" uniqueCount="44">
  <si>
    <t>Environmental</t>
  </si>
  <si>
    <t>Fuel</t>
  </si>
  <si>
    <t>Compliance</t>
  </si>
  <si>
    <t>Cost</t>
  </si>
  <si>
    <t>Forecast</t>
  </si>
  <si>
    <t>(Millions)</t>
  </si>
  <si>
    <t xml:space="preserve"> ---------</t>
  </si>
  <si>
    <t xml:space="preserve"> --------------</t>
  </si>
  <si>
    <t>High Fuel Cost</t>
  </si>
  <si>
    <r>
      <t>Low CO</t>
    </r>
    <r>
      <rPr>
        <vertAlign val="subscript"/>
        <sz val="12"/>
        <rFont val="Times New Roman"/>
        <family val="1"/>
      </rPr>
      <t>2</t>
    </r>
  </si>
  <si>
    <r>
      <t>Mid CO</t>
    </r>
    <r>
      <rPr>
        <vertAlign val="subscript"/>
        <sz val="12"/>
        <rFont val="Times New Roman"/>
        <family val="1"/>
      </rPr>
      <t>2</t>
    </r>
  </si>
  <si>
    <r>
      <t>High CO</t>
    </r>
    <r>
      <rPr>
        <vertAlign val="subscript"/>
        <sz val="12"/>
        <rFont val="Times New Roman"/>
        <family val="1"/>
      </rPr>
      <t>2</t>
    </r>
  </si>
  <si>
    <t>Mid Fuel Cost</t>
  </si>
  <si>
    <t>Low Fuel Cost</t>
  </si>
  <si>
    <t xml:space="preserve"> - Negative ( ) Indicates Savings to FPL Customers.</t>
  </si>
  <si>
    <r>
      <t xml:space="preserve"> - Low CO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has a cost of $0/ton annually.</t>
    </r>
  </si>
  <si>
    <t>Net System</t>
  </si>
  <si>
    <t>Savings</t>
  </si>
  <si>
    <t>SolarTogether</t>
  </si>
  <si>
    <t>Charges</t>
  </si>
  <si>
    <t>Credits</t>
  </si>
  <si>
    <t>Remaining Net</t>
  </si>
  <si>
    <t>System Savings</t>
  </si>
  <si>
    <t>Discount</t>
  </si>
  <si>
    <t>Year</t>
  </si>
  <si>
    <t>Factor</t>
  </si>
  <si>
    <t>CPVRR Thru 2051</t>
  </si>
  <si>
    <r>
      <t>High Fuel &amp; Low CO</t>
    </r>
    <r>
      <rPr>
        <vertAlign val="subscript"/>
        <sz val="11"/>
        <rFont val="Times New Roman"/>
        <family val="1"/>
      </rPr>
      <t>2</t>
    </r>
  </si>
  <si>
    <r>
      <t>High Fuel &amp; Mid CO</t>
    </r>
    <r>
      <rPr>
        <vertAlign val="subscript"/>
        <sz val="11"/>
        <rFont val="Times New Roman"/>
        <family val="1"/>
      </rPr>
      <t>2</t>
    </r>
  </si>
  <si>
    <r>
      <t>High Fuel &amp; High CO</t>
    </r>
    <r>
      <rPr>
        <vertAlign val="subscript"/>
        <sz val="11"/>
        <rFont val="Times New Roman"/>
        <family val="1"/>
      </rPr>
      <t>2</t>
    </r>
  </si>
  <si>
    <r>
      <t>Mid Fuel &amp; Low CO</t>
    </r>
    <r>
      <rPr>
        <vertAlign val="subscript"/>
        <sz val="11"/>
        <rFont val="Times New Roman"/>
        <family val="1"/>
      </rPr>
      <t>2</t>
    </r>
  </si>
  <si>
    <r>
      <t>Mid Fuel &amp; Mid CO</t>
    </r>
    <r>
      <rPr>
        <vertAlign val="subscript"/>
        <sz val="11"/>
        <rFont val="Times New Roman"/>
        <family val="1"/>
      </rPr>
      <t>2</t>
    </r>
  </si>
  <si>
    <r>
      <t>Mid Fuel &amp; High CO</t>
    </r>
    <r>
      <rPr>
        <vertAlign val="subscript"/>
        <sz val="11"/>
        <rFont val="Times New Roman"/>
        <family val="1"/>
      </rPr>
      <t>2</t>
    </r>
  </si>
  <si>
    <r>
      <t>Low Fuel &amp; Low CO</t>
    </r>
    <r>
      <rPr>
        <vertAlign val="subscript"/>
        <sz val="11"/>
        <rFont val="Times New Roman"/>
        <family val="1"/>
      </rPr>
      <t>2</t>
    </r>
  </si>
  <si>
    <r>
      <t>Low Fuel &amp; Mid CO</t>
    </r>
    <r>
      <rPr>
        <vertAlign val="subscript"/>
        <sz val="11"/>
        <rFont val="Times New Roman"/>
        <family val="1"/>
      </rPr>
      <t>2</t>
    </r>
  </si>
  <si>
    <r>
      <t>Low Fuel &amp; High CO</t>
    </r>
    <r>
      <rPr>
        <vertAlign val="subscript"/>
        <sz val="11"/>
        <rFont val="Times New Roman"/>
        <family val="1"/>
      </rPr>
      <t>2</t>
    </r>
  </si>
  <si>
    <t>Florida Power &amp; Light Company</t>
  </si>
  <si>
    <t>Docket No. 20190061-EI</t>
  </si>
  <si>
    <t>* Resource plans includes additional incremental DSM after the end of the goals period and the 2020 SoBRA Project in both cases as a committed project.</t>
  </si>
  <si>
    <t>Staff's Second Set of Interrogatories</t>
  </si>
  <si>
    <t>Interrogatory No. 190-Amended</t>
  </si>
  <si>
    <t>Tab 1 of 2</t>
  </si>
  <si>
    <t>Tab 2 of 2</t>
  </si>
  <si>
    <t>Attachment No.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</si>
</sst>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6" formatCode="&quot;$&quot;#,##0_);[Red]\(&quot;$&quot;#,##0\)"/>
    <numFmt numFmtId="8" formatCode="&quot;$&quot;#,##0.00_);[Red]\(&quot;$&quot;#,##0.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vertAlign val="subscript"/>
      <sz val="11"/>
      <name val="Times New Roman"/>
      <family val="1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4" fillId="0" borderId="1" xfId="1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>
      <alignment horizontal="center"/>
    </xf>
    <xf numFmtId="0" fontId="4" fillId="0" borderId="3" xfId="1" applyNumberFormat="1" applyFont="1" applyFill="1" applyBorder="1" applyAlignment="1">
      <alignment horizontal="center"/>
    </xf>
    <xf numFmtId="0" fontId="4" fillId="0" borderId="4" xfId="1" applyNumberFormat="1" applyFont="1" applyFill="1" applyBorder="1" applyAlignment="1">
      <alignment horizontal="center"/>
    </xf>
    <xf numFmtId="0" fontId="4" fillId="0" borderId="5" xfId="1" applyNumberFormat="1" applyFont="1" applyFill="1" applyBorder="1" applyAlignment="1">
      <alignment horizontal="center"/>
    </xf>
    <xf numFmtId="8" fontId="2" fillId="0" borderId="0" xfId="0" applyNumberFormat="1" applyFont="1"/>
    <xf numFmtId="0" fontId="4" fillId="0" borderId="6" xfId="1" applyNumberFormat="1" applyFont="1" applyFill="1" applyBorder="1" applyAlignment="1">
      <alignment horizontal="center"/>
    </xf>
    <xf numFmtId="0" fontId="6" fillId="0" borderId="0" xfId="1" applyNumberFormat="1" applyFont="1" applyBorder="1" applyAlignment="1">
      <alignment horizontal="left"/>
    </xf>
    <xf numFmtId="0" fontId="6" fillId="0" borderId="0" xfId="1" applyNumberFormat="1" applyFont="1" applyFill="1" applyBorder="1" applyAlignment="1">
      <alignment horizontal="left"/>
    </xf>
    <xf numFmtId="3" fontId="6" fillId="0" borderId="0" xfId="1" applyNumberFormat="1" applyFont="1" applyFill="1" applyBorder="1" applyAlignment="1">
      <alignment horizontal="left"/>
    </xf>
    <xf numFmtId="0" fontId="4" fillId="0" borderId="0" xfId="1" quotePrefix="1" applyNumberFormat="1" applyFont="1" applyAlignment="1"/>
    <xf numFmtId="0" fontId="4" fillId="0" borderId="0" xfId="1" applyNumberFormat="1" applyFont="1" applyAlignment="1"/>
    <xf numFmtId="6" fontId="2" fillId="0" borderId="0" xfId="0" applyNumberFormat="1" applyFont="1"/>
    <xf numFmtId="0" fontId="2" fillId="0" borderId="8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8" fillId="0" borderId="7" xfId="2" applyFont="1" applyBorder="1" applyAlignment="1">
      <alignment horizontal="center" vertical="center" wrapText="1"/>
    </xf>
    <xf numFmtId="5" fontId="4" fillId="0" borderId="1" xfId="1" applyNumberFormat="1" applyFont="1" applyFill="1" applyBorder="1" applyAlignment="1">
      <alignment horizontal="center"/>
    </xf>
    <xf numFmtId="5" fontId="4" fillId="0" borderId="3" xfId="1" applyNumberFormat="1" applyFont="1" applyFill="1" applyBorder="1" applyAlignment="1">
      <alignment horizontal="center"/>
    </xf>
    <xf numFmtId="5" fontId="4" fillId="0" borderId="6" xfId="1" applyNumberFormat="1" applyFont="1" applyFill="1" applyBorder="1" applyAlignment="1">
      <alignment horizontal="center"/>
    </xf>
    <xf numFmtId="5" fontId="4" fillId="0" borderId="2" xfId="1" applyNumberFormat="1" applyFont="1" applyFill="1" applyBorder="1" applyAlignment="1">
      <alignment horizontal="center"/>
    </xf>
    <xf numFmtId="5" fontId="4" fillId="0" borderId="4" xfId="1" applyNumberFormat="1" applyFont="1" applyFill="1" applyBorder="1" applyAlignment="1">
      <alignment horizontal="center"/>
    </xf>
    <xf numFmtId="5" fontId="4" fillId="0" borderId="5" xfId="1" applyNumberFormat="1" applyFont="1" applyFill="1" applyBorder="1" applyAlignment="1">
      <alignment horizontal="center"/>
    </xf>
    <xf numFmtId="0" fontId="7" fillId="0" borderId="0" xfId="0" applyFont="1"/>
    <xf numFmtId="5" fontId="2" fillId="0" borderId="9" xfId="0" applyNumberFormat="1" applyFont="1" applyBorder="1" applyAlignment="1">
      <alignment horizontal="center"/>
    </xf>
    <xf numFmtId="5" fontId="2" fillId="0" borderId="18" xfId="0" applyNumberFormat="1" applyFont="1" applyBorder="1" applyAlignment="1">
      <alignment horizontal="center"/>
    </xf>
    <xf numFmtId="5" fontId="2" fillId="0" borderId="11" xfId="0" applyNumberFormat="1" applyFont="1" applyBorder="1" applyAlignment="1">
      <alignment horizontal="center"/>
    </xf>
    <xf numFmtId="5" fontId="2" fillId="0" borderId="19" xfId="0" applyNumberFormat="1" applyFont="1" applyBorder="1" applyAlignment="1">
      <alignment horizontal="center"/>
    </xf>
    <xf numFmtId="5" fontId="2" fillId="0" borderId="13" xfId="0" applyNumberFormat="1" applyFont="1" applyBorder="1" applyAlignment="1">
      <alignment horizontal="center"/>
    </xf>
    <xf numFmtId="5" fontId="2" fillId="0" borderId="20" xfId="0" applyNumberFormat="1" applyFont="1" applyBorder="1" applyAlignment="1">
      <alignment horizontal="center"/>
    </xf>
    <xf numFmtId="5" fontId="8" fillId="0" borderId="14" xfId="2" applyNumberFormat="1" applyFont="1" applyBorder="1" applyAlignment="1">
      <alignment horizontal="center" vertical="center" wrapText="1"/>
    </xf>
    <xf numFmtId="5" fontId="8" fillId="0" borderId="21" xfId="2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</cellXfs>
  <cellStyles count="3">
    <cellStyle name="Normal" xfId="0" builtinId="0"/>
    <cellStyle name="Normal 2" xfId="1"/>
    <cellStyle name="Normal 9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6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A5" sqref="A5"/>
    </sheetView>
  </sheetViews>
  <sheetFormatPr defaultRowHeight="15" x14ac:dyDescent="0.25"/>
  <cols>
    <col min="1" max="1" width="34.42578125" style="1" customWidth="1"/>
    <col min="2" max="2" width="13.28515625" style="1" bestFit="1" customWidth="1"/>
    <col min="3" max="3" width="11.140625" style="1" bestFit="1" customWidth="1"/>
    <col min="4" max="4" width="13.42578125" style="1" bestFit="1" customWidth="1"/>
    <col min="5" max="5" width="13.28515625" style="1" customWidth="1"/>
    <col min="6" max="6" width="14.5703125" style="1" bestFit="1" customWidth="1"/>
    <col min="7" max="16384" width="9.140625" style="1"/>
  </cols>
  <sheetData>
    <row r="1" spans="1:11" x14ac:dyDescent="0.25">
      <c r="A1" s="41" t="s">
        <v>36</v>
      </c>
    </row>
    <row r="2" spans="1:11" x14ac:dyDescent="0.25">
      <c r="A2" s="41" t="s">
        <v>37</v>
      </c>
    </row>
    <row r="3" spans="1:11" x14ac:dyDescent="0.25">
      <c r="A3" s="43" t="s">
        <v>39</v>
      </c>
    </row>
    <row r="4" spans="1:11" x14ac:dyDescent="0.25">
      <c r="A4" s="42" t="s">
        <v>40</v>
      </c>
    </row>
    <row r="5" spans="1:11" x14ac:dyDescent="0.25">
      <c r="A5" s="42" t="s">
        <v>43</v>
      </c>
    </row>
    <row r="6" spans="1:11" x14ac:dyDescent="0.25">
      <c r="A6" s="42" t="s">
        <v>41</v>
      </c>
    </row>
    <row r="7" spans="1:11" x14ac:dyDescent="0.25">
      <c r="A7" s="42" t="s">
        <v>38</v>
      </c>
    </row>
    <row r="8" spans="1:11" ht="15.75" thickBot="1" x14ac:dyDescent="0.3"/>
    <row r="9" spans="1:11" ht="15.75" x14ac:dyDescent="0.25">
      <c r="A9" s="2"/>
      <c r="B9" s="3" t="s">
        <v>0</v>
      </c>
      <c r="C9" s="3"/>
      <c r="D9" s="3"/>
      <c r="E9" s="3"/>
      <c r="F9" s="3"/>
    </row>
    <row r="10" spans="1:11" ht="15.75" x14ac:dyDescent="0.25">
      <c r="A10" s="4" t="s">
        <v>1</v>
      </c>
      <c r="B10" s="5" t="s">
        <v>2</v>
      </c>
      <c r="C10" s="5" t="s">
        <v>16</v>
      </c>
      <c r="D10" s="5" t="s">
        <v>18</v>
      </c>
      <c r="E10" s="5" t="s">
        <v>18</v>
      </c>
      <c r="F10" s="5" t="s">
        <v>21</v>
      </c>
    </row>
    <row r="11" spans="1:11" ht="15.75" x14ac:dyDescent="0.25">
      <c r="A11" s="4" t="s">
        <v>3</v>
      </c>
      <c r="B11" s="5" t="s">
        <v>3</v>
      </c>
      <c r="C11" s="5" t="s">
        <v>17</v>
      </c>
      <c r="D11" s="5" t="s">
        <v>19</v>
      </c>
      <c r="E11" s="5" t="s">
        <v>20</v>
      </c>
      <c r="F11" s="5" t="s">
        <v>22</v>
      </c>
    </row>
    <row r="12" spans="1:11" ht="15.75" x14ac:dyDescent="0.25">
      <c r="A12" s="4" t="s">
        <v>4</v>
      </c>
      <c r="B12" s="5" t="s">
        <v>4</v>
      </c>
      <c r="C12" s="5" t="s">
        <v>5</v>
      </c>
      <c r="D12" s="5" t="s">
        <v>5</v>
      </c>
      <c r="E12" s="5" t="s">
        <v>5</v>
      </c>
      <c r="F12" s="5" t="s">
        <v>5</v>
      </c>
    </row>
    <row r="13" spans="1:11" ht="16.5" thickBot="1" x14ac:dyDescent="0.3">
      <c r="A13" s="4" t="s">
        <v>6</v>
      </c>
      <c r="B13" s="6" t="s">
        <v>6</v>
      </c>
      <c r="C13" s="6" t="s">
        <v>6</v>
      </c>
      <c r="D13" s="6" t="s">
        <v>6</v>
      </c>
      <c r="E13" s="6" t="s">
        <v>6</v>
      </c>
      <c r="F13" s="6" t="s">
        <v>7</v>
      </c>
    </row>
    <row r="14" spans="1:11" ht="18.75" x14ac:dyDescent="0.35">
      <c r="A14" s="2" t="s">
        <v>8</v>
      </c>
      <c r="B14" s="2" t="s">
        <v>9</v>
      </c>
      <c r="C14" s="26">
        <f>'Annual and CPVRR'!C45</f>
        <v>-323.01192390779426</v>
      </c>
      <c r="D14" s="26">
        <f>'Annual and CPVRR'!D45</f>
        <v>-1313.5250457246887</v>
      </c>
      <c r="E14" s="27">
        <f>'Annual and CPVRR'!E45</f>
        <v>1450.266169971427</v>
      </c>
      <c r="F14" s="29">
        <f>'Annual and CPVRR'!F45</f>
        <v>-186.27079966105546</v>
      </c>
      <c r="K14" s="7"/>
    </row>
    <row r="15" spans="1:11" ht="18.75" x14ac:dyDescent="0.35">
      <c r="A15" s="4" t="s">
        <v>8</v>
      </c>
      <c r="B15" s="4" t="s">
        <v>10</v>
      </c>
      <c r="C15" s="27">
        <f>'Annual and CPVRR'!J45</f>
        <v>-414.20772908906599</v>
      </c>
      <c r="D15" s="27">
        <f>'Annual and CPVRR'!K45</f>
        <v>-1313.5250457246887</v>
      </c>
      <c r="E15" s="27">
        <f>'Annual and CPVRR'!L45</f>
        <v>1450.266169971427</v>
      </c>
      <c r="F15" s="30">
        <f>'Annual and CPVRR'!M45</f>
        <v>-277.46660484232711</v>
      </c>
      <c r="K15" s="7"/>
    </row>
    <row r="16" spans="1:11" ht="19.5" thickBot="1" x14ac:dyDescent="0.4">
      <c r="A16" s="8" t="s">
        <v>8</v>
      </c>
      <c r="B16" s="8" t="s">
        <v>11</v>
      </c>
      <c r="C16" s="28">
        <f>'Annual and CPVRR'!Q45</f>
        <v>-563.35204121222057</v>
      </c>
      <c r="D16" s="28">
        <f>'Annual and CPVRR'!R45</f>
        <v>-1313.5250457246887</v>
      </c>
      <c r="E16" s="28">
        <f>'Annual and CPVRR'!S45</f>
        <v>1450.266169971427</v>
      </c>
      <c r="F16" s="31">
        <f>'Annual and CPVRR'!T45</f>
        <v>-426.61091696548186</v>
      </c>
      <c r="K16" s="7"/>
    </row>
    <row r="17" spans="1:11" ht="18.75" x14ac:dyDescent="0.35">
      <c r="A17" s="2" t="s">
        <v>12</v>
      </c>
      <c r="B17" s="2" t="s">
        <v>9</v>
      </c>
      <c r="C17" s="26">
        <f>'Annual and CPVRR'!X45</f>
        <v>-158.98908995654514</v>
      </c>
      <c r="D17" s="26">
        <f>'Annual and CPVRR'!Y45</f>
        <v>-1313.5250457246887</v>
      </c>
      <c r="E17" s="26">
        <f>'Annual and CPVRR'!Z45</f>
        <v>1450.266169971427</v>
      </c>
      <c r="F17" s="29">
        <f>'Annual and CPVRR'!AA45</f>
        <v>-22.247965709806429</v>
      </c>
      <c r="K17" s="7"/>
    </row>
    <row r="18" spans="1:11" ht="18.75" x14ac:dyDescent="0.35">
      <c r="A18" s="4" t="s">
        <v>12</v>
      </c>
      <c r="B18" s="4" t="s">
        <v>10</v>
      </c>
      <c r="C18" s="27">
        <f>'Annual and CPVRR'!AE45</f>
        <v>-248.62022588618083</v>
      </c>
      <c r="D18" s="27">
        <f>'Annual and CPVRR'!AF45</f>
        <v>-1313.5250457246887</v>
      </c>
      <c r="E18" s="27">
        <f>'Annual and CPVRR'!AG45</f>
        <v>1450.266169971427</v>
      </c>
      <c r="F18" s="30">
        <f>'Annual and CPVRR'!AH45</f>
        <v>-111.87910163944206</v>
      </c>
      <c r="K18" s="7"/>
    </row>
    <row r="19" spans="1:11" ht="19.5" thickBot="1" x14ac:dyDescent="0.4">
      <c r="A19" s="8" t="s">
        <v>12</v>
      </c>
      <c r="B19" s="8" t="s">
        <v>11</v>
      </c>
      <c r="C19" s="28">
        <f>'Annual and CPVRR'!AL45</f>
        <v>-401.39534542161641</v>
      </c>
      <c r="D19" s="28">
        <f>'Annual and CPVRR'!AM45</f>
        <v>-1313.5250457246887</v>
      </c>
      <c r="E19" s="28">
        <f>'Annual and CPVRR'!AN45</f>
        <v>1450.266169971427</v>
      </c>
      <c r="F19" s="31">
        <f>'Annual and CPVRR'!AO45</f>
        <v>-264.65422117487765</v>
      </c>
      <c r="K19" s="7"/>
    </row>
    <row r="20" spans="1:11" ht="18.75" x14ac:dyDescent="0.35">
      <c r="A20" s="2" t="s">
        <v>13</v>
      </c>
      <c r="B20" s="2" t="s">
        <v>9</v>
      </c>
      <c r="C20" s="26">
        <f>'Annual and CPVRR'!AS45</f>
        <v>8.3103734927809096</v>
      </c>
      <c r="D20" s="26">
        <f>'Annual and CPVRR'!AT45</f>
        <v>-1313.5250457246887</v>
      </c>
      <c r="E20" s="26">
        <f>'Annual and CPVRR'!AU45</f>
        <v>1450.266169971427</v>
      </c>
      <c r="F20" s="29">
        <f>'Annual and CPVRR'!AV45</f>
        <v>145.05149773951945</v>
      </c>
      <c r="K20" s="7"/>
    </row>
    <row r="21" spans="1:11" ht="18.75" x14ac:dyDescent="0.35">
      <c r="A21" s="4" t="s">
        <v>13</v>
      </c>
      <c r="B21" s="4" t="s">
        <v>10</v>
      </c>
      <c r="C21" s="27">
        <f>'Annual and CPVRR'!AZ45</f>
        <v>-82.274445176053135</v>
      </c>
      <c r="D21" s="27">
        <f>'Annual and CPVRR'!BA45</f>
        <v>-1313.5250457246887</v>
      </c>
      <c r="E21" s="27">
        <f>'Annual and CPVRR'!BB45</f>
        <v>1450.266169971427</v>
      </c>
      <c r="F21" s="30">
        <f>'Annual and CPVRR'!BC45</f>
        <v>54.466679070685522</v>
      </c>
      <c r="K21" s="7"/>
    </row>
    <row r="22" spans="1:11" ht="19.5" thickBot="1" x14ac:dyDescent="0.4">
      <c r="A22" s="8" t="s">
        <v>13</v>
      </c>
      <c r="B22" s="8" t="s">
        <v>11</v>
      </c>
      <c r="C22" s="28">
        <f>'Annual and CPVRR'!BG45</f>
        <v>-232.26347384735138</v>
      </c>
      <c r="D22" s="28">
        <f>'Annual and CPVRR'!BH45</f>
        <v>-1313.5250457246887</v>
      </c>
      <c r="E22" s="28">
        <f>'Annual and CPVRR'!BI45</f>
        <v>1450.266169971427</v>
      </c>
      <c r="F22" s="31">
        <f>'Annual and CPVRR'!BJ45</f>
        <v>-95.5223496006126</v>
      </c>
      <c r="K22" s="7"/>
    </row>
    <row r="23" spans="1:11" x14ac:dyDescent="0.25">
      <c r="A23" s="9"/>
      <c r="B23" s="10"/>
      <c r="C23" s="10"/>
      <c r="D23" s="10"/>
      <c r="E23" s="10"/>
      <c r="F23" s="11"/>
    </row>
    <row r="24" spans="1:11" ht="15.75" x14ac:dyDescent="0.25">
      <c r="A24" s="12" t="s">
        <v>14</v>
      </c>
      <c r="B24" s="13"/>
      <c r="C24" s="13"/>
      <c r="D24" s="13"/>
      <c r="E24" s="13"/>
      <c r="F24" s="13"/>
    </row>
    <row r="25" spans="1:11" ht="18.75" x14ac:dyDescent="0.35">
      <c r="A25" s="12" t="s">
        <v>15</v>
      </c>
      <c r="B25" s="13"/>
      <c r="C25" s="13"/>
      <c r="D25" s="13"/>
      <c r="E25" s="13"/>
      <c r="F25" s="13"/>
    </row>
    <row r="26" spans="1:11" x14ac:dyDescent="0.25">
      <c r="E26" s="14"/>
      <c r="F26" s="14"/>
    </row>
    <row r="28" spans="1:11" x14ac:dyDescent="0.25">
      <c r="E28" s="14"/>
    </row>
  </sheetData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8"/>
  <sheetViews>
    <sheetView zoomScaleNormal="100" workbookViewId="0">
      <selection activeCell="A5" sqref="A5"/>
    </sheetView>
  </sheetViews>
  <sheetFormatPr defaultRowHeight="15" x14ac:dyDescent="0.25"/>
  <cols>
    <col min="1" max="1" width="5.28515625" style="1" bestFit="1" customWidth="1"/>
    <col min="2" max="2" width="8.42578125" style="1" bestFit="1" customWidth="1"/>
    <col min="3" max="3" width="11.140625" style="1" bestFit="1" customWidth="1"/>
    <col min="4" max="5" width="13.42578125" style="1" bestFit="1" customWidth="1"/>
    <col min="6" max="6" width="14.5703125" style="1" bestFit="1" customWidth="1"/>
    <col min="7" max="7" width="3.7109375" style="1" customWidth="1"/>
    <col min="8" max="8" width="5.28515625" style="1" bestFit="1" customWidth="1"/>
    <col min="9" max="9" width="8.42578125" style="1" bestFit="1" customWidth="1"/>
    <col min="10" max="10" width="11.140625" style="1" bestFit="1" customWidth="1"/>
    <col min="11" max="12" width="13.42578125" style="1" bestFit="1" customWidth="1"/>
    <col min="13" max="13" width="14.5703125" style="1" bestFit="1" customWidth="1"/>
    <col min="14" max="14" width="3.7109375" style="1" customWidth="1"/>
    <col min="15" max="15" width="5.28515625" style="1" bestFit="1" customWidth="1"/>
    <col min="16" max="16" width="8.42578125" style="1" bestFit="1" customWidth="1"/>
    <col min="17" max="17" width="11.140625" style="1" bestFit="1" customWidth="1"/>
    <col min="18" max="19" width="13.42578125" style="1" bestFit="1" customWidth="1"/>
    <col min="20" max="20" width="14.5703125" style="1" bestFit="1" customWidth="1"/>
    <col min="21" max="21" width="4.7109375" style="1" customWidth="1"/>
    <col min="22" max="22" width="5.28515625" style="1" bestFit="1" customWidth="1"/>
    <col min="23" max="23" width="8.42578125" style="1" bestFit="1" customWidth="1"/>
    <col min="24" max="24" width="11.140625" style="1" bestFit="1" customWidth="1"/>
    <col min="25" max="26" width="13.42578125" style="1" bestFit="1" customWidth="1"/>
    <col min="27" max="27" width="14.5703125" style="1" bestFit="1" customWidth="1"/>
    <col min="28" max="28" width="4.7109375" style="1" customWidth="1"/>
    <col min="29" max="29" width="5.28515625" style="1" bestFit="1" customWidth="1"/>
    <col min="30" max="30" width="8.42578125" style="1" bestFit="1" customWidth="1"/>
    <col min="31" max="31" width="11.140625" style="1" bestFit="1" customWidth="1"/>
    <col min="32" max="33" width="13.42578125" style="1" bestFit="1" customWidth="1"/>
    <col min="34" max="34" width="14.5703125" style="1" bestFit="1" customWidth="1"/>
    <col min="35" max="35" width="4.7109375" style="1" customWidth="1"/>
    <col min="36" max="36" width="5.28515625" style="1" bestFit="1" customWidth="1"/>
    <col min="37" max="37" width="8.42578125" style="1" bestFit="1" customWidth="1"/>
    <col min="38" max="38" width="11.140625" style="1" bestFit="1" customWidth="1"/>
    <col min="39" max="40" width="13.42578125" style="1" bestFit="1" customWidth="1"/>
    <col min="41" max="41" width="14.5703125" style="1" bestFit="1" customWidth="1"/>
    <col min="42" max="42" width="4.7109375" style="1" customWidth="1"/>
    <col min="43" max="43" width="5.28515625" style="1" bestFit="1" customWidth="1"/>
    <col min="44" max="44" width="8.42578125" style="1" bestFit="1" customWidth="1"/>
    <col min="45" max="45" width="11.140625" style="1" bestFit="1" customWidth="1"/>
    <col min="46" max="47" width="13.42578125" style="1" bestFit="1" customWidth="1"/>
    <col min="48" max="48" width="14.5703125" style="1" bestFit="1" customWidth="1"/>
    <col min="49" max="49" width="4.7109375" style="1" customWidth="1"/>
    <col min="50" max="50" width="5.28515625" style="1" bestFit="1" customWidth="1"/>
    <col min="51" max="51" width="8.42578125" style="1" bestFit="1" customWidth="1"/>
    <col min="52" max="52" width="11.140625" style="1" bestFit="1" customWidth="1"/>
    <col min="53" max="54" width="13.42578125" style="1" bestFit="1" customWidth="1"/>
    <col min="55" max="55" width="14.5703125" style="1" bestFit="1" customWidth="1"/>
    <col min="56" max="56" width="4.7109375" style="1" customWidth="1"/>
    <col min="57" max="57" width="5.28515625" style="1" bestFit="1" customWidth="1"/>
    <col min="58" max="58" width="8.42578125" style="1" bestFit="1" customWidth="1"/>
    <col min="59" max="59" width="11.140625" style="1" bestFit="1" customWidth="1"/>
    <col min="60" max="61" width="13.42578125" style="1" bestFit="1" customWidth="1"/>
    <col min="62" max="62" width="14.5703125" style="1" bestFit="1" customWidth="1"/>
    <col min="63" max="16384" width="9.140625" style="1"/>
  </cols>
  <sheetData>
    <row r="1" spans="1:62" x14ac:dyDescent="0.25">
      <c r="A1" s="41" t="s">
        <v>36</v>
      </c>
    </row>
    <row r="2" spans="1:62" x14ac:dyDescent="0.25">
      <c r="A2" s="41" t="s">
        <v>37</v>
      </c>
    </row>
    <row r="3" spans="1:62" x14ac:dyDescent="0.25">
      <c r="A3" s="43" t="s">
        <v>39</v>
      </c>
    </row>
    <row r="4" spans="1:62" x14ac:dyDescent="0.25">
      <c r="A4" s="42" t="s">
        <v>40</v>
      </c>
    </row>
    <row r="5" spans="1:62" x14ac:dyDescent="0.25">
      <c r="A5" s="42" t="s">
        <v>43</v>
      </c>
    </row>
    <row r="6" spans="1:62" ht="15.75" thickBot="1" x14ac:dyDescent="0.3">
      <c r="A6" s="42" t="s">
        <v>42</v>
      </c>
    </row>
    <row r="7" spans="1:62" s="32" customFormat="1" ht="17.25" thickBot="1" x14ac:dyDescent="0.35">
      <c r="C7" s="44" t="s">
        <v>27</v>
      </c>
      <c r="D7" s="45"/>
      <c r="E7" s="45"/>
      <c r="F7" s="46"/>
      <c r="J7" s="44" t="s">
        <v>28</v>
      </c>
      <c r="K7" s="45"/>
      <c r="L7" s="45"/>
      <c r="M7" s="46"/>
      <c r="Q7" s="44" t="s">
        <v>29</v>
      </c>
      <c r="R7" s="45"/>
      <c r="S7" s="45"/>
      <c r="T7" s="46"/>
      <c r="X7" s="44" t="s">
        <v>30</v>
      </c>
      <c r="Y7" s="45"/>
      <c r="Z7" s="45"/>
      <c r="AA7" s="46"/>
      <c r="AE7" s="44" t="s">
        <v>31</v>
      </c>
      <c r="AF7" s="45"/>
      <c r="AG7" s="45"/>
      <c r="AH7" s="46"/>
      <c r="AL7" s="44" t="s">
        <v>32</v>
      </c>
      <c r="AM7" s="45"/>
      <c r="AN7" s="45"/>
      <c r="AO7" s="46"/>
      <c r="AS7" s="44" t="s">
        <v>33</v>
      </c>
      <c r="AT7" s="45"/>
      <c r="AU7" s="45"/>
      <c r="AV7" s="46"/>
      <c r="AZ7" s="44" t="s">
        <v>34</v>
      </c>
      <c r="BA7" s="45"/>
      <c r="BB7" s="45"/>
      <c r="BC7" s="46"/>
      <c r="BG7" s="44" t="s">
        <v>35</v>
      </c>
      <c r="BH7" s="45"/>
      <c r="BI7" s="45"/>
      <c r="BJ7" s="46"/>
    </row>
    <row r="8" spans="1:62" ht="15.75" x14ac:dyDescent="0.25">
      <c r="A8" s="23"/>
      <c r="B8" s="24"/>
      <c r="C8" s="3"/>
      <c r="D8" s="3"/>
      <c r="E8" s="3"/>
      <c r="F8" s="3"/>
      <c r="H8" s="23"/>
      <c r="I8" s="24"/>
      <c r="J8" s="3"/>
      <c r="K8" s="3"/>
      <c r="L8" s="3"/>
      <c r="M8" s="3"/>
      <c r="O8" s="23"/>
      <c r="P8" s="24"/>
      <c r="Q8" s="3"/>
      <c r="R8" s="3"/>
      <c r="S8" s="3"/>
      <c r="T8" s="3"/>
      <c r="V8" s="23"/>
      <c r="W8" s="24"/>
      <c r="X8" s="3"/>
      <c r="Y8" s="3"/>
      <c r="Z8" s="3"/>
      <c r="AA8" s="3"/>
      <c r="AC8" s="23"/>
      <c r="AD8" s="24"/>
      <c r="AE8" s="3"/>
      <c r="AF8" s="3"/>
      <c r="AG8" s="3"/>
      <c r="AH8" s="3"/>
      <c r="AJ8" s="23"/>
      <c r="AK8" s="24"/>
      <c r="AL8" s="3"/>
      <c r="AM8" s="3"/>
      <c r="AN8" s="3"/>
      <c r="AO8" s="3"/>
      <c r="AQ8" s="23"/>
      <c r="AR8" s="24"/>
      <c r="AS8" s="3"/>
      <c r="AT8" s="3"/>
      <c r="AU8" s="3"/>
      <c r="AV8" s="3"/>
      <c r="AX8" s="23"/>
      <c r="AY8" s="24"/>
      <c r="AZ8" s="3"/>
      <c r="BA8" s="3"/>
      <c r="BB8" s="3"/>
      <c r="BC8" s="3"/>
      <c r="BE8" s="23"/>
      <c r="BF8" s="24"/>
      <c r="BG8" s="3"/>
      <c r="BH8" s="3"/>
      <c r="BI8" s="3"/>
      <c r="BJ8" s="3"/>
    </row>
    <row r="9" spans="1:62" ht="15.75" x14ac:dyDescent="0.25">
      <c r="A9" s="22"/>
      <c r="B9" s="21"/>
      <c r="C9" s="5" t="s">
        <v>16</v>
      </c>
      <c r="D9" s="5" t="s">
        <v>18</v>
      </c>
      <c r="E9" s="5" t="s">
        <v>18</v>
      </c>
      <c r="F9" s="5" t="s">
        <v>21</v>
      </c>
      <c r="H9" s="22"/>
      <c r="I9" s="21"/>
      <c r="J9" s="5" t="s">
        <v>16</v>
      </c>
      <c r="K9" s="5" t="s">
        <v>18</v>
      </c>
      <c r="L9" s="5" t="s">
        <v>18</v>
      </c>
      <c r="M9" s="5" t="s">
        <v>21</v>
      </c>
      <c r="O9" s="22"/>
      <c r="P9" s="21"/>
      <c r="Q9" s="5" t="s">
        <v>16</v>
      </c>
      <c r="R9" s="5" t="s">
        <v>18</v>
      </c>
      <c r="S9" s="5" t="s">
        <v>18</v>
      </c>
      <c r="T9" s="5" t="s">
        <v>21</v>
      </c>
      <c r="V9" s="22"/>
      <c r="W9" s="21"/>
      <c r="X9" s="5" t="s">
        <v>16</v>
      </c>
      <c r="Y9" s="5" t="s">
        <v>18</v>
      </c>
      <c r="Z9" s="5" t="s">
        <v>18</v>
      </c>
      <c r="AA9" s="5" t="s">
        <v>21</v>
      </c>
      <c r="AC9" s="22"/>
      <c r="AD9" s="21"/>
      <c r="AE9" s="5" t="s">
        <v>16</v>
      </c>
      <c r="AF9" s="5" t="s">
        <v>18</v>
      </c>
      <c r="AG9" s="5" t="s">
        <v>18</v>
      </c>
      <c r="AH9" s="5" t="s">
        <v>21</v>
      </c>
      <c r="AJ9" s="22"/>
      <c r="AK9" s="21"/>
      <c r="AL9" s="5" t="s">
        <v>16</v>
      </c>
      <c r="AM9" s="5" t="s">
        <v>18</v>
      </c>
      <c r="AN9" s="5" t="s">
        <v>18</v>
      </c>
      <c r="AO9" s="5" t="s">
        <v>21</v>
      </c>
      <c r="AQ9" s="22"/>
      <c r="AR9" s="21"/>
      <c r="AS9" s="5" t="s">
        <v>16</v>
      </c>
      <c r="AT9" s="5" t="s">
        <v>18</v>
      </c>
      <c r="AU9" s="5" t="s">
        <v>18</v>
      </c>
      <c r="AV9" s="5" t="s">
        <v>21</v>
      </c>
      <c r="AX9" s="22"/>
      <c r="AY9" s="21"/>
      <c r="AZ9" s="5" t="s">
        <v>16</v>
      </c>
      <c r="BA9" s="5" t="s">
        <v>18</v>
      </c>
      <c r="BB9" s="5" t="s">
        <v>18</v>
      </c>
      <c r="BC9" s="5" t="s">
        <v>21</v>
      </c>
      <c r="BE9" s="22"/>
      <c r="BF9" s="21"/>
      <c r="BG9" s="5" t="s">
        <v>16</v>
      </c>
      <c r="BH9" s="5" t="s">
        <v>18</v>
      </c>
      <c r="BI9" s="5" t="s">
        <v>18</v>
      </c>
      <c r="BJ9" s="5" t="s">
        <v>21</v>
      </c>
    </row>
    <row r="10" spans="1:62" ht="15.75" x14ac:dyDescent="0.25">
      <c r="A10" s="22"/>
      <c r="B10" s="21" t="s">
        <v>23</v>
      </c>
      <c r="C10" s="5" t="s">
        <v>17</v>
      </c>
      <c r="D10" s="5" t="s">
        <v>19</v>
      </c>
      <c r="E10" s="5" t="s">
        <v>20</v>
      </c>
      <c r="F10" s="5" t="s">
        <v>22</v>
      </c>
      <c r="H10" s="22"/>
      <c r="I10" s="21" t="s">
        <v>23</v>
      </c>
      <c r="J10" s="5" t="s">
        <v>17</v>
      </c>
      <c r="K10" s="5" t="s">
        <v>19</v>
      </c>
      <c r="L10" s="5" t="s">
        <v>20</v>
      </c>
      <c r="M10" s="5" t="s">
        <v>22</v>
      </c>
      <c r="O10" s="22"/>
      <c r="P10" s="21" t="s">
        <v>23</v>
      </c>
      <c r="Q10" s="5" t="s">
        <v>17</v>
      </c>
      <c r="R10" s="5" t="s">
        <v>19</v>
      </c>
      <c r="S10" s="5" t="s">
        <v>20</v>
      </c>
      <c r="T10" s="5" t="s">
        <v>22</v>
      </c>
      <c r="V10" s="22"/>
      <c r="W10" s="21" t="s">
        <v>23</v>
      </c>
      <c r="X10" s="5" t="s">
        <v>17</v>
      </c>
      <c r="Y10" s="5" t="s">
        <v>19</v>
      </c>
      <c r="Z10" s="5" t="s">
        <v>20</v>
      </c>
      <c r="AA10" s="5" t="s">
        <v>22</v>
      </c>
      <c r="AC10" s="22"/>
      <c r="AD10" s="21" t="s">
        <v>23</v>
      </c>
      <c r="AE10" s="5" t="s">
        <v>17</v>
      </c>
      <c r="AF10" s="5" t="s">
        <v>19</v>
      </c>
      <c r="AG10" s="5" t="s">
        <v>20</v>
      </c>
      <c r="AH10" s="5" t="s">
        <v>22</v>
      </c>
      <c r="AJ10" s="22"/>
      <c r="AK10" s="21" t="s">
        <v>23</v>
      </c>
      <c r="AL10" s="5" t="s">
        <v>17</v>
      </c>
      <c r="AM10" s="5" t="s">
        <v>19</v>
      </c>
      <c r="AN10" s="5" t="s">
        <v>20</v>
      </c>
      <c r="AO10" s="5" t="s">
        <v>22</v>
      </c>
      <c r="AQ10" s="22"/>
      <c r="AR10" s="21" t="s">
        <v>23</v>
      </c>
      <c r="AS10" s="5" t="s">
        <v>17</v>
      </c>
      <c r="AT10" s="5" t="s">
        <v>19</v>
      </c>
      <c r="AU10" s="5" t="s">
        <v>20</v>
      </c>
      <c r="AV10" s="5" t="s">
        <v>22</v>
      </c>
      <c r="AX10" s="22"/>
      <c r="AY10" s="21" t="s">
        <v>23</v>
      </c>
      <c r="AZ10" s="5" t="s">
        <v>17</v>
      </c>
      <c r="BA10" s="5" t="s">
        <v>19</v>
      </c>
      <c r="BB10" s="5" t="s">
        <v>20</v>
      </c>
      <c r="BC10" s="5" t="s">
        <v>22</v>
      </c>
      <c r="BE10" s="22"/>
      <c r="BF10" s="21" t="s">
        <v>23</v>
      </c>
      <c r="BG10" s="5" t="s">
        <v>17</v>
      </c>
      <c r="BH10" s="5" t="s">
        <v>19</v>
      </c>
      <c r="BI10" s="5" t="s">
        <v>20</v>
      </c>
      <c r="BJ10" s="5" t="s">
        <v>22</v>
      </c>
    </row>
    <row r="11" spans="1:62" ht="16.5" thickBot="1" x14ac:dyDescent="0.3">
      <c r="A11" s="22" t="s">
        <v>24</v>
      </c>
      <c r="B11" s="21" t="s">
        <v>25</v>
      </c>
      <c r="C11" s="5" t="s">
        <v>5</v>
      </c>
      <c r="D11" s="5" t="s">
        <v>5</v>
      </c>
      <c r="E11" s="5" t="s">
        <v>5</v>
      </c>
      <c r="F11" s="5" t="s">
        <v>5</v>
      </c>
      <c r="H11" s="22" t="s">
        <v>24</v>
      </c>
      <c r="I11" s="21" t="s">
        <v>25</v>
      </c>
      <c r="J11" s="5" t="s">
        <v>5</v>
      </c>
      <c r="K11" s="5" t="s">
        <v>5</v>
      </c>
      <c r="L11" s="5" t="s">
        <v>5</v>
      </c>
      <c r="M11" s="5" t="s">
        <v>5</v>
      </c>
      <c r="O11" s="22" t="s">
        <v>24</v>
      </c>
      <c r="P11" s="21" t="s">
        <v>25</v>
      </c>
      <c r="Q11" s="5" t="s">
        <v>5</v>
      </c>
      <c r="R11" s="5" t="s">
        <v>5</v>
      </c>
      <c r="S11" s="5" t="s">
        <v>5</v>
      </c>
      <c r="T11" s="5" t="s">
        <v>5</v>
      </c>
      <c r="V11" s="22" t="s">
        <v>24</v>
      </c>
      <c r="W11" s="21" t="s">
        <v>25</v>
      </c>
      <c r="X11" s="5" t="s">
        <v>5</v>
      </c>
      <c r="Y11" s="5" t="s">
        <v>5</v>
      </c>
      <c r="Z11" s="5" t="s">
        <v>5</v>
      </c>
      <c r="AA11" s="5" t="s">
        <v>5</v>
      </c>
      <c r="AC11" s="22" t="s">
        <v>24</v>
      </c>
      <c r="AD11" s="21" t="s">
        <v>25</v>
      </c>
      <c r="AE11" s="5" t="s">
        <v>5</v>
      </c>
      <c r="AF11" s="5" t="s">
        <v>5</v>
      </c>
      <c r="AG11" s="5" t="s">
        <v>5</v>
      </c>
      <c r="AH11" s="5" t="s">
        <v>5</v>
      </c>
      <c r="AJ11" s="22" t="s">
        <v>24</v>
      </c>
      <c r="AK11" s="21" t="s">
        <v>25</v>
      </c>
      <c r="AL11" s="5" t="s">
        <v>5</v>
      </c>
      <c r="AM11" s="5" t="s">
        <v>5</v>
      </c>
      <c r="AN11" s="5" t="s">
        <v>5</v>
      </c>
      <c r="AO11" s="5" t="s">
        <v>5</v>
      </c>
      <c r="AQ11" s="22" t="s">
        <v>24</v>
      </c>
      <c r="AR11" s="21" t="s">
        <v>25</v>
      </c>
      <c r="AS11" s="5" t="s">
        <v>5</v>
      </c>
      <c r="AT11" s="5" t="s">
        <v>5</v>
      </c>
      <c r="AU11" s="5" t="s">
        <v>5</v>
      </c>
      <c r="AV11" s="5" t="s">
        <v>5</v>
      </c>
      <c r="AX11" s="22" t="s">
        <v>24</v>
      </c>
      <c r="AY11" s="21" t="s">
        <v>25</v>
      </c>
      <c r="AZ11" s="5" t="s">
        <v>5</v>
      </c>
      <c r="BA11" s="5" t="s">
        <v>5</v>
      </c>
      <c r="BB11" s="5" t="s">
        <v>5</v>
      </c>
      <c r="BC11" s="5" t="s">
        <v>5</v>
      </c>
      <c r="BE11" s="22" t="s">
        <v>24</v>
      </c>
      <c r="BF11" s="21" t="s">
        <v>25</v>
      </c>
      <c r="BG11" s="5" t="s">
        <v>5</v>
      </c>
      <c r="BH11" s="5" t="s">
        <v>5</v>
      </c>
      <c r="BI11" s="5" t="s">
        <v>5</v>
      </c>
      <c r="BJ11" s="5" t="s">
        <v>5</v>
      </c>
    </row>
    <row r="12" spans="1:62" x14ac:dyDescent="0.25">
      <c r="A12" s="15">
        <v>2019</v>
      </c>
      <c r="B12" s="16">
        <v>1.0063458385698116</v>
      </c>
      <c r="C12" s="33">
        <v>5.7979489554235606</v>
      </c>
      <c r="D12" s="33">
        <v>0</v>
      </c>
      <c r="E12" s="33">
        <v>0</v>
      </c>
      <c r="F12" s="34">
        <f>SUM(C12:E12)</f>
        <v>5.7979489554235606</v>
      </c>
      <c r="H12" s="15">
        <v>2019</v>
      </c>
      <c r="I12" s="16">
        <v>1.0063458385698116</v>
      </c>
      <c r="J12" s="33">
        <v>5.7979489554235606</v>
      </c>
      <c r="K12" s="33">
        <v>0</v>
      </c>
      <c r="L12" s="33">
        <v>0</v>
      </c>
      <c r="M12" s="34">
        <f>SUM(J12:L12)</f>
        <v>5.7979489554235606</v>
      </c>
      <c r="O12" s="15">
        <v>2019</v>
      </c>
      <c r="P12" s="16">
        <v>1.0063458385698116</v>
      </c>
      <c r="Q12" s="33">
        <v>5.7979489554235606</v>
      </c>
      <c r="R12" s="33">
        <v>0</v>
      </c>
      <c r="S12" s="33">
        <v>0</v>
      </c>
      <c r="T12" s="34">
        <f>SUM(Q12:S12)</f>
        <v>5.7979489554235606</v>
      </c>
      <c r="V12" s="15">
        <v>2019</v>
      </c>
      <c r="W12" s="16">
        <v>1.0063458385698116</v>
      </c>
      <c r="X12" s="33">
        <v>5.7979489554235606</v>
      </c>
      <c r="Y12" s="33">
        <v>0</v>
      </c>
      <c r="Z12" s="33">
        <v>0</v>
      </c>
      <c r="AA12" s="34">
        <f>SUM(X12:Z12)</f>
        <v>5.7979489554235606</v>
      </c>
      <c r="AC12" s="15">
        <v>2019</v>
      </c>
      <c r="AD12" s="16">
        <v>1.0063458385698116</v>
      </c>
      <c r="AE12" s="33">
        <v>5.7979489554235606</v>
      </c>
      <c r="AF12" s="33">
        <v>0</v>
      </c>
      <c r="AG12" s="33">
        <v>0</v>
      </c>
      <c r="AH12" s="34">
        <f>SUM(AE12:AG12)</f>
        <v>5.7979489554235606</v>
      </c>
      <c r="AJ12" s="15">
        <v>2019</v>
      </c>
      <c r="AK12" s="16">
        <v>1.0063458385698116</v>
      </c>
      <c r="AL12" s="33">
        <v>5.7979489554235606</v>
      </c>
      <c r="AM12" s="33">
        <v>0</v>
      </c>
      <c r="AN12" s="33">
        <v>0</v>
      </c>
      <c r="AO12" s="34">
        <f>SUM(AL12:AN12)</f>
        <v>5.7979489554235606</v>
      </c>
      <c r="AQ12" s="15">
        <v>2019</v>
      </c>
      <c r="AR12" s="16">
        <v>1.0063458385698116</v>
      </c>
      <c r="AS12" s="33">
        <v>5.7979489554235606</v>
      </c>
      <c r="AT12" s="33">
        <v>0</v>
      </c>
      <c r="AU12" s="33">
        <v>0</v>
      </c>
      <c r="AV12" s="34">
        <f>SUM(AS12:AU12)</f>
        <v>5.7979489554235606</v>
      </c>
      <c r="AX12" s="15">
        <v>2019</v>
      </c>
      <c r="AY12" s="16">
        <v>1.0063458385698116</v>
      </c>
      <c r="AZ12" s="33">
        <v>5.7979489554235606</v>
      </c>
      <c r="BA12" s="33">
        <v>0</v>
      </c>
      <c r="BB12" s="33">
        <v>0</v>
      </c>
      <c r="BC12" s="34">
        <f>SUM(AZ12:BB12)</f>
        <v>5.7979489554235606</v>
      </c>
      <c r="BE12" s="15">
        <v>2019</v>
      </c>
      <c r="BF12" s="16">
        <v>1.0063458385698116</v>
      </c>
      <c r="BG12" s="33">
        <v>5.7979489554235606</v>
      </c>
      <c r="BH12" s="33">
        <v>0</v>
      </c>
      <c r="BI12" s="33">
        <v>0</v>
      </c>
      <c r="BJ12" s="34">
        <f>SUM(BG12:BI12)</f>
        <v>5.7979489554235606</v>
      </c>
    </row>
    <row r="13" spans="1:62" x14ac:dyDescent="0.25">
      <c r="A13" s="17">
        <v>2020</v>
      </c>
      <c r="B13" s="18">
        <v>0.93392482840834401</v>
      </c>
      <c r="C13" s="35">
        <v>49.201339028543003</v>
      </c>
      <c r="D13" s="35">
        <v>-33.04224</v>
      </c>
      <c r="E13" s="35">
        <v>31.561738349918965</v>
      </c>
      <c r="F13" s="36">
        <f t="shared" ref="F13:F44" si="0">SUM(C13:E13)</f>
        <v>47.720837378461965</v>
      </c>
      <c r="H13" s="17">
        <v>2020</v>
      </c>
      <c r="I13" s="18">
        <v>0.93392482840834401</v>
      </c>
      <c r="J13" s="35">
        <v>49.201339028543003</v>
      </c>
      <c r="K13" s="35">
        <v>-33.04224</v>
      </c>
      <c r="L13" s="35">
        <v>31.561738349918965</v>
      </c>
      <c r="M13" s="36">
        <f t="shared" ref="M13:M44" si="1">SUM(J13:L13)</f>
        <v>47.720837378461965</v>
      </c>
      <c r="O13" s="17">
        <v>2020</v>
      </c>
      <c r="P13" s="18">
        <v>0.93392482840834401</v>
      </c>
      <c r="Q13" s="35">
        <v>49.201339028543003</v>
      </c>
      <c r="R13" s="35">
        <v>-33.04224</v>
      </c>
      <c r="S13" s="35">
        <v>31.561738349918965</v>
      </c>
      <c r="T13" s="36">
        <f t="shared" ref="T13:T44" si="2">SUM(Q13:S13)</f>
        <v>47.720837378461965</v>
      </c>
      <c r="V13" s="17">
        <v>2020</v>
      </c>
      <c r="W13" s="18">
        <v>0.93392482840834401</v>
      </c>
      <c r="X13" s="35">
        <v>52.171339028543073</v>
      </c>
      <c r="Y13" s="35">
        <v>-33.04224</v>
      </c>
      <c r="Z13" s="35">
        <v>31.561738349918965</v>
      </c>
      <c r="AA13" s="36">
        <f t="shared" ref="AA13:AA44" si="3">SUM(X13:Z13)</f>
        <v>50.690837378462035</v>
      </c>
      <c r="AC13" s="17">
        <v>2020</v>
      </c>
      <c r="AD13" s="18">
        <v>0.93392482840834401</v>
      </c>
      <c r="AE13" s="35">
        <v>52.171339028543073</v>
      </c>
      <c r="AF13" s="35">
        <v>-33.04224</v>
      </c>
      <c r="AG13" s="35">
        <v>31.561738349918965</v>
      </c>
      <c r="AH13" s="36">
        <f t="shared" ref="AH13:AH44" si="4">SUM(AE13:AG13)</f>
        <v>50.690837378462035</v>
      </c>
      <c r="AJ13" s="17">
        <v>2020</v>
      </c>
      <c r="AK13" s="18">
        <v>0.93392482840834401</v>
      </c>
      <c r="AL13" s="35">
        <v>52.171339028543073</v>
      </c>
      <c r="AM13" s="35">
        <v>-33.04224</v>
      </c>
      <c r="AN13" s="35">
        <v>31.561738349918965</v>
      </c>
      <c r="AO13" s="36">
        <f t="shared" ref="AO13:AO44" si="5">SUM(AL13:AN13)</f>
        <v>50.690837378462035</v>
      </c>
      <c r="AQ13" s="17">
        <v>2020</v>
      </c>
      <c r="AR13" s="18">
        <v>0.93392482840834401</v>
      </c>
      <c r="AS13" s="35">
        <v>55.862339028543005</v>
      </c>
      <c r="AT13" s="35">
        <v>-33.04224</v>
      </c>
      <c r="AU13" s="35">
        <v>31.561738349918965</v>
      </c>
      <c r="AV13" s="36">
        <f t="shared" ref="AV13:AV44" si="6">SUM(AS13:AU13)</f>
        <v>54.381837378461967</v>
      </c>
      <c r="AX13" s="17">
        <v>2020</v>
      </c>
      <c r="AY13" s="18">
        <v>0.93392482840834401</v>
      </c>
      <c r="AZ13" s="35">
        <v>55.862339028543005</v>
      </c>
      <c r="BA13" s="35">
        <v>-33.04224</v>
      </c>
      <c r="BB13" s="35">
        <v>31.561738349918965</v>
      </c>
      <c r="BC13" s="36">
        <f t="shared" ref="BC13:BC44" si="7">SUM(AZ13:BB13)</f>
        <v>54.381837378461967</v>
      </c>
      <c r="BE13" s="17">
        <v>2020</v>
      </c>
      <c r="BF13" s="18">
        <v>0.93392482840834401</v>
      </c>
      <c r="BG13" s="35">
        <v>55.862339028543005</v>
      </c>
      <c r="BH13" s="35">
        <v>-33.04224</v>
      </c>
      <c r="BI13" s="35">
        <v>31.561738349918965</v>
      </c>
      <c r="BJ13" s="36">
        <f t="shared" ref="BJ13:BJ44" si="8">SUM(BG13:BI13)</f>
        <v>54.381837378461967</v>
      </c>
    </row>
    <row r="14" spans="1:62" x14ac:dyDescent="0.25">
      <c r="A14" s="17">
        <v>2021</v>
      </c>
      <c r="B14" s="18">
        <v>0.86689242618513873</v>
      </c>
      <c r="C14" s="35">
        <v>120.34919544406743</v>
      </c>
      <c r="D14" s="35">
        <v>-108.13824</v>
      </c>
      <c r="E14" s="35">
        <v>104.60135978453332</v>
      </c>
      <c r="F14" s="36">
        <f t="shared" si="0"/>
        <v>116.81231522860075</v>
      </c>
      <c r="H14" s="17">
        <v>2021</v>
      </c>
      <c r="I14" s="18">
        <v>0.86689242618513873</v>
      </c>
      <c r="J14" s="35">
        <v>120.34919544406743</v>
      </c>
      <c r="K14" s="35">
        <v>-108.13824</v>
      </c>
      <c r="L14" s="35">
        <v>104.60135978453332</v>
      </c>
      <c r="M14" s="36">
        <f t="shared" si="1"/>
        <v>116.81231522860075</v>
      </c>
      <c r="O14" s="17">
        <v>2021</v>
      </c>
      <c r="P14" s="18">
        <v>0.86689242618513873</v>
      </c>
      <c r="Q14" s="35">
        <v>120.34919544406743</v>
      </c>
      <c r="R14" s="35">
        <v>-108.13824</v>
      </c>
      <c r="S14" s="35">
        <v>104.60135978453332</v>
      </c>
      <c r="T14" s="36">
        <f t="shared" si="2"/>
        <v>116.81231522860075</v>
      </c>
      <c r="V14" s="17">
        <v>2021</v>
      </c>
      <c r="W14" s="18">
        <v>0.86689242618513873</v>
      </c>
      <c r="X14" s="35">
        <v>128.60019544406728</v>
      </c>
      <c r="Y14" s="35">
        <v>-108.13824</v>
      </c>
      <c r="Z14" s="35">
        <v>104.60135978453332</v>
      </c>
      <c r="AA14" s="36">
        <f t="shared" si="3"/>
        <v>125.0633152286006</v>
      </c>
      <c r="AC14" s="17">
        <v>2021</v>
      </c>
      <c r="AD14" s="18">
        <v>0.86689242618513873</v>
      </c>
      <c r="AE14" s="35">
        <v>128.60019544406728</v>
      </c>
      <c r="AF14" s="35">
        <v>-108.13824</v>
      </c>
      <c r="AG14" s="35">
        <v>104.60135978453332</v>
      </c>
      <c r="AH14" s="36">
        <f t="shared" si="4"/>
        <v>125.0633152286006</v>
      </c>
      <c r="AJ14" s="17">
        <v>2021</v>
      </c>
      <c r="AK14" s="18">
        <v>0.86689242618513873</v>
      </c>
      <c r="AL14" s="35">
        <v>128.60019544406728</v>
      </c>
      <c r="AM14" s="35">
        <v>-108.13824</v>
      </c>
      <c r="AN14" s="35">
        <v>104.60135978453332</v>
      </c>
      <c r="AO14" s="36">
        <f t="shared" si="5"/>
        <v>125.0633152286006</v>
      </c>
      <c r="AQ14" s="17">
        <v>2021</v>
      </c>
      <c r="AR14" s="18">
        <v>0.86689242618513873</v>
      </c>
      <c r="AS14" s="35">
        <v>137.57419544406707</v>
      </c>
      <c r="AT14" s="35">
        <v>-108.13824</v>
      </c>
      <c r="AU14" s="35">
        <v>104.60135978453332</v>
      </c>
      <c r="AV14" s="36">
        <f t="shared" si="6"/>
        <v>134.03731522860039</v>
      </c>
      <c r="AX14" s="17">
        <v>2021</v>
      </c>
      <c r="AY14" s="18">
        <v>0.86689242618513873</v>
      </c>
      <c r="AZ14" s="35">
        <v>137.57419544406707</v>
      </c>
      <c r="BA14" s="35">
        <v>-108.13824</v>
      </c>
      <c r="BB14" s="35">
        <v>104.60135978453332</v>
      </c>
      <c r="BC14" s="36">
        <f t="shared" si="7"/>
        <v>134.03731522860039</v>
      </c>
      <c r="BE14" s="17">
        <v>2021</v>
      </c>
      <c r="BF14" s="18">
        <v>0.86689242618513873</v>
      </c>
      <c r="BG14" s="35">
        <v>137.57419544406707</v>
      </c>
      <c r="BH14" s="35">
        <v>-108.13824</v>
      </c>
      <c r="BI14" s="35">
        <v>104.60135978453332</v>
      </c>
      <c r="BJ14" s="36">
        <f t="shared" si="8"/>
        <v>134.03731522860039</v>
      </c>
    </row>
    <row r="15" spans="1:62" x14ac:dyDescent="0.25">
      <c r="A15" s="17">
        <v>2022</v>
      </c>
      <c r="B15" s="18">
        <v>0.80467127087510482</v>
      </c>
      <c r="C15" s="35">
        <v>98.677639921159141</v>
      </c>
      <c r="D15" s="35">
        <v>-120.1536</v>
      </c>
      <c r="E15" s="35">
        <v>117.68397393239715</v>
      </c>
      <c r="F15" s="36">
        <f t="shared" si="0"/>
        <v>96.208013853556295</v>
      </c>
      <c r="H15" s="17">
        <v>2022</v>
      </c>
      <c r="I15" s="18">
        <v>0.80467127087510482</v>
      </c>
      <c r="J15" s="35">
        <v>98.677639921159141</v>
      </c>
      <c r="K15" s="35">
        <v>-120.1536</v>
      </c>
      <c r="L15" s="35">
        <v>117.68397393239715</v>
      </c>
      <c r="M15" s="36">
        <f t="shared" si="1"/>
        <v>96.208013853556295</v>
      </c>
      <c r="O15" s="17">
        <v>2022</v>
      </c>
      <c r="P15" s="18">
        <v>0.80467127087510482</v>
      </c>
      <c r="Q15" s="35">
        <v>98.677639921159141</v>
      </c>
      <c r="R15" s="35">
        <v>-120.1536</v>
      </c>
      <c r="S15" s="35">
        <v>117.68397393239715</v>
      </c>
      <c r="T15" s="36">
        <f t="shared" si="2"/>
        <v>96.208013853556295</v>
      </c>
      <c r="V15" s="17">
        <v>2022</v>
      </c>
      <c r="W15" s="18">
        <v>0.80467127087510482</v>
      </c>
      <c r="X15" s="35">
        <v>108.64663992115929</v>
      </c>
      <c r="Y15" s="35">
        <v>-120.1536</v>
      </c>
      <c r="Z15" s="35">
        <v>117.68397393239715</v>
      </c>
      <c r="AA15" s="36">
        <f t="shared" si="3"/>
        <v>106.17701385355645</v>
      </c>
      <c r="AC15" s="17">
        <v>2022</v>
      </c>
      <c r="AD15" s="18">
        <v>0.80467127087510482</v>
      </c>
      <c r="AE15" s="35">
        <v>108.64663992115929</v>
      </c>
      <c r="AF15" s="35">
        <v>-120.1536</v>
      </c>
      <c r="AG15" s="35">
        <v>117.68397393239715</v>
      </c>
      <c r="AH15" s="36">
        <f t="shared" si="4"/>
        <v>106.17701385355645</v>
      </c>
      <c r="AJ15" s="17">
        <v>2022</v>
      </c>
      <c r="AK15" s="18">
        <v>0.80467127087510482</v>
      </c>
      <c r="AL15" s="35">
        <v>108.64663992115929</v>
      </c>
      <c r="AM15" s="35">
        <v>-120.1536</v>
      </c>
      <c r="AN15" s="35">
        <v>117.68397393239715</v>
      </c>
      <c r="AO15" s="36">
        <f t="shared" si="5"/>
        <v>106.17701385355645</v>
      </c>
      <c r="AQ15" s="17">
        <v>2022</v>
      </c>
      <c r="AR15" s="18">
        <v>0.80467127087510482</v>
      </c>
      <c r="AS15" s="35">
        <v>119.08463992115914</v>
      </c>
      <c r="AT15" s="35">
        <v>-120.1536</v>
      </c>
      <c r="AU15" s="35">
        <v>117.68397393239715</v>
      </c>
      <c r="AV15" s="36">
        <f t="shared" si="6"/>
        <v>116.61501385355629</v>
      </c>
      <c r="AX15" s="17">
        <v>2022</v>
      </c>
      <c r="AY15" s="18">
        <v>0.80467127087510482</v>
      </c>
      <c r="AZ15" s="35">
        <v>119.08463992115914</v>
      </c>
      <c r="BA15" s="35">
        <v>-120.1536</v>
      </c>
      <c r="BB15" s="35">
        <v>117.68397393239715</v>
      </c>
      <c r="BC15" s="36">
        <f t="shared" si="7"/>
        <v>116.61501385355629</v>
      </c>
      <c r="BE15" s="17">
        <v>2022</v>
      </c>
      <c r="BF15" s="18">
        <v>0.80467127087510482</v>
      </c>
      <c r="BG15" s="35">
        <v>119.08463992115914</v>
      </c>
      <c r="BH15" s="35">
        <v>-120.1536</v>
      </c>
      <c r="BI15" s="35">
        <v>117.68397393239715</v>
      </c>
      <c r="BJ15" s="36">
        <f t="shared" si="8"/>
        <v>116.61501385355629</v>
      </c>
    </row>
    <row r="16" spans="1:62" x14ac:dyDescent="0.25">
      <c r="A16" s="17">
        <v>2023</v>
      </c>
      <c r="B16" s="18">
        <v>0.74691603550066443</v>
      </c>
      <c r="C16" s="35">
        <v>58.908397610739677</v>
      </c>
      <c r="D16" s="35">
        <v>-120.1536</v>
      </c>
      <c r="E16" s="35">
        <v>119.33253170773911</v>
      </c>
      <c r="F16" s="36">
        <f t="shared" si="0"/>
        <v>58.087329318478787</v>
      </c>
      <c r="H16" s="17">
        <v>2023</v>
      </c>
      <c r="I16" s="18">
        <v>0.74691603550066443</v>
      </c>
      <c r="J16" s="35">
        <v>58.908397610739677</v>
      </c>
      <c r="K16" s="35">
        <v>-120.1536</v>
      </c>
      <c r="L16" s="35">
        <v>119.33253170773911</v>
      </c>
      <c r="M16" s="36">
        <f t="shared" si="1"/>
        <v>58.087329318478787</v>
      </c>
      <c r="O16" s="17">
        <v>2023</v>
      </c>
      <c r="P16" s="18">
        <v>0.74691603550066443</v>
      </c>
      <c r="Q16" s="35">
        <v>58.908397610739677</v>
      </c>
      <c r="R16" s="35">
        <v>-120.1536</v>
      </c>
      <c r="S16" s="35">
        <v>119.33253170773911</v>
      </c>
      <c r="T16" s="36">
        <f t="shared" si="2"/>
        <v>58.087329318478787</v>
      </c>
      <c r="V16" s="17">
        <v>2023</v>
      </c>
      <c r="W16" s="18">
        <v>0.74691603550066443</v>
      </c>
      <c r="X16" s="35">
        <v>70.433397610739732</v>
      </c>
      <c r="Y16" s="35">
        <v>-120.1536</v>
      </c>
      <c r="Z16" s="35">
        <v>119.33253170773911</v>
      </c>
      <c r="AA16" s="36">
        <f t="shared" si="3"/>
        <v>69.612329318478842</v>
      </c>
      <c r="AC16" s="17">
        <v>2023</v>
      </c>
      <c r="AD16" s="18">
        <v>0.74691603550066443</v>
      </c>
      <c r="AE16" s="35">
        <v>70.433397610739732</v>
      </c>
      <c r="AF16" s="35">
        <v>-120.1536</v>
      </c>
      <c r="AG16" s="35">
        <v>119.33253170773911</v>
      </c>
      <c r="AH16" s="36">
        <f t="shared" si="4"/>
        <v>69.612329318478842</v>
      </c>
      <c r="AJ16" s="17">
        <v>2023</v>
      </c>
      <c r="AK16" s="18">
        <v>0.74691603550066443</v>
      </c>
      <c r="AL16" s="35">
        <v>70.433397610739732</v>
      </c>
      <c r="AM16" s="35">
        <v>-120.1536</v>
      </c>
      <c r="AN16" s="35">
        <v>119.33253170773911</v>
      </c>
      <c r="AO16" s="36">
        <f t="shared" si="5"/>
        <v>69.612329318478842</v>
      </c>
      <c r="AQ16" s="17">
        <v>2023</v>
      </c>
      <c r="AR16" s="18">
        <v>0.74691603550066443</v>
      </c>
      <c r="AS16" s="35">
        <v>81.376397610739517</v>
      </c>
      <c r="AT16" s="35">
        <v>-120.1536</v>
      </c>
      <c r="AU16" s="35">
        <v>119.33253170773911</v>
      </c>
      <c r="AV16" s="36">
        <f t="shared" si="6"/>
        <v>80.555329318478627</v>
      </c>
      <c r="AX16" s="17">
        <v>2023</v>
      </c>
      <c r="AY16" s="18">
        <v>0.74691603550066443</v>
      </c>
      <c r="AZ16" s="35">
        <v>81.376397610739517</v>
      </c>
      <c r="BA16" s="35">
        <v>-120.1536</v>
      </c>
      <c r="BB16" s="35">
        <v>119.33253170773911</v>
      </c>
      <c r="BC16" s="36">
        <f t="shared" si="7"/>
        <v>80.555329318478627</v>
      </c>
      <c r="BE16" s="17">
        <v>2023</v>
      </c>
      <c r="BF16" s="18">
        <v>0.74691603550066443</v>
      </c>
      <c r="BG16" s="35">
        <v>81.376397610739517</v>
      </c>
      <c r="BH16" s="35">
        <v>-120.1536</v>
      </c>
      <c r="BI16" s="35">
        <v>119.33253170773911</v>
      </c>
      <c r="BJ16" s="36">
        <f t="shared" si="8"/>
        <v>80.555329318478627</v>
      </c>
    </row>
    <row r="17" spans="1:62" x14ac:dyDescent="0.25">
      <c r="A17" s="17">
        <v>2024</v>
      </c>
      <c r="B17" s="18">
        <v>0.69316471888208397</v>
      </c>
      <c r="C17" s="35">
        <v>51.895903268162193</v>
      </c>
      <c r="D17" s="35">
        <v>-120.1536</v>
      </c>
      <c r="E17" s="35">
        <v>121.33570135982274</v>
      </c>
      <c r="F17" s="36">
        <f t="shared" si="0"/>
        <v>53.078004627984939</v>
      </c>
      <c r="H17" s="17">
        <v>2024</v>
      </c>
      <c r="I17" s="18">
        <v>0.69316471888208397</v>
      </c>
      <c r="J17" s="35">
        <v>51.895903268162193</v>
      </c>
      <c r="K17" s="35">
        <v>-120.1536</v>
      </c>
      <c r="L17" s="35">
        <v>121.33570135982274</v>
      </c>
      <c r="M17" s="36">
        <f t="shared" si="1"/>
        <v>53.078004627984939</v>
      </c>
      <c r="O17" s="17">
        <v>2024</v>
      </c>
      <c r="P17" s="18">
        <v>0.69316471888208397</v>
      </c>
      <c r="Q17" s="35">
        <v>51.895903268162193</v>
      </c>
      <c r="R17" s="35">
        <v>-120.1536</v>
      </c>
      <c r="S17" s="35">
        <v>121.33570135982274</v>
      </c>
      <c r="T17" s="36">
        <f t="shared" si="2"/>
        <v>53.078004627984939</v>
      </c>
      <c r="V17" s="17">
        <v>2024</v>
      </c>
      <c r="W17" s="18">
        <v>0.69316471888208397</v>
      </c>
      <c r="X17" s="35">
        <v>64.378903268161864</v>
      </c>
      <c r="Y17" s="35">
        <v>-120.1536</v>
      </c>
      <c r="Z17" s="35">
        <v>121.33570135982274</v>
      </c>
      <c r="AA17" s="36">
        <f t="shared" si="3"/>
        <v>65.561004627984602</v>
      </c>
      <c r="AC17" s="17">
        <v>2024</v>
      </c>
      <c r="AD17" s="18">
        <v>0.69316471888208397</v>
      </c>
      <c r="AE17" s="35">
        <v>64.378903268161864</v>
      </c>
      <c r="AF17" s="35">
        <v>-120.1536</v>
      </c>
      <c r="AG17" s="35">
        <v>121.33570135982274</v>
      </c>
      <c r="AH17" s="36">
        <f t="shared" si="4"/>
        <v>65.561004627984602</v>
      </c>
      <c r="AJ17" s="17">
        <v>2024</v>
      </c>
      <c r="AK17" s="18">
        <v>0.69316471888208397</v>
      </c>
      <c r="AL17" s="35">
        <v>64.378903268161864</v>
      </c>
      <c r="AM17" s="35">
        <v>-120.1536</v>
      </c>
      <c r="AN17" s="35">
        <v>121.33570135982274</v>
      </c>
      <c r="AO17" s="36">
        <f t="shared" si="5"/>
        <v>65.561004627984602</v>
      </c>
      <c r="AQ17" s="17">
        <v>2024</v>
      </c>
      <c r="AR17" s="18">
        <v>0.69316471888208397</v>
      </c>
      <c r="AS17" s="35">
        <v>77.231903268162029</v>
      </c>
      <c r="AT17" s="35">
        <v>-120.1536</v>
      </c>
      <c r="AU17" s="35">
        <v>121.33570135982274</v>
      </c>
      <c r="AV17" s="36">
        <f t="shared" si="6"/>
        <v>78.414004627984767</v>
      </c>
      <c r="AX17" s="17">
        <v>2024</v>
      </c>
      <c r="AY17" s="18">
        <v>0.69316471888208397</v>
      </c>
      <c r="AZ17" s="35">
        <v>77.231903268162029</v>
      </c>
      <c r="BA17" s="35">
        <v>-120.1536</v>
      </c>
      <c r="BB17" s="35">
        <v>121.33570135982274</v>
      </c>
      <c r="BC17" s="36">
        <f t="shared" si="7"/>
        <v>78.414004627984767</v>
      </c>
      <c r="BE17" s="17">
        <v>2024</v>
      </c>
      <c r="BF17" s="18">
        <v>0.69316471888208397</v>
      </c>
      <c r="BG17" s="35">
        <v>77.231903268162029</v>
      </c>
      <c r="BH17" s="35">
        <v>-120.1536</v>
      </c>
      <c r="BI17" s="35">
        <v>121.33570135982274</v>
      </c>
      <c r="BJ17" s="36">
        <f t="shared" si="8"/>
        <v>78.414004627984767</v>
      </c>
    </row>
    <row r="18" spans="1:62" x14ac:dyDescent="0.25">
      <c r="A18" s="17">
        <v>2025</v>
      </c>
      <c r="B18" s="18">
        <v>0.64341286002827602</v>
      </c>
      <c r="C18" s="35">
        <v>39.732510747660015</v>
      </c>
      <c r="D18" s="35">
        <v>-120.1536</v>
      </c>
      <c r="E18" s="35">
        <v>122.6992514621364</v>
      </c>
      <c r="F18" s="36">
        <f t="shared" si="0"/>
        <v>42.27816220979642</v>
      </c>
      <c r="H18" s="17">
        <v>2025</v>
      </c>
      <c r="I18" s="18">
        <v>0.64341286002827602</v>
      </c>
      <c r="J18" s="35">
        <v>39.732510747660015</v>
      </c>
      <c r="K18" s="35">
        <v>-120.1536</v>
      </c>
      <c r="L18" s="35">
        <v>122.6992514621364</v>
      </c>
      <c r="M18" s="36">
        <f t="shared" si="1"/>
        <v>42.27816220979642</v>
      </c>
      <c r="O18" s="17">
        <v>2025</v>
      </c>
      <c r="P18" s="18">
        <v>0.64341286002827602</v>
      </c>
      <c r="Q18" s="35">
        <v>39.732510747660015</v>
      </c>
      <c r="R18" s="35">
        <v>-120.1536</v>
      </c>
      <c r="S18" s="35">
        <v>122.6992514621364</v>
      </c>
      <c r="T18" s="36">
        <f t="shared" si="2"/>
        <v>42.27816220979642</v>
      </c>
      <c r="V18" s="17">
        <v>2025</v>
      </c>
      <c r="W18" s="18">
        <v>0.64341286002827602</v>
      </c>
      <c r="X18" s="35">
        <v>52.256510747660208</v>
      </c>
      <c r="Y18" s="35">
        <v>-120.1536</v>
      </c>
      <c r="Z18" s="35">
        <v>122.6992514621364</v>
      </c>
      <c r="AA18" s="36">
        <f t="shared" si="3"/>
        <v>54.80216220979662</v>
      </c>
      <c r="AC18" s="17">
        <v>2025</v>
      </c>
      <c r="AD18" s="18">
        <v>0.64341286002827602</v>
      </c>
      <c r="AE18" s="35">
        <v>52.256510747660208</v>
      </c>
      <c r="AF18" s="35">
        <v>-120.1536</v>
      </c>
      <c r="AG18" s="35">
        <v>122.6992514621364</v>
      </c>
      <c r="AH18" s="36">
        <f t="shared" si="4"/>
        <v>54.80216220979662</v>
      </c>
      <c r="AJ18" s="17">
        <v>2025</v>
      </c>
      <c r="AK18" s="18">
        <v>0.64341286002827602</v>
      </c>
      <c r="AL18" s="35">
        <v>52.256510747660208</v>
      </c>
      <c r="AM18" s="35">
        <v>-120.1536</v>
      </c>
      <c r="AN18" s="35">
        <v>122.6992514621364</v>
      </c>
      <c r="AO18" s="36">
        <f t="shared" si="5"/>
        <v>54.80216220979662</v>
      </c>
      <c r="AQ18" s="17">
        <v>2025</v>
      </c>
      <c r="AR18" s="18">
        <v>0.64341286002827602</v>
      </c>
      <c r="AS18" s="35">
        <v>66.047510747660013</v>
      </c>
      <c r="AT18" s="35">
        <v>-120.1536</v>
      </c>
      <c r="AU18" s="35">
        <v>122.6992514621364</v>
      </c>
      <c r="AV18" s="36">
        <f t="shared" si="6"/>
        <v>68.593162209796418</v>
      </c>
      <c r="AX18" s="17">
        <v>2025</v>
      </c>
      <c r="AY18" s="18">
        <v>0.64341286002827602</v>
      </c>
      <c r="AZ18" s="35">
        <v>66.047510747660013</v>
      </c>
      <c r="BA18" s="35">
        <v>-120.1536</v>
      </c>
      <c r="BB18" s="35">
        <v>122.6992514621364</v>
      </c>
      <c r="BC18" s="36">
        <f t="shared" si="7"/>
        <v>68.593162209796418</v>
      </c>
      <c r="BE18" s="17">
        <v>2025</v>
      </c>
      <c r="BF18" s="18">
        <v>0.64341286002827602</v>
      </c>
      <c r="BG18" s="35">
        <v>66.047510747660013</v>
      </c>
      <c r="BH18" s="35">
        <v>-120.1536</v>
      </c>
      <c r="BI18" s="35">
        <v>122.6992514621364</v>
      </c>
      <c r="BJ18" s="36">
        <f t="shared" si="8"/>
        <v>68.593162209796418</v>
      </c>
    </row>
    <row r="19" spans="1:62" x14ac:dyDescent="0.25">
      <c r="A19" s="17">
        <v>2026</v>
      </c>
      <c r="B19" s="18">
        <v>0.59723193805567742</v>
      </c>
      <c r="C19" s="35">
        <v>29.948530767670569</v>
      </c>
      <c r="D19" s="35">
        <v>-120.1536</v>
      </c>
      <c r="E19" s="35">
        <v>124.41806497826343</v>
      </c>
      <c r="F19" s="36">
        <f t="shared" si="0"/>
        <v>34.212995745933995</v>
      </c>
      <c r="H19" s="17">
        <v>2026</v>
      </c>
      <c r="I19" s="18">
        <v>0.59723193805567742</v>
      </c>
      <c r="J19" s="35">
        <v>28.9295307676703</v>
      </c>
      <c r="K19" s="35">
        <v>-120.1536</v>
      </c>
      <c r="L19" s="35">
        <v>124.41806497826343</v>
      </c>
      <c r="M19" s="36">
        <f t="shared" si="1"/>
        <v>33.193995745933734</v>
      </c>
      <c r="O19" s="17">
        <v>2026</v>
      </c>
      <c r="P19" s="18">
        <v>0.59723193805567742</v>
      </c>
      <c r="Q19" s="35">
        <v>29.948530767670569</v>
      </c>
      <c r="R19" s="35">
        <v>-120.1536</v>
      </c>
      <c r="S19" s="35">
        <v>124.41806497826343</v>
      </c>
      <c r="T19" s="36">
        <f t="shared" si="2"/>
        <v>34.212995745933995</v>
      </c>
      <c r="V19" s="17">
        <v>2026</v>
      </c>
      <c r="W19" s="18">
        <v>0.59723193805567742</v>
      </c>
      <c r="X19" s="35">
        <v>44.18253076767008</v>
      </c>
      <c r="Y19" s="35">
        <v>-120.1536</v>
      </c>
      <c r="Z19" s="35">
        <v>124.41806497826343</v>
      </c>
      <c r="AA19" s="36">
        <f t="shared" si="3"/>
        <v>48.446995745933521</v>
      </c>
      <c r="AC19" s="17">
        <v>2026</v>
      </c>
      <c r="AD19" s="18">
        <v>0.59723193805567742</v>
      </c>
      <c r="AE19" s="35">
        <v>43.625530767670682</v>
      </c>
      <c r="AF19" s="35">
        <v>-120.1536</v>
      </c>
      <c r="AG19" s="35">
        <v>124.41806497826343</v>
      </c>
      <c r="AH19" s="36">
        <f t="shared" si="4"/>
        <v>47.889995745934115</v>
      </c>
      <c r="AJ19" s="17">
        <v>2026</v>
      </c>
      <c r="AK19" s="18">
        <v>0.59723193805567742</v>
      </c>
      <c r="AL19" s="35">
        <v>44.18253076767008</v>
      </c>
      <c r="AM19" s="35">
        <v>-120.1536</v>
      </c>
      <c r="AN19" s="35">
        <v>124.41806497826343</v>
      </c>
      <c r="AO19" s="36">
        <f t="shared" si="5"/>
        <v>48.446995745933521</v>
      </c>
      <c r="AQ19" s="17">
        <v>2026</v>
      </c>
      <c r="AR19" s="18">
        <v>0.59723193805567742</v>
      </c>
      <c r="AS19" s="35">
        <v>57.708530767670489</v>
      </c>
      <c r="AT19" s="35">
        <v>-120.1536</v>
      </c>
      <c r="AU19" s="35">
        <v>124.41806497826343</v>
      </c>
      <c r="AV19" s="36">
        <f t="shared" si="6"/>
        <v>61.972995745933922</v>
      </c>
      <c r="AX19" s="17">
        <v>2026</v>
      </c>
      <c r="AY19" s="18">
        <v>0.59723193805567742</v>
      </c>
      <c r="AZ19" s="35">
        <v>57.148530767670664</v>
      </c>
      <c r="BA19" s="35">
        <v>-120.1536</v>
      </c>
      <c r="BB19" s="35">
        <v>124.41806497826343</v>
      </c>
      <c r="BC19" s="36">
        <f t="shared" si="7"/>
        <v>61.412995745934097</v>
      </c>
      <c r="BE19" s="17">
        <v>2026</v>
      </c>
      <c r="BF19" s="18">
        <v>0.59723193805567742</v>
      </c>
      <c r="BG19" s="35">
        <v>57.708530767670489</v>
      </c>
      <c r="BH19" s="35">
        <v>-120.1536</v>
      </c>
      <c r="BI19" s="35">
        <v>124.41806497826343</v>
      </c>
      <c r="BJ19" s="36">
        <f t="shared" si="8"/>
        <v>61.972995745933922</v>
      </c>
    </row>
    <row r="20" spans="1:62" x14ac:dyDescent="0.25">
      <c r="A20" s="17">
        <v>2027</v>
      </c>
      <c r="B20" s="18">
        <v>0.55436564916974984</v>
      </c>
      <c r="C20" s="35">
        <v>-36.807264728045347</v>
      </c>
      <c r="D20" s="35">
        <v>-120.1536</v>
      </c>
      <c r="E20" s="35">
        <v>126.16095622810124</v>
      </c>
      <c r="F20" s="36">
        <f t="shared" si="0"/>
        <v>-30.79990849994411</v>
      </c>
      <c r="H20" s="17">
        <v>2027</v>
      </c>
      <c r="I20" s="18">
        <v>0.55436564916974984</v>
      </c>
      <c r="J20" s="35">
        <v>-38.11226472804492</v>
      </c>
      <c r="K20" s="35">
        <v>-120.1536</v>
      </c>
      <c r="L20" s="35">
        <v>126.16095622810124</v>
      </c>
      <c r="M20" s="36">
        <f t="shared" si="1"/>
        <v>-32.104908499943662</v>
      </c>
      <c r="O20" s="17">
        <v>2027</v>
      </c>
      <c r="P20" s="18">
        <v>0.55436564916974984</v>
      </c>
      <c r="Q20" s="35">
        <v>-36.807264728045347</v>
      </c>
      <c r="R20" s="35">
        <v>-120.1536</v>
      </c>
      <c r="S20" s="35">
        <v>126.16095622810124</v>
      </c>
      <c r="T20" s="36">
        <f t="shared" si="2"/>
        <v>-30.79990849994411</v>
      </c>
      <c r="V20" s="17">
        <v>2027</v>
      </c>
      <c r="W20" s="18">
        <v>0.55436564916974984</v>
      </c>
      <c r="X20" s="35">
        <v>-21.511264728044836</v>
      </c>
      <c r="Y20" s="35">
        <v>-120.1536</v>
      </c>
      <c r="Z20" s="35">
        <v>126.16095622810124</v>
      </c>
      <c r="AA20" s="36">
        <f t="shared" si="3"/>
        <v>-15.503908499943606</v>
      </c>
      <c r="AC20" s="17">
        <v>2027</v>
      </c>
      <c r="AD20" s="18">
        <v>0.55436564916974984</v>
      </c>
      <c r="AE20" s="35">
        <v>-22.404264728044843</v>
      </c>
      <c r="AF20" s="35">
        <v>-120.1536</v>
      </c>
      <c r="AG20" s="35">
        <v>126.16095622810124</v>
      </c>
      <c r="AH20" s="36">
        <f t="shared" si="4"/>
        <v>-16.396908499943606</v>
      </c>
      <c r="AJ20" s="17">
        <v>2027</v>
      </c>
      <c r="AK20" s="18">
        <v>0.55436564916974984</v>
      </c>
      <c r="AL20" s="35">
        <v>-21.511264728044836</v>
      </c>
      <c r="AM20" s="35">
        <v>-120.1536</v>
      </c>
      <c r="AN20" s="35">
        <v>126.16095622810124</v>
      </c>
      <c r="AO20" s="36">
        <f t="shared" si="5"/>
        <v>-15.503908499943606</v>
      </c>
      <c r="AQ20" s="17">
        <v>2027</v>
      </c>
      <c r="AR20" s="18">
        <v>0.55436564916974984</v>
      </c>
      <c r="AS20" s="35">
        <v>-6.5212647280448923</v>
      </c>
      <c r="AT20" s="35">
        <v>-120.1536</v>
      </c>
      <c r="AU20" s="35">
        <v>126.16095622810124</v>
      </c>
      <c r="AV20" s="36">
        <f t="shared" si="6"/>
        <v>-0.5139084999436534</v>
      </c>
      <c r="AX20" s="17">
        <v>2027</v>
      </c>
      <c r="AY20" s="18">
        <v>0.55436564916974984</v>
      </c>
      <c r="AZ20" s="35">
        <v>-7.2422647280450754</v>
      </c>
      <c r="BA20" s="35">
        <v>-120.1536</v>
      </c>
      <c r="BB20" s="35">
        <v>126.16095622810124</v>
      </c>
      <c r="BC20" s="36">
        <f t="shared" si="7"/>
        <v>-1.2349084999438276</v>
      </c>
      <c r="BE20" s="17">
        <v>2027</v>
      </c>
      <c r="BF20" s="18">
        <v>0.55436564916974984</v>
      </c>
      <c r="BG20" s="35">
        <v>-6.5212647280448923</v>
      </c>
      <c r="BH20" s="35">
        <v>-120.1536</v>
      </c>
      <c r="BI20" s="35">
        <v>126.16095622810124</v>
      </c>
      <c r="BJ20" s="36">
        <f t="shared" si="8"/>
        <v>-0.5139084999436534</v>
      </c>
    </row>
    <row r="21" spans="1:62" x14ac:dyDescent="0.25">
      <c r="A21" s="17">
        <v>2028</v>
      </c>
      <c r="B21" s="18">
        <v>0.51447109326961526</v>
      </c>
      <c r="C21" s="35">
        <v>-180.45456444178765</v>
      </c>
      <c r="D21" s="35">
        <v>-120.1536</v>
      </c>
      <c r="E21" s="35">
        <v>128.27875089127772</v>
      </c>
      <c r="F21" s="36">
        <f t="shared" si="0"/>
        <v>-172.32941355050994</v>
      </c>
      <c r="H21" s="17">
        <v>2028</v>
      </c>
      <c r="I21" s="18">
        <v>0.51447109326961526</v>
      </c>
      <c r="J21" s="35">
        <v>-181.56056444178756</v>
      </c>
      <c r="K21" s="35">
        <v>-120.1536</v>
      </c>
      <c r="L21" s="35">
        <v>128.27875089127772</v>
      </c>
      <c r="M21" s="36">
        <f t="shared" si="1"/>
        <v>-173.43541355050982</v>
      </c>
      <c r="O21" s="17">
        <v>2028</v>
      </c>
      <c r="P21" s="18">
        <v>0.51447109326961526</v>
      </c>
      <c r="Q21" s="35">
        <v>-201.45656444178761</v>
      </c>
      <c r="R21" s="35">
        <v>-120.1536</v>
      </c>
      <c r="S21" s="35">
        <v>128.27875089127772</v>
      </c>
      <c r="T21" s="36">
        <f t="shared" si="2"/>
        <v>-193.33141355050989</v>
      </c>
      <c r="V21" s="17">
        <v>2028</v>
      </c>
      <c r="W21" s="18">
        <v>0.51447109326961526</v>
      </c>
      <c r="X21" s="35">
        <v>-165.76856444178799</v>
      </c>
      <c r="Y21" s="35">
        <v>-120.1536</v>
      </c>
      <c r="Z21" s="35">
        <v>128.27875089127772</v>
      </c>
      <c r="AA21" s="36">
        <f t="shared" si="3"/>
        <v>-157.64341355051025</v>
      </c>
      <c r="AC21" s="17">
        <v>2028</v>
      </c>
      <c r="AD21" s="18">
        <v>0.51447109326961526</v>
      </c>
      <c r="AE21" s="35">
        <v>-167.97156444178756</v>
      </c>
      <c r="AF21" s="35">
        <v>-120.1536</v>
      </c>
      <c r="AG21" s="35">
        <v>128.27875089127772</v>
      </c>
      <c r="AH21" s="36">
        <f t="shared" si="4"/>
        <v>-159.84641355050982</v>
      </c>
      <c r="AJ21" s="17">
        <v>2028</v>
      </c>
      <c r="AK21" s="18">
        <v>0.51447109326961526</v>
      </c>
      <c r="AL21" s="35">
        <v>-186.93656444178771</v>
      </c>
      <c r="AM21" s="35">
        <v>-120.1536</v>
      </c>
      <c r="AN21" s="35">
        <v>128.27875089127772</v>
      </c>
      <c r="AO21" s="36">
        <f t="shared" si="5"/>
        <v>-178.81141355050997</v>
      </c>
      <c r="AQ21" s="17">
        <v>2028</v>
      </c>
      <c r="AR21" s="18">
        <v>0.51447109326961526</v>
      </c>
      <c r="AS21" s="35">
        <v>-151.35256444178773</v>
      </c>
      <c r="AT21" s="35">
        <v>-120.1536</v>
      </c>
      <c r="AU21" s="35">
        <v>128.27875089127772</v>
      </c>
      <c r="AV21" s="36">
        <f t="shared" si="6"/>
        <v>-143.22741355051002</v>
      </c>
      <c r="AX21" s="17">
        <v>2028</v>
      </c>
      <c r="AY21" s="18">
        <v>0.51447109326961526</v>
      </c>
      <c r="AZ21" s="35">
        <v>-154.02456444178782</v>
      </c>
      <c r="BA21" s="35">
        <v>-120.1536</v>
      </c>
      <c r="BB21" s="35">
        <v>128.27875089127772</v>
      </c>
      <c r="BC21" s="36">
        <f t="shared" si="7"/>
        <v>-145.8994135505101</v>
      </c>
      <c r="BE21" s="17">
        <v>2028</v>
      </c>
      <c r="BF21" s="18">
        <v>0.51447109326961526</v>
      </c>
      <c r="BG21" s="35">
        <v>-172.44656444178761</v>
      </c>
      <c r="BH21" s="35">
        <v>-120.1536</v>
      </c>
      <c r="BI21" s="35">
        <v>128.27875089127772</v>
      </c>
      <c r="BJ21" s="36">
        <f t="shared" si="8"/>
        <v>-164.3214135505099</v>
      </c>
    </row>
    <row r="22" spans="1:62" x14ac:dyDescent="0.25">
      <c r="A22" s="17">
        <v>2029</v>
      </c>
      <c r="B22" s="18">
        <v>0.47754495938040853</v>
      </c>
      <c r="C22" s="35">
        <v>-110.56902743144373</v>
      </c>
      <c r="D22" s="35">
        <v>-120.1536</v>
      </c>
      <c r="E22" s="35">
        <v>129.72032581063107</v>
      </c>
      <c r="F22" s="36">
        <f t="shared" si="0"/>
        <v>-101.00230162081266</v>
      </c>
      <c r="H22" s="17">
        <v>2029</v>
      </c>
      <c r="I22" s="18">
        <v>0.47754495938040853</v>
      </c>
      <c r="J22" s="35">
        <v>-114.00402743144346</v>
      </c>
      <c r="K22" s="35">
        <v>-120.1536</v>
      </c>
      <c r="L22" s="35">
        <v>129.72032581063107</v>
      </c>
      <c r="M22" s="36">
        <f t="shared" si="1"/>
        <v>-104.43730162081241</v>
      </c>
      <c r="O22" s="17">
        <v>2029</v>
      </c>
      <c r="P22" s="18">
        <v>0.47754495938040853</v>
      </c>
      <c r="Q22" s="35">
        <v>-129.02302743144378</v>
      </c>
      <c r="R22" s="35">
        <v>-120.1536</v>
      </c>
      <c r="S22" s="35">
        <v>129.72032581063107</v>
      </c>
      <c r="T22" s="36">
        <f t="shared" si="2"/>
        <v>-119.4563016208127</v>
      </c>
      <c r="V22" s="17">
        <v>2029</v>
      </c>
      <c r="W22" s="18">
        <v>0.47754495938040853</v>
      </c>
      <c r="X22" s="35">
        <v>-96.004027431443618</v>
      </c>
      <c r="Y22" s="35">
        <v>-120.1536</v>
      </c>
      <c r="Z22" s="35">
        <v>129.72032581063107</v>
      </c>
      <c r="AA22" s="36">
        <f t="shared" si="3"/>
        <v>-86.437301620812548</v>
      </c>
      <c r="AC22" s="17">
        <v>2029</v>
      </c>
      <c r="AD22" s="18">
        <v>0.47754495938040853</v>
      </c>
      <c r="AE22" s="35">
        <v>-98.09002743144373</v>
      </c>
      <c r="AF22" s="35">
        <v>-120.1536</v>
      </c>
      <c r="AG22" s="35">
        <v>129.72032581063107</v>
      </c>
      <c r="AH22" s="36">
        <f t="shared" si="4"/>
        <v>-88.523301620812646</v>
      </c>
      <c r="AJ22" s="17">
        <v>2029</v>
      </c>
      <c r="AK22" s="18">
        <v>0.47754495938040853</v>
      </c>
      <c r="AL22" s="35">
        <v>-115.14902743144388</v>
      </c>
      <c r="AM22" s="35">
        <v>-120.1536</v>
      </c>
      <c r="AN22" s="35">
        <v>129.72032581063107</v>
      </c>
      <c r="AO22" s="36">
        <f t="shared" si="5"/>
        <v>-105.58230162081281</v>
      </c>
      <c r="AQ22" s="17">
        <v>2029</v>
      </c>
      <c r="AR22" s="18">
        <v>0.47754495938040853</v>
      </c>
      <c r="AS22" s="35">
        <v>-80.501027431443376</v>
      </c>
      <c r="AT22" s="35">
        <v>-120.1536</v>
      </c>
      <c r="AU22" s="35">
        <v>129.72032581063107</v>
      </c>
      <c r="AV22" s="36">
        <f t="shared" si="6"/>
        <v>-70.934301620812306</v>
      </c>
      <c r="AX22" s="17">
        <v>2029</v>
      </c>
      <c r="AY22" s="18">
        <v>0.47754495938040853</v>
      </c>
      <c r="AZ22" s="35">
        <v>-83.187027431443511</v>
      </c>
      <c r="BA22" s="35">
        <v>-120.1536</v>
      </c>
      <c r="BB22" s="35">
        <v>129.72032581063107</v>
      </c>
      <c r="BC22" s="36">
        <f t="shared" si="7"/>
        <v>-73.620301620812455</v>
      </c>
      <c r="BE22" s="17">
        <v>2029</v>
      </c>
      <c r="BF22" s="18">
        <v>0.47754495938040853</v>
      </c>
      <c r="BG22" s="35">
        <v>-100.79302743144342</v>
      </c>
      <c r="BH22" s="35">
        <v>-120.1536</v>
      </c>
      <c r="BI22" s="35">
        <v>129.72032581063107</v>
      </c>
      <c r="BJ22" s="36">
        <f t="shared" si="8"/>
        <v>-91.226301620812336</v>
      </c>
    </row>
    <row r="23" spans="1:62" x14ac:dyDescent="0.25">
      <c r="A23" s="17">
        <v>2030</v>
      </c>
      <c r="B23" s="18">
        <v>0.44326919668181214</v>
      </c>
      <c r="C23" s="35">
        <v>-31.897199488817481</v>
      </c>
      <c r="D23" s="35">
        <v>-120.1536</v>
      </c>
      <c r="E23" s="35">
        <v>131.53749296253108</v>
      </c>
      <c r="F23" s="36">
        <f t="shared" si="0"/>
        <v>-20.513306526286414</v>
      </c>
      <c r="H23" s="17">
        <v>2030</v>
      </c>
      <c r="I23" s="18">
        <v>0.44326919668181214</v>
      </c>
      <c r="J23" s="35">
        <v>-34.689199488817422</v>
      </c>
      <c r="K23" s="35">
        <v>-120.1536</v>
      </c>
      <c r="L23" s="35">
        <v>131.53749296253108</v>
      </c>
      <c r="M23" s="36">
        <f t="shared" si="1"/>
        <v>-23.305306526286358</v>
      </c>
      <c r="O23" s="17">
        <v>2030</v>
      </c>
      <c r="P23" s="18">
        <v>0.44326919668181214</v>
      </c>
      <c r="Q23" s="35">
        <v>-48.227199488817277</v>
      </c>
      <c r="R23" s="35">
        <v>-120.1536</v>
      </c>
      <c r="S23" s="35">
        <v>131.53749296253108</v>
      </c>
      <c r="T23" s="36">
        <f t="shared" si="2"/>
        <v>-36.843306526286199</v>
      </c>
      <c r="V23" s="17">
        <v>2030</v>
      </c>
      <c r="W23" s="18">
        <v>0.44326919668181214</v>
      </c>
      <c r="X23" s="35">
        <v>-16.939199488817128</v>
      </c>
      <c r="Y23" s="35">
        <v>-120.1536</v>
      </c>
      <c r="Z23" s="35">
        <v>131.53749296253108</v>
      </c>
      <c r="AA23" s="36">
        <f t="shared" si="3"/>
        <v>-5.5553065262860457</v>
      </c>
      <c r="AC23" s="17">
        <v>2030</v>
      </c>
      <c r="AD23" s="18">
        <v>0.44326919668181214</v>
      </c>
      <c r="AE23" s="35">
        <v>-19.115199488817382</v>
      </c>
      <c r="AF23" s="35">
        <v>-120.1536</v>
      </c>
      <c r="AG23" s="35">
        <v>131.53749296253108</v>
      </c>
      <c r="AH23" s="36">
        <f t="shared" si="4"/>
        <v>-7.7313065262862892</v>
      </c>
      <c r="AJ23" s="17">
        <v>2030</v>
      </c>
      <c r="AK23" s="18">
        <v>0.44326919668181214</v>
      </c>
      <c r="AL23" s="35">
        <v>-33.651199488817234</v>
      </c>
      <c r="AM23" s="35">
        <v>-120.1536</v>
      </c>
      <c r="AN23" s="35">
        <v>131.53749296253108</v>
      </c>
      <c r="AO23" s="36">
        <f t="shared" si="5"/>
        <v>-22.267306526286148</v>
      </c>
      <c r="AQ23" s="17">
        <v>2030</v>
      </c>
      <c r="AR23" s="18">
        <v>0.44326919668181214</v>
      </c>
      <c r="AS23" s="35">
        <v>-2.846199488817343</v>
      </c>
      <c r="AT23" s="35">
        <v>-120.1536</v>
      </c>
      <c r="AU23" s="35">
        <v>131.53749296253108</v>
      </c>
      <c r="AV23" s="36">
        <f t="shared" si="6"/>
        <v>8.5376934737137304</v>
      </c>
      <c r="AX23" s="17">
        <v>2030</v>
      </c>
      <c r="AY23" s="18">
        <v>0.44326919668181214</v>
      </c>
      <c r="AZ23" s="35">
        <v>-4.8961994888175635</v>
      </c>
      <c r="BA23" s="35">
        <v>-120.1536</v>
      </c>
      <c r="BB23" s="35">
        <v>131.53749296253108</v>
      </c>
      <c r="BC23" s="36">
        <f t="shared" si="7"/>
        <v>6.4876934737135201</v>
      </c>
      <c r="BE23" s="17">
        <v>2030</v>
      </c>
      <c r="BF23" s="18">
        <v>0.44326919668181214</v>
      </c>
      <c r="BG23" s="35">
        <v>-17.772199488817218</v>
      </c>
      <c r="BH23" s="35">
        <v>-120.1536</v>
      </c>
      <c r="BI23" s="35">
        <v>131.53749296253108</v>
      </c>
      <c r="BJ23" s="36">
        <f t="shared" si="8"/>
        <v>-6.3883065262861294</v>
      </c>
    </row>
    <row r="24" spans="1:62" x14ac:dyDescent="0.25">
      <c r="A24" s="17">
        <v>2031</v>
      </c>
      <c r="B24" s="18">
        <v>0.41145357493014312</v>
      </c>
      <c r="C24" s="35">
        <v>-73.775369113581831</v>
      </c>
      <c r="D24" s="35">
        <v>-120.1536</v>
      </c>
      <c r="E24" s="35">
        <v>133.38011561986031</v>
      </c>
      <c r="F24" s="36">
        <f t="shared" si="0"/>
        <v>-60.548853493721538</v>
      </c>
      <c r="H24" s="17">
        <v>2031</v>
      </c>
      <c r="I24" s="18">
        <v>0.41145357493014312</v>
      </c>
      <c r="J24" s="35">
        <v>-80.270369113582291</v>
      </c>
      <c r="K24" s="35">
        <v>-120.1536</v>
      </c>
      <c r="L24" s="35">
        <v>133.38011561986031</v>
      </c>
      <c r="M24" s="36">
        <f t="shared" si="1"/>
        <v>-67.043853493721997</v>
      </c>
      <c r="O24" s="17">
        <v>2031</v>
      </c>
      <c r="P24" s="18">
        <v>0.41145357493014312</v>
      </c>
      <c r="Q24" s="35">
        <v>-96.756369113582167</v>
      </c>
      <c r="R24" s="35">
        <v>-120.1536</v>
      </c>
      <c r="S24" s="35">
        <v>133.38011561986031</v>
      </c>
      <c r="T24" s="36">
        <f t="shared" si="2"/>
        <v>-83.529853493721873</v>
      </c>
      <c r="V24" s="17">
        <v>2031</v>
      </c>
      <c r="W24" s="18">
        <v>0.41145357493014312</v>
      </c>
      <c r="X24" s="35">
        <v>-57.655369113581934</v>
      </c>
      <c r="Y24" s="35">
        <v>-120.1536</v>
      </c>
      <c r="Z24" s="35">
        <v>133.38011561986031</v>
      </c>
      <c r="AA24" s="36">
        <f t="shared" si="3"/>
        <v>-44.428853493721618</v>
      </c>
      <c r="AC24" s="17">
        <v>2031</v>
      </c>
      <c r="AD24" s="18">
        <v>0.41145357493014312</v>
      </c>
      <c r="AE24" s="35">
        <v>-63.492369113582363</v>
      </c>
      <c r="AF24" s="35">
        <v>-120.1536</v>
      </c>
      <c r="AG24" s="35">
        <v>133.38011561986031</v>
      </c>
      <c r="AH24" s="36">
        <f t="shared" si="4"/>
        <v>-50.265853493722062</v>
      </c>
      <c r="AJ24" s="17">
        <v>2031</v>
      </c>
      <c r="AK24" s="18">
        <v>0.41145357493014312</v>
      </c>
      <c r="AL24" s="35">
        <v>-81.110369113582394</v>
      </c>
      <c r="AM24" s="35">
        <v>-120.1536</v>
      </c>
      <c r="AN24" s="35">
        <v>133.38011561986031</v>
      </c>
      <c r="AO24" s="36">
        <f t="shared" si="5"/>
        <v>-67.883853493722086</v>
      </c>
      <c r="AQ24" s="17">
        <v>2031</v>
      </c>
      <c r="AR24" s="18">
        <v>0.41145357493014312</v>
      </c>
      <c r="AS24" s="35">
        <v>-40.893369113582324</v>
      </c>
      <c r="AT24" s="35">
        <v>-120.1536</v>
      </c>
      <c r="AU24" s="35">
        <v>133.38011561986031</v>
      </c>
      <c r="AV24" s="36">
        <f t="shared" si="6"/>
        <v>-27.666853493722016</v>
      </c>
      <c r="AX24" s="17">
        <v>2031</v>
      </c>
      <c r="AY24" s="18">
        <v>0.41145357493014312</v>
      </c>
      <c r="AZ24" s="35">
        <v>-46.972369113582324</v>
      </c>
      <c r="BA24" s="35">
        <v>-120.1536</v>
      </c>
      <c r="BB24" s="35">
        <v>133.38011561986031</v>
      </c>
      <c r="BC24" s="36">
        <f t="shared" si="7"/>
        <v>-33.745853493722024</v>
      </c>
      <c r="BE24" s="17">
        <v>2031</v>
      </c>
      <c r="BF24" s="18">
        <v>0.41145357493014312</v>
      </c>
      <c r="BG24" s="35">
        <v>-65.009369113582437</v>
      </c>
      <c r="BH24" s="35">
        <v>-120.1536</v>
      </c>
      <c r="BI24" s="35">
        <v>133.38011561986031</v>
      </c>
      <c r="BJ24" s="36">
        <f t="shared" si="8"/>
        <v>-51.782853493722143</v>
      </c>
    </row>
    <row r="25" spans="1:62" x14ac:dyDescent="0.25">
      <c r="A25" s="17">
        <v>2032</v>
      </c>
      <c r="B25" s="18">
        <v>0.38184359157359055</v>
      </c>
      <c r="C25" s="35">
        <v>-72.264657866348315</v>
      </c>
      <c r="D25" s="35">
        <v>-120.1536</v>
      </c>
      <c r="E25" s="35">
        <v>135.61909434575773</v>
      </c>
      <c r="F25" s="36">
        <f t="shared" si="0"/>
        <v>-56.799163520590582</v>
      </c>
      <c r="H25" s="17">
        <v>2032</v>
      </c>
      <c r="I25" s="18">
        <v>0.38184359157359055</v>
      </c>
      <c r="J25" s="35">
        <v>-79.539657866348364</v>
      </c>
      <c r="K25" s="35">
        <v>-120.1536</v>
      </c>
      <c r="L25" s="35">
        <v>135.61909434575773</v>
      </c>
      <c r="M25" s="36">
        <f t="shared" si="1"/>
        <v>-64.074163520590616</v>
      </c>
      <c r="O25" s="17">
        <v>2032</v>
      </c>
      <c r="P25" s="18">
        <v>0.38184359157359055</v>
      </c>
      <c r="Q25" s="35">
        <v>-97.005657866348699</v>
      </c>
      <c r="R25" s="35">
        <v>-120.1536</v>
      </c>
      <c r="S25" s="35">
        <v>135.61909434575773</v>
      </c>
      <c r="T25" s="36">
        <f t="shared" si="2"/>
        <v>-81.540163520590966</v>
      </c>
      <c r="V25" s="17">
        <v>2032</v>
      </c>
      <c r="W25" s="18">
        <v>0.38184359157359055</v>
      </c>
      <c r="X25" s="35">
        <v>-55.188657866348649</v>
      </c>
      <c r="Y25" s="35">
        <v>-120.1536</v>
      </c>
      <c r="Z25" s="35">
        <v>135.61909434575773</v>
      </c>
      <c r="AA25" s="36">
        <f t="shared" si="3"/>
        <v>-39.723163520590901</v>
      </c>
      <c r="AC25" s="17">
        <v>2032</v>
      </c>
      <c r="AD25" s="18">
        <v>0.38184359157359055</v>
      </c>
      <c r="AE25" s="35">
        <v>-62.090657866348252</v>
      </c>
      <c r="AF25" s="35">
        <v>-120.1536</v>
      </c>
      <c r="AG25" s="35">
        <v>135.61909434575773</v>
      </c>
      <c r="AH25" s="36">
        <f t="shared" si="4"/>
        <v>-46.625163520590519</v>
      </c>
      <c r="AJ25" s="17">
        <v>2032</v>
      </c>
      <c r="AK25" s="18">
        <v>0.38184359157359055</v>
      </c>
      <c r="AL25" s="35">
        <v>-80.288657866348501</v>
      </c>
      <c r="AM25" s="35">
        <v>-120.1536</v>
      </c>
      <c r="AN25" s="35">
        <v>135.61909434575773</v>
      </c>
      <c r="AO25" s="36">
        <f t="shared" si="5"/>
        <v>-64.823163520590754</v>
      </c>
      <c r="AQ25" s="17">
        <v>2032</v>
      </c>
      <c r="AR25" s="18">
        <v>0.38184359157359055</v>
      </c>
      <c r="AS25" s="35">
        <v>-38.356657866348336</v>
      </c>
      <c r="AT25" s="35">
        <v>-120.1536</v>
      </c>
      <c r="AU25" s="35">
        <v>135.61909434575773</v>
      </c>
      <c r="AV25" s="36">
        <f t="shared" si="6"/>
        <v>-22.891163520590595</v>
      </c>
      <c r="AX25" s="17">
        <v>2032</v>
      </c>
      <c r="AY25" s="18">
        <v>0.38184359157359055</v>
      </c>
      <c r="AZ25" s="35">
        <v>-45.350657866348669</v>
      </c>
      <c r="BA25" s="35">
        <v>-120.1536</v>
      </c>
      <c r="BB25" s="35">
        <v>135.61909434575773</v>
      </c>
      <c r="BC25" s="36">
        <f t="shared" si="7"/>
        <v>-29.885163520590936</v>
      </c>
      <c r="BE25" s="17">
        <v>2032</v>
      </c>
      <c r="BF25" s="18">
        <v>0.38184359157359055</v>
      </c>
      <c r="BG25" s="35">
        <v>-63.612657866348421</v>
      </c>
      <c r="BH25" s="35">
        <v>-120.1536</v>
      </c>
      <c r="BI25" s="35">
        <v>135.61909434575773</v>
      </c>
      <c r="BJ25" s="36">
        <f t="shared" si="8"/>
        <v>-48.147163520590681</v>
      </c>
    </row>
    <row r="26" spans="1:62" x14ac:dyDescent="0.25">
      <c r="A26" s="17">
        <v>2033</v>
      </c>
      <c r="B26" s="18">
        <v>0.35443678918636157</v>
      </c>
      <c r="C26" s="35">
        <v>-70.182174517978638</v>
      </c>
      <c r="D26" s="35">
        <v>-120.1536</v>
      </c>
      <c r="E26" s="35">
        <v>137.14315880410251</v>
      </c>
      <c r="F26" s="36">
        <f t="shared" si="0"/>
        <v>-53.192615713876108</v>
      </c>
      <c r="H26" s="17">
        <v>2033</v>
      </c>
      <c r="I26" s="18">
        <v>0.35443678918636157</v>
      </c>
      <c r="J26" s="35">
        <v>-78.41717451797868</v>
      </c>
      <c r="K26" s="35">
        <v>-120.1536</v>
      </c>
      <c r="L26" s="35">
        <v>137.14315880410251</v>
      </c>
      <c r="M26" s="36">
        <f t="shared" si="1"/>
        <v>-61.427615713876179</v>
      </c>
      <c r="O26" s="17">
        <v>2033</v>
      </c>
      <c r="P26" s="18">
        <v>0.35443678918636157</v>
      </c>
      <c r="Q26" s="35">
        <v>-94.990174517978232</v>
      </c>
      <c r="R26" s="35">
        <v>-120.1536</v>
      </c>
      <c r="S26" s="35">
        <v>137.14315880410251</v>
      </c>
      <c r="T26" s="36">
        <f t="shared" si="2"/>
        <v>-78.000615713875703</v>
      </c>
      <c r="V26" s="17">
        <v>2033</v>
      </c>
      <c r="W26" s="18">
        <v>0.35443678918636157</v>
      </c>
      <c r="X26" s="35">
        <v>-53.267174517978354</v>
      </c>
      <c r="Y26" s="35">
        <v>-120.1536</v>
      </c>
      <c r="Z26" s="35">
        <v>137.14315880410251</v>
      </c>
      <c r="AA26" s="36">
        <f t="shared" si="3"/>
        <v>-36.277615713875832</v>
      </c>
      <c r="AC26" s="17">
        <v>2033</v>
      </c>
      <c r="AD26" s="18">
        <v>0.35443678918636157</v>
      </c>
      <c r="AE26" s="35">
        <v>-60.809174517978271</v>
      </c>
      <c r="AF26" s="35">
        <v>-120.1536</v>
      </c>
      <c r="AG26" s="35">
        <v>137.14315880410251</v>
      </c>
      <c r="AH26" s="36">
        <f t="shared" si="4"/>
        <v>-43.819615713875748</v>
      </c>
      <c r="AJ26" s="17">
        <v>2033</v>
      </c>
      <c r="AK26" s="18">
        <v>0.35443678918636157</v>
      </c>
      <c r="AL26" s="35">
        <v>-78.615174517978616</v>
      </c>
      <c r="AM26" s="35">
        <v>-120.1536</v>
      </c>
      <c r="AN26" s="35">
        <v>137.14315880410251</v>
      </c>
      <c r="AO26" s="36">
        <f t="shared" si="5"/>
        <v>-61.625615713876101</v>
      </c>
      <c r="AQ26" s="17">
        <v>2033</v>
      </c>
      <c r="AR26" s="18">
        <v>0.35443678918636157</v>
      </c>
      <c r="AS26" s="35">
        <v>-35.905174517978274</v>
      </c>
      <c r="AT26" s="35">
        <v>-120.1536</v>
      </c>
      <c r="AU26" s="35">
        <v>137.14315880410251</v>
      </c>
      <c r="AV26" s="36">
        <f t="shared" si="6"/>
        <v>-18.915615713875752</v>
      </c>
      <c r="AX26" s="17">
        <v>2033</v>
      </c>
      <c r="AY26" s="18">
        <v>0.35443678918636157</v>
      </c>
      <c r="AZ26" s="35">
        <v>-43.999174517978609</v>
      </c>
      <c r="BA26" s="35">
        <v>-120.1536</v>
      </c>
      <c r="BB26" s="35">
        <v>137.14315880410251</v>
      </c>
      <c r="BC26" s="36">
        <f t="shared" si="7"/>
        <v>-27.009615713876087</v>
      </c>
      <c r="BE26" s="17">
        <v>2033</v>
      </c>
      <c r="BF26" s="18">
        <v>0.35443678918636157</v>
      </c>
      <c r="BG26" s="35">
        <v>-60.87317451797847</v>
      </c>
      <c r="BH26" s="35">
        <v>-120.1536</v>
      </c>
      <c r="BI26" s="35">
        <v>137.14315880410251</v>
      </c>
      <c r="BJ26" s="36">
        <f t="shared" si="8"/>
        <v>-43.883615713875969</v>
      </c>
    </row>
    <row r="27" spans="1:62" x14ac:dyDescent="0.25">
      <c r="A27" s="17">
        <v>2034</v>
      </c>
      <c r="B27" s="18">
        <v>0.3289971085046382</v>
      </c>
      <c r="C27" s="35">
        <v>-80.903489698546906</v>
      </c>
      <c r="D27" s="35">
        <v>-120.1536</v>
      </c>
      <c r="E27" s="35">
        <v>139.0643075657116</v>
      </c>
      <c r="F27" s="36">
        <f t="shared" si="0"/>
        <v>-61.992782132835316</v>
      </c>
      <c r="H27" s="17">
        <v>2034</v>
      </c>
      <c r="I27" s="18">
        <v>0.3289971085046382</v>
      </c>
      <c r="J27" s="35">
        <v>-91.114489698546464</v>
      </c>
      <c r="K27" s="35">
        <v>-120.1536</v>
      </c>
      <c r="L27" s="35">
        <v>139.0643075657116</v>
      </c>
      <c r="M27" s="36">
        <f t="shared" si="1"/>
        <v>-72.203782132834874</v>
      </c>
      <c r="O27" s="17">
        <v>2034</v>
      </c>
      <c r="P27" s="18">
        <v>0.3289971085046382</v>
      </c>
      <c r="Q27" s="35">
        <v>-107.60848969854715</v>
      </c>
      <c r="R27" s="35">
        <v>-120.1536</v>
      </c>
      <c r="S27" s="35">
        <v>139.0643075657116</v>
      </c>
      <c r="T27" s="36">
        <f t="shared" si="2"/>
        <v>-88.697782132835528</v>
      </c>
      <c r="V27" s="17">
        <v>2034</v>
      </c>
      <c r="W27" s="18">
        <v>0.3289971085046382</v>
      </c>
      <c r="X27" s="35">
        <v>-64.713489698546738</v>
      </c>
      <c r="Y27" s="35">
        <v>-120.1536</v>
      </c>
      <c r="Z27" s="35">
        <v>139.0643075657116</v>
      </c>
      <c r="AA27" s="36">
        <f t="shared" si="3"/>
        <v>-45.802782132835148</v>
      </c>
      <c r="AC27" s="17">
        <v>2034</v>
      </c>
      <c r="AD27" s="18">
        <v>0.3289971085046382</v>
      </c>
      <c r="AE27" s="35">
        <v>-73.531489698546991</v>
      </c>
      <c r="AF27" s="35">
        <v>-120.1536</v>
      </c>
      <c r="AG27" s="35">
        <v>139.0643075657116</v>
      </c>
      <c r="AH27" s="36">
        <f t="shared" si="4"/>
        <v>-54.620782132835387</v>
      </c>
      <c r="AJ27" s="17">
        <v>2034</v>
      </c>
      <c r="AK27" s="18">
        <v>0.3289971085046382</v>
      </c>
      <c r="AL27" s="35">
        <v>-90.818489698546699</v>
      </c>
      <c r="AM27" s="35">
        <v>-120.1536</v>
      </c>
      <c r="AN27" s="35">
        <v>139.0643075657116</v>
      </c>
      <c r="AO27" s="36">
        <f t="shared" si="5"/>
        <v>-71.907782132835109</v>
      </c>
      <c r="AQ27" s="17">
        <v>2034</v>
      </c>
      <c r="AR27" s="18">
        <v>0.3289971085046382</v>
      </c>
      <c r="AS27" s="35">
        <v>-46.879489698546379</v>
      </c>
      <c r="AT27" s="35">
        <v>-120.1536</v>
      </c>
      <c r="AU27" s="35">
        <v>139.0643075657116</v>
      </c>
      <c r="AV27" s="36">
        <f t="shared" si="6"/>
        <v>-27.968782132834775</v>
      </c>
      <c r="AX27" s="17">
        <v>2034</v>
      </c>
      <c r="AY27" s="18">
        <v>0.3289971085046382</v>
      </c>
      <c r="AZ27" s="35">
        <v>-56.439489698546623</v>
      </c>
      <c r="BA27" s="35">
        <v>-120.1536</v>
      </c>
      <c r="BB27" s="35">
        <v>139.0643075657116</v>
      </c>
      <c r="BC27" s="36">
        <f t="shared" si="7"/>
        <v>-37.528782132835033</v>
      </c>
      <c r="BE27" s="17">
        <v>2034</v>
      </c>
      <c r="BF27" s="18">
        <v>0.3289971085046382</v>
      </c>
      <c r="BG27" s="35">
        <v>-73.504489698546735</v>
      </c>
      <c r="BH27" s="35">
        <v>-120.1536</v>
      </c>
      <c r="BI27" s="35">
        <v>139.0643075657116</v>
      </c>
      <c r="BJ27" s="36">
        <f t="shared" si="8"/>
        <v>-54.593782132835145</v>
      </c>
    </row>
    <row r="28" spans="1:62" x14ac:dyDescent="0.25">
      <c r="A28" s="17">
        <v>2035</v>
      </c>
      <c r="B28" s="18">
        <v>0.30538335947824247</v>
      </c>
      <c r="C28" s="35">
        <v>-92.856517740996011</v>
      </c>
      <c r="D28" s="35">
        <v>-120.1536</v>
      </c>
      <c r="E28" s="35">
        <v>141.01236844307201</v>
      </c>
      <c r="F28" s="36">
        <f t="shared" si="0"/>
        <v>-71.997749297924003</v>
      </c>
      <c r="H28" s="17">
        <v>2035</v>
      </c>
      <c r="I28" s="18">
        <v>0.30538335947824247</v>
      </c>
      <c r="J28" s="35">
        <v>-105.23551774099693</v>
      </c>
      <c r="K28" s="35">
        <v>-120.1536</v>
      </c>
      <c r="L28" s="35">
        <v>141.01236844307201</v>
      </c>
      <c r="M28" s="36">
        <f t="shared" si="1"/>
        <v>-84.376749297924931</v>
      </c>
      <c r="O28" s="17">
        <v>2035</v>
      </c>
      <c r="P28" s="18">
        <v>0.30538335947824247</v>
      </c>
      <c r="Q28" s="35">
        <v>-121.40151774099601</v>
      </c>
      <c r="R28" s="35">
        <v>-120.1536</v>
      </c>
      <c r="S28" s="35">
        <v>141.01236844307201</v>
      </c>
      <c r="T28" s="36">
        <f t="shared" si="2"/>
        <v>-100.54274929792402</v>
      </c>
      <c r="V28" s="17">
        <v>2035</v>
      </c>
      <c r="W28" s="18">
        <v>0.30538335947824247</v>
      </c>
      <c r="X28" s="35">
        <v>-75.474517740996475</v>
      </c>
      <c r="Y28" s="35">
        <v>-120.1536</v>
      </c>
      <c r="Z28" s="35">
        <v>141.01236844307201</v>
      </c>
      <c r="AA28" s="36">
        <f t="shared" si="3"/>
        <v>-54.615749297924452</v>
      </c>
      <c r="AC28" s="17">
        <v>2035</v>
      </c>
      <c r="AD28" s="18">
        <v>0.30538335947824247</v>
      </c>
      <c r="AE28" s="35">
        <v>-85.963517740996124</v>
      </c>
      <c r="AF28" s="35">
        <v>-120.1536</v>
      </c>
      <c r="AG28" s="35">
        <v>141.01236844307201</v>
      </c>
      <c r="AH28" s="36">
        <f t="shared" si="4"/>
        <v>-65.104749297924116</v>
      </c>
      <c r="AJ28" s="17">
        <v>2035</v>
      </c>
      <c r="AK28" s="18">
        <v>0.30538335947824247</v>
      </c>
      <c r="AL28" s="35">
        <v>-105.29151774099586</v>
      </c>
      <c r="AM28" s="35">
        <v>-120.1536</v>
      </c>
      <c r="AN28" s="35">
        <v>141.01236844307201</v>
      </c>
      <c r="AO28" s="36">
        <f t="shared" si="5"/>
        <v>-84.432749297923834</v>
      </c>
      <c r="AQ28" s="17">
        <v>2035</v>
      </c>
      <c r="AR28" s="18">
        <v>0.30538335947824247</v>
      </c>
      <c r="AS28" s="35">
        <v>-56.432517740996161</v>
      </c>
      <c r="AT28" s="35">
        <v>-120.1536</v>
      </c>
      <c r="AU28" s="35">
        <v>141.01236844307201</v>
      </c>
      <c r="AV28" s="36">
        <f t="shared" si="6"/>
        <v>-35.573749297924138</v>
      </c>
      <c r="AX28" s="17">
        <v>2035</v>
      </c>
      <c r="AY28" s="18">
        <v>0.30538335947824247</v>
      </c>
      <c r="AZ28" s="35">
        <v>-68.323517740996166</v>
      </c>
      <c r="BA28" s="35">
        <v>-120.1536</v>
      </c>
      <c r="BB28" s="35">
        <v>141.01236844307201</v>
      </c>
      <c r="BC28" s="36">
        <f t="shared" si="7"/>
        <v>-47.464749297924158</v>
      </c>
      <c r="BE28" s="17">
        <v>2035</v>
      </c>
      <c r="BF28" s="18">
        <v>0.30538335947824247</v>
      </c>
      <c r="BG28" s="35">
        <v>-86.999517740996083</v>
      </c>
      <c r="BH28" s="35">
        <v>-120.1536</v>
      </c>
      <c r="BI28" s="35">
        <v>141.01236844307201</v>
      </c>
      <c r="BJ28" s="36">
        <f t="shared" si="8"/>
        <v>-66.140749297924089</v>
      </c>
    </row>
    <row r="29" spans="1:62" x14ac:dyDescent="0.25">
      <c r="A29" s="17">
        <v>2036</v>
      </c>
      <c r="B29" s="18">
        <v>0.28340664875685884</v>
      </c>
      <c r="C29" s="35">
        <v>-98.15169196837499</v>
      </c>
      <c r="D29" s="35">
        <v>-120.1536</v>
      </c>
      <c r="E29" s="35">
        <v>143.37946560418314</v>
      </c>
      <c r="F29" s="36">
        <f t="shared" si="0"/>
        <v>-74.925826364191863</v>
      </c>
      <c r="H29" s="17">
        <v>2036</v>
      </c>
      <c r="I29" s="18">
        <v>0.28340664875685884</v>
      </c>
      <c r="J29" s="35">
        <v>-111.81669196837584</v>
      </c>
      <c r="K29" s="35">
        <v>-120.1536</v>
      </c>
      <c r="L29" s="35">
        <v>143.37946560418314</v>
      </c>
      <c r="M29" s="36">
        <f t="shared" si="1"/>
        <v>-88.590826364192679</v>
      </c>
      <c r="O29" s="17">
        <v>2036</v>
      </c>
      <c r="P29" s="18">
        <v>0.28340664875685884</v>
      </c>
      <c r="Q29" s="35">
        <v>-131.06069196837515</v>
      </c>
      <c r="R29" s="35">
        <v>-120.1536</v>
      </c>
      <c r="S29" s="35">
        <v>143.37946560418314</v>
      </c>
      <c r="T29" s="36">
        <f t="shared" si="2"/>
        <v>-107.83482636419203</v>
      </c>
      <c r="V29" s="17">
        <v>2036</v>
      </c>
      <c r="W29" s="18">
        <v>0.28340664875685884</v>
      </c>
      <c r="X29" s="35">
        <v>-81.482691968375235</v>
      </c>
      <c r="Y29" s="35">
        <v>-120.1536</v>
      </c>
      <c r="Z29" s="35">
        <v>143.37946560418314</v>
      </c>
      <c r="AA29" s="36">
        <f t="shared" si="3"/>
        <v>-58.256826364192108</v>
      </c>
      <c r="AC29" s="17">
        <v>2036</v>
      </c>
      <c r="AD29" s="18">
        <v>0.28340664875685884</v>
      </c>
      <c r="AE29" s="35">
        <v>-93.172691968375219</v>
      </c>
      <c r="AF29" s="35">
        <v>-120.1536</v>
      </c>
      <c r="AG29" s="35">
        <v>143.37946560418314</v>
      </c>
      <c r="AH29" s="36">
        <f t="shared" si="4"/>
        <v>-69.946826364192077</v>
      </c>
      <c r="AJ29" s="17">
        <v>2036</v>
      </c>
      <c r="AK29" s="18">
        <v>0.28340664875685884</v>
      </c>
      <c r="AL29" s="35">
        <v>-113.263691968375</v>
      </c>
      <c r="AM29" s="35">
        <v>-120.1536</v>
      </c>
      <c r="AN29" s="35">
        <v>143.37946560418314</v>
      </c>
      <c r="AO29" s="36">
        <f t="shared" si="5"/>
        <v>-90.037826364191858</v>
      </c>
      <c r="AQ29" s="17">
        <v>2036</v>
      </c>
      <c r="AR29" s="18">
        <v>0.28340664875685884</v>
      </c>
      <c r="AS29" s="35">
        <v>-61.524691968375066</v>
      </c>
      <c r="AT29" s="35">
        <v>-120.1536</v>
      </c>
      <c r="AU29" s="35">
        <v>143.37946560418314</v>
      </c>
      <c r="AV29" s="36">
        <f t="shared" si="6"/>
        <v>-38.29882636419191</v>
      </c>
      <c r="AX29" s="17">
        <v>2036</v>
      </c>
      <c r="AY29" s="18">
        <v>0.28340664875685884</v>
      </c>
      <c r="AZ29" s="35">
        <v>-76.051691968375081</v>
      </c>
      <c r="BA29" s="35">
        <v>-120.1536</v>
      </c>
      <c r="BB29" s="35">
        <v>143.37946560418314</v>
      </c>
      <c r="BC29" s="36">
        <f t="shared" si="7"/>
        <v>-52.825826364191954</v>
      </c>
      <c r="BE29" s="17">
        <v>2036</v>
      </c>
      <c r="BF29" s="18">
        <v>0.28340664875685884</v>
      </c>
      <c r="BG29" s="35">
        <v>-94.771691968374967</v>
      </c>
      <c r="BH29" s="35">
        <v>-120.1536</v>
      </c>
      <c r="BI29" s="35">
        <v>143.37946560418314</v>
      </c>
      <c r="BJ29" s="36">
        <f t="shared" si="8"/>
        <v>-71.545826364191811</v>
      </c>
    </row>
    <row r="30" spans="1:62" x14ac:dyDescent="0.25">
      <c r="A30" s="17">
        <v>2037</v>
      </c>
      <c r="B30" s="18">
        <v>0.26306515242403611</v>
      </c>
      <c r="C30" s="35">
        <v>-102.71914380999802</v>
      </c>
      <c r="D30" s="35">
        <v>-120.1536</v>
      </c>
      <c r="E30" s="35">
        <v>144.99073980298215</v>
      </c>
      <c r="F30" s="36">
        <f t="shared" si="0"/>
        <v>-77.882004007015865</v>
      </c>
      <c r="H30" s="17">
        <v>2037</v>
      </c>
      <c r="I30" s="18">
        <v>0.26306515242403611</v>
      </c>
      <c r="J30" s="35">
        <v>-116.97214380999839</v>
      </c>
      <c r="K30" s="35">
        <v>-120.1536</v>
      </c>
      <c r="L30" s="35">
        <v>144.99073980298215</v>
      </c>
      <c r="M30" s="36">
        <f t="shared" si="1"/>
        <v>-92.135004007016221</v>
      </c>
      <c r="O30" s="17">
        <v>2037</v>
      </c>
      <c r="P30" s="18">
        <v>0.26306515242403611</v>
      </c>
      <c r="Q30" s="35">
        <v>-136.90514380999798</v>
      </c>
      <c r="R30" s="35">
        <v>-120.1536</v>
      </c>
      <c r="S30" s="35">
        <v>144.99073980298215</v>
      </c>
      <c r="T30" s="36">
        <f t="shared" si="2"/>
        <v>-112.06800400701582</v>
      </c>
      <c r="V30" s="17">
        <v>2037</v>
      </c>
      <c r="W30" s="18">
        <v>0.26306515242403611</v>
      </c>
      <c r="X30" s="35">
        <v>-85.576143809997873</v>
      </c>
      <c r="Y30" s="35">
        <v>-120.1536</v>
      </c>
      <c r="Z30" s="35">
        <v>144.99073980298215</v>
      </c>
      <c r="AA30" s="36">
        <f t="shared" si="3"/>
        <v>-60.739004007015723</v>
      </c>
      <c r="AC30" s="17">
        <v>2037</v>
      </c>
      <c r="AD30" s="18">
        <v>0.26306515242403611</v>
      </c>
      <c r="AE30" s="35">
        <v>-97.923143809998209</v>
      </c>
      <c r="AF30" s="35">
        <v>-120.1536</v>
      </c>
      <c r="AG30" s="35">
        <v>144.99073980298215</v>
      </c>
      <c r="AH30" s="36">
        <f t="shared" si="4"/>
        <v>-73.086004007016072</v>
      </c>
      <c r="AJ30" s="17">
        <v>2037</v>
      </c>
      <c r="AK30" s="18">
        <v>0.26306515242403611</v>
      </c>
      <c r="AL30" s="35">
        <v>-119.35514380999838</v>
      </c>
      <c r="AM30" s="35">
        <v>-120.1536</v>
      </c>
      <c r="AN30" s="35">
        <v>144.99073980298215</v>
      </c>
      <c r="AO30" s="36">
        <f t="shared" si="5"/>
        <v>-94.518004007016231</v>
      </c>
      <c r="AQ30" s="17">
        <v>2037</v>
      </c>
      <c r="AR30" s="18">
        <v>0.26306515242403611</v>
      </c>
      <c r="AS30" s="35">
        <v>-66.430143809998611</v>
      </c>
      <c r="AT30" s="35">
        <v>-120.1536</v>
      </c>
      <c r="AU30" s="35">
        <v>144.99073980298215</v>
      </c>
      <c r="AV30" s="36">
        <f t="shared" si="6"/>
        <v>-41.593004007016475</v>
      </c>
      <c r="AX30" s="17">
        <v>2037</v>
      </c>
      <c r="AY30" s="18">
        <v>0.26306515242403611</v>
      </c>
      <c r="AZ30" s="35">
        <v>-80.161143809998663</v>
      </c>
      <c r="BA30" s="35">
        <v>-120.1536</v>
      </c>
      <c r="BB30" s="35">
        <v>144.99073980298215</v>
      </c>
      <c r="BC30" s="36">
        <f t="shared" si="7"/>
        <v>-55.324004007016526</v>
      </c>
      <c r="BE30" s="17">
        <v>2037</v>
      </c>
      <c r="BF30" s="18">
        <v>0.26306515242403611</v>
      </c>
      <c r="BG30" s="35">
        <v>-99.798143809998393</v>
      </c>
      <c r="BH30" s="35">
        <v>-120.1536</v>
      </c>
      <c r="BI30" s="35">
        <v>144.99073980298215</v>
      </c>
      <c r="BJ30" s="36">
        <f t="shared" si="8"/>
        <v>-74.961004007016243</v>
      </c>
    </row>
    <row r="31" spans="1:62" x14ac:dyDescent="0.25">
      <c r="A31" s="17">
        <v>2038</v>
      </c>
      <c r="B31" s="18">
        <v>0.24418366585059359</v>
      </c>
      <c r="C31" s="35">
        <v>-119.69620266979059</v>
      </c>
      <c r="D31" s="35">
        <v>-120.1536</v>
      </c>
      <c r="E31" s="35">
        <v>147.0218201911419</v>
      </c>
      <c r="F31" s="36">
        <f t="shared" si="0"/>
        <v>-92.827982478648693</v>
      </c>
      <c r="H31" s="17">
        <v>2038</v>
      </c>
      <c r="I31" s="18">
        <v>0.24418366585059359</v>
      </c>
      <c r="J31" s="35">
        <v>-134.01020266979128</v>
      </c>
      <c r="K31" s="35">
        <v>-120.1536</v>
      </c>
      <c r="L31" s="35">
        <v>147.0218201911419</v>
      </c>
      <c r="M31" s="36">
        <f t="shared" si="1"/>
        <v>-107.14198247864937</v>
      </c>
      <c r="O31" s="17">
        <v>2038</v>
      </c>
      <c r="P31" s="18">
        <v>0.24418366585059359</v>
      </c>
      <c r="Q31" s="35">
        <v>-158.02520266979087</v>
      </c>
      <c r="R31" s="35">
        <v>-120.1536</v>
      </c>
      <c r="S31" s="35">
        <v>147.0218201911419</v>
      </c>
      <c r="T31" s="36">
        <f t="shared" si="2"/>
        <v>-131.15698247864896</v>
      </c>
      <c r="V31" s="17">
        <v>2038</v>
      </c>
      <c r="W31" s="18">
        <v>0.24418366585059359</v>
      </c>
      <c r="X31" s="35">
        <v>-100.31720266979117</v>
      </c>
      <c r="Y31" s="35">
        <v>-120.1536</v>
      </c>
      <c r="Z31" s="35">
        <v>147.0218201911419</v>
      </c>
      <c r="AA31" s="36">
        <f t="shared" si="3"/>
        <v>-73.44898247864927</v>
      </c>
      <c r="AC31" s="17">
        <v>2038</v>
      </c>
      <c r="AD31" s="18">
        <v>0.24418366585059359</v>
      </c>
      <c r="AE31" s="35">
        <v>-116.90220266979124</v>
      </c>
      <c r="AF31" s="35">
        <v>-120.1536</v>
      </c>
      <c r="AG31" s="35">
        <v>147.0218201911419</v>
      </c>
      <c r="AH31" s="36">
        <f t="shared" si="4"/>
        <v>-90.033982478649335</v>
      </c>
      <c r="AJ31" s="17">
        <v>2038</v>
      </c>
      <c r="AK31" s="18">
        <v>0.24418366585059359</v>
      </c>
      <c r="AL31" s="35">
        <v>-138.5502026697911</v>
      </c>
      <c r="AM31" s="35">
        <v>-120.1536</v>
      </c>
      <c r="AN31" s="35">
        <v>147.0218201911419</v>
      </c>
      <c r="AO31" s="36">
        <f t="shared" si="5"/>
        <v>-111.68198247864922</v>
      </c>
      <c r="AQ31" s="17">
        <v>2038</v>
      </c>
      <c r="AR31" s="18">
        <v>0.24418366585059359</v>
      </c>
      <c r="AS31" s="35">
        <v>-80.876202669790928</v>
      </c>
      <c r="AT31" s="35">
        <v>-120.1536</v>
      </c>
      <c r="AU31" s="35">
        <v>147.0218201911419</v>
      </c>
      <c r="AV31" s="36">
        <f t="shared" si="6"/>
        <v>-54.007982478649012</v>
      </c>
      <c r="AX31" s="17">
        <v>2038</v>
      </c>
      <c r="AY31" s="18">
        <v>0.24418366585059359</v>
      </c>
      <c r="AZ31" s="35">
        <v>-96.855202669790998</v>
      </c>
      <c r="BA31" s="35">
        <v>-120.1536</v>
      </c>
      <c r="BB31" s="35">
        <v>147.0218201911419</v>
      </c>
      <c r="BC31" s="36">
        <f t="shared" si="7"/>
        <v>-69.986982478649111</v>
      </c>
      <c r="BE31" s="17">
        <v>2038</v>
      </c>
      <c r="BF31" s="18">
        <v>0.24418366585059359</v>
      </c>
      <c r="BG31" s="35">
        <v>-118.62720266979102</v>
      </c>
      <c r="BH31" s="35">
        <v>-120.1536</v>
      </c>
      <c r="BI31" s="35">
        <v>147.0218201911419</v>
      </c>
      <c r="BJ31" s="36">
        <f t="shared" si="8"/>
        <v>-91.758982478649102</v>
      </c>
    </row>
    <row r="32" spans="1:62" x14ac:dyDescent="0.25">
      <c r="A32" s="17">
        <v>2039</v>
      </c>
      <c r="B32" s="18">
        <v>0.22665739691786857</v>
      </c>
      <c r="C32" s="35">
        <v>-129.58061771128035</v>
      </c>
      <c r="D32" s="35">
        <v>-120.1536</v>
      </c>
      <c r="E32" s="35">
        <v>149.0813526552671</v>
      </c>
      <c r="F32" s="36">
        <f t="shared" si="0"/>
        <v>-100.65286505601324</v>
      </c>
      <c r="H32" s="17">
        <v>2039</v>
      </c>
      <c r="I32" s="18">
        <v>0.22665739691786857</v>
      </c>
      <c r="J32" s="35">
        <v>-145.85661771128022</v>
      </c>
      <c r="K32" s="35">
        <v>-120.1536</v>
      </c>
      <c r="L32" s="35">
        <v>149.0813526552671</v>
      </c>
      <c r="M32" s="36">
        <f t="shared" si="1"/>
        <v>-116.92886505601314</v>
      </c>
      <c r="O32" s="17">
        <v>2039</v>
      </c>
      <c r="P32" s="18">
        <v>0.22665739691786857</v>
      </c>
      <c r="Q32" s="35">
        <v>-167.72661771128048</v>
      </c>
      <c r="R32" s="35">
        <v>-120.1536</v>
      </c>
      <c r="S32" s="35">
        <v>149.0813526552671</v>
      </c>
      <c r="T32" s="36">
        <f t="shared" si="2"/>
        <v>-138.79886505601337</v>
      </c>
      <c r="V32" s="17">
        <v>2039</v>
      </c>
      <c r="W32" s="18">
        <v>0.22665739691786857</v>
      </c>
      <c r="X32" s="35">
        <v>-109.80661771128042</v>
      </c>
      <c r="Y32" s="35">
        <v>-120.1536</v>
      </c>
      <c r="Z32" s="35">
        <v>149.0813526552671</v>
      </c>
      <c r="AA32" s="36">
        <f t="shared" si="3"/>
        <v>-80.878865056013325</v>
      </c>
      <c r="AC32" s="17">
        <v>2039</v>
      </c>
      <c r="AD32" s="18">
        <v>0.22665739691786857</v>
      </c>
      <c r="AE32" s="35">
        <v>-127.63961771128011</v>
      </c>
      <c r="AF32" s="35">
        <v>-120.1536</v>
      </c>
      <c r="AG32" s="35">
        <v>149.0813526552671</v>
      </c>
      <c r="AH32" s="36">
        <f t="shared" si="4"/>
        <v>-98.711865056013011</v>
      </c>
      <c r="AJ32" s="17">
        <v>2039</v>
      </c>
      <c r="AK32" s="18">
        <v>0.22665739691786857</v>
      </c>
      <c r="AL32" s="35">
        <v>-149.31961771128022</v>
      </c>
      <c r="AM32" s="35">
        <v>-120.1536</v>
      </c>
      <c r="AN32" s="35">
        <v>149.0813526552671</v>
      </c>
      <c r="AO32" s="36">
        <f t="shared" si="5"/>
        <v>-120.3918650560131</v>
      </c>
      <c r="AQ32" s="17">
        <v>2039</v>
      </c>
      <c r="AR32" s="18">
        <v>0.22665739691786857</v>
      </c>
      <c r="AS32" s="35">
        <v>-90.711617711280624</v>
      </c>
      <c r="AT32" s="35">
        <v>-120.1536</v>
      </c>
      <c r="AU32" s="35">
        <v>149.0813526552671</v>
      </c>
      <c r="AV32" s="36">
        <f t="shared" si="6"/>
        <v>-61.783865056013525</v>
      </c>
      <c r="AX32" s="17">
        <v>2039</v>
      </c>
      <c r="AY32" s="18">
        <v>0.22665739691786857</v>
      </c>
      <c r="AZ32" s="35">
        <v>-107.30861771128043</v>
      </c>
      <c r="BA32" s="35">
        <v>-120.1536</v>
      </c>
      <c r="BB32" s="35">
        <v>149.0813526552671</v>
      </c>
      <c r="BC32" s="36">
        <f t="shared" si="7"/>
        <v>-78.380865056013334</v>
      </c>
      <c r="BE32" s="17">
        <v>2039</v>
      </c>
      <c r="BF32" s="18">
        <v>0.22665739691786857</v>
      </c>
      <c r="BG32" s="35">
        <v>-130.68661771128052</v>
      </c>
      <c r="BH32" s="35">
        <v>-120.1536</v>
      </c>
      <c r="BI32" s="35">
        <v>149.0813526552671</v>
      </c>
      <c r="BJ32" s="36">
        <f t="shared" si="8"/>
        <v>-101.75886505601341</v>
      </c>
    </row>
    <row r="33" spans="1:62" x14ac:dyDescent="0.25">
      <c r="A33" s="17">
        <v>2040</v>
      </c>
      <c r="B33" s="18">
        <v>0.21034614782611605</v>
      </c>
      <c r="C33" s="35">
        <v>-100.95281982445593</v>
      </c>
      <c r="D33" s="35">
        <v>-120.1536</v>
      </c>
      <c r="E33" s="35">
        <v>151.58389942149176</v>
      </c>
      <c r="F33" s="36">
        <f t="shared" si="0"/>
        <v>-69.522520402964176</v>
      </c>
      <c r="H33" s="17">
        <v>2040</v>
      </c>
      <c r="I33" s="18">
        <v>0.21034614782611605</v>
      </c>
      <c r="J33" s="35">
        <v>-119.629819824457</v>
      </c>
      <c r="K33" s="35">
        <v>-120.1536</v>
      </c>
      <c r="L33" s="35">
        <v>151.58389942149176</v>
      </c>
      <c r="M33" s="36">
        <f t="shared" si="1"/>
        <v>-88.19952040296522</v>
      </c>
      <c r="O33" s="17">
        <v>2040</v>
      </c>
      <c r="P33" s="18">
        <v>0.21034614782611605</v>
      </c>
      <c r="Q33" s="35">
        <v>-145.51481982445671</v>
      </c>
      <c r="R33" s="35">
        <v>-120.1536</v>
      </c>
      <c r="S33" s="35">
        <v>151.58389942149176</v>
      </c>
      <c r="T33" s="36">
        <f t="shared" si="2"/>
        <v>-114.08452040296493</v>
      </c>
      <c r="V33" s="17">
        <v>2040</v>
      </c>
      <c r="W33" s="18">
        <v>0.21034614782611605</v>
      </c>
      <c r="X33" s="35">
        <v>-81.643819824456173</v>
      </c>
      <c r="Y33" s="35">
        <v>-120.1536</v>
      </c>
      <c r="Z33" s="35">
        <v>151.58389942149176</v>
      </c>
      <c r="AA33" s="36">
        <f t="shared" si="3"/>
        <v>-50.213520402964406</v>
      </c>
      <c r="AC33" s="17">
        <v>2040</v>
      </c>
      <c r="AD33" s="18">
        <v>0.21034614782611605</v>
      </c>
      <c r="AE33" s="35">
        <v>-100.57181982445628</v>
      </c>
      <c r="AF33" s="35">
        <v>-120.1536</v>
      </c>
      <c r="AG33" s="35">
        <v>151.58389942149176</v>
      </c>
      <c r="AH33" s="36">
        <f t="shared" si="4"/>
        <v>-69.141520402964517</v>
      </c>
      <c r="AJ33" s="17">
        <v>2040</v>
      </c>
      <c r="AK33" s="18">
        <v>0.21034614782611605</v>
      </c>
      <c r="AL33" s="35">
        <v>-125.52681982445637</v>
      </c>
      <c r="AM33" s="35">
        <v>-120.1536</v>
      </c>
      <c r="AN33" s="35">
        <v>151.58389942149176</v>
      </c>
      <c r="AO33" s="36">
        <f t="shared" si="5"/>
        <v>-94.096520402964586</v>
      </c>
      <c r="AQ33" s="17">
        <v>2040</v>
      </c>
      <c r="AR33" s="18">
        <v>0.21034614782611605</v>
      </c>
      <c r="AS33" s="35">
        <v>-61.888819824456597</v>
      </c>
      <c r="AT33" s="35">
        <v>-120.1536</v>
      </c>
      <c r="AU33" s="35">
        <v>151.58389942149176</v>
      </c>
      <c r="AV33" s="36">
        <f t="shared" si="6"/>
        <v>-30.458520402964837</v>
      </c>
      <c r="AX33" s="17">
        <v>2040</v>
      </c>
      <c r="AY33" s="18">
        <v>0.21034614782611605</v>
      </c>
      <c r="AZ33" s="35">
        <v>-81.89681982445623</v>
      </c>
      <c r="BA33" s="35">
        <v>-120.1536</v>
      </c>
      <c r="BB33" s="35">
        <v>151.58389942149176</v>
      </c>
      <c r="BC33" s="36">
        <f t="shared" si="7"/>
        <v>-50.466520402964477</v>
      </c>
      <c r="BE33" s="17">
        <v>2040</v>
      </c>
      <c r="BF33" s="18">
        <v>0.21034614782611605</v>
      </c>
      <c r="BG33" s="35">
        <v>-104.77981982445658</v>
      </c>
      <c r="BH33" s="35">
        <v>-120.1536</v>
      </c>
      <c r="BI33" s="35">
        <v>151.58389942149176</v>
      </c>
      <c r="BJ33" s="36">
        <f t="shared" si="8"/>
        <v>-73.349520402964799</v>
      </c>
    </row>
    <row r="34" spans="1:62" x14ac:dyDescent="0.25">
      <c r="A34" s="17">
        <v>2041</v>
      </c>
      <c r="B34" s="18">
        <v>0.19524856485339206</v>
      </c>
      <c r="C34" s="35">
        <v>-134.57767372653345</v>
      </c>
      <c r="D34" s="35">
        <v>-120.1536</v>
      </c>
      <c r="E34" s="35">
        <v>153.2873736607211</v>
      </c>
      <c r="F34" s="36">
        <f t="shared" si="0"/>
        <v>-101.44390006581236</v>
      </c>
      <c r="H34" s="17">
        <v>2041</v>
      </c>
      <c r="I34" s="18">
        <v>0.19524856485339206</v>
      </c>
      <c r="J34" s="35">
        <v>-154.11967372653288</v>
      </c>
      <c r="K34" s="35">
        <v>-120.1536</v>
      </c>
      <c r="L34" s="35">
        <v>153.2873736607211</v>
      </c>
      <c r="M34" s="36">
        <f t="shared" si="1"/>
        <v>-120.98590006581176</v>
      </c>
      <c r="O34" s="17">
        <v>2041</v>
      </c>
      <c r="P34" s="18">
        <v>0.19524856485339206</v>
      </c>
      <c r="Q34" s="35">
        <v>-182.85167372653268</v>
      </c>
      <c r="R34" s="35">
        <v>-120.1536</v>
      </c>
      <c r="S34" s="35">
        <v>153.2873736607211</v>
      </c>
      <c r="T34" s="36">
        <f t="shared" si="2"/>
        <v>-149.71790006581156</v>
      </c>
      <c r="V34" s="17">
        <v>2041</v>
      </c>
      <c r="W34" s="18">
        <v>0.19524856485339206</v>
      </c>
      <c r="X34" s="35">
        <v>-113.80567372653303</v>
      </c>
      <c r="Y34" s="35">
        <v>-120.1536</v>
      </c>
      <c r="Z34" s="35">
        <v>153.2873736607211</v>
      </c>
      <c r="AA34" s="36">
        <f t="shared" si="3"/>
        <v>-80.671900065811911</v>
      </c>
      <c r="AC34" s="17">
        <v>2041</v>
      </c>
      <c r="AD34" s="18">
        <v>0.19524856485339206</v>
      </c>
      <c r="AE34" s="35">
        <v>-133.54167372653305</v>
      </c>
      <c r="AF34" s="35">
        <v>-120.1536</v>
      </c>
      <c r="AG34" s="35">
        <v>153.2873736607211</v>
      </c>
      <c r="AH34" s="36">
        <f t="shared" si="4"/>
        <v>-100.40790006581196</v>
      </c>
      <c r="AJ34" s="17">
        <v>2041</v>
      </c>
      <c r="AK34" s="18">
        <v>0.19524856485339206</v>
      </c>
      <c r="AL34" s="35">
        <v>-162.92767372653282</v>
      </c>
      <c r="AM34" s="35">
        <v>-120.1536</v>
      </c>
      <c r="AN34" s="35">
        <v>153.2873736607211</v>
      </c>
      <c r="AO34" s="36">
        <f t="shared" si="5"/>
        <v>-129.7939000658117</v>
      </c>
      <c r="AQ34" s="17">
        <v>2041</v>
      </c>
      <c r="AR34" s="18">
        <v>0.19524856485339206</v>
      </c>
      <c r="AS34" s="35">
        <v>-91.125673726533179</v>
      </c>
      <c r="AT34" s="35">
        <v>-120.1536</v>
      </c>
      <c r="AU34" s="35">
        <v>153.2873736607211</v>
      </c>
      <c r="AV34" s="36">
        <f t="shared" si="6"/>
        <v>-57.991900065812075</v>
      </c>
      <c r="AX34" s="17">
        <v>2041</v>
      </c>
      <c r="AY34" s="18">
        <v>0.19524856485339206</v>
      </c>
      <c r="AZ34" s="35">
        <v>-113.51067372653277</v>
      </c>
      <c r="BA34" s="35">
        <v>-120.1536</v>
      </c>
      <c r="BB34" s="35">
        <v>153.2873736607211</v>
      </c>
      <c r="BC34" s="36">
        <f t="shared" si="7"/>
        <v>-80.376900065811668</v>
      </c>
      <c r="BE34" s="17">
        <v>2041</v>
      </c>
      <c r="BF34" s="18">
        <v>0.19524856485339206</v>
      </c>
      <c r="BG34" s="35">
        <v>-142.75767372653334</v>
      </c>
      <c r="BH34" s="35">
        <v>-120.1536</v>
      </c>
      <c r="BI34" s="35">
        <v>153.2873736607211</v>
      </c>
      <c r="BJ34" s="36">
        <f t="shared" si="8"/>
        <v>-109.62390006581225</v>
      </c>
    </row>
    <row r="35" spans="1:62" x14ac:dyDescent="0.25">
      <c r="A35" s="17">
        <v>2042</v>
      </c>
      <c r="B35" s="18">
        <v>0.1812346100524885</v>
      </c>
      <c r="C35" s="35">
        <v>-145.76299592915848</v>
      </c>
      <c r="D35" s="35">
        <v>-120.1536</v>
      </c>
      <c r="E35" s="35">
        <v>155.43467616305918</v>
      </c>
      <c r="F35" s="36">
        <f t="shared" si="0"/>
        <v>-110.48191976609928</v>
      </c>
      <c r="H35" s="17">
        <v>2042</v>
      </c>
      <c r="I35" s="18">
        <v>0.1812346100524885</v>
      </c>
      <c r="J35" s="35">
        <v>-170.24799592915909</v>
      </c>
      <c r="K35" s="35">
        <v>-120.1536</v>
      </c>
      <c r="L35" s="35">
        <v>155.43467616305918</v>
      </c>
      <c r="M35" s="36">
        <f t="shared" si="1"/>
        <v>-134.96691976609992</v>
      </c>
      <c r="O35" s="17">
        <v>2042</v>
      </c>
      <c r="P35" s="18">
        <v>0.1812346100524885</v>
      </c>
      <c r="Q35" s="35">
        <v>-203.91299592915874</v>
      </c>
      <c r="R35" s="35">
        <v>-120.1536</v>
      </c>
      <c r="S35" s="35">
        <v>155.43467616305918</v>
      </c>
      <c r="T35" s="36">
        <f t="shared" si="2"/>
        <v>-168.63191976609954</v>
      </c>
      <c r="V35" s="17">
        <v>2042</v>
      </c>
      <c r="W35" s="18">
        <v>0.1812346100524885</v>
      </c>
      <c r="X35" s="35">
        <v>-125.24599592915955</v>
      </c>
      <c r="Y35" s="35">
        <v>-120.1536</v>
      </c>
      <c r="Z35" s="35">
        <v>155.43467616305918</v>
      </c>
      <c r="AA35" s="36">
        <f t="shared" si="3"/>
        <v>-89.964919766100365</v>
      </c>
      <c r="AC35" s="17">
        <v>2042</v>
      </c>
      <c r="AD35" s="18">
        <v>0.1812346100524885</v>
      </c>
      <c r="AE35" s="35">
        <v>-151.87899592915895</v>
      </c>
      <c r="AF35" s="35">
        <v>-120.1536</v>
      </c>
      <c r="AG35" s="35">
        <v>155.43467616305918</v>
      </c>
      <c r="AH35" s="36">
        <f t="shared" si="4"/>
        <v>-116.59791976609978</v>
      </c>
      <c r="AJ35" s="17">
        <v>2042</v>
      </c>
      <c r="AK35" s="18">
        <v>0.1812346100524885</v>
      </c>
      <c r="AL35" s="35">
        <v>-185.70399592915908</v>
      </c>
      <c r="AM35" s="35">
        <v>-120.1536</v>
      </c>
      <c r="AN35" s="35">
        <v>155.43467616305918</v>
      </c>
      <c r="AO35" s="36">
        <f t="shared" si="5"/>
        <v>-150.42291976609988</v>
      </c>
      <c r="AQ35" s="17">
        <v>2042</v>
      </c>
      <c r="AR35" s="18">
        <v>0.1812346100524885</v>
      </c>
      <c r="AS35" s="35">
        <v>-106.76999592915834</v>
      </c>
      <c r="AT35" s="35">
        <v>-120.1536</v>
      </c>
      <c r="AU35" s="35">
        <v>155.43467616305918</v>
      </c>
      <c r="AV35" s="36">
        <f t="shared" si="6"/>
        <v>-71.488919766099173</v>
      </c>
      <c r="AX35" s="17">
        <v>2042</v>
      </c>
      <c r="AY35" s="18">
        <v>0.1812346100524885</v>
      </c>
      <c r="AZ35" s="35">
        <v>-132.28499592915878</v>
      </c>
      <c r="BA35" s="35">
        <v>-120.1536</v>
      </c>
      <c r="BB35" s="35">
        <v>155.43467616305918</v>
      </c>
      <c r="BC35" s="36">
        <f t="shared" si="7"/>
        <v>-97.003919766099614</v>
      </c>
      <c r="BE35" s="17">
        <v>2042</v>
      </c>
      <c r="BF35" s="18">
        <v>0.1812346100524885</v>
      </c>
      <c r="BG35" s="35">
        <v>-165.06599592915907</v>
      </c>
      <c r="BH35" s="35">
        <v>-120.1536</v>
      </c>
      <c r="BI35" s="35">
        <v>155.43467616305918</v>
      </c>
      <c r="BJ35" s="36">
        <f t="shared" si="8"/>
        <v>-129.7849197660999</v>
      </c>
    </row>
    <row r="36" spans="1:62" x14ac:dyDescent="0.25">
      <c r="A36" s="17">
        <v>2043</v>
      </c>
      <c r="B36" s="18">
        <v>0.16822650607209799</v>
      </c>
      <c r="C36" s="35">
        <v>-150.32845313841878</v>
      </c>
      <c r="D36" s="35">
        <v>-120.1536</v>
      </c>
      <c r="E36" s="35">
        <v>157.61205882090158</v>
      </c>
      <c r="F36" s="36">
        <f t="shared" si="0"/>
        <v>-112.86999431751721</v>
      </c>
      <c r="H36" s="17">
        <v>2043</v>
      </c>
      <c r="I36" s="18">
        <v>0.16822650607209799</v>
      </c>
      <c r="J36" s="35">
        <v>-180.73445313841921</v>
      </c>
      <c r="K36" s="35">
        <v>-120.1536</v>
      </c>
      <c r="L36" s="35">
        <v>157.61205882090158</v>
      </c>
      <c r="M36" s="36">
        <f t="shared" si="1"/>
        <v>-143.27599431751761</v>
      </c>
      <c r="O36" s="17">
        <v>2043</v>
      </c>
      <c r="P36" s="18">
        <v>0.16822650607209799</v>
      </c>
      <c r="Q36" s="35">
        <v>-216.21045313841927</v>
      </c>
      <c r="R36" s="35">
        <v>-120.1536</v>
      </c>
      <c r="S36" s="35">
        <v>157.61205882090158</v>
      </c>
      <c r="T36" s="36">
        <f t="shared" si="2"/>
        <v>-178.75199431751767</v>
      </c>
      <c r="V36" s="17">
        <v>2043</v>
      </c>
      <c r="W36" s="18">
        <v>0.16822650607209799</v>
      </c>
      <c r="X36" s="35">
        <v>-131.29445313841825</v>
      </c>
      <c r="Y36" s="35">
        <v>-120.1536</v>
      </c>
      <c r="Z36" s="35">
        <v>157.61205882090158</v>
      </c>
      <c r="AA36" s="36">
        <f t="shared" si="3"/>
        <v>-93.835994317516651</v>
      </c>
      <c r="AC36" s="17">
        <v>2043</v>
      </c>
      <c r="AD36" s="18">
        <v>0.16822650607209799</v>
      </c>
      <c r="AE36" s="35">
        <v>-160.94045313841801</v>
      </c>
      <c r="AF36" s="35">
        <v>-120.1536</v>
      </c>
      <c r="AG36" s="35">
        <v>157.61205882090158</v>
      </c>
      <c r="AH36" s="36">
        <f t="shared" si="4"/>
        <v>-123.48199431751644</v>
      </c>
      <c r="AJ36" s="17">
        <v>2043</v>
      </c>
      <c r="AK36" s="18">
        <v>0.16822650607209799</v>
      </c>
      <c r="AL36" s="35">
        <v>-195.89045313841791</v>
      </c>
      <c r="AM36" s="35">
        <v>-120.1536</v>
      </c>
      <c r="AN36" s="35">
        <v>157.61205882090158</v>
      </c>
      <c r="AO36" s="36">
        <f t="shared" si="5"/>
        <v>-158.43199431751631</v>
      </c>
      <c r="AQ36" s="17">
        <v>2043</v>
      </c>
      <c r="AR36" s="18">
        <v>0.16822650607209799</v>
      </c>
      <c r="AS36" s="35">
        <v>-108.95345313841824</v>
      </c>
      <c r="AT36" s="35">
        <v>-120.1536</v>
      </c>
      <c r="AU36" s="35">
        <v>157.61205882090158</v>
      </c>
      <c r="AV36" s="36">
        <f t="shared" si="6"/>
        <v>-71.494994317516642</v>
      </c>
      <c r="AX36" s="17">
        <v>2043</v>
      </c>
      <c r="AY36" s="18">
        <v>0.16822650607209799</v>
      </c>
      <c r="AZ36" s="35">
        <v>-139.89745313841786</v>
      </c>
      <c r="BA36" s="35">
        <v>-120.1536</v>
      </c>
      <c r="BB36" s="35">
        <v>157.61205882090158</v>
      </c>
      <c r="BC36" s="36">
        <f t="shared" si="7"/>
        <v>-102.43899431751626</v>
      </c>
      <c r="BE36" s="17">
        <v>2043</v>
      </c>
      <c r="BF36" s="18">
        <v>0.16822650607209799</v>
      </c>
      <c r="BG36" s="35">
        <v>-174.47545313841906</v>
      </c>
      <c r="BH36" s="35">
        <v>-120.1536</v>
      </c>
      <c r="BI36" s="35">
        <v>157.61205882090158</v>
      </c>
      <c r="BJ36" s="36">
        <f t="shared" si="8"/>
        <v>-137.01699431751749</v>
      </c>
    </row>
    <row r="37" spans="1:62" x14ac:dyDescent="0.25">
      <c r="A37" s="17">
        <v>2044</v>
      </c>
      <c r="B37" s="18">
        <v>0.15612019724789697</v>
      </c>
      <c r="C37" s="35">
        <v>-152.94205290791953</v>
      </c>
      <c r="D37" s="35">
        <v>-120.1536</v>
      </c>
      <c r="E37" s="35">
        <v>160.25780586501608</v>
      </c>
      <c r="F37" s="36">
        <f t="shared" si="0"/>
        <v>-112.83784704290346</v>
      </c>
      <c r="H37" s="17">
        <v>2044</v>
      </c>
      <c r="I37" s="18">
        <v>0.15612019724789697</v>
      </c>
      <c r="J37" s="35">
        <v>-186.72605290791941</v>
      </c>
      <c r="K37" s="35">
        <v>-120.1536</v>
      </c>
      <c r="L37" s="35">
        <v>160.25780586501608</v>
      </c>
      <c r="M37" s="36">
        <f t="shared" si="1"/>
        <v>-146.62184704290334</v>
      </c>
      <c r="O37" s="17">
        <v>2044</v>
      </c>
      <c r="P37" s="18">
        <v>0.15612019724789697</v>
      </c>
      <c r="Q37" s="35">
        <v>-226.81605290792061</v>
      </c>
      <c r="R37" s="35">
        <v>-120.1536</v>
      </c>
      <c r="S37" s="35">
        <v>160.25780586501608</v>
      </c>
      <c r="T37" s="36">
        <f t="shared" si="2"/>
        <v>-186.71184704290451</v>
      </c>
      <c r="V37" s="17">
        <v>2044</v>
      </c>
      <c r="W37" s="18">
        <v>0.15612019724789697</v>
      </c>
      <c r="X37" s="35">
        <v>-132.66605290792023</v>
      </c>
      <c r="Y37" s="35">
        <v>-120.1536</v>
      </c>
      <c r="Z37" s="35">
        <v>160.25780586501608</v>
      </c>
      <c r="AA37" s="36">
        <f t="shared" si="3"/>
        <v>-92.561847042904134</v>
      </c>
      <c r="AC37" s="17">
        <v>2044</v>
      </c>
      <c r="AD37" s="18">
        <v>0.15612019724789697</v>
      </c>
      <c r="AE37" s="35">
        <v>-165.16705290791938</v>
      </c>
      <c r="AF37" s="35">
        <v>-120.1536</v>
      </c>
      <c r="AG37" s="35">
        <v>160.25780586501608</v>
      </c>
      <c r="AH37" s="36">
        <f t="shared" si="4"/>
        <v>-125.06284704290331</v>
      </c>
      <c r="AJ37" s="17">
        <v>2044</v>
      </c>
      <c r="AK37" s="18">
        <v>0.15612019724789697</v>
      </c>
      <c r="AL37" s="35">
        <v>-205.86605290792016</v>
      </c>
      <c r="AM37" s="35">
        <v>-120.1536</v>
      </c>
      <c r="AN37" s="35">
        <v>160.25780586501608</v>
      </c>
      <c r="AO37" s="36">
        <f t="shared" si="5"/>
        <v>-165.76184704290407</v>
      </c>
      <c r="AQ37" s="17">
        <v>2044</v>
      </c>
      <c r="AR37" s="18">
        <v>0.15612019724789697</v>
      </c>
      <c r="AS37" s="35">
        <v>-112.59205290791994</v>
      </c>
      <c r="AT37" s="35">
        <v>-120.1536</v>
      </c>
      <c r="AU37" s="35">
        <v>160.25780586501608</v>
      </c>
      <c r="AV37" s="36">
        <f t="shared" si="6"/>
        <v>-72.487847042903837</v>
      </c>
      <c r="AX37" s="17">
        <v>2044</v>
      </c>
      <c r="AY37" s="18">
        <v>0.15612019724789697</v>
      </c>
      <c r="AZ37" s="35">
        <v>-142.23805290792012</v>
      </c>
      <c r="BA37" s="35">
        <v>-120.1536</v>
      </c>
      <c r="BB37" s="35">
        <v>160.25780586501608</v>
      </c>
      <c r="BC37" s="36">
        <f t="shared" si="7"/>
        <v>-102.13384704290402</v>
      </c>
      <c r="BE37" s="17">
        <v>2044</v>
      </c>
      <c r="BF37" s="18">
        <v>0.15612019724789697</v>
      </c>
      <c r="BG37" s="35">
        <v>-183.91605290792026</v>
      </c>
      <c r="BH37" s="35">
        <v>-120.1536</v>
      </c>
      <c r="BI37" s="35">
        <v>160.25780586501608</v>
      </c>
      <c r="BJ37" s="36">
        <f t="shared" si="8"/>
        <v>-143.81184704290419</v>
      </c>
    </row>
    <row r="38" spans="1:62" x14ac:dyDescent="0.25">
      <c r="A38" s="17">
        <v>2045</v>
      </c>
      <c r="B38" s="18">
        <v>0.14491467883918038</v>
      </c>
      <c r="C38" s="35">
        <v>-169.51382488755812</v>
      </c>
      <c r="D38" s="35">
        <v>-120.1536</v>
      </c>
      <c r="E38" s="35">
        <v>162.05875599869341</v>
      </c>
      <c r="F38" s="36">
        <f t="shared" si="0"/>
        <v>-127.60866888886471</v>
      </c>
      <c r="H38" s="17">
        <v>2045</v>
      </c>
      <c r="I38" s="18">
        <v>0.14491467883918038</v>
      </c>
      <c r="J38" s="35">
        <v>-203.8718248875582</v>
      </c>
      <c r="K38" s="35">
        <v>-120.1536</v>
      </c>
      <c r="L38" s="35">
        <v>162.05875599869341</v>
      </c>
      <c r="M38" s="36">
        <f t="shared" si="1"/>
        <v>-161.96666888886477</v>
      </c>
      <c r="O38" s="17">
        <v>2045</v>
      </c>
      <c r="P38" s="18">
        <v>0.14491467883918038</v>
      </c>
      <c r="Q38" s="35">
        <v>-257.13082488755742</v>
      </c>
      <c r="R38" s="35">
        <v>-120.1536</v>
      </c>
      <c r="S38" s="35">
        <v>162.05875599869341</v>
      </c>
      <c r="T38" s="36">
        <f t="shared" si="2"/>
        <v>-215.22566888886399</v>
      </c>
      <c r="V38" s="17">
        <v>2045</v>
      </c>
      <c r="W38" s="18">
        <v>0.14491467883918038</v>
      </c>
      <c r="X38" s="35">
        <v>-146.64082488755739</v>
      </c>
      <c r="Y38" s="35">
        <v>-120.1536</v>
      </c>
      <c r="Z38" s="35">
        <v>162.05875599869341</v>
      </c>
      <c r="AA38" s="36">
        <f t="shared" si="3"/>
        <v>-104.73566888886398</v>
      </c>
      <c r="AC38" s="17">
        <v>2045</v>
      </c>
      <c r="AD38" s="18">
        <v>0.14491467883918038</v>
      </c>
      <c r="AE38" s="35">
        <v>-185.47982488755775</v>
      </c>
      <c r="AF38" s="35">
        <v>-120.1536</v>
      </c>
      <c r="AG38" s="35">
        <v>162.05875599869341</v>
      </c>
      <c r="AH38" s="36">
        <f t="shared" si="4"/>
        <v>-143.57466888886432</v>
      </c>
      <c r="AJ38" s="17">
        <v>2045</v>
      </c>
      <c r="AK38" s="18">
        <v>0.14491467883918038</v>
      </c>
      <c r="AL38" s="35">
        <v>-235.82982488755707</v>
      </c>
      <c r="AM38" s="35">
        <v>-120.1536</v>
      </c>
      <c r="AN38" s="35">
        <v>162.05875599869341</v>
      </c>
      <c r="AO38" s="36">
        <f t="shared" si="5"/>
        <v>-193.92466888886366</v>
      </c>
      <c r="AQ38" s="17">
        <v>2045</v>
      </c>
      <c r="AR38" s="18">
        <v>0.14491467883918038</v>
      </c>
      <c r="AS38" s="35">
        <v>-129.17382488755752</v>
      </c>
      <c r="AT38" s="35">
        <v>-120.1536</v>
      </c>
      <c r="AU38" s="35">
        <v>162.05875599869341</v>
      </c>
      <c r="AV38" s="36">
        <f t="shared" si="6"/>
        <v>-87.268668888864113</v>
      </c>
      <c r="AX38" s="17">
        <v>2045</v>
      </c>
      <c r="AY38" s="18">
        <v>0.14491467883918038</v>
      </c>
      <c r="AZ38" s="35">
        <v>-166.2888248875571</v>
      </c>
      <c r="BA38" s="35">
        <v>-120.1536</v>
      </c>
      <c r="BB38" s="35">
        <v>162.05875599869341</v>
      </c>
      <c r="BC38" s="36">
        <f t="shared" si="7"/>
        <v>-124.38366888886367</v>
      </c>
      <c r="BE38" s="17">
        <v>2045</v>
      </c>
      <c r="BF38" s="18">
        <v>0.14491467883918038</v>
      </c>
      <c r="BG38" s="35">
        <v>-213.70082488755759</v>
      </c>
      <c r="BH38" s="35">
        <v>-120.1536</v>
      </c>
      <c r="BI38" s="35">
        <v>162.05875599869341</v>
      </c>
      <c r="BJ38" s="36">
        <f t="shared" si="8"/>
        <v>-171.79566888886416</v>
      </c>
    </row>
    <row r="39" spans="1:62" x14ac:dyDescent="0.25">
      <c r="A39" s="17">
        <v>2046</v>
      </c>
      <c r="B39" s="18">
        <v>0.13451343588630835</v>
      </c>
      <c r="C39" s="35">
        <v>-173.50765813438605</v>
      </c>
      <c r="D39" s="35">
        <v>-120.1536</v>
      </c>
      <c r="E39" s="35">
        <v>164.32893105598168</v>
      </c>
      <c r="F39" s="36">
        <f t="shared" si="0"/>
        <v>-129.33232707840438</v>
      </c>
      <c r="H39" s="17">
        <v>2046</v>
      </c>
      <c r="I39" s="18">
        <v>0.13451343588630835</v>
      </c>
      <c r="J39" s="35">
        <v>-214.90365813438586</v>
      </c>
      <c r="K39" s="35">
        <v>-120.1536</v>
      </c>
      <c r="L39" s="35">
        <v>164.32893105598168</v>
      </c>
      <c r="M39" s="36">
        <f t="shared" si="1"/>
        <v>-170.72832707840416</v>
      </c>
      <c r="O39" s="17">
        <v>2046</v>
      </c>
      <c r="P39" s="18">
        <v>0.13451343588630835</v>
      </c>
      <c r="Q39" s="35">
        <v>-267.8976581343868</v>
      </c>
      <c r="R39" s="35">
        <v>-120.1536</v>
      </c>
      <c r="S39" s="35">
        <v>164.32893105598168</v>
      </c>
      <c r="T39" s="36">
        <f t="shared" si="2"/>
        <v>-223.7223270784051</v>
      </c>
      <c r="V39" s="17">
        <v>2046</v>
      </c>
      <c r="W39" s="18">
        <v>0.13451343588630835</v>
      </c>
      <c r="X39" s="35">
        <v>-152.24565813438653</v>
      </c>
      <c r="Y39" s="35">
        <v>-120.1536</v>
      </c>
      <c r="Z39" s="35">
        <v>164.32893105598168</v>
      </c>
      <c r="AA39" s="36">
        <f t="shared" si="3"/>
        <v>-108.07032707840483</v>
      </c>
      <c r="AC39" s="17">
        <v>2046</v>
      </c>
      <c r="AD39" s="18">
        <v>0.13451343588630835</v>
      </c>
      <c r="AE39" s="35">
        <v>-193.58865813438663</v>
      </c>
      <c r="AF39" s="35">
        <v>-120.1536</v>
      </c>
      <c r="AG39" s="35">
        <v>164.32893105598168</v>
      </c>
      <c r="AH39" s="36">
        <f t="shared" si="4"/>
        <v>-149.41332707840496</v>
      </c>
      <c r="AJ39" s="17">
        <v>2046</v>
      </c>
      <c r="AK39" s="18">
        <v>0.13451343588630835</v>
      </c>
      <c r="AL39" s="35">
        <v>-249.17365813438681</v>
      </c>
      <c r="AM39" s="35">
        <v>-120.1536</v>
      </c>
      <c r="AN39" s="35">
        <v>164.32893105598168</v>
      </c>
      <c r="AO39" s="36">
        <f t="shared" si="5"/>
        <v>-204.99832707840511</v>
      </c>
      <c r="AQ39" s="17">
        <v>2046</v>
      </c>
      <c r="AR39" s="18">
        <v>0.13451343588630835</v>
      </c>
      <c r="AS39" s="35">
        <v>-132.41765813438565</v>
      </c>
      <c r="AT39" s="35">
        <v>-120.1536</v>
      </c>
      <c r="AU39" s="35">
        <v>164.32893105598168</v>
      </c>
      <c r="AV39" s="36">
        <f t="shared" si="6"/>
        <v>-88.242327078403946</v>
      </c>
      <c r="AX39" s="17">
        <v>2046</v>
      </c>
      <c r="AY39" s="18">
        <v>0.13451343588630835</v>
      </c>
      <c r="AZ39" s="35">
        <v>-172.66765813438622</v>
      </c>
      <c r="BA39" s="35">
        <v>-120.1536</v>
      </c>
      <c r="BB39" s="35">
        <v>164.32893105598168</v>
      </c>
      <c r="BC39" s="36">
        <f t="shared" si="7"/>
        <v>-128.49232707840451</v>
      </c>
      <c r="BE39" s="17">
        <v>2046</v>
      </c>
      <c r="BF39" s="18">
        <v>0.13451343588630835</v>
      </c>
      <c r="BG39" s="35">
        <v>-226.6036581343854</v>
      </c>
      <c r="BH39" s="35">
        <v>-120.1536</v>
      </c>
      <c r="BI39" s="35">
        <v>164.32893105598168</v>
      </c>
      <c r="BJ39" s="36">
        <f t="shared" si="8"/>
        <v>-182.4283270784037</v>
      </c>
    </row>
    <row r="40" spans="1:62" x14ac:dyDescent="0.25">
      <c r="A40" s="17">
        <v>2047</v>
      </c>
      <c r="B40" s="18">
        <v>0.12485874156350797</v>
      </c>
      <c r="C40" s="35">
        <v>-159.14408892428358</v>
      </c>
      <c r="D40" s="35">
        <v>-120.1536</v>
      </c>
      <c r="E40" s="35">
        <v>166.63090750998549</v>
      </c>
      <c r="F40" s="36">
        <f t="shared" si="0"/>
        <v>-112.6667814142981</v>
      </c>
      <c r="H40" s="17">
        <v>2047</v>
      </c>
      <c r="I40" s="18">
        <v>0.12485874156350797</v>
      </c>
      <c r="J40" s="35">
        <v>-205.48508892428376</v>
      </c>
      <c r="K40" s="35">
        <v>-120.1536</v>
      </c>
      <c r="L40" s="35">
        <v>166.63090750998549</v>
      </c>
      <c r="M40" s="36">
        <f t="shared" si="1"/>
        <v>-159.00778141429828</v>
      </c>
      <c r="O40" s="17">
        <v>2047</v>
      </c>
      <c r="P40" s="18">
        <v>0.12485874156350797</v>
      </c>
      <c r="Q40" s="35">
        <v>-266.0890889242836</v>
      </c>
      <c r="R40" s="35">
        <v>-120.1536</v>
      </c>
      <c r="S40" s="35">
        <v>166.63090750998549</v>
      </c>
      <c r="T40" s="36">
        <f t="shared" si="2"/>
        <v>-219.61178141429809</v>
      </c>
      <c r="V40" s="17">
        <v>2047</v>
      </c>
      <c r="W40" s="18">
        <v>0.12485874156350797</v>
      </c>
      <c r="X40" s="35">
        <v>-137.6760889242835</v>
      </c>
      <c r="Y40" s="35">
        <v>-120.1536</v>
      </c>
      <c r="Z40" s="35">
        <v>166.63090750998549</v>
      </c>
      <c r="AA40" s="36">
        <f t="shared" si="3"/>
        <v>-91.198781414298026</v>
      </c>
      <c r="AC40" s="17">
        <v>2047</v>
      </c>
      <c r="AD40" s="18">
        <v>0.12485874156350797</v>
      </c>
      <c r="AE40" s="35">
        <v>-183.55908892428369</v>
      </c>
      <c r="AF40" s="35">
        <v>-120.1536</v>
      </c>
      <c r="AG40" s="35">
        <v>166.63090750998549</v>
      </c>
      <c r="AH40" s="36">
        <f t="shared" si="4"/>
        <v>-137.08178141429818</v>
      </c>
      <c r="AJ40" s="17">
        <v>2047</v>
      </c>
      <c r="AK40" s="18">
        <v>0.12485874156350797</v>
      </c>
      <c r="AL40" s="35">
        <v>-243.71408892428389</v>
      </c>
      <c r="AM40" s="35">
        <v>-120.1536</v>
      </c>
      <c r="AN40" s="35">
        <v>166.63090750998549</v>
      </c>
      <c r="AO40" s="36">
        <f t="shared" si="5"/>
        <v>-197.23678141429838</v>
      </c>
      <c r="AQ40" s="17">
        <v>2047</v>
      </c>
      <c r="AR40" s="18">
        <v>0.12485874156350797</v>
      </c>
      <c r="AS40" s="35">
        <v>-117.65008892428429</v>
      </c>
      <c r="AT40" s="35">
        <v>-120.1536</v>
      </c>
      <c r="AU40" s="35">
        <v>166.63090750998549</v>
      </c>
      <c r="AV40" s="36">
        <f t="shared" si="6"/>
        <v>-71.172781414298811</v>
      </c>
      <c r="AX40" s="17">
        <v>2047</v>
      </c>
      <c r="AY40" s="18">
        <v>0.12485874156350797</v>
      </c>
      <c r="AZ40" s="35">
        <v>-159.64408892428429</v>
      </c>
      <c r="BA40" s="35">
        <v>-120.1536</v>
      </c>
      <c r="BB40" s="35">
        <v>166.63090750998549</v>
      </c>
      <c r="BC40" s="36">
        <f t="shared" si="7"/>
        <v>-113.16678141429878</v>
      </c>
      <c r="BE40" s="17">
        <v>2047</v>
      </c>
      <c r="BF40" s="18">
        <v>0.12485874156350797</v>
      </c>
      <c r="BG40" s="35">
        <v>-221.47008892428445</v>
      </c>
      <c r="BH40" s="35">
        <v>-120.1536</v>
      </c>
      <c r="BI40" s="35">
        <v>166.63090750998549</v>
      </c>
      <c r="BJ40" s="36">
        <f t="shared" si="8"/>
        <v>-174.99278141429897</v>
      </c>
    </row>
    <row r="41" spans="1:62" x14ac:dyDescent="0.25">
      <c r="A41" s="17">
        <v>2048</v>
      </c>
      <c r="B41" s="18">
        <v>0.11587336512038617</v>
      </c>
      <c r="C41" s="35">
        <v>-189.36750736671175</v>
      </c>
      <c r="D41" s="35">
        <v>-120.1536</v>
      </c>
      <c r="E41" s="35">
        <v>169.42804901236016</v>
      </c>
      <c r="F41" s="36">
        <f t="shared" si="0"/>
        <v>-140.0930583543516</v>
      </c>
      <c r="H41" s="17">
        <v>2048</v>
      </c>
      <c r="I41" s="18">
        <v>0.11587336512038617</v>
      </c>
      <c r="J41" s="35">
        <v>-239.34350736671212</v>
      </c>
      <c r="K41" s="35">
        <v>-120.1536</v>
      </c>
      <c r="L41" s="35">
        <v>169.42804901236016</v>
      </c>
      <c r="M41" s="36">
        <f t="shared" si="1"/>
        <v>-190.06905835435194</v>
      </c>
      <c r="O41" s="17">
        <v>2048</v>
      </c>
      <c r="P41" s="18">
        <v>0.11587336512038617</v>
      </c>
      <c r="Q41" s="35">
        <v>-307.776507366712</v>
      </c>
      <c r="R41" s="35">
        <v>-120.1536</v>
      </c>
      <c r="S41" s="35">
        <v>169.42804901236016</v>
      </c>
      <c r="T41" s="36">
        <f t="shared" si="2"/>
        <v>-258.50205835435179</v>
      </c>
      <c r="V41" s="17">
        <v>2048</v>
      </c>
      <c r="W41" s="18">
        <v>0.11587336512038617</v>
      </c>
      <c r="X41" s="35">
        <v>-167.85650736671204</v>
      </c>
      <c r="Y41" s="35">
        <v>-120.1536</v>
      </c>
      <c r="Z41" s="35">
        <v>169.42804901236016</v>
      </c>
      <c r="AA41" s="36">
        <f t="shared" si="3"/>
        <v>-118.58205835435186</v>
      </c>
      <c r="AC41" s="17">
        <v>2048</v>
      </c>
      <c r="AD41" s="18">
        <v>0.11587336512038617</v>
      </c>
      <c r="AE41" s="35">
        <v>-217.14150736671155</v>
      </c>
      <c r="AF41" s="35">
        <v>-120.1536</v>
      </c>
      <c r="AG41" s="35">
        <v>169.42804901236016</v>
      </c>
      <c r="AH41" s="36">
        <f t="shared" si="4"/>
        <v>-167.86705835435137</v>
      </c>
      <c r="AJ41" s="17">
        <v>2048</v>
      </c>
      <c r="AK41" s="18">
        <v>0.11587336512038617</v>
      </c>
      <c r="AL41" s="35">
        <v>-286.38950736671211</v>
      </c>
      <c r="AM41" s="35">
        <v>-120.1536</v>
      </c>
      <c r="AN41" s="35">
        <v>169.42804901236016</v>
      </c>
      <c r="AO41" s="36">
        <f t="shared" si="5"/>
        <v>-237.11505835435193</v>
      </c>
      <c r="AQ41" s="17">
        <v>2048</v>
      </c>
      <c r="AR41" s="18">
        <v>0.11587336512038617</v>
      </c>
      <c r="AS41" s="35">
        <v>-147.0835073667113</v>
      </c>
      <c r="AT41" s="35">
        <v>-120.1536</v>
      </c>
      <c r="AU41" s="35">
        <v>169.42804901236016</v>
      </c>
      <c r="AV41" s="36">
        <f t="shared" si="6"/>
        <v>-97.809058354351151</v>
      </c>
      <c r="AX41" s="17">
        <v>2048</v>
      </c>
      <c r="AY41" s="18">
        <v>0.11587336512038617</v>
      </c>
      <c r="AZ41" s="35">
        <v>-195.96750736671149</v>
      </c>
      <c r="BA41" s="35">
        <v>-120.1536</v>
      </c>
      <c r="BB41" s="35">
        <v>169.42804901236016</v>
      </c>
      <c r="BC41" s="36">
        <f t="shared" si="7"/>
        <v>-146.69305835435134</v>
      </c>
      <c r="BE41" s="17">
        <v>2048</v>
      </c>
      <c r="BF41" s="18">
        <v>0.11587336512038617</v>
      </c>
      <c r="BG41" s="35">
        <v>-264.69850736671191</v>
      </c>
      <c r="BH41" s="35">
        <v>-120.1536</v>
      </c>
      <c r="BI41" s="35">
        <v>169.42804901236016</v>
      </c>
      <c r="BJ41" s="36">
        <f t="shared" si="8"/>
        <v>-215.42405835435173</v>
      </c>
    </row>
    <row r="42" spans="1:62" x14ac:dyDescent="0.25">
      <c r="A42" s="17">
        <v>2049</v>
      </c>
      <c r="B42" s="18">
        <v>0.10755656083224707</v>
      </c>
      <c r="C42" s="35">
        <v>-180.12669593712488</v>
      </c>
      <c r="D42" s="35">
        <v>-120.1536</v>
      </c>
      <c r="E42" s="35">
        <v>171.33205278846643</v>
      </c>
      <c r="F42" s="36">
        <f t="shared" si="0"/>
        <v>-128.94824314865846</v>
      </c>
      <c r="H42" s="17">
        <v>2049</v>
      </c>
      <c r="I42" s="18">
        <v>0.10755656083224707</v>
      </c>
      <c r="J42" s="35">
        <v>-234.60069593712493</v>
      </c>
      <c r="K42" s="35">
        <v>-120.1536</v>
      </c>
      <c r="L42" s="35">
        <v>171.33205278846643</v>
      </c>
      <c r="M42" s="36">
        <f t="shared" si="1"/>
        <v>-183.42224314865851</v>
      </c>
      <c r="O42" s="17">
        <v>2049</v>
      </c>
      <c r="P42" s="18">
        <v>0.10755656083224707</v>
      </c>
      <c r="Q42" s="35">
        <v>-311.61269593712484</v>
      </c>
      <c r="R42" s="35">
        <v>-120.1536</v>
      </c>
      <c r="S42" s="35">
        <v>171.33205278846643</v>
      </c>
      <c r="T42" s="36">
        <f t="shared" si="2"/>
        <v>-260.43424314865842</v>
      </c>
      <c r="V42" s="17">
        <v>2049</v>
      </c>
      <c r="W42" s="18">
        <v>0.10755656083224707</v>
      </c>
      <c r="X42" s="35">
        <v>-156.90069593712514</v>
      </c>
      <c r="Y42" s="35">
        <v>-120.1536</v>
      </c>
      <c r="Z42" s="35">
        <v>171.33205278846643</v>
      </c>
      <c r="AA42" s="36">
        <f t="shared" si="3"/>
        <v>-105.72224314865869</v>
      </c>
      <c r="AC42" s="17">
        <v>2049</v>
      </c>
      <c r="AD42" s="18">
        <v>0.10755656083224707</v>
      </c>
      <c r="AE42" s="35">
        <v>-213.69069593712453</v>
      </c>
      <c r="AF42" s="35">
        <v>-120.1536</v>
      </c>
      <c r="AG42" s="35">
        <v>171.33205278846643</v>
      </c>
      <c r="AH42" s="36">
        <f t="shared" si="4"/>
        <v>-162.51224314865809</v>
      </c>
      <c r="AJ42" s="17">
        <v>2049</v>
      </c>
      <c r="AK42" s="18">
        <v>0.10755656083224707</v>
      </c>
      <c r="AL42" s="35">
        <v>-289.90669593712431</v>
      </c>
      <c r="AM42" s="35">
        <v>-120.1536</v>
      </c>
      <c r="AN42" s="35">
        <v>171.33205278846643</v>
      </c>
      <c r="AO42" s="36">
        <f t="shared" si="5"/>
        <v>-238.72824314865787</v>
      </c>
      <c r="AQ42" s="17">
        <v>2049</v>
      </c>
      <c r="AR42" s="18">
        <v>0.10755656083224707</v>
      </c>
      <c r="AS42" s="35">
        <v>-135.81969593712441</v>
      </c>
      <c r="AT42" s="35">
        <v>-120.1536</v>
      </c>
      <c r="AU42" s="35">
        <v>171.33205278846643</v>
      </c>
      <c r="AV42" s="36">
        <f t="shared" si="6"/>
        <v>-84.641243148657992</v>
      </c>
      <c r="AX42" s="17">
        <v>2049</v>
      </c>
      <c r="AY42" s="18">
        <v>0.10755656083224707</v>
      </c>
      <c r="AZ42" s="35">
        <v>-189.95269593712456</v>
      </c>
      <c r="BA42" s="35">
        <v>-120.1536</v>
      </c>
      <c r="BB42" s="35">
        <v>171.33205278846643</v>
      </c>
      <c r="BC42" s="36">
        <f t="shared" si="7"/>
        <v>-138.77424314865814</v>
      </c>
      <c r="BE42" s="17">
        <v>2049</v>
      </c>
      <c r="BF42" s="18">
        <v>0.10755656083224707</v>
      </c>
      <c r="BG42" s="35">
        <v>-265.1466959371258</v>
      </c>
      <c r="BH42" s="35">
        <v>-120.1536</v>
      </c>
      <c r="BI42" s="35">
        <v>171.33205278846643</v>
      </c>
      <c r="BJ42" s="36">
        <f t="shared" si="8"/>
        <v>-213.96824314865935</v>
      </c>
    </row>
    <row r="43" spans="1:62" x14ac:dyDescent="0.25">
      <c r="A43" s="17">
        <v>2050</v>
      </c>
      <c r="B43" s="18">
        <v>9.983669470582747E-2</v>
      </c>
      <c r="C43" s="35">
        <v>-195.58061614043865</v>
      </c>
      <c r="D43" s="35">
        <v>-87.11136000000009</v>
      </c>
      <c r="E43" s="35">
        <v>125.99926599282047</v>
      </c>
      <c r="F43" s="36">
        <f t="shared" si="0"/>
        <v>-156.69271014761824</v>
      </c>
      <c r="H43" s="17">
        <v>2050</v>
      </c>
      <c r="I43" s="18">
        <v>9.983669470582747E-2</v>
      </c>
      <c r="J43" s="35">
        <v>-251.14102796947589</v>
      </c>
      <c r="K43" s="35">
        <v>-87.11136000000009</v>
      </c>
      <c r="L43" s="35">
        <v>125.99926599282047</v>
      </c>
      <c r="M43" s="36">
        <f t="shared" si="1"/>
        <v>-212.25312197665551</v>
      </c>
      <c r="O43" s="17">
        <v>2050</v>
      </c>
      <c r="P43" s="18">
        <v>9.983669470582747E-2</v>
      </c>
      <c r="Q43" s="35">
        <v>-329.7674477779758</v>
      </c>
      <c r="R43" s="35">
        <v>-87.11136000000009</v>
      </c>
      <c r="S43" s="35">
        <v>125.99926599282047</v>
      </c>
      <c r="T43" s="36">
        <f t="shared" si="2"/>
        <v>-290.87954178515542</v>
      </c>
      <c r="V43" s="17">
        <v>2050</v>
      </c>
      <c r="W43" s="18">
        <v>9.983669470582747E-2</v>
      </c>
      <c r="X43" s="35">
        <v>-172.00366357662048</v>
      </c>
      <c r="Y43" s="35">
        <v>-87.11136000000009</v>
      </c>
      <c r="Z43" s="35">
        <v>125.99926599282047</v>
      </c>
      <c r="AA43" s="36">
        <f t="shared" si="3"/>
        <v>-133.11575758380008</v>
      </c>
      <c r="AC43" s="17">
        <v>2050</v>
      </c>
      <c r="AD43" s="18">
        <v>9.983669470582747E-2</v>
      </c>
      <c r="AE43" s="35">
        <v>-229.91375612085471</v>
      </c>
      <c r="AF43" s="35">
        <v>-87.11136000000009</v>
      </c>
      <c r="AG43" s="35">
        <v>125.99926599282047</v>
      </c>
      <c r="AH43" s="36">
        <f t="shared" si="4"/>
        <v>-191.02585012803434</v>
      </c>
      <c r="AJ43" s="17">
        <v>2050</v>
      </c>
      <c r="AK43" s="18">
        <v>9.983669470582747E-2</v>
      </c>
      <c r="AL43" s="35">
        <v>-307.73240696403809</v>
      </c>
      <c r="AM43" s="35">
        <v>-87.11136000000009</v>
      </c>
      <c r="AN43" s="35">
        <v>125.99926599282047</v>
      </c>
      <c r="AO43" s="36">
        <f t="shared" si="5"/>
        <v>-268.84450097121771</v>
      </c>
      <c r="AQ43" s="17">
        <v>2050</v>
      </c>
      <c r="AR43" s="18">
        <v>9.983669470582747E-2</v>
      </c>
      <c r="AS43" s="35">
        <v>-150.60180684231526</v>
      </c>
      <c r="AT43" s="35">
        <v>-87.11136000000009</v>
      </c>
      <c r="AU43" s="35">
        <v>125.99926599282047</v>
      </c>
      <c r="AV43" s="36">
        <f t="shared" si="6"/>
        <v>-111.71390084949486</v>
      </c>
      <c r="AX43" s="17">
        <v>2050</v>
      </c>
      <c r="AY43" s="18">
        <v>9.983669470582747E-2</v>
      </c>
      <c r="AZ43" s="35">
        <v>-205.83709170358685</v>
      </c>
      <c r="BA43" s="35">
        <v>-87.11136000000009</v>
      </c>
      <c r="BB43" s="35">
        <v>125.99926599282047</v>
      </c>
      <c r="BC43" s="36">
        <f t="shared" si="7"/>
        <v>-166.94918571076647</v>
      </c>
      <c r="BE43" s="17">
        <v>2050</v>
      </c>
      <c r="BF43" s="18">
        <v>9.983669470582747E-2</v>
      </c>
      <c r="BG43" s="35">
        <v>-282.61663516914382</v>
      </c>
      <c r="BH43" s="35">
        <v>-87.11136000000009</v>
      </c>
      <c r="BI43" s="35">
        <v>125.99926599282047</v>
      </c>
      <c r="BJ43" s="36">
        <f t="shared" si="8"/>
        <v>-243.72872917632344</v>
      </c>
    </row>
    <row r="44" spans="1:62" ht="15.75" thickBot="1" x14ac:dyDescent="0.3">
      <c r="A44" s="19">
        <v>2051</v>
      </c>
      <c r="B44" s="20">
        <v>9.267092153802145E-2</v>
      </c>
      <c r="C44" s="37">
        <v>12.718693738047982</v>
      </c>
      <c r="D44" s="37">
        <v>-12.015359999999999</v>
      </c>
      <c r="E44" s="37">
        <v>17.572054848499057</v>
      </c>
      <c r="F44" s="38">
        <f t="shared" si="0"/>
        <v>18.275388586547038</v>
      </c>
      <c r="H44" s="19">
        <v>2051</v>
      </c>
      <c r="I44" s="20">
        <v>9.267092153802145E-2</v>
      </c>
      <c r="J44" s="37">
        <v>12.718693738047982</v>
      </c>
      <c r="K44" s="37">
        <v>-12.015359999999999</v>
      </c>
      <c r="L44" s="37">
        <v>17.572054848499057</v>
      </c>
      <c r="M44" s="38">
        <f t="shared" si="1"/>
        <v>18.275388586547038</v>
      </c>
      <c r="O44" s="19">
        <v>2051</v>
      </c>
      <c r="P44" s="20">
        <v>9.267092153802145E-2</v>
      </c>
      <c r="Q44" s="37">
        <v>12.718693738047982</v>
      </c>
      <c r="R44" s="37">
        <v>-12.015359999999999</v>
      </c>
      <c r="S44" s="37">
        <v>17.572054848499057</v>
      </c>
      <c r="T44" s="38">
        <f t="shared" si="2"/>
        <v>18.275388586547038</v>
      </c>
      <c r="V44" s="19">
        <v>2051</v>
      </c>
      <c r="W44" s="20">
        <v>9.267092153802145E-2</v>
      </c>
      <c r="X44" s="37">
        <v>12.718693738047982</v>
      </c>
      <c r="Y44" s="37">
        <v>-12.015359999999999</v>
      </c>
      <c r="Z44" s="37">
        <v>17.572054848499057</v>
      </c>
      <c r="AA44" s="38">
        <f t="shared" si="3"/>
        <v>18.275388586547038</v>
      </c>
      <c r="AC44" s="19">
        <v>2051</v>
      </c>
      <c r="AD44" s="20">
        <v>9.267092153802145E-2</v>
      </c>
      <c r="AE44" s="37">
        <v>12.718693738047982</v>
      </c>
      <c r="AF44" s="37">
        <v>-12.015359999999999</v>
      </c>
      <c r="AG44" s="37">
        <v>17.572054848499057</v>
      </c>
      <c r="AH44" s="38">
        <f t="shared" si="4"/>
        <v>18.275388586547038</v>
      </c>
      <c r="AJ44" s="19">
        <v>2051</v>
      </c>
      <c r="AK44" s="20">
        <v>9.267092153802145E-2</v>
      </c>
      <c r="AL44" s="37">
        <v>12.718693738047982</v>
      </c>
      <c r="AM44" s="37">
        <v>-12.015359999999999</v>
      </c>
      <c r="AN44" s="37">
        <v>17.572054848499057</v>
      </c>
      <c r="AO44" s="38">
        <f t="shared" si="5"/>
        <v>18.275388586547038</v>
      </c>
      <c r="AQ44" s="19">
        <v>2051</v>
      </c>
      <c r="AR44" s="20">
        <v>9.267092153802145E-2</v>
      </c>
      <c r="AS44" s="37">
        <v>12.718693738047982</v>
      </c>
      <c r="AT44" s="37">
        <v>-12.015359999999999</v>
      </c>
      <c r="AU44" s="37">
        <v>17.572054848499057</v>
      </c>
      <c r="AV44" s="38">
        <f t="shared" si="6"/>
        <v>18.275388586547038</v>
      </c>
      <c r="AX44" s="19">
        <v>2051</v>
      </c>
      <c r="AY44" s="20">
        <v>9.267092153802145E-2</v>
      </c>
      <c r="AZ44" s="37">
        <v>12.718693738047982</v>
      </c>
      <c r="BA44" s="37">
        <v>-12.015359999999999</v>
      </c>
      <c r="BB44" s="37">
        <v>17.572054848499057</v>
      </c>
      <c r="BC44" s="38">
        <f t="shared" si="7"/>
        <v>18.275388586547038</v>
      </c>
      <c r="BE44" s="19">
        <v>2051</v>
      </c>
      <c r="BF44" s="20">
        <v>9.267092153802145E-2</v>
      </c>
      <c r="BG44" s="37">
        <v>12.718693738047982</v>
      </c>
      <c r="BH44" s="37">
        <v>-12.015359999999999</v>
      </c>
      <c r="BI44" s="37">
        <v>17.572054848499057</v>
      </c>
      <c r="BJ44" s="38">
        <f t="shared" si="8"/>
        <v>18.275388586547038</v>
      </c>
    </row>
    <row r="45" spans="1:62" ht="43.5" thickBot="1" x14ac:dyDescent="0.3">
      <c r="B45" s="25" t="s">
        <v>26</v>
      </c>
      <c r="C45" s="39">
        <f>SUMPRODUCT(C12:C44,$B$12:$B$44)</f>
        <v>-323.01192390779426</v>
      </c>
      <c r="D45" s="39">
        <f t="shared" ref="D45:F45" si="9">SUMPRODUCT(D12:D44,$B$12:$B$44)</f>
        <v>-1313.5250457246887</v>
      </c>
      <c r="E45" s="39">
        <f t="shared" si="9"/>
        <v>1450.266169971427</v>
      </c>
      <c r="F45" s="40">
        <f t="shared" si="9"/>
        <v>-186.27079966105546</v>
      </c>
      <c r="I45" s="25" t="s">
        <v>26</v>
      </c>
      <c r="J45" s="39">
        <f>SUMPRODUCT(J12:J44,$B$12:$B$44)</f>
        <v>-414.20772908906599</v>
      </c>
      <c r="K45" s="39">
        <f t="shared" ref="K45" si="10">SUMPRODUCT(K12:K44,$B$12:$B$44)</f>
        <v>-1313.5250457246887</v>
      </c>
      <c r="L45" s="39">
        <f t="shared" ref="L45" si="11">SUMPRODUCT(L12:L44,$B$12:$B$44)</f>
        <v>1450.266169971427</v>
      </c>
      <c r="M45" s="40">
        <f t="shared" ref="M45" si="12">SUMPRODUCT(M12:M44,$B$12:$B$44)</f>
        <v>-277.46660484232711</v>
      </c>
      <c r="P45" s="25" t="s">
        <v>26</v>
      </c>
      <c r="Q45" s="39">
        <f>SUMPRODUCT(Q12:Q44,$B$12:$B$44)</f>
        <v>-563.35204121222057</v>
      </c>
      <c r="R45" s="39">
        <f t="shared" ref="R45" si="13">SUMPRODUCT(R12:R44,$B$12:$B$44)</f>
        <v>-1313.5250457246887</v>
      </c>
      <c r="S45" s="39">
        <f t="shared" ref="S45" si="14">SUMPRODUCT(S12:S44,$B$12:$B$44)</f>
        <v>1450.266169971427</v>
      </c>
      <c r="T45" s="40">
        <f t="shared" ref="T45" si="15">SUMPRODUCT(T12:T44,$B$12:$B$44)</f>
        <v>-426.61091696548186</v>
      </c>
      <c r="W45" s="25" t="s">
        <v>26</v>
      </c>
      <c r="X45" s="39">
        <f>SUMPRODUCT(X12:X44,$B$12:$B$44)</f>
        <v>-158.98908995654514</v>
      </c>
      <c r="Y45" s="39">
        <f t="shared" ref="Y45" si="16">SUMPRODUCT(Y12:Y44,$B$12:$B$44)</f>
        <v>-1313.5250457246887</v>
      </c>
      <c r="Z45" s="39">
        <f t="shared" ref="Z45" si="17">SUMPRODUCT(Z12:Z44,$B$12:$B$44)</f>
        <v>1450.266169971427</v>
      </c>
      <c r="AA45" s="40">
        <f t="shared" ref="AA45" si="18">SUMPRODUCT(AA12:AA44,$B$12:$B$44)</f>
        <v>-22.247965709806429</v>
      </c>
      <c r="AD45" s="25" t="s">
        <v>26</v>
      </c>
      <c r="AE45" s="39">
        <f>SUMPRODUCT(AE12:AE44,$B$12:$B$44)</f>
        <v>-248.62022588618083</v>
      </c>
      <c r="AF45" s="39">
        <f t="shared" ref="AF45" si="19">SUMPRODUCT(AF12:AF44,$B$12:$B$44)</f>
        <v>-1313.5250457246887</v>
      </c>
      <c r="AG45" s="39">
        <f t="shared" ref="AG45" si="20">SUMPRODUCT(AG12:AG44,$B$12:$B$44)</f>
        <v>1450.266169971427</v>
      </c>
      <c r="AH45" s="40">
        <f t="shared" ref="AH45" si="21">SUMPRODUCT(AH12:AH44,$B$12:$B$44)</f>
        <v>-111.87910163944206</v>
      </c>
      <c r="AK45" s="25" t="s">
        <v>26</v>
      </c>
      <c r="AL45" s="39">
        <f>SUMPRODUCT(AL12:AL44,$B$12:$B$44)</f>
        <v>-401.39534542161641</v>
      </c>
      <c r="AM45" s="39">
        <f t="shared" ref="AM45" si="22">SUMPRODUCT(AM12:AM44,$B$12:$B$44)</f>
        <v>-1313.5250457246887</v>
      </c>
      <c r="AN45" s="39">
        <f t="shared" ref="AN45" si="23">SUMPRODUCT(AN12:AN44,$B$12:$B$44)</f>
        <v>1450.266169971427</v>
      </c>
      <c r="AO45" s="40">
        <f t="shared" ref="AO45" si="24">SUMPRODUCT(AO12:AO44,$B$12:$B$44)</f>
        <v>-264.65422117487765</v>
      </c>
      <c r="AR45" s="25" t="s">
        <v>26</v>
      </c>
      <c r="AS45" s="39">
        <f>SUMPRODUCT(AS12:AS44,$B$12:$B$44)</f>
        <v>8.3103734927809096</v>
      </c>
      <c r="AT45" s="39">
        <f t="shared" ref="AT45" si="25">SUMPRODUCT(AT12:AT44,$B$12:$B$44)</f>
        <v>-1313.5250457246887</v>
      </c>
      <c r="AU45" s="39">
        <f t="shared" ref="AU45" si="26">SUMPRODUCT(AU12:AU44,$B$12:$B$44)</f>
        <v>1450.266169971427</v>
      </c>
      <c r="AV45" s="40">
        <f t="shared" ref="AV45" si="27">SUMPRODUCT(AV12:AV44,$B$12:$B$44)</f>
        <v>145.05149773951945</v>
      </c>
      <c r="AY45" s="25" t="s">
        <v>26</v>
      </c>
      <c r="AZ45" s="39">
        <f>SUMPRODUCT(AZ12:AZ44,$B$12:$B$44)</f>
        <v>-82.274445176053135</v>
      </c>
      <c r="BA45" s="39">
        <f t="shared" ref="BA45" si="28">SUMPRODUCT(BA12:BA44,$B$12:$B$44)</f>
        <v>-1313.5250457246887</v>
      </c>
      <c r="BB45" s="39">
        <f t="shared" ref="BB45" si="29">SUMPRODUCT(BB12:BB44,$B$12:$B$44)</f>
        <v>1450.266169971427</v>
      </c>
      <c r="BC45" s="40">
        <f t="shared" ref="BC45" si="30">SUMPRODUCT(BC12:BC44,$B$12:$B$44)</f>
        <v>54.466679070685522</v>
      </c>
      <c r="BF45" s="25" t="s">
        <v>26</v>
      </c>
      <c r="BG45" s="39">
        <f>SUMPRODUCT(BG12:BG44,$B$12:$B$44)</f>
        <v>-232.26347384735138</v>
      </c>
      <c r="BH45" s="39">
        <f t="shared" ref="BH45" si="31">SUMPRODUCT(BH12:BH44,$B$12:$B$44)</f>
        <v>-1313.5250457246887</v>
      </c>
      <c r="BI45" s="39">
        <f t="shared" ref="BI45" si="32">SUMPRODUCT(BI12:BI44,$B$12:$B$44)</f>
        <v>1450.266169971427</v>
      </c>
      <c r="BJ45" s="40">
        <f t="shared" ref="BJ45" si="33">SUMPRODUCT(BJ12:BJ44,$B$12:$B$44)</f>
        <v>-95.5223496006126</v>
      </c>
    </row>
    <row r="47" spans="1:62" ht="15.75" x14ac:dyDescent="0.25">
      <c r="A47" s="12" t="s">
        <v>14</v>
      </c>
      <c r="E47" s="14"/>
    </row>
    <row r="48" spans="1:62" x14ac:dyDescent="0.25">
      <c r="E48" s="14"/>
    </row>
  </sheetData>
  <mergeCells count="9">
    <mergeCell ref="AS7:AV7"/>
    <mergeCell ref="AZ7:BC7"/>
    <mergeCell ref="BG7:BJ7"/>
    <mergeCell ref="C7:F7"/>
    <mergeCell ref="J7:M7"/>
    <mergeCell ref="Q7:T7"/>
    <mergeCell ref="X7:AA7"/>
    <mergeCell ref="AE7:AH7"/>
    <mergeCell ref="AL7:AO7"/>
  </mergeCells>
  <pageMargins left="0.7" right="0.7" top="0.75" bottom="0.75" header="0.3" footer="0.3"/>
  <pageSetup scale="14" orientation="portrait" r:id="rId1"/>
  <ignoredErrors>
    <ignoredError sqref="F12:F44 M12:M44 T12:T44 AA12:AA44 AH12:AH44 AO12:AO44 AV12:AV44 BC12:BC44 BJ12:BJ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Annual and CPVRR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