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0"/>
  </bookViews>
  <sheets>
    <sheet name="Sheet1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<sst xmlns="http://schemas.openxmlformats.org/spreadsheetml/2006/main" count="19" uniqueCount="18">
  <si>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Hurricane Michael - Capital Summary</t>
  </si>
  <si>
    <t>Area</t>
  </si>
  <si>
    <t>Additions</t>
  </si>
  <si>
    <t>COR</t>
  </si>
  <si>
    <t>Subtotal</t>
  </si>
  <si>
    <t>Reserve Equipment in 368</t>
  </si>
  <si>
    <t>Total</t>
  </si>
  <si>
    <t>Distribution</t>
  </si>
  <si>
    <t>Transmission Lines</t>
  </si>
  <si>
    <t>Substations</t>
  </si>
  <si>
    <t>General Plant</t>
  </si>
  <si>
    <t>Generation</t>
  </si>
  <si>
    <t>Staff's First Set of Interrogatories</t>
  </si>
  <si>
    <t>Attachment No. 1</t>
  </si>
  <si>
    <t>Tab 1 of 1</t>
  </si>
  <si>
    <t>Gulf Power Company</t>
  </si>
  <si>
    <t>Docket No. 20190038-EI</t>
  </si>
  <si>
    <t>Interrogatory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</si>
</sst>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/>
    </fill>
    <fill>
      <patternFill patternType="gray125"/>
    </fill>
    <fill>
      <patternFill patternType="solid">
        <fgColor theme="9" tint="0.79998"/>
        <bgColor indexed="64"/>
      </patternFill>
    </fill>
    <fill>
      <patternFill patternType="solid">
        <fgColor theme="0" tint="-0.04998"/>
        <bgColor indexed="64"/>
      </patternFill>
    </fill>
    <fill>
      <patternFill patternType="solid">
        <fgColor theme="8" tint="0.7999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Fill="1" applyBorder="1"/>
    <xf numFmtId="0" fontId="0" fillId="0" borderId="2" xfId="0" applyBorder="1"/>
    <xf numFmtId="8" fontId="0" fillId="0" borderId="2" xfId="0" applyNumberFormat="1" applyBorder="1"/>
    <xf numFmtId="8" fontId="0" fillId="0" borderId="2" xfId="0" applyNumberFormat="1" applyFill="1" applyBorder="1"/>
    <xf numFmtId="0" fontId="0" fillId="0" borderId="3" xfId="0" applyBorder="1"/>
    <xf numFmtId="8" fontId="0" fillId="0" borderId="3" xfId="0" applyNumberFormat="1" applyBorder="1"/>
    <xf numFmtId="8" fontId="0" fillId="0" borderId="3" xfId="0" applyNumberFormat="1" applyFill="1" applyBorder="1"/>
    <xf numFmtId="0" fontId="2" fillId="2" borderId="0" xfId="0" applyFont="1" applyFill="1"/>
    <xf numFmtId="8" fontId="2" fillId="2" borderId="0" xfId="0" applyNumberFormat="1" applyFont="1" applyFill="1"/>
    <xf numFmtId="8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 topLeftCell="A1">
      <selection pane="topLeft" activeCell="A1" sqref="A1"/>
    </sheetView>
  </sheetViews>
  <sheetFormatPr defaultColWidth="9.14285714285714" defaultRowHeight="15"/>
  <cols>
    <col min="2" max="4" width="14.5714285714286" bestFit="1" customWidth="1"/>
    <col min="5" max="5" width="13.5714285714286" bestFit="1" customWidth="1"/>
    <col min="6" max="6" width="15.5714285714286" bestFit="1" customWidth="1"/>
  </cols>
  <sheetData>
    <row r="1" spans="1:4" ht="15">
      <c r="A1" s="17" t="s">
        <v>15</v>
      </c>
      <c r="B1" s="18"/>
      <c r="C1" s="18"/>
      <c r="D1" s="18"/>
    </row>
    <row r="2" spans="1:3" ht="15">
      <c r="A2" s="17" t="s">
        <v>16</v>
      </c>
      <c r="B2" s="18"/>
      <c r="C2" s="18"/>
    </row>
    <row r="3" spans="1:4" ht="15">
      <c r="A3" s="19" t="s">
        <v>12</v>
      </c>
      <c r="B3" s="20"/>
      <c r="C3" s="20"/>
      <c r="D3" s="20"/>
    </row>
    <row r="4" spans="1:3" ht="15">
      <c r="A4" s="19" t="s">
        <v>17</v>
      </c>
      <c r="B4" s="20"/>
      <c r="C4" s="20"/>
    </row>
    <row r="5" spans="1:3" ht="15">
      <c r="A5" s="19" t="s">
        <v>13</v>
      </c>
      <c r="B5" s="20"/>
      <c r="C5" s="20"/>
    </row>
    <row r="6" ht="15">
      <c r="A6" s="21" t="s">
        <v>14</v>
      </c>
    </row>
    <row r="8" spans="1:6" ht="15">
      <c r="A8" s="16" t="s">
        <v>0</v>
      </c>
      <c r="B8" s="16"/>
      <c r="C8" s="16"/>
      <c r="D8" s="16"/>
      <c r="E8" s="16"/>
      <c r="F8" s="16"/>
    </row>
    <row r="9" spans="1:6" ht="45">
      <c r="A9" s="13" t="s">
        <v>1</v>
      </c>
      <c r="B9" s="14" t="s">
        <v>2</v>
      </c>
      <c r="C9" s="14" t="s">
        <v>3</v>
      </c>
      <c r="D9" s="15" t="s">
        <v>4</v>
      </c>
      <c r="E9" s="14" t="s">
        <v>5</v>
      </c>
      <c r="F9" s="15" t="s">
        <v>6</v>
      </c>
    </row>
    <row r="10" spans="1:6" ht="15">
      <c r="A10" s="1" t="s">
        <v>7</v>
      </c>
      <c r="B10" s="2">
        <f>68887064.99+1303372.512</f>
        <v>70190437.501999989</v>
      </c>
      <c r="C10" s="2">
        <f>119552.197058933+13689624.3795922</f>
        <v>13809176.576651134</v>
      </c>
      <c r="D10" s="3">
        <f>B10+C10</f>
        <v>83999614.07865113</v>
      </c>
      <c r="E10" s="2">
        <v>4474441.37</v>
      </c>
      <c r="F10" s="2">
        <f t="shared" si="0" ref="F10:F15">D10+E10</f>
        <v>88474055.448651135</v>
      </c>
    </row>
    <row r="11" spans="1:6" ht="15">
      <c r="A11" s="1" t="s">
        <v>8</v>
      </c>
      <c r="B11" s="2">
        <f>8223422.03</f>
        <v>8223422.0300000003</v>
      </c>
      <c r="C11" s="2">
        <v>3104894.50</v>
      </c>
      <c r="D11" s="3">
        <f>B11+C11</f>
        <v>11328316.530000001</v>
      </c>
      <c r="E11" s="2"/>
      <c r="F11" s="2">
        <f t="shared" si="0"/>
        <v>11328316.530000001</v>
      </c>
    </row>
    <row r="12" spans="1:6" ht="15">
      <c r="A12" s="1" t="s">
        <v>9</v>
      </c>
      <c r="B12" s="2">
        <f>371599.54-0.2</f>
        <v>371599.33999999997</v>
      </c>
      <c r="C12" s="2">
        <v>39101.40</v>
      </c>
      <c r="D12" s="3">
        <f>B12+C12</f>
        <v>410700.74</v>
      </c>
      <c r="E12" s="2"/>
      <c r="F12" s="2">
        <f t="shared" si="0"/>
        <v>410700.74</v>
      </c>
    </row>
    <row r="13" spans="1:6" ht="15">
      <c r="A13" s="4" t="s">
        <v>10</v>
      </c>
      <c r="B13" s="5">
        <f>36907+119070.26</f>
        <v>155977.26</v>
      </c>
      <c r="C13" s="5">
        <v>0</v>
      </c>
      <c r="D13" s="6">
        <f>B13+C13</f>
        <v>155977.26</v>
      </c>
      <c r="E13" s="5"/>
      <c r="F13" s="2">
        <f t="shared" si="0"/>
        <v>155977.26</v>
      </c>
    </row>
    <row r="14" spans="1:6" ht="15.75" thickBot="1">
      <c r="A14" s="7" t="s">
        <v>11</v>
      </c>
      <c r="B14" s="8">
        <v>1438230.72</v>
      </c>
      <c r="C14" s="8">
        <v>54000</v>
      </c>
      <c r="D14" s="9">
        <f>B14+C14</f>
        <v>1492230.72</v>
      </c>
      <c r="E14" s="8"/>
      <c r="F14" s="2">
        <f t="shared" si="0"/>
        <v>1492230.72</v>
      </c>
    </row>
    <row r="15" spans="1:6" ht="15.75" thickTop="1">
      <c r="A15" s="10" t="s">
        <v>6</v>
      </c>
      <c r="B15" s="11">
        <f>SUM(B10:B14)</f>
        <v>80379666.851999998</v>
      </c>
      <c r="C15" s="11">
        <f>SUM(C10:C14)</f>
        <v>17007172.476651132</v>
      </c>
      <c r="D15" s="11">
        <f>SUM(D10:D14)</f>
        <v>97386839.32865113</v>
      </c>
      <c r="E15" s="11">
        <f>SUM(E10:E14)</f>
        <v>4474441.37</v>
      </c>
      <c r="F15" s="11">
        <f t="shared" si="0"/>
        <v>101861280.69865114</v>
      </c>
    </row>
    <row r="16" ht="15">
      <c r="D16" s="12"/>
    </row>
  </sheetData>
  <mergeCells count="6">
    <mergeCell ref="A8:F8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A36BCC6-4AE5-44F4-9E0F-C68C572763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3423D-B8EE-48AD-B16F-6642C5F62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B78F07-F2C5-4E64-9BD4-1D43403D19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c85253b9-0a55-49a1-98ad-b5b6252d70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