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5125" windowHeight="11175" activeTab="0"/>
  </bookViews>
  <sheets>
    <sheet name="Summary-GeneralPlant" sheetId="2" r:id="rId1"/>
    <sheet name="PP_Export" sheetId="1" r:id="rId2"/>
    <sheet name="LOOKUP" sheetId="3" r:id="rId3"/>
  </sheets>
  <definedNames/>
  <calcPr fullCalcOnLoad="1"/>
  <pivotCaches>
    <pivotCache cacheId="0" r:id="rId4"/>
  </pivotCaches>
</workbook>
</file>

<file path=xl/sharedStrings.xml><?xml version="1.0" encoding="utf-8"?>
<sst xmlns="http://schemas.openxmlformats.org/spreadsheetml/2006/main" count="141" uniqueCount="86">
  <si>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</si>
  <si>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</si>
  <si>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</si>
  <si>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</si>
  <si>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</si>
  <si>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</si>
  <si>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</si>
  <si>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</si>
  <si>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</si>
  <si>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</si>
  <si>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</si>
  <si>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</si>
  <si>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</si>
  <si>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</si>
  <si>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</si>
  <si>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</si>
  <si>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</si>
  <si>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</si>
  <si>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</si>
  <si>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</si>
  <si>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</si>
  <si>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</si>
  <si>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</si>
  <si>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</si>
  <si>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</si>
  <si>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</si>
  <si>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</si>
  <si>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</si>
  <si>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</si>
  <si>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</si>
  <si>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</si>
  <si>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</si>
  <si>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</si>
  <si>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</si>
  <si>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field_1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</si>
  <si>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</si>
  <si>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</si>
  <si>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</si>
  <si>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</si>
  <si>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</si>
  <si>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</si>
  <si>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</si>
  <si>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</si>
  <si>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</si>
  <si>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</si>
  <si>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ocr_api</t>
  </si>
  <si>
    <t>ocr_chg_type</t>
  </si>
  <si>
    <t>39712450652 Tower</t>
  </si>
  <si>
    <t>G:General Plant</t>
  </si>
  <si>
    <t/>
  </si>
  <si>
    <t>1016 - Materials</t>
  </si>
  <si>
    <t>Additions</t>
  </si>
  <si>
    <t>39700 - Communications Equipt</t>
  </si>
  <si>
    <t>UCOR.00021057.01.01.01</t>
  </si>
  <si>
    <t>KBG0OMW</t>
  </si>
  <si>
    <t>1017 - Labor/Vehicle</t>
  </si>
  <si>
    <t>Utility Account Description</t>
  </si>
  <si>
    <t>39342101001 Bins or steel shelving</t>
  </si>
  <si>
    <t>*01 - 070 Install Contractor</t>
  </si>
  <si>
    <t>39300 - Stores Equipment</t>
  </si>
  <si>
    <t>UCOR.00021052.01.01.01</t>
  </si>
  <si>
    <t>39342101006 Rack, pole storage</t>
  </si>
  <si>
    <t>Grand Total</t>
  </si>
  <si>
    <t xml:space="preserve"> amount</t>
  </si>
  <si>
    <t xml:space="preserve"> Qty</t>
  </si>
  <si>
    <t>Description</t>
  </si>
  <si>
    <t>Tower</t>
  </si>
  <si>
    <t>Bins or steel shelving</t>
  </si>
  <si>
    <t>Rack, pole storage</t>
  </si>
  <si>
    <t xml:space="preserve"> Description</t>
  </si>
  <si>
    <t>Charge Type</t>
  </si>
  <si>
    <t>Addition</t>
  </si>
  <si>
    <t>RUC</t>
  </si>
  <si>
    <t>0652</t>
  </si>
  <si>
    <t>1001</t>
  </si>
  <si>
    <t>1006</t>
  </si>
  <si>
    <t>Hurricane Michael
General Plant Capital</t>
  </si>
  <si>
    <t>Sum of est_chg_type_id</t>
  </si>
  <si>
    <t>Gulf Power Company</t>
  </si>
  <si>
    <t>Docket No. 20190038-EI</t>
  </si>
  <si>
    <t>Staff's First Set of Interrogatories</t>
  </si>
  <si>
    <t>Interrogatory No. 4</t>
  </si>
  <si>
    <t>Attachment No. 8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</si>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</sst>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7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2" tint="-0.09997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22" fontId="0" fillId="0" borderId="0" xfId="0" applyNumberFormat="1"/>
    <xf numFmtId="0" fontId="0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/>
    <xf numFmtId="8" fontId="0" fillId="0" borderId="0" xfId="0" applyNumberFormat="1"/>
    <xf numFmtId="0" fontId="0" fillId="0" borderId="0" xfId="0" applyFont="1" quotePrefix="1"/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1.xml" /><Relationship Id="rId4" Type="http://schemas.openxmlformats.org/officeDocument/2006/relationships/pivotCacheDefinition" Target="pivotCache/pivotCacheDefinition1.xml" /><Relationship Id="rId9" Type="http://schemas.openxmlformats.org/officeDocument/2006/relationships/customXml" Target="../customXml/item2.xml" /><Relationship Id="rId6" Type="http://schemas.openxmlformats.org/officeDocument/2006/relationships/sharedStrings" Target="sharedStrings.xml" /><Relationship Id="rId10" Type="http://schemas.openxmlformats.org/officeDocument/2006/relationships/customXml" Target="../customXml/item3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4">
  <cacheSource type="worksheet">
    <worksheetSource ref="A8:AZ12" sheet="PP_Export"/>
  </cacheSource>
  <cacheFields count="52">
    <cacheField name="work_order_id" numFmtId="0">
      <sharedItems containsSemiMixedTypes="0" containsString="0" containsNumber="1" containsInteger="1" count="0"/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1">
        <n v="1"/>
      </sharedItems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emiMixedTypes="0" containsString="0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emiMixedTypes="0" containsString="0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unt="1">
        <s v="G:General Plant"/>
      </sharedItems>
    </cacheField>
    <cacheField name="batch_unit_item_id" numFmtId="0">
      <sharedItems containsSemiMixedTypes="0" containsString="0" containsNumber="1" containsInteger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SemiMixedTypes="0" containsString="0" containsBlank="1" containsMixedTypes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3">
        <s v="1016 - Materials"/>
        <s v="1017 - Labor/Vehicle"/>
        <s v="*01 - 070 Install Contractor"/>
      </sharedItems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2">
        <s v="39700 - Communications Equipt"/>
        <s v="39300 - Stores Equipment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emiMixedTypes="0" containsString="0" containsNumber="1" containsInteger="1" count="0"/>
    </cacheField>
    <cacheField name="field_1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12-16T11:12:51" maxDate="2019-12-16T12:13:26" count="0"/>
    </cacheField>
    <cacheField name="retire_vintage" numFmtId="0">
      <sharedItems containsSemiMixedTypes="0" containsString="0" containsBlank="1" containsMixedTypes="1" count="0"/>
    </cacheField>
    <cacheField name="ocr_api" numFmtId="0">
      <sharedItems containsSemiMixedTypes="0" containsString="0" containsBlank="1" containsMixedTypes="1" count="0"/>
    </cacheField>
    <cacheField name="ocr_chg_type" numFmtId="0">
      <sharedItems containsSemiMixedTypes="0" containsString="0" containsNumber="1" containsInteger="1" count="0"/>
    </cacheField>
    <cacheField name="RUC" numFmtId="0">
      <sharedItems count="3">
        <s v="0652"/>
        <s v="1001"/>
        <s v="1006"/>
      </sharedItems>
    </cacheField>
    <cacheField name="Description2" numFmtId="0">
      <sharedItems count="3">
        <s v="Tower"/>
        <s v="Bins or steel shelving"/>
        <s v="Rack, pole storage"/>
      </sharedItems>
    </cacheField>
    <cacheField name="Charge Type" numFmtId="0">
      <sharedItems count="1">
        <s v="Addi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n v="1681733500"/>
    <n v="1"/>
    <x v="0"/>
    <n v="1016"/>
    <n v="39700"/>
    <n v="250236"/>
    <n v="15"/>
    <m/>
    <m/>
    <n v="24"/>
    <m/>
    <n v="0"/>
    <n v="1"/>
    <n v="11907"/>
    <s v="39712450652 Tower"/>
    <n v="1681733566"/>
    <m/>
    <m/>
    <n v="230646"/>
    <n v="780045961"/>
    <x v="0"/>
    <n v="1"/>
    <n v="0"/>
    <m/>
    <n v="1"/>
    <m/>
    <s v=""/>
    <x v="0"/>
    <s v="Additions"/>
    <m/>
    <x v="0"/>
    <m/>
    <m/>
    <n v="0"/>
    <m/>
    <n v="250236"/>
    <s v="UCOR.00021057.01.01.01"/>
    <m/>
    <m/>
    <m/>
    <m/>
    <n v="0"/>
    <n v="0"/>
    <n v="0"/>
    <s v="KBG0OMW"/>
    <d v="2019-12-16T11:12:51.000"/>
    <m/>
    <m/>
    <n v="7501"/>
    <x v="0"/>
    <x v="0"/>
    <x v="0"/>
  </r>
  <r>
    <n v="1681733500"/>
    <n v="1"/>
    <x v="0"/>
    <n v="1017"/>
    <n v="39700"/>
    <n v="250236"/>
    <n v="15"/>
    <m/>
    <m/>
    <n v="24"/>
    <m/>
    <n v="0"/>
    <n v="1"/>
    <n v="25000"/>
    <s v="39712450652 Tower"/>
    <n v="1681733565"/>
    <m/>
    <m/>
    <n v="230646"/>
    <n v="780045961"/>
    <x v="0"/>
    <n v="1"/>
    <n v="0"/>
    <m/>
    <n v="1"/>
    <m/>
    <s v=""/>
    <x v="1"/>
    <s v="Additions"/>
    <m/>
    <x v="0"/>
    <m/>
    <m/>
    <n v="0"/>
    <m/>
    <n v="250236"/>
    <s v="UCOR.00021057.01.01.01"/>
    <m/>
    <m/>
    <m/>
    <m/>
    <n v="0"/>
    <n v="0"/>
    <n v="0"/>
    <s v="KBG0OMW"/>
    <d v="2019-12-16T11:12:51.000"/>
    <m/>
    <m/>
    <n v="7501"/>
    <x v="0"/>
    <x v="0"/>
    <x v="0"/>
  </r>
  <r>
    <n v="1681030409"/>
    <n v="1"/>
    <x v="0"/>
    <n v="7111"/>
    <n v="39300"/>
    <n v="243541"/>
    <n v="15"/>
    <m/>
    <m/>
    <n v="24"/>
    <m/>
    <n v="0"/>
    <n v="1"/>
    <n v="19070.26"/>
    <s v="39342101001 Bins or steel shelving"/>
    <n v="1681094825"/>
    <m/>
    <m/>
    <n v="230646"/>
    <n v="780045961"/>
    <x v="0"/>
    <n v="2"/>
    <n v="0"/>
    <m/>
    <n v="1"/>
    <m/>
    <s v=""/>
    <x v="2"/>
    <s v="Additions"/>
    <m/>
    <x v="1"/>
    <m/>
    <m/>
    <n v="0"/>
    <m/>
    <n v="243541"/>
    <s v="UCOR.00021052.01.01.01"/>
    <m/>
    <m/>
    <m/>
    <m/>
    <n v="0"/>
    <n v="0"/>
    <n v="0"/>
    <s v="KBG0OMW"/>
    <d v="2019-12-16T12:13:26.000"/>
    <m/>
    <m/>
    <n v="7501"/>
    <x v="1"/>
    <x v="1"/>
    <x v="0"/>
  </r>
  <r>
    <n v="1681030409"/>
    <n v="1"/>
    <x v="0"/>
    <n v="7111"/>
    <n v="39300"/>
    <n v="243542"/>
    <n v="15"/>
    <m/>
    <m/>
    <n v="24"/>
    <m/>
    <n v="0"/>
    <n v="1"/>
    <n v="100000"/>
    <s v="39342101006 Rack, pole storage"/>
    <n v="1681094826"/>
    <m/>
    <m/>
    <n v="230646"/>
    <n v="780045961"/>
    <x v="0"/>
    <n v="2"/>
    <n v="0"/>
    <m/>
    <n v="1"/>
    <m/>
    <s v=""/>
    <x v="2"/>
    <s v="Additions"/>
    <m/>
    <x v="1"/>
    <m/>
    <m/>
    <n v="0"/>
    <m/>
    <n v="243542"/>
    <s v="UCOR.00021052.01.01.01"/>
    <m/>
    <m/>
    <m/>
    <m/>
    <n v="0"/>
    <n v="0"/>
    <n v="0"/>
    <s v="KBG0OMW"/>
    <d v="2019-12-16T12:13:26.000"/>
    <m/>
    <m/>
    <n v="7501"/>
    <x v="2"/>
    <x v="2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H15" firstHeaderRow="0" firstDataRow="1" firstDataCol="5"/>
  <pivotFields count="52"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4">
        <item x="2"/>
        <item x="0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2">
        <item x="1"/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compact="0" outline="0" showAl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name=" Description" defaultSubtotal="0">
      <items count="3">
        <item x="1"/>
        <item x="2"/>
        <item x="0"/>
      </items>
    </pivotField>
    <pivotField axis="axisRow" compact="0" outline="0" showAll="0" defaultSubtotal="0">
      <items count="1">
        <item x="0"/>
      </items>
    </pivotField>
  </pivotFields>
  <rowFields count="5">
    <field x="51"/>
    <field x="30"/>
    <field x="49"/>
    <field x="50"/>
    <field x="27"/>
  </rowFields>
  <rowItems count="5">
    <i>
      <x/>
      <x/>
      <x v="1"/>
      <x/>
      <x/>
    </i>
    <i r="2">
      <x v="2"/>
      <x v="1"/>
      <x/>
    </i>
    <i r="1">
      <x v="1"/>
      <x/>
      <x v="2"/>
      <x v="1"/>
    </i>
    <i r="4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Qty" fld="12" baseField="49" baseItem="0"/>
    <dataField name=" amount" fld="13" baseField="30" baseItem="1" numFmtId="8"/>
    <dataField name="Sum of est_chg_type_id" fld="3" baseField="0" baseItem="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tabSelected="1" workbookViewId="0" topLeftCell="A1">
      <selection pane="topLeft" activeCell="A1" sqref="A1"/>
    </sheetView>
  </sheetViews>
  <sheetFormatPr defaultColWidth="9.14285714285714" defaultRowHeight="12.75"/>
  <cols>
    <col min="1" max="1" width="31.8571428571429" bestFit="1" customWidth="1"/>
    <col min="2" max="2" width="35.1428571428571" bestFit="1" customWidth="1"/>
    <col min="3" max="3" width="7.14285714285714" bestFit="1" customWidth="1"/>
    <col min="4" max="4" width="18.8571428571429" bestFit="1" customWidth="1"/>
    <col min="5" max="5" width="23.4285714285714" customWidth="1"/>
    <col min="6" max="6" width="4.57142857142857" customWidth="1"/>
    <col min="7" max="7" width="11.7142857142857" customWidth="1"/>
    <col min="8" max="8" width="21.4285714285714" customWidth="1"/>
  </cols>
  <sheetData>
    <row r="1" spans="1:4" ht="12.75">
      <c r="A1" s="12" t="s">
        <v>78</v>
      </c>
      <c r="B1" s="13"/>
      <c r="C1" s="13"/>
      <c r="D1" s="13"/>
    </row>
    <row r="2" spans="1:3" ht="12.75">
      <c r="A2" s="12" t="s">
        <v>79</v>
      </c>
      <c r="B2" s="13"/>
      <c r="C2" s="13"/>
    </row>
    <row r="3" spans="1:4" ht="12.75">
      <c r="A3" s="14" t="s">
        <v>80</v>
      </c>
      <c r="B3" s="15"/>
      <c r="C3" s="15"/>
      <c r="D3" s="15"/>
    </row>
    <row r="4" spans="1:3" ht="12.75">
      <c r="A4" s="14" t="s">
        <v>81</v>
      </c>
      <c r="B4" s="15"/>
      <c r="C4" s="15"/>
    </row>
    <row r="5" spans="1:3" ht="12.75">
      <c r="A5" s="14" t="s">
        <v>82</v>
      </c>
      <c r="B5" s="15"/>
      <c r="C5" s="15"/>
    </row>
    <row r="6" ht="12.75">
      <c r="A6" s="9" t="s">
        <v>83</v>
      </c>
    </row>
    <row r="8" spans="1:6" ht="12.75">
      <c r="A8" s="10" t="s">
        <v>76</v>
      </c>
      <c r="B8" s="11"/>
      <c r="C8" s="11"/>
      <c r="D8" s="11"/>
      <c r="E8" s="11"/>
      <c r="F8" s="11"/>
    </row>
    <row r="9" spans="1:6" ht="28.5" customHeight="1">
      <c r="A9" s="11"/>
      <c r="B9" s="11"/>
      <c r="C9" s="11"/>
      <c r="D9" s="11"/>
      <c r="E9" s="11"/>
      <c r="F9" s="11"/>
    </row>
    <row r="10" spans="1:8" ht="12.75">
      <c r="A10" s="3" t="s">
        <v>70</v>
      </c>
      <c r="B10" s="3" t="s">
        <v>56</v>
      </c>
      <c r="C10" s="3" t="s">
        <v>72</v>
      </c>
      <c r="D10" s="3" t="s">
        <v>69</v>
      </c>
      <c r="E10" s="3" t="s">
        <v>26</v>
      </c>
      <c r="F10" t="s">
        <v>64</v>
      </c>
      <c r="G10" t="s">
        <v>63</v>
      </c>
      <c r="H10" t="s">
        <v>77</v>
      </c>
    </row>
    <row r="11" spans="1:8" ht="12.75">
      <c r="A11" t="s">
        <v>71</v>
      </c>
      <c r="B11" t="s">
        <v>59</v>
      </c>
      <c r="C11" t="s">
        <v>74</v>
      </c>
      <c r="D11" t="s">
        <v>67</v>
      </c>
      <c r="E11" t="s">
        <v>58</v>
      </c>
      <c r="F11" s="6">
        <v>1</v>
      </c>
      <c r="G11" s="7">
        <v>19070.259999999998</v>
      </c>
      <c r="H11" s="6">
        <v>7111</v>
      </c>
    </row>
    <row r="12" spans="3:8" ht="12.75">
      <c r="C12" t="s">
        <v>75</v>
      </c>
      <c r="D12" t="s">
        <v>68</v>
      </c>
      <c r="E12" t="s">
        <v>58</v>
      </c>
      <c r="F12" s="6">
        <v>1</v>
      </c>
      <c r="G12" s="7">
        <v>100000</v>
      </c>
      <c r="H12" s="6">
        <v>7111</v>
      </c>
    </row>
    <row r="13" spans="2:8" ht="12.75">
      <c r="B13" t="s">
        <v>52</v>
      </c>
      <c r="C13" t="s">
        <v>73</v>
      </c>
      <c r="D13" t="s">
        <v>66</v>
      </c>
      <c r="E13" t="s">
        <v>50</v>
      </c>
      <c r="F13" s="6">
        <v>1</v>
      </c>
      <c r="G13" s="7">
        <v>11907</v>
      </c>
      <c r="H13" s="6">
        <v>1016</v>
      </c>
    </row>
    <row r="14" spans="5:8" ht="12.75">
      <c r="E14" t="s">
        <v>55</v>
      </c>
      <c r="F14" s="6">
        <v>1</v>
      </c>
      <c r="G14" s="7">
        <v>25000</v>
      </c>
      <c r="H14" s="6">
        <v>1017</v>
      </c>
    </row>
    <row r="15" spans="1:8" ht="12.75">
      <c r="A15" t="s">
        <v>62</v>
      </c>
      <c r="F15" s="6">
        <v>4</v>
      </c>
      <c r="G15" s="7">
        <v>155977.26</v>
      </c>
      <c r="H15" s="6">
        <v>16255</v>
      </c>
    </row>
  </sheetData>
  <mergeCells count="6">
    <mergeCell ref="A8:F9"/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2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2.4285714285714" bestFit="1" customWidth="1"/>
    <col min="2" max="2" width="7.14285714285714" bestFit="1" customWidth="1"/>
    <col min="3" max="3" width="17.8571428571429" bestFit="1" customWidth="1"/>
    <col min="4" max="4" width="14.7142857142857" bestFit="1" customWidth="1"/>
    <col min="5" max="5" width="15.5714285714286" bestFit="1" customWidth="1"/>
    <col min="6" max="6" width="15.8571428571429" bestFit="1" customWidth="1"/>
    <col min="7" max="7" width="14.1428571428571" bestFit="1" customWidth="1"/>
    <col min="8" max="8" width="16.1428571428571" bestFit="1" customWidth="1"/>
    <col min="9" max="9" width="10.4285714285714" bestFit="1" customWidth="1"/>
    <col min="10" max="10" width="14.7142857142857" bestFit="1" customWidth="1"/>
    <col min="11" max="11" width="12.7142857142857" bestFit="1" customWidth="1"/>
    <col min="12" max="12" width="5.57142857142857" bestFit="1" customWidth="1"/>
    <col min="13" max="13" width="7.57142857142857" bestFit="1" customWidth="1"/>
    <col min="14" max="14" width="7.14285714285714" bestFit="1" customWidth="1"/>
    <col min="15" max="15" width="30.8571428571429" bestFit="1" customWidth="1"/>
    <col min="16" max="16" width="11" bestFit="1" customWidth="1"/>
    <col min="17" max="17" width="8" bestFit="1" customWidth="1"/>
    <col min="18" max="18" width="14.5714285714286" bestFit="1" customWidth="1"/>
    <col min="19" max="19" width="15.8571428571429" bestFit="1" customWidth="1"/>
    <col min="20" max="20" width="15.5714285714286" bestFit="1" customWidth="1"/>
    <col min="21" max="21" width="14.4285714285714" bestFit="1" customWidth="1"/>
    <col min="22" max="22" width="16.7142857142857" bestFit="1" customWidth="1"/>
    <col min="23" max="23" width="18.5714285714286" bestFit="1" customWidth="1"/>
    <col min="24" max="24" width="5.57142857142857" bestFit="1" customWidth="1"/>
    <col min="25" max="25" width="19.2857142857143" bestFit="1" customWidth="1"/>
    <col min="26" max="26" width="12.5714285714286" bestFit="1" customWidth="1"/>
    <col min="27" max="27" width="11" bestFit="1" customWidth="1"/>
    <col min="28" max="28" width="23.4285714285714" bestFit="1" customWidth="1"/>
    <col min="29" max="29" width="14.2857142857143" bestFit="1" customWidth="1"/>
    <col min="30" max="30" width="17.5714285714286" bestFit="1" customWidth="1"/>
    <col min="31" max="31" width="28" bestFit="1" customWidth="1"/>
    <col min="32" max="32" width="9" bestFit="1" customWidth="1"/>
    <col min="33" max="33" width="13.5714285714286" bestFit="1" customWidth="1"/>
    <col min="34" max="34" width="8.57142857142857" bestFit="1" customWidth="1"/>
    <col min="35" max="35" width="7.14285714285714" bestFit="1" customWidth="1"/>
    <col min="36" max="36" width="14.7142857142857" bestFit="1" customWidth="1"/>
    <col min="37" max="37" width="23" bestFit="1" customWidth="1"/>
    <col min="38" max="41" width="6.28571428571429" bestFit="1" customWidth="1"/>
    <col min="42" max="42" width="17.7142857142857" bestFit="1" customWidth="1"/>
    <col min="43" max="43" width="7" bestFit="1" customWidth="1"/>
    <col min="44" max="44" width="12.1428571428571" bestFit="1" customWidth="1"/>
    <col min="45" max="45" width="10.8571428571429" bestFit="1" customWidth="1"/>
    <col min="46" max="46" width="15.4285714285714" bestFit="1" customWidth="1"/>
    <col min="47" max="47" width="11.8571428571429" bestFit="1" customWidth="1"/>
    <col min="48" max="48" width="7" bestFit="1" customWidth="1"/>
    <col min="49" max="49" width="12.1428571428571" bestFit="1" customWidth="1"/>
    <col min="50" max="50" width="12" bestFit="1" customWidth="1"/>
  </cols>
  <sheetData>
    <row r="1" spans="1:4" ht="12.75">
      <c r="A1" s="12" t="s">
        <v>78</v>
      </c>
      <c r="B1" s="13"/>
      <c r="C1" s="13"/>
      <c r="D1" s="13"/>
    </row>
    <row r="2" spans="1:3" ht="12.75">
      <c r="A2" s="12" t="s">
        <v>79</v>
      </c>
      <c r="B2" s="13"/>
      <c r="C2" s="13"/>
    </row>
    <row r="3" spans="1:4" ht="12.75">
      <c r="A3" s="14" t="s">
        <v>80</v>
      </c>
      <c r="B3" s="15"/>
      <c r="C3" s="15"/>
      <c r="D3" s="15"/>
    </row>
    <row r="4" spans="1:3" ht="12.75">
      <c r="A4" s="14" t="s">
        <v>81</v>
      </c>
      <c r="B4" s="15"/>
      <c r="C4" s="15"/>
    </row>
    <row r="5" spans="1:3" ht="12.75">
      <c r="A5" s="14" t="s">
        <v>82</v>
      </c>
      <c r="B5" s="15"/>
      <c r="C5" s="15"/>
    </row>
    <row r="6" ht="12.75">
      <c r="A6" s="9" t="s">
        <v>85</v>
      </c>
    </row>
    <row r="8" spans="1:52" ht="12.7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t="s">
        <v>56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34</v>
      </c>
      <c r="AL8" t="s">
        <v>35</v>
      </c>
      <c r="AM8" t="s">
        <v>36</v>
      </c>
      <c r="AN8" t="s">
        <v>37</v>
      </c>
      <c r="AO8" t="s">
        <v>38</v>
      </c>
      <c r="AP8" t="s">
        <v>39</v>
      </c>
      <c r="AQ8" t="s">
        <v>40</v>
      </c>
      <c r="AR8" t="s">
        <v>41</v>
      </c>
      <c r="AS8" t="s">
        <v>42</v>
      </c>
      <c r="AT8" t="s">
        <v>43</v>
      </c>
      <c r="AU8" t="s">
        <v>44</v>
      </c>
      <c r="AV8" t="s">
        <v>45</v>
      </c>
      <c r="AW8" t="s">
        <v>46</v>
      </c>
      <c r="AX8" s="2" t="s">
        <v>72</v>
      </c>
      <c r="AY8" s="2" t="s">
        <v>65</v>
      </c>
      <c r="AZ8" s="2" t="s">
        <v>70</v>
      </c>
    </row>
    <row r="9" spans="1:52" ht="12.75">
      <c r="A9">
        <v>1681733500</v>
      </c>
      <c r="B9">
        <v>1</v>
      </c>
      <c r="C9">
        <v>1</v>
      </c>
      <c r="D9">
        <v>1016</v>
      </c>
      <c r="E9">
        <v>39700</v>
      </c>
      <c r="F9">
        <v>250236</v>
      </c>
      <c r="G9">
        <v>15</v>
      </c>
      <c r="J9">
        <v>24</v>
      </c>
      <c r="L9">
        <v>0</v>
      </c>
      <c r="M9">
        <v>1</v>
      </c>
      <c r="N9">
        <v>11907</v>
      </c>
      <c r="O9" t="s">
        <v>47</v>
      </c>
      <c r="P9">
        <v>1681733566</v>
      </c>
      <c r="S9">
        <v>230646</v>
      </c>
      <c r="T9">
        <v>780045961</v>
      </c>
      <c r="U9" t="s">
        <v>48</v>
      </c>
      <c r="V9">
        <v>1</v>
      </c>
      <c r="W9">
        <v>0</v>
      </c>
      <c r="Y9">
        <v>1</v>
      </c>
      <c r="AA9" t="s">
        <v>49</v>
      </c>
      <c r="AB9" t="s">
        <v>50</v>
      </c>
      <c r="AC9" t="s">
        <v>51</v>
      </c>
      <c r="AE9" t="s">
        <v>52</v>
      </c>
      <c r="AH9">
        <v>0</v>
      </c>
      <c r="AJ9">
        <v>250236</v>
      </c>
      <c r="AK9" t="s">
        <v>53</v>
      </c>
      <c r="AP9">
        <v>0</v>
      </c>
      <c r="AQ9">
        <v>0</v>
      </c>
      <c r="AR9">
        <v>0</v>
      </c>
      <c r="AS9" t="s">
        <v>54</v>
      </c>
      <c r="AT9" s="1">
        <v>43815.467256944445</v>
      </c>
      <c r="AW9">
        <v>7501</v>
      </c>
      <c r="AX9" t="str">
        <f>VLOOKUP(O9,LOOKUP!A:B,2,FALSE)</f>
        <v>0652</v>
      </c>
      <c r="AY9" t="str">
        <f>VLOOKUP(O9,LOOKUP!A:C,3,FALSE)</f>
        <v>Tower</v>
      </c>
      <c r="AZ9" s="2" t="s">
        <v>71</v>
      </c>
    </row>
    <row r="10" spans="1:52" ht="12.75">
      <c r="A10">
        <v>1681733500</v>
      </c>
      <c r="B10">
        <v>1</v>
      </c>
      <c r="C10">
        <v>1</v>
      </c>
      <c r="D10">
        <v>1017</v>
      </c>
      <c r="E10">
        <v>39700</v>
      </c>
      <c r="F10">
        <v>250236</v>
      </c>
      <c r="G10">
        <v>15</v>
      </c>
      <c r="J10">
        <v>24</v>
      </c>
      <c r="L10">
        <v>0</v>
      </c>
      <c r="M10">
        <v>1</v>
      </c>
      <c r="N10">
        <v>25000</v>
      </c>
      <c r="O10" t="s">
        <v>47</v>
      </c>
      <c r="P10">
        <v>1681733565</v>
      </c>
      <c r="S10">
        <v>230646</v>
      </c>
      <c r="T10">
        <v>780045961</v>
      </c>
      <c r="U10" t="s">
        <v>48</v>
      </c>
      <c r="V10">
        <v>1</v>
      </c>
      <c r="W10">
        <v>0</v>
      </c>
      <c r="Y10">
        <v>1</v>
      </c>
      <c r="AA10" t="s">
        <v>49</v>
      </c>
      <c r="AB10" t="s">
        <v>55</v>
      </c>
      <c r="AC10" t="s">
        <v>51</v>
      </c>
      <c r="AE10" t="s">
        <v>52</v>
      </c>
      <c r="AH10">
        <v>0</v>
      </c>
      <c r="AJ10">
        <v>250236</v>
      </c>
      <c r="AK10" t="s">
        <v>53</v>
      </c>
      <c r="AP10">
        <v>0</v>
      </c>
      <c r="AQ10">
        <v>0</v>
      </c>
      <c r="AR10">
        <v>0</v>
      </c>
      <c r="AS10" t="s">
        <v>54</v>
      </c>
      <c r="AT10" s="1">
        <v>43815.467256944445</v>
      </c>
      <c r="AW10">
        <v>7501</v>
      </c>
      <c r="AX10" t="str">
        <f>VLOOKUP(O10,LOOKUP!A:B,2,FALSE)</f>
        <v>0652</v>
      </c>
      <c r="AY10" t="str">
        <f>VLOOKUP(O10,LOOKUP!A:C,3,FALSE)</f>
        <v>Tower</v>
      </c>
      <c r="AZ10" s="2" t="s">
        <v>71</v>
      </c>
    </row>
    <row r="11" spans="1:52" ht="12.75">
      <c r="A11">
        <v>1681030409</v>
      </c>
      <c r="B11">
        <v>1</v>
      </c>
      <c r="C11">
        <v>1</v>
      </c>
      <c r="D11">
        <v>7111</v>
      </c>
      <c r="E11">
        <v>39300</v>
      </c>
      <c r="F11">
        <v>243541</v>
      </c>
      <c r="G11">
        <v>15</v>
      </c>
      <c r="J11">
        <v>24</v>
      </c>
      <c r="L11">
        <v>0</v>
      </c>
      <c r="M11">
        <v>1</v>
      </c>
      <c r="N11">
        <v>19070.259999999998</v>
      </c>
      <c r="O11" t="s">
        <v>57</v>
      </c>
      <c r="P11">
        <v>1681094825</v>
      </c>
      <c r="S11">
        <v>230646</v>
      </c>
      <c r="T11">
        <v>780045961</v>
      </c>
      <c r="U11" t="s">
        <v>48</v>
      </c>
      <c r="V11">
        <v>2</v>
      </c>
      <c r="W11">
        <v>0</v>
      </c>
      <c r="Y11">
        <v>1</v>
      </c>
      <c r="AA11" t="s">
        <v>49</v>
      </c>
      <c r="AB11" t="s">
        <v>58</v>
      </c>
      <c r="AC11" t="s">
        <v>51</v>
      </c>
      <c r="AE11" t="s">
        <v>59</v>
      </c>
      <c r="AH11">
        <v>0</v>
      </c>
      <c r="AJ11">
        <v>243541</v>
      </c>
      <c r="AK11" t="s">
        <v>60</v>
      </c>
      <c r="AP11">
        <v>0</v>
      </c>
      <c r="AQ11">
        <v>0</v>
      </c>
      <c r="AR11">
        <v>0</v>
      </c>
      <c r="AS11" t="s">
        <v>54</v>
      </c>
      <c r="AT11" s="1">
        <v>43815.509328703702</v>
      </c>
      <c r="AW11">
        <v>7501</v>
      </c>
      <c r="AX11" t="str">
        <f>VLOOKUP(O11,LOOKUP!A:B,2,FALSE)</f>
        <v>1001</v>
      </c>
      <c r="AY11" t="str">
        <f>VLOOKUP(O11,LOOKUP!A:C,3,FALSE)</f>
        <v>Bins or steel shelving</v>
      </c>
      <c r="AZ11" s="2" t="s">
        <v>71</v>
      </c>
    </row>
    <row r="12" spans="1:52" ht="12.75">
      <c r="A12">
        <v>1681030409</v>
      </c>
      <c r="B12">
        <v>1</v>
      </c>
      <c r="C12">
        <v>1</v>
      </c>
      <c r="D12">
        <v>7111</v>
      </c>
      <c r="E12">
        <v>39300</v>
      </c>
      <c r="F12">
        <v>243542</v>
      </c>
      <c r="G12">
        <v>15</v>
      </c>
      <c r="J12">
        <v>24</v>
      </c>
      <c r="L12">
        <v>0</v>
      </c>
      <c r="M12">
        <v>1</v>
      </c>
      <c r="N12">
        <v>100000</v>
      </c>
      <c r="O12" t="s">
        <v>61</v>
      </c>
      <c r="P12">
        <v>1681094826</v>
      </c>
      <c r="S12">
        <v>230646</v>
      </c>
      <c r="T12">
        <v>780045961</v>
      </c>
      <c r="U12" t="s">
        <v>48</v>
      </c>
      <c r="V12">
        <v>2</v>
      </c>
      <c r="W12">
        <v>0</v>
      </c>
      <c r="Y12">
        <v>1</v>
      </c>
      <c r="AA12" t="s">
        <v>49</v>
      </c>
      <c r="AB12" t="s">
        <v>58</v>
      </c>
      <c r="AC12" t="s">
        <v>51</v>
      </c>
      <c r="AE12" t="s">
        <v>59</v>
      </c>
      <c r="AH12">
        <v>0</v>
      </c>
      <c r="AJ12">
        <v>243542</v>
      </c>
      <c r="AK12" t="s">
        <v>60</v>
      </c>
      <c r="AP12">
        <v>0</v>
      </c>
      <c r="AQ12">
        <v>0</v>
      </c>
      <c r="AR12">
        <v>0</v>
      </c>
      <c r="AS12" t="s">
        <v>54</v>
      </c>
      <c r="AT12" s="1">
        <v>43815.509328703702</v>
      </c>
      <c r="AW12">
        <v>7501</v>
      </c>
      <c r="AX12" t="str">
        <f>VLOOKUP(O12,LOOKUP!A:B,2,FALSE)</f>
        <v>1006</v>
      </c>
      <c r="AY12" t="str">
        <f>VLOOKUP(O12,LOOKUP!A:C,3,FALSE)</f>
        <v>Rack, pole storage</v>
      </c>
      <c r="AZ12" s="2" t="s">
        <v>71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"/>
  </sheetPr>
  <dimension ref="A1:D11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30.8571428571429" bestFit="1" customWidth="1"/>
    <col min="2" max="2" width="12" bestFit="1" customWidth="1"/>
  </cols>
  <sheetData>
    <row r="1" spans="1:4" ht="12.75">
      <c r="A1" s="12" t="s">
        <v>78</v>
      </c>
      <c r="B1" s="13"/>
      <c r="C1" s="13"/>
      <c r="D1" s="13"/>
    </row>
    <row r="2" spans="1:3" ht="12.75">
      <c r="A2" s="12" t="s">
        <v>79</v>
      </c>
      <c r="B2" s="13"/>
      <c r="C2" s="13"/>
    </row>
    <row r="3" spans="1:4" ht="12.75">
      <c r="A3" s="14" t="s">
        <v>80</v>
      </c>
      <c r="B3" s="15"/>
      <c r="C3" s="15"/>
      <c r="D3" s="15"/>
    </row>
    <row r="4" spans="1:3" ht="12.75">
      <c r="A4" s="14" t="s">
        <v>81</v>
      </c>
      <c r="B4" s="15"/>
      <c r="C4" s="15"/>
    </row>
    <row r="5" spans="1:3" ht="12.75">
      <c r="A5" s="14" t="s">
        <v>82</v>
      </c>
      <c r="B5" s="15"/>
      <c r="C5" s="15"/>
    </row>
    <row r="6" ht="12.75">
      <c r="A6" s="9" t="s">
        <v>84</v>
      </c>
    </row>
    <row r="8" spans="1:3" ht="12.75">
      <c r="A8" s="5" t="s">
        <v>14</v>
      </c>
      <c r="B8" s="5" t="s">
        <v>72</v>
      </c>
      <c r="C8" s="4" t="s">
        <v>65</v>
      </c>
    </row>
    <row r="9" spans="1:3" ht="12.75">
      <c r="A9" t="s">
        <v>47</v>
      </c>
      <c r="B9" s="8" t="s">
        <v>73</v>
      </c>
      <c r="C9" t="s">
        <v>66</v>
      </c>
    </row>
    <row r="10" spans="1:3" ht="12.75">
      <c r="A10" t="s">
        <v>57</v>
      </c>
      <c r="B10" s="8" t="s">
        <v>74</v>
      </c>
      <c r="C10" t="s">
        <v>67</v>
      </c>
    </row>
    <row r="11" spans="1:3" ht="12.75">
      <c r="A11" t="s">
        <v>61</v>
      </c>
      <c r="B11" s="8" t="s">
        <v>75</v>
      </c>
      <c r="C11" t="s">
        <v>68</v>
      </c>
    </row>
  </sheetData>
  <mergeCells count="5">
    <mergeCell ref="A1:D1"/>
    <mergeCell ref="A2:C2"/>
    <mergeCell ref="A3:D3"/>
    <mergeCell ref="A4:C4"/>
    <mergeCell ref="A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EE77FF-03AE-46B2-95B9-689D65D9BDB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261AF4-4792-42E6-89A0-2DBC82881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1DE67-DF5F-4C13-8FC7-191A8AC6A9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