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Hurricane Michael\Limited Proceeding Dkt. 20190156\ROGs and PODs\OPC\1st\ROG\Filing\"/>
    </mc:Choice>
  </mc:AlternateContent>
  <bookViews>
    <workbookView xWindow="0" yWindow="0" windowWidth="18870" windowHeight="70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82" i="1"/>
  <c r="D81" i="1"/>
  <c r="D80" i="1"/>
  <c r="D79" i="1"/>
  <c r="D78" i="1"/>
  <c r="D77" i="1"/>
  <c r="D76" i="1"/>
  <c r="D75" i="1"/>
  <c r="D73" i="1"/>
  <c r="D72" i="1"/>
  <c r="C84" i="1"/>
  <c r="D70" i="1"/>
  <c r="D68" i="1"/>
  <c r="D62" i="1"/>
  <c r="D61" i="1"/>
  <c r="D60" i="1"/>
  <c r="D59" i="1"/>
  <c r="D58" i="1"/>
  <c r="D57" i="1"/>
  <c r="D56" i="1"/>
  <c r="D55" i="1"/>
  <c r="D54" i="1"/>
  <c r="D53" i="1"/>
  <c r="D52" i="1"/>
  <c r="D51" i="1"/>
  <c r="D49" i="1"/>
  <c r="D48" i="1"/>
  <c r="D47" i="1"/>
  <c r="D40" i="1"/>
  <c r="D34" i="1"/>
  <c r="D26" i="1"/>
  <c r="D18" i="1"/>
  <c r="D17" i="1"/>
  <c r="D15" i="1"/>
  <c r="D13" i="1"/>
  <c r="D11" i="1"/>
  <c r="D10" i="1"/>
  <c r="D8" i="1"/>
  <c r="D7" i="1"/>
  <c r="D6" i="1"/>
  <c r="D4" i="1"/>
  <c r="D16" i="1" l="1"/>
  <c r="D50" i="1"/>
  <c r="D63" i="1" s="1"/>
  <c r="C19" i="1"/>
  <c r="B63" i="1"/>
  <c r="D71" i="1"/>
  <c r="D3" i="1"/>
  <c r="D5" i="1"/>
  <c r="D12" i="1"/>
  <c r="D14" i="1"/>
  <c r="D28" i="1"/>
  <c r="D30" i="1"/>
  <c r="D33" i="1"/>
  <c r="D36" i="1"/>
  <c r="D38" i="1"/>
  <c r="B84" i="1"/>
  <c r="D9" i="1"/>
  <c r="C42" i="1"/>
  <c r="D37" i="1"/>
  <c r="D27" i="1"/>
  <c r="C63" i="1"/>
  <c r="D32" i="1"/>
  <c r="D83" i="1"/>
  <c r="B19" i="1"/>
  <c r="D29" i="1"/>
  <c r="D39" i="1"/>
  <c r="D69" i="1"/>
  <c r="D74" i="1"/>
  <c r="D35" i="1"/>
  <c r="D31" i="1"/>
  <c r="D84" i="1" l="1"/>
  <c r="D42" i="1"/>
  <c r="B42" i="1"/>
  <c r="D19" i="1"/>
</calcChain>
</file>

<file path=xl/sharedStrings.xml><?xml version="1.0" encoding="utf-8"?>
<sst xmlns="http://schemas.openxmlformats.org/spreadsheetml/2006/main" count="88" uniqueCount="31">
  <si>
    <t>TOTALS</t>
  </si>
  <si>
    <t>VENDOR NAME</t>
  </si>
  <si>
    <t>TOTAL INVOICE AMT</t>
  </si>
  <si>
    <t>TOTAL LABOR (MAN) HOURS</t>
  </si>
  <si>
    <t xml:space="preserve"> COST PER LABOR HOUR</t>
  </si>
  <si>
    <t>ABC PROFESSIONAL TREE SERVICES INC</t>
  </si>
  <si>
    <t>ARC AMERICAN INC</t>
  </si>
  <si>
    <t>ASPLUNDH TREE EXPERT COMPANY</t>
  </si>
  <si>
    <t>BLUELAKE UTILITY SERVICES LLC</t>
  </si>
  <si>
    <t>CHAIN ELECTRIC CO INC</t>
  </si>
  <si>
    <t>DAVEY TREE EXPERT COMPANY, THE</t>
  </si>
  <si>
    <t>ENCO UTILITY SERVICES LLC</t>
  </si>
  <si>
    <t>ENERCON SERVICES INC</t>
  </si>
  <si>
    <t>FPL</t>
  </si>
  <si>
    <t>HENKELS &amp; MCCOY INC</t>
  </si>
  <si>
    <t>IRBY CONSTRUCTION CO</t>
  </si>
  <si>
    <t>MASTEC NORTH AMERICA INC</t>
  </si>
  <si>
    <t>MDR CONSTRUCTION INC</t>
  </si>
  <si>
    <t>PIKE ELECTRIC LLC</t>
  </si>
  <si>
    <t>TAMPA ELECTRIC COMPANY</t>
  </si>
  <si>
    <t>WOLF TREE INC</t>
  </si>
  <si>
    <t>Average Cost per Hour of ALL Vendors</t>
  </si>
  <si>
    <t>OTHER NON-LABOR - Equipment, Mobilization, Miscellaneous</t>
  </si>
  <si>
    <t>NON-MATERIAL &amp; NON-LABOR COST</t>
  </si>
  <si>
    <t>NON-MATERIAL &amp; NON-LABOR COST PER LABOR HOUR</t>
  </si>
  <si>
    <t>LABOR</t>
  </si>
  <si>
    <t>LABOR COST</t>
  </si>
  <si>
    <t>LABOR COST PER HOUR</t>
  </si>
  <si>
    <t>LODGING - Hotels, Meals, Laundry</t>
  </si>
  <si>
    <t>LODGING COST</t>
  </si>
  <si>
    <t>LODGING COST PER LABOR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</si>
</sst>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1" fillId="0" borderId="0" xfId="1" applyNumberFormat="1" applyFont="1" applyFill="1" applyBorder="1"/>
    <xf numFmtId="0" fontId="0" fillId="0" borderId="5" xfId="0" applyFill="1" applyBorder="1"/>
    <xf numFmtId="164" fontId="4" fillId="0" borderId="0" xfId="1" applyNumberFormat="1" applyFont="1" applyFill="1" applyBorder="1"/>
    <xf numFmtId="164" fontId="0" fillId="0" borderId="3" xfId="1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8" xfId="0" applyFill="1" applyBorder="1"/>
    <xf numFmtId="0" fontId="3" fillId="0" borderId="1" xfId="0" applyFont="1" applyFill="1" applyBorder="1" applyAlignment="1">
      <alignment horizontal="center"/>
    </xf>
    <xf numFmtId="0" fontId="0" fillId="0" borderId="2" xfId="0" applyFill="1" applyBorder="1"/>
    <xf numFmtId="44" fontId="0" fillId="0" borderId="3" xfId="2" applyFont="1" applyFill="1" applyBorder="1"/>
    <xf numFmtId="164" fontId="0" fillId="0" borderId="3" xfId="1" applyNumberFormat="1" applyFont="1" applyFill="1" applyBorder="1"/>
    <xf numFmtId="44" fontId="0" fillId="0" borderId="0" xfId="2" applyFont="1" applyFill="1" applyBorder="1"/>
    <xf numFmtId="44" fontId="0" fillId="0" borderId="7" xfId="2" applyFont="1" applyFill="1" applyBorder="1"/>
    <xf numFmtId="164" fontId="0" fillId="0" borderId="7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44" fontId="0" fillId="0" borderId="1" xfId="2" applyFont="1" applyFill="1" applyBorder="1"/>
    <xf numFmtId="164" fontId="0" fillId="0" borderId="1" xfId="1" applyNumberFormat="1" applyFont="1" applyFill="1" applyBorder="1"/>
    <xf numFmtId="44" fontId="3" fillId="0" borderId="10" xfId="2" applyFont="1" applyFill="1" applyBorder="1" applyAlignment="1">
      <alignment horizontal="center"/>
    </xf>
    <xf numFmtId="44" fontId="1" fillId="0" borderId="0" xfId="2" applyFont="1" applyFill="1" applyBorder="1"/>
    <xf numFmtId="44" fontId="0" fillId="0" borderId="11" xfId="2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4" fontId="0" fillId="0" borderId="6" xfId="0" applyNumberFormat="1" applyFill="1" applyBorder="1" applyAlignment="1">
      <alignment horizontal="center"/>
    </xf>
    <xf numFmtId="0" fontId="5" fillId="0" borderId="14" xfId="0" applyFont="1" applyFill="1" applyBorder="1"/>
    <xf numFmtId="164" fontId="0" fillId="0" borderId="15" xfId="1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 wrapText="1"/>
    </xf>
    <xf numFmtId="44" fontId="0" fillId="0" borderId="15" xfId="2" applyFont="1" applyFill="1" applyBorder="1" applyAlignment="1">
      <alignment horizontal="center"/>
    </xf>
    <xf numFmtId="164" fontId="0" fillId="0" borderId="5" xfId="1" applyNumberFormat="1" applyFont="1" applyFill="1" applyBorder="1"/>
    <xf numFmtId="44" fontId="3" fillId="0" borderId="12" xfId="2" applyFont="1" applyFill="1" applyBorder="1" applyAlignment="1">
      <alignment horizontal="center"/>
    </xf>
    <xf numFmtId="44" fontId="3" fillId="0" borderId="13" xfId="2" applyFont="1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workbookViewId="0">
      <selection sqref="A1:D1"/>
    </sheetView>
  </sheetViews>
  <sheetFormatPr defaultRowHeight="15" x14ac:dyDescent="0.25"/>
  <cols>
    <col min="1" max="1" width="35.85546875" style="5" bestFit="1" customWidth="1"/>
    <col min="2" max="2" width="21.28515625" style="5" customWidth="1"/>
    <col min="3" max="3" width="27.7109375" style="5" bestFit="1" customWidth="1"/>
    <col min="4" max="4" width="22" style="5" bestFit="1" customWidth="1"/>
    <col min="5" max="16384" width="9.140625" style="5"/>
  </cols>
  <sheetData>
    <row r="1" spans="1:4" ht="15.75" thickBot="1" x14ac:dyDescent="0.3">
      <c r="A1" s="21" t="s">
        <v>0</v>
      </c>
      <c r="B1" s="22"/>
      <c r="C1" s="22"/>
      <c r="D1" s="23"/>
    </row>
    <row r="2" spans="1:4" x14ac:dyDescent="0.25">
      <c r="A2" s="8" t="s">
        <v>1</v>
      </c>
      <c r="B2" s="9" t="s">
        <v>2</v>
      </c>
      <c r="C2" s="10" t="s">
        <v>3</v>
      </c>
      <c r="D2" s="24" t="s">
        <v>4</v>
      </c>
    </row>
    <row r="3" spans="1:4" x14ac:dyDescent="0.25">
      <c r="A3" s="2" t="s">
        <v>5</v>
      </c>
      <c r="B3" s="11">
        <v>332810.52</v>
      </c>
      <c r="C3" s="1">
        <v>2336</v>
      </c>
      <c r="D3" s="25">
        <f>B3/C3</f>
        <v>142.47025684931506</v>
      </c>
    </row>
    <row r="4" spans="1:4" x14ac:dyDescent="0.25">
      <c r="A4" s="2" t="s">
        <v>6</v>
      </c>
      <c r="B4" s="11">
        <v>6067193.1699999999</v>
      </c>
      <c r="C4" s="1">
        <v>33690</v>
      </c>
      <c r="D4" s="25">
        <f t="shared" ref="D4:D17" si="0">B4/C4</f>
        <v>180.08884446423272</v>
      </c>
    </row>
    <row r="5" spans="1:4" x14ac:dyDescent="0.25">
      <c r="A5" s="2" t="s">
        <v>7</v>
      </c>
      <c r="B5" s="11">
        <v>534829.5</v>
      </c>
      <c r="C5" s="1">
        <v>10198</v>
      </c>
      <c r="D5" s="25">
        <f t="shared" si="0"/>
        <v>52.444547950578546</v>
      </c>
    </row>
    <row r="6" spans="1:4" x14ac:dyDescent="0.25">
      <c r="A6" s="2" t="s">
        <v>8</v>
      </c>
      <c r="B6" s="19">
        <v>6198264.6799999997</v>
      </c>
      <c r="C6" s="1">
        <v>41947</v>
      </c>
      <c r="D6" s="25">
        <f t="shared" si="0"/>
        <v>147.76419481726941</v>
      </c>
    </row>
    <row r="7" spans="1:4" x14ac:dyDescent="0.25">
      <c r="A7" s="2" t="s">
        <v>9</v>
      </c>
      <c r="B7" s="11">
        <v>1691963.3599999994</v>
      </c>
      <c r="C7" s="1">
        <v>12916</v>
      </c>
      <c r="D7" s="25">
        <f t="shared" si="0"/>
        <v>130.99747290182714</v>
      </c>
    </row>
    <row r="8" spans="1:4" x14ac:dyDescent="0.25">
      <c r="A8" s="2" t="s">
        <v>10</v>
      </c>
      <c r="B8" s="11">
        <v>1755627.8000000007</v>
      </c>
      <c r="C8" s="1">
        <v>22296</v>
      </c>
      <c r="D8" s="25">
        <f>B8/C8</f>
        <v>78.741828130606422</v>
      </c>
    </row>
    <row r="9" spans="1:4" x14ac:dyDescent="0.25">
      <c r="A9" s="2" t="s">
        <v>11</v>
      </c>
      <c r="B9" s="11">
        <v>33288.99</v>
      </c>
      <c r="C9" s="3">
        <v>767</v>
      </c>
      <c r="D9" s="25">
        <f t="shared" si="0"/>
        <v>43.401551499348109</v>
      </c>
    </row>
    <row r="10" spans="1:4" x14ac:dyDescent="0.25">
      <c r="A10" s="2" t="s">
        <v>12</v>
      </c>
      <c r="B10" s="11">
        <v>1629187.57</v>
      </c>
      <c r="C10" s="1">
        <v>13038</v>
      </c>
      <c r="D10" s="25">
        <f t="shared" si="0"/>
        <v>124.95686224881118</v>
      </c>
    </row>
    <row r="11" spans="1:4" x14ac:dyDescent="0.25">
      <c r="A11" s="2" t="s">
        <v>13</v>
      </c>
      <c r="B11" s="11">
        <v>13314491.949999999</v>
      </c>
      <c r="C11" s="1">
        <v>73219</v>
      </c>
      <c r="D11" s="25">
        <f t="shared" si="0"/>
        <v>181.84476638577416</v>
      </c>
    </row>
    <row r="12" spans="1:4" x14ac:dyDescent="0.25">
      <c r="A12" s="2" t="s">
        <v>14</v>
      </c>
      <c r="B12" s="11">
        <v>1282373.51</v>
      </c>
      <c r="C12" s="1">
        <v>7318</v>
      </c>
      <c r="D12" s="25">
        <f t="shared" si="0"/>
        <v>175.2355165345723</v>
      </c>
    </row>
    <row r="13" spans="1:4" x14ac:dyDescent="0.25">
      <c r="A13" s="2" t="s">
        <v>15</v>
      </c>
      <c r="B13" s="11">
        <v>978917.99</v>
      </c>
      <c r="C13" s="1">
        <v>6706</v>
      </c>
      <c r="D13" s="25">
        <f t="shared" si="0"/>
        <v>145.97643751864001</v>
      </c>
    </row>
    <row r="14" spans="1:4" x14ac:dyDescent="0.25">
      <c r="A14" s="2" t="s">
        <v>16</v>
      </c>
      <c r="B14" s="11">
        <v>910480.57000000007</v>
      </c>
      <c r="C14" s="1">
        <v>6804.5</v>
      </c>
      <c r="D14" s="25">
        <f t="shared" si="0"/>
        <v>133.8056536115806</v>
      </c>
    </row>
    <row r="15" spans="1:4" x14ac:dyDescent="0.25">
      <c r="A15" s="2" t="s">
        <v>17</v>
      </c>
      <c r="B15" s="11">
        <v>7768326.9299999997</v>
      </c>
      <c r="C15" s="1">
        <v>63370.5</v>
      </c>
      <c r="D15" s="25">
        <f t="shared" si="0"/>
        <v>122.58585509030226</v>
      </c>
    </row>
    <row r="16" spans="1:4" x14ac:dyDescent="0.25">
      <c r="A16" s="2" t="s">
        <v>18</v>
      </c>
      <c r="B16" s="11">
        <v>2681358.9699999983</v>
      </c>
      <c r="C16" s="1">
        <v>22034</v>
      </c>
      <c r="D16" s="25">
        <f t="shared" si="0"/>
        <v>121.69188390668958</v>
      </c>
    </row>
    <row r="17" spans="1:4" x14ac:dyDescent="0.25">
      <c r="A17" s="2" t="s">
        <v>19</v>
      </c>
      <c r="B17" s="11">
        <v>215078.12</v>
      </c>
      <c r="C17" s="1">
        <v>1528</v>
      </c>
      <c r="D17" s="25">
        <f t="shared" si="0"/>
        <v>140.75793193717277</v>
      </c>
    </row>
    <row r="18" spans="1:4" x14ac:dyDescent="0.25">
      <c r="A18" s="2" t="s">
        <v>20</v>
      </c>
      <c r="B18" s="11">
        <v>829778.92999999959</v>
      </c>
      <c r="C18" s="1">
        <v>10440</v>
      </c>
      <c r="D18" s="25">
        <f>B18/C18</f>
        <v>79.480740421455906</v>
      </c>
    </row>
    <row r="19" spans="1:4" ht="15.75" thickBot="1" x14ac:dyDescent="0.3">
      <c r="A19" s="26" t="s">
        <v>21</v>
      </c>
      <c r="B19" s="20">
        <f>SUM(B3:B18)</f>
        <v>46223972.559999995</v>
      </c>
      <c r="C19" s="13">
        <f>SUM(C3:C18)</f>
        <v>328608</v>
      </c>
      <c r="D19" s="27">
        <f>AVERAGE(D3:D18)</f>
        <v>125.140271516761</v>
      </c>
    </row>
    <row r="20" spans="1:4" ht="15.75" thickTop="1" x14ac:dyDescent="0.25">
      <c r="A20" s="2"/>
      <c r="B20" s="11"/>
      <c r="C20" s="14"/>
      <c r="D20" s="28"/>
    </row>
    <row r="21" spans="1:4" x14ac:dyDescent="0.25">
      <c r="A21" s="2"/>
      <c r="B21" s="11"/>
      <c r="C21" s="15"/>
      <c r="D21" s="28"/>
    </row>
    <row r="22" spans="1:4" ht="15.75" thickBot="1" x14ac:dyDescent="0.3">
      <c r="A22" s="6"/>
      <c r="B22" s="16"/>
      <c r="C22" s="17"/>
      <c r="D22" s="29"/>
    </row>
    <row r="23" spans="1:4" x14ac:dyDescent="0.25">
      <c r="A23" s="2"/>
      <c r="B23" s="11"/>
      <c r="C23" s="15"/>
      <c r="D23" s="28"/>
    </row>
    <row r="24" spans="1:4" ht="15.75" thickBot="1" x14ac:dyDescent="0.3">
      <c r="A24" s="30" t="s">
        <v>22</v>
      </c>
      <c r="B24" s="7"/>
      <c r="C24" s="7"/>
      <c r="D24" s="31"/>
    </row>
    <row r="25" spans="1:4" ht="45" x14ac:dyDescent="0.25">
      <c r="A25" s="8" t="s">
        <v>1</v>
      </c>
      <c r="B25" s="4" t="s">
        <v>23</v>
      </c>
      <c r="C25" s="10" t="s">
        <v>3</v>
      </c>
      <c r="D25" s="32" t="s">
        <v>24</v>
      </c>
    </row>
    <row r="26" spans="1:4" x14ac:dyDescent="0.25">
      <c r="A26" s="2" t="s">
        <v>5</v>
      </c>
      <c r="B26" s="11">
        <v>60241.26</v>
      </c>
      <c r="C26" s="1">
        <v>2336</v>
      </c>
      <c r="D26" s="25">
        <f>B26/C26</f>
        <v>25.788210616438356</v>
      </c>
    </row>
    <row r="27" spans="1:4" x14ac:dyDescent="0.25">
      <c r="A27" s="2" t="s">
        <v>6</v>
      </c>
      <c r="B27" s="11">
        <v>1566756.74</v>
      </c>
      <c r="C27" s="1">
        <v>33690</v>
      </c>
      <c r="D27" s="25">
        <f t="shared" ref="D27:D41" si="1">B27/C27</f>
        <v>46.50509765509053</v>
      </c>
    </row>
    <row r="28" spans="1:4" x14ac:dyDescent="0.25">
      <c r="A28" s="2" t="s">
        <v>7</v>
      </c>
      <c r="B28" s="11">
        <v>110915.74</v>
      </c>
      <c r="C28" s="1">
        <v>10198</v>
      </c>
      <c r="D28" s="25">
        <f t="shared" si="1"/>
        <v>10.876224749950971</v>
      </c>
    </row>
    <row r="29" spans="1:4" x14ac:dyDescent="0.25">
      <c r="A29" s="2" t="s">
        <v>8</v>
      </c>
      <c r="B29" s="11">
        <v>52080.679999999993</v>
      </c>
      <c r="C29" s="15">
        <v>41947</v>
      </c>
      <c r="D29" s="25">
        <f t="shared" si="1"/>
        <v>1.2415829499129853</v>
      </c>
    </row>
    <row r="30" spans="1:4" x14ac:dyDescent="0.25">
      <c r="A30" s="2" t="s">
        <v>9</v>
      </c>
      <c r="B30" s="11">
        <v>623180.76</v>
      </c>
      <c r="C30" s="1">
        <v>12916</v>
      </c>
      <c r="D30" s="25">
        <f t="shared" si="1"/>
        <v>48.248742644781665</v>
      </c>
    </row>
    <row r="31" spans="1:4" x14ac:dyDescent="0.25">
      <c r="A31" s="2" t="s">
        <v>10</v>
      </c>
      <c r="B31" s="11">
        <v>227550.7</v>
      </c>
      <c r="C31" s="1">
        <v>22296</v>
      </c>
      <c r="D31" s="25">
        <f t="shared" si="1"/>
        <v>10.205897918909223</v>
      </c>
    </row>
    <row r="32" spans="1:4" x14ac:dyDescent="0.25">
      <c r="A32" s="2" t="s">
        <v>11</v>
      </c>
      <c r="B32" s="11">
        <v>215.8</v>
      </c>
      <c r="C32" s="3">
        <v>767</v>
      </c>
      <c r="D32" s="25">
        <f t="shared" si="1"/>
        <v>0.28135593220338984</v>
      </c>
    </row>
    <row r="33" spans="1:4" x14ac:dyDescent="0.25">
      <c r="A33" s="2" t="s">
        <v>12</v>
      </c>
      <c r="B33" s="11">
        <v>37918.720000000001</v>
      </c>
      <c r="C33" s="1">
        <v>13038</v>
      </c>
      <c r="D33" s="25">
        <f t="shared" si="1"/>
        <v>2.908323362478908</v>
      </c>
    </row>
    <row r="34" spans="1:4" x14ac:dyDescent="0.25">
      <c r="A34" s="2" t="s">
        <v>13</v>
      </c>
      <c r="B34" s="11">
        <v>3860225.6100000003</v>
      </c>
      <c r="C34" s="1">
        <v>73219</v>
      </c>
      <c r="D34" s="25">
        <f t="shared" si="1"/>
        <v>52.721637962823863</v>
      </c>
    </row>
    <row r="35" spans="1:4" x14ac:dyDescent="0.25">
      <c r="A35" s="2" t="s">
        <v>14</v>
      </c>
      <c r="B35" s="11">
        <v>256091.30000000002</v>
      </c>
      <c r="C35" s="1">
        <v>7318</v>
      </c>
      <c r="D35" s="25">
        <f t="shared" si="1"/>
        <v>34.994711669855157</v>
      </c>
    </row>
    <row r="36" spans="1:4" x14ac:dyDescent="0.25">
      <c r="A36" s="2" t="s">
        <v>15</v>
      </c>
      <c r="B36" s="11">
        <v>277200.23</v>
      </c>
      <c r="C36" s="1">
        <v>6706</v>
      </c>
      <c r="D36" s="25">
        <f t="shared" si="1"/>
        <v>41.336151207873542</v>
      </c>
    </row>
    <row r="37" spans="1:4" x14ac:dyDescent="0.25">
      <c r="A37" s="2" t="s">
        <v>16</v>
      </c>
      <c r="B37" s="11">
        <v>269453.77550000005</v>
      </c>
      <c r="C37" s="1">
        <v>6804.5</v>
      </c>
      <c r="D37" s="25">
        <f t="shared" si="1"/>
        <v>39.599349768535532</v>
      </c>
    </row>
    <row r="38" spans="1:4" x14ac:dyDescent="0.25">
      <c r="A38" s="2" t="s">
        <v>17</v>
      </c>
      <c r="B38" s="11">
        <v>2801532.9</v>
      </c>
      <c r="C38" s="1">
        <v>63370.5</v>
      </c>
      <c r="D38" s="25">
        <f t="shared" si="1"/>
        <v>44.20878642270457</v>
      </c>
    </row>
    <row r="39" spans="1:4" x14ac:dyDescent="0.25">
      <c r="A39" s="2" t="s">
        <v>18</v>
      </c>
      <c r="B39" s="11">
        <v>0</v>
      </c>
      <c r="C39" s="1">
        <v>22034</v>
      </c>
      <c r="D39" s="25">
        <f t="shared" si="1"/>
        <v>0</v>
      </c>
    </row>
    <row r="40" spans="1:4" x14ac:dyDescent="0.25">
      <c r="A40" s="2" t="s">
        <v>19</v>
      </c>
      <c r="B40" s="11">
        <v>54055.199999999997</v>
      </c>
      <c r="C40" s="1">
        <v>1528</v>
      </c>
      <c r="D40" s="25">
        <f t="shared" si="1"/>
        <v>35.376439790575915</v>
      </c>
    </row>
    <row r="41" spans="1:4" x14ac:dyDescent="0.25">
      <c r="A41" s="2" t="s">
        <v>20</v>
      </c>
      <c r="B41" s="11">
        <v>121968.79</v>
      </c>
      <c r="C41" s="1">
        <v>10440</v>
      </c>
      <c r="D41" s="25">
        <f t="shared" si="1"/>
        <v>11.682834291187739</v>
      </c>
    </row>
    <row r="42" spans="1:4" ht="15.75" thickBot="1" x14ac:dyDescent="0.3">
      <c r="A42" s="26" t="s">
        <v>21</v>
      </c>
      <c r="B42" s="20">
        <f>SUM(B26:B41)</f>
        <v>10319388.205499997</v>
      </c>
      <c r="C42" s="13">
        <f>SUM(C26:C41)</f>
        <v>328608</v>
      </c>
      <c r="D42" s="33">
        <f>AVERAGE(D26:D41)</f>
        <v>25.37345918395765</v>
      </c>
    </row>
    <row r="43" spans="1:4" ht="15.75" thickTop="1" x14ac:dyDescent="0.25">
      <c r="A43" s="34"/>
      <c r="B43" s="11"/>
      <c r="C43" s="15"/>
      <c r="D43" s="28"/>
    </row>
    <row r="44" spans="1:4" ht="15.75" thickBot="1" x14ac:dyDescent="0.3">
      <c r="A44" s="6"/>
      <c r="B44" s="16"/>
      <c r="C44" s="17"/>
      <c r="D44" s="29"/>
    </row>
    <row r="45" spans="1:4" ht="15.75" thickBot="1" x14ac:dyDescent="0.3">
      <c r="A45" s="35" t="s">
        <v>25</v>
      </c>
      <c r="B45" s="18"/>
      <c r="C45" s="18"/>
      <c r="D45" s="36"/>
    </row>
    <row r="46" spans="1:4" x14ac:dyDescent="0.25">
      <c r="A46" s="8" t="s">
        <v>1</v>
      </c>
      <c r="B46" s="9" t="s">
        <v>26</v>
      </c>
      <c r="C46" s="10" t="s">
        <v>3</v>
      </c>
      <c r="D46" s="24" t="s">
        <v>27</v>
      </c>
    </row>
    <row r="47" spans="1:4" x14ac:dyDescent="0.25">
      <c r="A47" s="2" t="s">
        <v>5</v>
      </c>
      <c r="B47" s="11">
        <v>262771.86</v>
      </c>
      <c r="C47" s="15">
        <v>2336</v>
      </c>
      <c r="D47" s="25">
        <f t="shared" ref="D47:D62" si="2">B47/C47</f>
        <v>112.48795376712329</v>
      </c>
    </row>
    <row r="48" spans="1:4" x14ac:dyDescent="0.25">
      <c r="A48" s="2" t="s">
        <v>6</v>
      </c>
      <c r="B48" s="11">
        <v>4461229.93</v>
      </c>
      <c r="C48" s="15">
        <v>33690</v>
      </c>
      <c r="D48" s="25">
        <f t="shared" si="2"/>
        <v>132.42000385871177</v>
      </c>
    </row>
    <row r="49" spans="1:4" x14ac:dyDescent="0.25">
      <c r="A49" s="2" t="s">
        <v>7</v>
      </c>
      <c r="B49" s="11">
        <v>423913.77</v>
      </c>
      <c r="C49" s="15">
        <v>10198</v>
      </c>
      <c r="D49" s="25">
        <f t="shared" si="2"/>
        <v>41.568324181212006</v>
      </c>
    </row>
    <row r="50" spans="1:4" x14ac:dyDescent="0.25">
      <c r="A50" s="2" t="s">
        <v>8</v>
      </c>
      <c r="B50" s="11">
        <v>6005484</v>
      </c>
      <c r="C50" s="15">
        <v>41947</v>
      </c>
      <c r="D50" s="25">
        <f t="shared" si="2"/>
        <v>143.16837914511169</v>
      </c>
    </row>
    <row r="51" spans="1:4" x14ac:dyDescent="0.25">
      <c r="A51" s="2" t="s">
        <v>9</v>
      </c>
      <c r="B51" s="11">
        <v>1065054.69</v>
      </c>
      <c r="C51" s="15">
        <v>12916</v>
      </c>
      <c r="D51" s="25">
        <f t="shared" si="2"/>
        <v>82.460102973056664</v>
      </c>
    </row>
    <row r="52" spans="1:4" x14ac:dyDescent="0.25">
      <c r="A52" s="2" t="s">
        <v>10</v>
      </c>
      <c r="B52" s="11">
        <v>1507622.1</v>
      </c>
      <c r="C52" s="1">
        <v>22296</v>
      </c>
      <c r="D52" s="25">
        <f t="shared" si="2"/>
        <v>67.61850107642627</v>
      </c>
    </row>
    <row r="53" spans="1:4" x14ac:dyDescent="0.25">
      <c r="A53" s="2" t="s">
        <v>11</v>
      </c>
      <c r="B53" s="11">
        <v>33073.199999999997</v>
      </c>
      <c r="C53" s="15">
        <v>767</v>
      </c>
      <c r="D53" s="25">
        <f t="shared" si="2"/>
        <v>43.120208604954364</v>
      </c>
    </row>
    <row r="54" spans="1:4" x14ac:dyDescent="0.25">
      <c r="A54" s="2" t="s">
        <v>12</v>
      </c>
      <c r="B54" s="11">
        <v>1590636</v>
      </c>
      <c r="C54" s="15">
        <v>13038</v>
      </c>
      <c r="D54" s="25">
        <f t="shared" si="2"/>
        <v>122</v>
      </c>
    </row>
    <row r="55" spans="1:4" x14ac:dyDescent="0.25">
      <c r="A55" s="2" t="s">
        <v>13</v>
      </c>
      <c r="B55" s="11">
        <v>9413463.7899999991</v>
      </c>
      <c r="C55" s="15">
        <v>73219</v>
      </c>
      <c r="D55" s="25">
        <f t="shared" si="2"/>
        <v>128.56586118357257</v>
      </c>
    </row>
    <row r="56" spans="1:4" x14ac:dyDescent="0.25">
      <c r="A56" s="2" t="s">
        <v>14</v>
      </c>
      <c r="B56" s="11">
        <v>1019333.24</v>
      </c>
      <c r="C56" s="15">
        <v>7318</v>
      </c>
      <c r="D56" s="25">
        <f t="shared" si="2"/>
        <v>139.2912325772069</v>
      </c>
    </row>
    <row r="57" spans="1:4" x14ac:dyDescent="0.25">
      <c r="A57" s="2" t="s">
        <v>15</v>
      </c>
      <c r="B57" s="11">
        <v>686789.76</v>
      </c>
      <c r="C57" s="15">
        <v>6706</v>
      </c>
      <c r="D57" s="25">
        <f t="shared" si="2"/>
        <v>102.41422010140172</v>
      </c>
    </row>
    <row r="58" spans="1:4" x14ac:dyDescent="0.25">
      <c r="A58" s="2" t="s">
        <v>16</v>
      </c>
      <c r="B58" s="11">
        <v>640197.80000000005</v>
      </c>
      <c r="C58" s="15">
        <v>6804.5</v>
      </c>
      <c r="D58" s="25">
        <f t="shared" si="2"/>
        <v>94.084473510177091</v>
      </c>
    </row>
    <row r="59" spans="1:4" x14ac:dyDescent="0.25">
      <c r="A59" s="2" t="s">
        <v>17</v>
      </c>
      <c r="B59" s="11">
        <v>4879892.45</v>
      </c>
      <c r="C59" s="1">
        <v>63370.5</v>
      </c>
      <c r="D59" s="25">
        <f t="shared" si="2"/>
        <v>77.005743208590758</v>
      </c>
    </row>
    <row r="60" spans="1:4" x14ac:dyDescent="0.25">
      <c r="A60" s="2" t="s">
        <v>18</v>
      </c>
      <c r="B60" s="11">
        <v>2681358.9700000002</v>
      </c>
      <c r="C60" s="15">
        <v>22034</v>
      </c>
      <c r="D60" s="25">
        <f t="shared" si="2"/>
        <v>121.69188390668967</v>
      </c>
    </row>
    <row r="61" spans="1:4" x14ac:dyDescent="0.25">
      <c r="A61" s="2" t="s">
        <v>19</v>
      </c>
      <c r="B61" s="11">
        <v>161023</v>
      </c>
      <c r="C61" s="15">
        <v>1528</v>
      </c>
      <c r="D61" s="25">
        <f t="shared" si="2"/>
        <v>105.3815445026178</v>
      </c>
    </row>
    <row r="62" spans="1:4" x14ac:dyDescent="0.25">
      <c r="A62" s="2" t="s">
        <v>20</v>
      </c>
      <c r="B62" s="11">
        <v>706670.64</v>
      </c>
      <c r="C62" s="15">
        <v>10440</v>
      </c>
      <c r="D62" s="25">
        <f t="shared" si="2"/>
        <v>67.688758620689654</v>
      </c>
    </row>
    <row r="63" spans="1:4" ht="15.75" thickBot="1" x14ac:dyDescent="0.3">
      <c r="A63" s="26" t="s">
        <v>21</v>
      </c>
      <c r="B63" s="20">
        <f>SUM(B47:B62)</f>
        <v>35538515.199999996</v>
      </c>
      <c r="C63" s="13">
        <f>SUM(C47:C62)</f>
        <v>328608</v>
      </c>
      <c r="D63" s="33">
        <f>AVERAGE(D47:D62)</f>
        <v>98.810449451096389</v>
      </c>
    </row>
    <row r="64" spans="1:4" ht="15.75" thickTop="1" x14ac:dyDescent="0.25">
      <c r="A64" s="34"/>
      <c r="B64" s="11"/>
      <c r="C64" s="15"/>
      <c r="D64" s="28"/>
    </row>
    <row r="65" spans="1:4" ht="15.75" thickBot="1" x14ac:dyDescent="0.3">
      <c r="A65" s="2"/>
      <c r="B65" s="11"/>
      <c r="C65" s="15"/>
      <c r="D65" s="28"/>
    </row>
    <row r="66" spans="1:4" ht="15.75" thickBot="1" x14ac:dyDescent="0.3">
      <c r="A66" s="35" t="s">
        <v>28</v>
      </c>
      <c r="B66" s="18"/>
      <c r="C66" s="18"/>
      <c r="D66" s="36"/>
    </row>
    <row r="67" spans="1:4" ht="30" x14ac:dyDescent="0.25">
      <c r="A67" s="8" t="s">
        <v>1</v>
      </c>
      <c r="B67" s="9" t="s">
        <v>29</v>
      </c>
      <c r="C67" s="10" t="s">
        <v>3</v>
      </c>
      <c r="D67" s="37" t="s">
        <v>30</v>
      </c>
    </row>
    <row r="68" spans="1:4" x14ac:dyDescent="0.25">
      <c r="A68" s="2" t="s">
        <v>5</v>
      </c>
      <c r="B68" s="11">
        <v>9797.4000000000015</v>
      </c>
      <c r="C68" s="15">
        <v>2336</v>
      </c>
      <c r="D68" s="25">
        <f t="shared" ref="D68:D83" si="3">B68/C68</f>
        <v>4.1940924657534255</v>
      </c>
    </row>
    <row r="69" spans="1:4" x14ac:dyDescent="0.25">
      <c r="A69" s="2" t="s">
        <v>6</v>
      </c>
      <c r="B69" s="11">
        <v>39206.5</v>
      </c>
      <c r="C69" s="15">
        <v>33690</v>
      </c>
      <c r="D69" s="25">
        <f t="shared" si="3"/>
        <v>1.1637429504303949</v>
      </c>
    </row>
    <row r="70" spans="1:4" x14ac:dyDescent="0.25">
      <c r="A70" s="2" t="s">
        <v>7</v>
      </c>
      <c r="B70" s="11">
        <v>0</v>
      </c>
      <c r="C70" s="15">
        <v>10198</v>
      </c>
      <c r="D70" s="25">
        <f t="shared" si="3"/>
        <v>0</v>
      </c>
    </row>
    <row r="71" spans="1:4" x14ac:dyDescent="0.25">
      <c r="A71" s="2" t="s">
        <v>8</v>
      </c>
      <c r="B71" s="11">
        <v>140700</v>
      </c>
      <c r="C71" s="15">
        <v>41947</v>
      </c>
      <c r="D71" s="25">
        <f t="shared" si="3"/>
        <v>3.3542327222447375</v>
      </c>
    </row>
    <row r="72" spans="1:4" x14ac:dyDescent="0.25">
      <c r="A72" s="2" t="s">
        <v>9</v>
      </c>
      <c r="B72" s="11">
        <v>3727.88</v>
      </c>
      <c r="C72" s="15">
        <v>12916</v>
      </c>
      <c r="D72" s="25">
        <f t="shared" si="3"/>
        <v>0.28862496128832454</v>
      </c>
    </row>
    <row r="73" spans="1:4" x14ac:dyDescent="0.25">
      <c r="A73" s="2" t="s">
        <v>10</v>
      </c>
      <c r="B73" s="11">
        <v>20455</v>
      </c>
      <c r="C73" s="1">
        <v>22296</v>
      </c>
      <c r="D73" s="25">
        <f t="shared" si="3"/>
        <v>0.91742913527090064</v>
      </c>
    </row>
    <row r="74" spans="1:4" x14ac:dyDescent="0.25">
      <c r="A74" s="2" t="s">
        <v>11</v>
      </c>
      <c r="B74" s="11">
        <v>0</v>
      </c>
      <c r="C74" s="15">
        <v>767</v>
      </c>
      <c r="D74" s="25">
        <f t="shared" si="3"/>
        <v>0</v>
      </c>
    </row>
    <row r="75" spans="1:4" x14ac:dyDescent="0.25">
      <c r="A75" s="2" t="s">
        <v>12</v>
      </c>
      <c r="B75" s="11">
        <v>632.85</v>
      </c>
      <c r="C75" s="15">
        <v>13038</v>
      </c>
      <c r="D75" s="25">
        <f t="shared" si="3"/>
        <v>4.853888633225955E-2</v>
      </c>
    </row>
    <row r="76" spans="1:4" x14ac:dyDescent="0.25">
      <c r="A76" s="2" t="s">
        <v>13</v>
      </c>
      <c r="B76" s="11">
        <v>40802.550000000003</v>
      </c>
      <c r="C76" s="15">
        <v>73219</v>
      </c>
      <c r="D76" s="25">
        <f t="shared" si="3"/>
        <v>0.55726723937775713</v>
      </c>
    </row>
    <row r="77" spans="1:4" x14ac:dyDescent="0.25">
      <c r="A77" s="2" t="s">
        <v>14</v>
      </c>
      <c r="B77" s="11">
        <v>6948.9699999999993</v>
      </c>
      <c r="C77" s="15">
        <v>7318</v>
      </c>
      <c r="D77" s="25">
        <f t="shared" si="3"/>
        <v>0.94957228751024858</v>
      </c>
    </row>
    <row r="78" spans="1:4" x14ac:dyDescent="0.25">
      <c r="A78" s="2" t="s">
        <v>15</v>
      </c>
      <c r="B78" s="11">
        <v>14928</v>
      </c>
      <c r="C78" s="15">
        <v>6706</v>
      </c>
      <c r="D78" s="25">
        <f t="shared" si="3"/>
        <v>2.2260662093647481</v>
      </c>
    </row>
    <row r="79" spans="1:4" x14ac:dyDescent="0.25">
      <c r="A79" s="2" t="s">
        <v>16</v>
      </c>
      <c r="B79" s="11">
        <v>828.9944999999999</v>
      </c>
      <c r="C79" s="15">
        <v>6804.5</v>
      </c>
      <c r="D79" s="25">
        <f t="shared" si="3"/>
        <v>0.12183033286795501</v>
      </c>
    </row>
    <row r="80" spans="1:4" x14ac:dyDescent="0.25">
      <c r="A80" s="2" t="s">
        <v>17</v>
      </c>
      <c r="B80" s="11">
        <v>86901.58</v>
      </c>
      <c r="C80" s="1">
        <v>63370.5</v>
      </c>
      <c r="D80" s="25">
        <f t="shared" si="3"/>
        <v>1.3713254590069512</v>
      </c>
    </row>
    <row r="81" spans="1:4" x14ac:dyDescent="0.25">
      <c r="A81" s="2" t="s">
        <v>18</v>
      </c>
      <c r="B81" s="11">
        <v>0</v>
      </c>
      <c r="C81" s="15">
        <v>22034</v>
      </c>
      <c r="D81" s="25">
        <f t="shared" si="3"/>
        <v>0</v>
      </c>
    </row>
    <row r="82" spans="1:4" x14ac:dyDescent="0.25">
      <c r="A82" s="2" t="s">
        <v>19</v>
      </c>
      <c r="B82" s="11">
        <v>0</v>
      </c>
      <c r="C82" s="15">
        <v>1528</v>
      </c>
      <c r="D82" s="25">
        <f t="shared" si="3"/>
        <v>0</v>
      </c>
    </row>
    <row r="83" spans="1:4" x14ac:dyDescent="0.25">
      <c r="A83" s="2" t="s">
        <v>20</v>
      </c>
      <c r="B83" s="11">
        <v>1139.5</v>
      </c>
      <c r="C83" s="15">
        <v>10440</v>
      </c>
      <c r="D83" s="25">
        <f t="shared" si="3"/>
        <v>0.10914750957854406</v>
      </c>
    </row>
    <row r="84" spans="1:4" ht="15.75" thickBot="1" x14ac:dyDescent="0.3">
      <c r="A84" s="26" t="s">
        <v>21</v>
      </c>
      <c r="B84" s="12">
        <f>SUM(B68:B83)</f>
        <v>366069.22449999995</v>
      </c>
      <c r="C84" s="13">
        <f>SUM(C68:C83)</f>
        <v>328608</v>
      </c>
      <c r="D84" s="33">
        <f>AVERAGE(D68:D83)</f>
        <v>0.95636688493914024</v>
      </c>
    </row>
    <row r="85" spans="1:4" ht="15.75" thickTop="1" x14ac:dyDescent="0.25">
      <c r="A85" s="34"/>
      <c r="B85" s="11"/>
      <c r="C85" s="15"/>
      <c r="D85" s="28"/>
    </row>
    <row r="86" spans="1:4" ht="15.75" thickBot="1" x14ac:dyDescent="0.3">
      <c r="A86" s="6"/>
      <c r="B86" s="16"/>
      <c r="C86" s="17"/>
      <c r="D86" s="29"/>
    </row>
  </sheetData>
  <mergeCells count="4">
    <mergeCell ref="A1:D1"/>
    <mergeCell ref="A24:D24"/>
    <mergeCell ref="A45:D45"/>
    <mergeCell ref="A66:D66"/>
  </mergeCells>
  <pageMargins left="0.7" right="0.7" top="0.75" bottom="0.75" header="0.3" footer="0.3"/>
  <pageSetup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cp:lastPrinted>2019-09-01T19:34:01Z</cp:lastPrinted>
  <dcterms:created xsi:type="dcterms:W3CDTF">2019-09-01T19:27:30Z</dcterms:created>
  <dcterms:modified xsi:type="dcterms:W3CDTF">2019-09-01T19:35:27Z</dcterms:modified>
</cp:coreProperties>
</file>