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00240\grpdata_S239\RA104\REGULATORY MATTERS 2009 FORWARD\20200176 - Clean Energy Connection\Discovery\Staff ROG 2 (4-26)\Attachments\Q 11\"/>
    </mc:Choice>
  </mc:AlternateContent>
  <xr:revisionPtr revIDLastSave="0" documentId="13_ncr:1_{2ABF38E5-FD64-41B2-B258-83261E950931}" xr6:coauthVersionLast="44" xr6:coauthVersionMax="44" xr10:uidLastSave="{00000000-0000-0000-0000-000000000000}"/>
  <bookViews>
    <workbookView xWindow="-110" yWindow="-110" windowWidth="19420" windowHeight="10420" firstSheet="4" activeTab="8" xr2:uid="{DE300658-59F9-4900-A943-217F0340C90A}"/>
  </bookViews>
  <sheets>
    <sheet name="Q11a_MF_CPVRR" sheetId="1" r:id="rId1"/>
    <sheet name="Q11b_HF_CPVRR" sheetId="2" r:id="rId2"/>
    <sheet name="Q11c_LF_CPVRR" sheetId="3" r:id="rId3"/>
    <sheet name="Q11a_MF_PV" sheetId="4" r:id="rId4"/>
    <sheet name="Q11b_HF_PV" sheetId="5" r:id="rId5"/>
    <sheet name="Q11c_LF_PV" sheetId="6" r:id="rId6"/>
    <sheet name="Q11a_MF_Nominal" sheetId="7" r:id="rId7"/>
    <sheet name="Q11b_HF_Nominal" sheetId="8" r:id="rId8"/>
    <sheet name="Q11c_LF_Nominal"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#REF!</definedName>
    <definedName name="\b">#REF!</definedName>
    <definedName name="\bb">#REF!</definedName>
    <definedName name="\c">#REF!</definedName>
    <definedName name="\D">#REF!</definedName>
    <definedName name="\DDDD">#REF!</definedName>
    <definedName name="\E">#REF!</definedName>
    <definedName name="\f">#REF!</definedName>
    <definedName name="\p">#REF!</definedName>
    <definedName name="\r">#REF!</definedName>
    <definedName name="\s">#REF!</definedName>
    <definedName name="\w">#REF!</definedName>
    <definedName name="___PG3">#REF!</definedName>
    <definedName name="__PG1">#REF!</definedName>
    <definedName name="__PG2">#REF!</definedName>
    <definedName name="__PG3">#REF!</definedName>
    <definedName name="__PG4">#REF!</definedName>
    <definedName name="__PG5">#REF!</definedName>
    <definedName name="__yr01">'[1]AE Sum'!#REF!</definedName>
    <definedName name="__yr02">'[1]AE Sum'!#REF!</definedName>
    <definedName name="__yr03">'[1]AE Sum'!#REF!</definedName>
    <definedName name="__yr04">'[1]AE Sum'!#REF!</definedName>
    <definedName name="__yr05">'[1]AE Sum'!#REF!</definedName>
    <definedName name="__yr06">'[1]AE Sum'!#REF!</definedName>
    <definedName name="__yr07">'[1]AE Sum'!#REF!</definedName>
    <definedName name="__yr08">'[1]AE Sum'!#REF!</definedName>
    <definedName name="__yr09">'[1]AE Sum'!#REF!</definedName>
    <definedName name="__yr10">'[1]AE Sum'!#REF!</definedName>
    <definedName name="__yr11">'[1]AE Sum'!#REF!</definedName>
    <definedName name="__yr12">'[1]AE Sum'!#REF!</definedName>
    <definedName name="__yr13">'[1]AE Sum'!#REF!</definedName>
    <definedName name="__yr14">'[1]AE Sum'!#REF!</definedName>
    <definedName name="__yr15">'[1]AE Sum'!#REF!</definedName>
    <definedName name="__yr16">'[1]AE Sum'!#REF!</definedName>
    <definedName name="__yr17">'[1]AE Sum'!#REF!</definedName>
    <definedName name="__yr18">'[1]AE Sum'!#REF!</definedName>
    <definedName name="__yr19">'[1]AE Sum'!#REF!</definedName>
    <definedName name="__YR2">'[1]AE Sum'!#REF!</definedName>
    <definedName name="__yr20">'[1]AE Sum'!#REF!</definedName>
    <definedName name="__yr21">'[1]AE Sum'!#REF!</definedName>
    <definedName name="__YR3">'[1]AE Sum'!#REF!</definedName>
    <definedName name="__YR4">'[1]AE Sum'!#REF!</definedName>
    <definedName name="__YR5">'[1]AE Sum'!#REF!</definedName>
    <definedName name="__YR6">'[1]AE Sum'!#REF!</definedName>
    <definedName name="__yr98">'[1]AE Sum'!#REF!</definedName>
    <definedName name="__yr99">'[1]AE Sum'!#REF!</definedName>
    <definedName name="_Fill" hidden="1">'[2]RETAIL FAC'!#REF!</definedName>
    <definedName name="_Parse_In" hidden="1">#REF!</definedName>
    <definedName name="_Parse_Out" hidden="1">#REF!</definedName>
    <definedName name="_PG1">#REF!</definedName>
    <definedName name="_PG2">#REF!</definedName>
    <definedName name="_PG5">#REF!</definedName>
    <definedName name="_Regression_Int" hidden="1">1</definedName>
    <definedName name="_yr01">'[1]AE Sum'!#REF!</definedName>
    <definedName name="_yr02">'[1]AE Sum'!#REF!</definedName>
    <definedName name="_yr03">'[1]AE Sum'!#REF!</definedName>
    <definedName name="_yr04">'[1]AE Sum'!#REF!</definedName>
    <definedName name="_yr05">'[1]AE Sum'!#REF!</definedName>
    <definedName name="_yr06">'[1]AE Sum'!#REF!</definedName>
    <definedName name="_yr07">'[1]AE Sum'!#REF!</definedName>
    <definedName name="_yr08">'[1]AE Sum'!#REF!</definedName>
    <definedName name="_yr09">'[1]AE Sum'!#REF!</definedName>
    <definedName name="_yr10">'[1]AE Sum'!#REF!</definedName>
    <definedName name="_yr11">'[1]AE Sum'!#REF!</definedName>
    <definedName name="_yr12">'[1]AE Sum'!#REF!</definedName>
    <definedName name="_yr13">'[1]AE Sum'!#REF!</definedName>
    <definedName name="_yr14">'[1]AE Sum'!#REF!</definedName>
    <definedName name="_yr15">'[1]AE Sum'!#REF!</definedName>
    <definedName name="_yr16">'[1]AE Sum'!#REF!</definedName>
    <definedName name="_yr17">'[1]AE Sum'!#REF!</definedName>
    <definedName name="_yr18">'[1]AE Sum'!#REF!</definedName>
    <definedName name="_yr19">'[1]AE Sum'!#REF!</definedName>
    <definedName name="_YR2">'[1]AE Sum'!#REF!</definedName>
    <definedName name="_yr20">'[1]AE Sum'!#REF!</definedName>
    <definedName name="_yr21">'[1]AE Sum'!#REF!</definedName>
    <definedName name="_YR3">'[1]AE Sum'!#REF!</definedName>
    <definedName name="_YR4">'[1]AE Sum'!#REF!</definedName>
    <definedName name="_YR5">'[1]AE Sum'!#REF!</definedName>
    <definedName name="_YR6">'[1]AE Sum'!#REF!</definedName>
    <definedName name="_yr98">'[1]AE Sum'!#REF!</definedName>
    <definedName name="_yr99">'[1]AE Sum'!#REF!</definedName>
    <definedName name="AFUDCRate">0.065</definedName>
    <definedName name="avghours">[3]Input!$B$152</definedName>
    <definedName name="Business_Blended_Rate">[3]Input!$E$6</definedName>
    <definedName name="Change_Enablement_Add_on_Factor">[3]Input!$E$12</definedName>
    <definedName name="Contractor_IT_Blended_Rate">[3]Input!$E$5</definedName>
    <definedName name="D">#REF!</definedName>
    <definedName name="DataTabl">#REF!</definedName>
    <definedName name="DataTable">#REF!</definedName>
    <definedName name="DDD">#REF!</definedName>
    <definedName name="DDDD">#REF!</definedName>
    <definedName name="DDDDD">#REF!</definedName>
    <definedName name="Derivation_of_Energy_Separation_Factors">#REF!</definedName>
    <definedName name="Discount_Rate">[4]financial_assumptions!$D$13</definedName>
    <definedName name="DiscountRate">0.08</definedName>
    <definedName name="E1_Page_1">'[5]JP-2'!$A$5:$K$65,'[5]JP-2'!$AA$5:$AK$65,'[5]JP-2'!$BA$5:$BK$65,'[5]JP-2'!$CA$5:$CK$65,'[5]JP-2'!$DA$5:$DK$65,'[5]JP-2'!$EA$5:$EK$65,'[5]JP-2'!$FA$5:$FK$65</definedName>
    <definedName name="E1_Page_2">'[6]SCH E1 (2)'!$A$1:$K$60,'[6]SCH E1 (2)'!$AA$1:$AK$60,'[6]SCH E1 (2)'!$BA$1:$BK$60,'[6]SCH E1 (2)'!$CA$1:$CK$60,'[6]SCH E1 (2)'!$DA$1:$DK$60,'[6]SCH E1 (2)'!$EA$1:$EK$60,'[6]SCH E1 (2)'!$FA$1:$FK$60</definedName>
    <definedName name="E4_Page_1_All">'[6]E4 Page 1'!$A$1:$W$66,'[6]E4 Page 1'!$AA$1:$AW$66,'[6]E4 Page 1'!$BA$1:$BW$66,'[6]E4 Page 1'!$CA$1:$CW$66,'[6]E4 Page 1'!$DA$1:$DW$66,'[6]E4 Page 1'!$EA$1:$EW$66,'[6]E4 Page 1'!$FA$1:$FW$66</definedName>
    <definedName name="E4_Page_1_Filing">'[6]E4 Page 1'!$A$1:$P$50,'[6]E4 Page 1'!$AA$1:$AP$50,'[6]E4 Page 1'!$BA$1:$BP$50,'[6]E4 Page 1'!$CA$1:$CP$50,'[6]E4 Page 1'!$DA$1:$DP$50,'[6]E4 Page 1'!$EA$1:$EP$50,'[6]E4 Page 1'!$FA$1:$FP$50</definedName>
    <definedName name="E4_Page_2_All">'[6]E4 Page 2'!$A$1:$W$66,'[6]E4 Page 2'!$AA$1:$AW$66,'[6]E4 Page 2'!$BA$1:$BW$66,'[6]E4 Page 2'!$CA$1:$CW$66,'[6]E4 Page 2'!$DA$1:$DW$66,'[6]E4 Page 2'!$EA$1:$EW$66,'[6]E4 Page 2'!$FA$1:$FW$66</definedName>
    <definedName name="E4_Page_2_Filing">'[6]E4 Page 2'!$A$1:$P$50,'[6]E4 Page 2'!$AA$1:$AP$50,'[6]E4 Page 2'!$BA$1:$BP$50,'[6]E4 Page 2'!$CA$1:$CP$50,'[6]E4 Page 2'!$DA$1:$DP$50,'[6]E4 Page 2'!$EA$1:$EP$50,'[6]E4 Page 2'!$FA$1:$FP$50</definedName>
    <definedName name="FACTORS">#REF!</definedName>
    <definedName name="FGC">#REF!</definedName>
    <definedName name="FORM42_1A">#REF!</definedName>
    <definedName name="FORM42_2A">#REF!</definedName>
    <definedName name="FORM42_3A">#REF!</definedName>
    <definedName name="FORM42_4A">#REF!</definedName>
    <definedName name="FORM42_6A">#REF!</definedName>
    <definedName name="FORM42_8A_P1">#REF!</definedName>
    <definedName name="FORM42_8A_P10">#REF!</definedName>
    <definedName name="FORM42_8A_P11">#REF!</definedName>
    <definedName name="FORM42_8A_P12">#REF!</definedName>
    <definedName name="FORM42_8A_P13">#REF!</definedName>
    <definedName name="FORM42_8A_P14">#REF!</definedName>
    <definedName name="FORM42_8A_P15">#REF!</definedName>
    <definedName name="FORM42_8A_P16">#REF!</definedName>
    <definedName name="FORM42_8A_P17">#REF!</definedName>
    <definedName name="FORM42_8A_P18">#REF!</definedName>
    <definedName name="FORM42_8A_P19">#REF!</definedName>
    <definedName name="FORM42_8A_P2">#REF!</definedName>
    <definedName name="FORM42_8A_P20">#REF!</definedName>
    <definedName name="FORM42_8A_P3">#REF!</definedName>
    <definedName name="FORM42_8A_P4">#REF!</definedName>
    <definedName name="FORM42_8A_P5">#REF!</definedName>
    <definedName name="FORM42_8A_P6">#REF!</definedName>
    <definedName name="FORM42_8A_P7">#REF!</definedName>
    <definedName name="FORM42_8A_P8">#REF!</definedName>
    <definedName name="FORM42_8A_P9">#REF!</definedName>
    <definedName name="FPCCAP">'[1]AE Sum'!#REF!</definedName>
    <definedName name="ID_sorted">#REF!</definedName>
    <definedName name="INPUT">'[1]AE Sum'!#REF!</definedName>
    <definedName name="INPUT2">'[1]AE Sum'!#REF!</definedName>
    <definedName name="Internal_IT_Rate">[3]Input!$E$4</definedName>
    <definedName name="JURIS">#REF!</definedName>
    <definedName name="Model_Start">[7]ContractAssumptions!$C$13</definedName>
    <definedName name="Name_NPV">'[8]1 New Overview'!$B$39</definedName>
    <definedName name="new.analysis" hidden="1">{"Analysis",#N/A,FALSE,"Analysis";"Details",#N/A,FALSE,"Analysis"}</definedName>
    <definedName name="P">#REF!</definedName>
    <definedName name="PhaseFactor">[3]Input!$E$152</definedName>
    <definedName name="Pre_TCO">'[8]1 New Overview'!$B$36</definedName>
    <definedName name="PRINT">#REF!</definedName>
    <definedName name="_xlnm.Print_Area">#REF!</definedName>
    <definedName name="Print_Area_MI">'[1]AE Sum'!#REF!</definedName>
    <definedName name="_xlnm.Print_Titles">[9]FINHLT!$A$1:$A$65536,[9]FINHLT!$A$1:$IV$9</definedName>
    <definedName name="Print_Titles_MI">'[1]AE Sum'!#REF!,'[1]AE Sum'!$Z$1:$AA$65536</definedName>
    <definedName name="QueryData">OFFSET([10]Input!$B$16,0,0,COUNTA([10]Input!$B$16:$B$1001))</definedName>
    <definedName name="QueryName">[10]Input!$B$5</definedName>
    <definedName name="QueryTable">OFFSET([11]Input!$B$23:$F$23,0,0,COUNTA([11]Input!$B$23:$B$95))</definedName>
    <definedName name="RESIDENTIAL">#REF!</definedName>
    <definedName name="Resource">'[12]Values-Update Year annually'!$B$2:$B$5</definedName>
    <definedName name="REVIEW">'[1]AE Sum'!#REF!</definedName>
    <definedName name="REVIEW2">'[1]AE Sum'!#REF!</definedName>
    <definedName name="Scores">#REF!</definedName>
    <definedName name="SEP_FACTOR">#REF!</definedName>
    <definedName name="SEPDEM">#REF!</definedName>
    <definedName name="SUMRY_BY_TIME">#REF!</definedName>
    <definedName name="SUMRY_BY_YEAR">#REF!</definedName>
    <definedName name="SURVRPT">#REF!</definedName>
    <definedName name="TCO">'[8]1 New Overview'!$B$37</definedName>
    <definedName name="Total_Dollars_Per_Person_Per_Trip">[3]Input!$E$9</definedName>
    <definedName name="Total_Emission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age">#REF!</definedName>
    <definedName name="wrn.Analysis." hidden="1">{"Analysis",#N/A,FALSE,"Analysis";"Details",#N/A,FALSE,"Analysis"}</definedName>
    <definedName name="X">#REF!</definedName>
    <definedName name="xx">#REF!</definedName>
    <definedName name="yr00">'[1]AE 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48" i="9" l="1"/>
  <c r="BA48" i="9"/>
  <c r="AZ48" i="9"/>
  <c r="AY48" i="9"/>
  <c r="AX48" i="9"/>
  <c r="AW48" i="9"/>
  <c r="AV48" i="9"/>
  <c r="AU48" i="9"/>
  <c r="AT48" i="9"/>
  <c r="AS48" i="9"/>
  <c r="AR48" i="9"/>
  <c r="AQ48" i="9"/>
  <c r="AP48" i="9"/>
  <c r="AO48" i="9"/>
  <c r="AN48" i="9"/>
  <c r="AM48" i="9"/>
  <c r="AJ48" i="9"/>
  <c r="AI48" i="9"/>
  <c r="AH48" i="9"/>
  <c r="AG48" i="9"/>
  <c r="AF48" i="9"/>
  <c r="AE48" i="9"/>
  <c r="AD48" i="9"/>
  <c r="AC48" i="9"/>
  <c r="AB48" i="9"/>
  <c r="AA48" i="9"/>
  <c r="Z48" i="9"/>
  <c r="Y48" i="9"/>
  <c r="X48" i="9"/>
  <c r="W48" i="9"/>
  <c r="V48" i="9"/>
  <c r="U48" i="9"/>
  <c r="R48" i="9"/>
  <c r="Q48" i="9"/>
  <c r="P48" i="9"/>
  <c r="O48" i="9"/>
  <c r="N48" i="9"/>
  <c r="M48" i="9"/>
  <c r="L48" i="9"/>
  <c r="K48" i="9"/>
  <c r="J48" i="9"/>
  <c r="I48" i="9"/>
  <c r="H48" i="9"/>
  <c r="G48" i="9"/>
  <c r="F48" i="9"/>
  <c r="E48" i="9"/>
  <c r="D48" i="9"/>
  <c r="C48" i="9"/>
  <c r="AO47" i="9"/>
  <c r="AN47" i="9"/>
  <c r="AV47" i="9"/>
  <c r="AR47" i="9"/>
  <c r="AQ47" i="9"/>
  <c r="AM47" i="9"/>
  <c r="F47" i="9"/>
  <c r="AM46" i="9"/>
  <c r="AR46" i="9"/>
  <c r="AN46" i="9"/>
  <c r="F46" i="9"/>
  <c r="AR45" i="9"/>
  <c r="AQ45" i="9"/>
  <c r="AN45" i="9"/>
  <c r="AV45" i="9"/>
  <c r="AO45" i="9"/>
  <c r="F45" i="9"/>
  <c r="AO44" i="9"/>
  <c r="AN44" i="9"/>
  <c r="AM44" i="9"/>
  <c r="AR44" i="9"/>
  <c r="AQ44" i="9"/>
  <c r="X44" i="9"/>
  <c r="AV44" i="9"/>
  <c r="F44" i="9"/>
  <c r="AQ43" i="9"/>
  <c r="AN43" i="9"/>
  <c r="AR43" i="9"/>
  <c r="F43" i="9"/>
  <c r="AQ42" i="9"/>
  <c r="AP42" i="9"/>
  <c r="AO42" i="9"/>
  <c r="AM42" i="9"/>
  <c r="AV42" i="9"/>
  <c r="AR42" i="9"/>
  <c r="X42" i="9"/>
  <c r="AN42" i="9"/>
  <c r="F42" i="9"/>
  <c r="AN41" i="9"/>
  <c r="AM41" i="9"/>
  <c r="AQ41" i="9"/>
  <c r="AR41" i="9"/>
  <c r="F41" i="9"/>
  <c r="AR40" i="9"/>
  <c r="AQ40" i="9"/>
  <c r="AO40" i="9"/>
  <c r="AV40" i="9"/>
  <c r="AN40" i="9"/>
  <c r="AM40" i="9"/>
  <c r="F40" i="9"/>
  <c r="AV39" i="9"/>
  <c r="AO39" i="9"/>
  <c r="AN39" i="9"/>
  <c r="AR39" i="9"/>
  <c r="AQ39" i="9"/>
  <c r="AM39" i="9"/>
  <c r="F39" i="9"/>
  <c r="AM38" i="9"/>
  <c r="AR38" i="9"/>
  <c r="AV38" i="9"/>
  <c r="F38" i="9"/>
  <c r="AR37" i="9"/>
  <c r="AQ37" i="9"/>
  <c r="AN37" i="9"/>
  <c r="AV37" i="9"/>
  <c r="AO37" i="9"/>
  <c r="F37" i="9"/>
  <c r="AO36" i="9"/>
  <c r="AN36" i="9"/>
  <c r="AM36" i="9"/>
  <c r="AR36" i="9"/>
  <c r="AQ36" i="9"/>
  <c r="X36" i="9"/>
  <c r="AV36" i="9"/>
  <c r="F36" i="9"/>
  <c r="AQ35" i="9"/>
  <c r="AN35" i="9"/>
  <c r="AR35" i="9"/>
  <c r="F35" i="9"/>
  <c r="AQ34" i="9"/>
  <c r="AP34" i="9"/>
  <c r="AO34" i="9"/>
  <c r="AM34" i="9"/>
  <c r="AV34" i="9"/>
  <c r="AR34" i="9"/>
  <c r="X34" i="9"/>
  <c r="AN34" i="9"/>
  <c r="F34" i="9"/>
  <c r="AN33" i="9"/>
  <c r="AM33" i="9"/>
  <c r="AQ33" i="9"/>
  <c r="AR33" i="9"/>
  <c r="F33" i="9"/>
  <c r="AR32" i="9"/>
  <c r="AO32" i="9"/>
  <c r="AV32" i="9"/>
  <c r="AN32" i="9"/>
  <c r="AM32" i="9"/>
  <c r="AQ32" i="9"/>
  <c r="F32" i="9"/>
  <c r="AO31" i="9"/>
  <c r="AN31" i="9"/>
  <c r="AV31" i="9"/>
  <c r="AR31" i="9"/>
  <c r="AQ31" i="9"/>
  <c r="AM31" i="9"/>
  <c r="F31" i="9"/>
  <c r="AM30" i="9"/>
  <c r="AR30" i="9"/>
  <c r="AN30" i="9"/>
  <c r="F30" i="9"/>
  <c r="AR29" i="9"/>
  <c r="AQ29" i="9"/>
  <c r="AN29" i="9"/>
  <c r="AV29" i="9"/>
  <c r="AO29" i="9"/>
  <c r="F29" i="9"/>
  <c r="AO28" i="9"/>
  <c r="AN28" i="9"/>
  <c r="AM28" i="9"/>
  <c r="AR28" i="9"/>
  <c r="AQ28" i="9"/>
  <c r="X28" i="9"/>
  <c r="AV28" i="9"/>
  <c r="F28" i="9"/>
  <c r="AR27" i="9"/>
  <c r="AQ27" i="9"/>
  <c r="AN27" i="9"/>
  <c r="F27" i="9"/>
  <c r="AQ26" i="9"/>
  <c r="AP26" i="9"/>
  <c r="AO26" i="9"/>
  <c r="AM26" i="9"/>
  <c r="AV26" i="9"/>
  <c r="AR26" i="9"/>
  <c r="X26" i="9"/>
  <c r="AN26" i="9"/>
  <c r="F26" i="9"/>
  <c r="AN25" i="9"/>
  <c r="AM25" i="9"/>
  <c r="AQ25" i="9"/>
  <c r="X25" i="9"/>
  <c r="AP25" i="9" s="1"/>
  <c r="AR25" i="9"/>
  <c r="F25" i="9"/>
  <c r="AQ24" i="9"/>
  <c r="AO24" i="9"/>
  <c r="AR24" i="9"/>
  <c r="X24" i="9"/>
  <c r="AN24" i="9"/>
  <c r="AM24" i="9"/>
  <c r="AV24" i="9"/>
  <c r="F24" i="9"/>
  <c r="AR23" i="9"/>
  <c r="AQ23" i="9"/>
  <c r="AV23" i="9"/>
  <c r="AO23" i="9"/>
  <c r="AN23" i="9"/>
  <c r="AM23" i="9"/>
  <c r="F23" i="9"/>
  <c r="AO22" i="9"/>
  <c r="AN22" i="9"/>
  <c r="AM22" i="9"/>
  <c r="AR22" i="9"/>
  <c r="AQ22" i="9"/>
  <c r="X22" i="9"/>
  <c r="AV22" i="9"/>
  <c r="F22" i="9"/>
  <c r="AR21" i="9"/>
  <c r="AQ21" i="9"/>
  <c r="AV21" i="9"/>
  <c r="AN21" i="9"/>
  <c r="F21" i="9"/>
  <c r="AQ20" i="9"/>
  <c r="AO20" i="9"/>
  <c r="AV20" i="9"/>
  <c r="AR20" i="9"/>
  <c r="AN20" i="9"/>
  <c r="AM20" i="9"/>
  <c r="F20" i="9"/>
  <c r="AN19" i="9"/>
  <c r="AM19" i="9"/>
  <c r="AR19" i="9"/>
  <c r="AQ19" i="9"/>
  <c r="F19" i="9"/>
  <c r="AR18" i="9"/>
  <c r="AQ18" i="9"/>
  <c r="AV18" i="9"/>
  <c r="AN18" i="9"/>
  <c r="AM18" i="9"/>
  <c r="F18" i="9"/>
  <c r="AV17" i="9"/>
  <c r="AO17" i="9"/>
  <c r="AN17" i="9"/>
  <c r="AR17" i="9"/>
  <c r="AQ17" i="9"/>
  <c r="AM17" i="9"/>
  <c r="F17" i="9"/>
  <c r="AM16" i="9"/>
  <c r="AR16" i="9"/>
  <c r="AV16" i="9"/>
  <c r="F16" i="9"/>
  <c r="AL15" i="9"/>
  <c r="BC15" i="9" s="1"/>
  <c r="BA45" i="9"/>
  <c r="BA37" i="9"/>
  <c r="BA29" i="9"/>
  <c r="BA21" i="9"/>
  <c r="BA44" i="9"/>
  <c r="AO15" i="9"/>
  <c r="AN15" i="9"/>
  <c r="T15" i="9"/>
  <c r="T16" i="9" s="1"/>
  <c r="T17" i="9" s="1"/>
  <c r="T18" i="9" s="1"/>
  <c r="T19" i="9" s="1"/>
  <c r="T20" i="9" s="1"/>
  <c r="T21" i="9" s="1"/>
  <c r="T22" i="9" s="1"/>
  <c r="T23" i="9" s="1"/>
  <c r="T24" i="9" s="1"/>
  <c r="T25" i="9" s="1"/>
  <c r="T26" i="9" s="1"/>
  <c r="T27" i="9" s="1"/>
  <c r="T28" i="9" s="1"/>
  <c r="T29" i="9" s="1"/>
  <c r="T30" i="9" s="1"/>
  <c r="T31" i="9" s="1"/>
  <c r="T32" i="9" s="1"/>
  <c r="T33" i="9" s="1"/>
  <c r="T34" i="9" s="1"/>
  <c r="T35" i="9" s="1"/>
  <c r="T36" i="9" s="1"/>
  <c r="T37" i="9" s="1"/>
  <c r="T38" i="9" s="1"/>
  <c r="T39" i="9" s="1"/>
  <c r="T40" i="9" s="1"/>
  <c r="T41" i="9" s="1"/>
  <c r="T42" i="9" s="1"/>
  <c r="T43" i="9" s="1"/>
  <c r="T44" i="9" s="1"/>
  <c r="T45" i="9" s="1"/>
  <c r="T46" i="9" s="1"/>
  <c r="T47" i="9" s="1"/>
  <c r="AR15" i="9"/>
  <c r="F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C14" i="9"/>
  <c r="BA14" i="9"/>
  <c r="AO14" i="9"/>
  <c r="AV14" i="9"/>
  <c r="AN14" i="9"/>
  <c r="AM14" i="9"/>
  <c r="F14" i="9"/>
  <c r="BB48" i="8"/>
  <c r="BA48" i="8"/>
  <c r="AZ48" i="8"/>
  <c r="AY48" i="8"/>
  <c r="AX48" i="8"/>
  <c r="AW48" i="8"/>
  <c r="AV48" i="8"/>
  <c r="AU48" i="8"/>
  <c r="AT48" i="8"/>
  <c r="AS48" i="8"/>
  <c r="AR48" i="8"/>
  <c r="AQ48" i="8"/>
  <c r="AP48" i="8"/>
  <c r="AO48" i="8"/>
  <c r="AN48" i="8"/>
  <c r="AM48" i="8"/>
  <c r="AJ48" i="8"/>
  <c r="AI48" i="8"/>
  <c r="AH48" i="8"/>
  <c r="AG48" i="8"/>
  <c r="AF48" i="8"/>
  <c r="AE48" i="8"/>
  <c r="AD48" i="8"/>
  <c r="AC48" i="8"/>
  <c r="AB48" i="8"/>
  <c r="AA48" i="8"/>
  <c r="Z48" i="8"/>
  <c r="Y48" i="8"/>
  <c r="X48" i="8"/>
  <c r="W48" i="8"/>
  <c r="V48" i="8"/>
  <c r="U48" i="8"/>
  <c r="R48" i="8"/>
  <c r="Q48" i="8"/>
  <c r="P48" i="8"/>
  <c r="O48" i="8"/>
  <c r="N48" i="8"/>
  <c r="M48" i="8"/>
  <c r="L48" i="8"/>
  <c r="K48" i="8"/>
  <c r="J48" i="8"/>
  <c r="I48" i="8"/>
  <c r="H48" i="8"/>
  <c r="G48" i="8"/>
  <c r="F48" i="8"/>
  <c r="E48" i="8"/>
  <c r="D48" i="8"/>
  <c r="C48" i="8"/>
  <c r="AQ47" i="8"/>
  <c r="AN47" i="8"/>
  <c r="AM47" i="8"/>
  <c r="F47" i="8"/>
  <c r="AV46" i="8"/>
  <c r="AR46" i="8"/>
  <c r="AN46" i="8"/>
  <c r="AM46" i="8"/>
  <c r="AQ46" i="8"/>
  <c r="AO46" i="8"/>
  <c r="X46" i="8"/>
  <c r="F46" i="8"/>
  <c r="AV45" i="8"/>
  <c r="AR45" i="8"/>
  <c r="AO45" i="8"/>
  <c r="AN45" i="8"/>
  <c r="AM45" i="8"/>
  <c r="F45" i="8"/>
  <c r="AO44" i="8"/>
  <c r="AM44" i="8"/>
  <c r="AR44" i="8"/>
  <c r="AN44" i="8"/>
  <c r="F44" i="8"/>
  <c r="AR43" i="8"/>
  <c r="AQ43" i="8"/>
  <c r="X43" i="8"/>
  <c r="AP43" i="8" s="1"/>
  <c r="AO43" i="8"/>
  <c r="AN43" i="8"/>
  <c r="AM43" i="8"/>
  <c r="F43" i="8"/>
  <c r="AQ42" i="8"/>
  <c r="AO42" i="8"/>
  <c r="AN42" i="8"/>
  <c r="AR42" i="8"/>
  <c r="AM42" i="8"/>
  <c r="F42" i="8"/>
  <c r="AV41" i="8"/>
  <c r="AO41" i="8"/>
  <c r="AN41" i="8"/>
  <c r="AR41" i="8"/>
  <c r="AQ41" i="8"/>
  <c r="F41" i="8"/>
  <c r="AQ40" i="8"/>
  <c r="AV40" i="8"/>
  <c r="AN40" i="8"/>
  <c r="AM40" i="8"/>
  <c r="F40" i="8"/>
  <c r="AN39" i="8"/>
  <c r="AM39" i="8"/>
  <c r="AV39" i="8"/>
  <c r="AR39" i="8"/>
  <c r="AQ39" i="8"/>
  <c r="F39" i="8"/>
  <c r="AV38" i="8"/>
  <c r="AR38" i="8"/>
  <c r="AM38" i="8"/>
  <c r="AQ38" i="8"/>
  <c r="AO38" i="8"/>
  <c r="AN38" i="8"/>
  <c r="F38" i="8"/>
  <c r="AR37" i="8"/>
  <c r="AO37" i="8"/>
  <c r="AN37" i="8"/>
  <c r="AV37" i="8"/>
  <c r="AQ37" i="8"/>
  <c r="F37" i="8"/>
  <c r="AM36" i="8"/>
  <c r="AV36" i="8"/>
  <c r="AR36" i="8"/>
  <c r="X36" i="8"/>
  <c r="AN36" i="8"/>
  <c r="F36" i="8"/>
  <c r="AQ35" i="8"/>
  <c r="AO35" i="8"/>
  <c r="AM35" i="8"/>
  <c r="X35" i="8"/>
  <c r="AV35" i="8"/>
  <c r="AN35" i="8"/>
  <c r="F35" i="8"/>
  <c r="AV34" i="8"/>
  <c r="AN34" i="8"/>
  <c r="AM34" i="8"/>
  <c r="AR34" i="8"/>
  <c r="AQ34" i="8"/>
  <c r="X34" i="8"/>
  <c r="F34" i="8"/>
  <c r="AR33" i="8"/>
  <c r="AQ33" i="8"/>
  <c r="AV33" i="8"/>
  <c r="AN33" i="8"/>
  <c r="F33" i="8"/>
  <c r="AR32" i="8"/>
  <c r="AO32" i="8"/>
  <c r="AV32" i="8"/>
  <c r="AN32" i="8"/>
  <c r="AM32" i="8"/>
  <c r="AQ32" i="8"/>
  <c r="F32" i="8"/>
  <c r="AQ31" i="8"/>
  <c r="AO31" i="8"/>
  <c r="AN31" i="8"/>
  <c r="AM31" i="8"/>
  <c r="AV31" i="8"/>
  <c r="AR31" i="8"/>
  <c r="X31" i="8"/>
  <c r="F31" i="8"/>
  <c r="AQ30" i="8"/>
  <c r="AN30" i="8"/>
  <c r="AM30" i="8"/>
  <c r="X30" i="8"/>
  <c r="AV30" i="8"/>
  <c r="AR30" i="8"/>
  <c r="F30" i="8"/>
  <c r="AR29" i="8"/>
  <c r="AQ29" i="8"/>
  <c r="AO29" i="8"/>
  <c r="AN29" i="8"/>
  <c r="AV29" i="8"/>
  <c r="F29" i="8"/>
  <c r="AO28" i="8"/>
  <c r="AN28" i="8"/>
  <c r="AM28" i="8"/>
  <c r="AR28" i="8"/>
  <c r="AQ28" i="8"/>
  <c r="AV28" i="8"/>
  <c r="X28" i="8"/>
  <c r="F28" i="8"/>
  <c r="AN27" i="8"/>
  <c r="AM27" i="8"/>
  <c r="AR27" i="8"/>
  <c r="AQ27" i="8"/>
  <c r="F27" i="8"/>
  <c r="AQ26" i="8"/>
  <c r="AO26" i="8"/>
  <c r="AN26" i="8"/>
  <c r="AM26" i="8"/>
  <c r="AV26" i="8"/>
  <c r="AR26" i="8"/>
  <c r="X26" i="8"/>
  <c r="AP26" i="8" s="1"/>
  <c r="F26" i="8"/>
  <c r="AV25" i="8"/>
  <c r="AR25" i="8"/>
  <c r="AN25" i="8"/>
  <c r="AM25" i="8"/>
  <c r="AQ25" i="8"/>
  <c r="X25" i="8"/>
  <c r="F25" i="8"/>
  <c r="AR24" i="8"/>
  <c r="AO24" i="8"/>
  <c r="AV24" i="8"/>
  <c r="AN24" i="8"/>
  <c r="AM24" i="8"/>
  <c r="AQ24" i="8"/>
  <c r="F24" i="8"/>
  <c r="AO23" i="8"/>
  <c r="AN23" i="8"/>
  <c r="AM23" i="8"/>
  <c r="AV23" i="8"/>
  <c r="AR23" i="8"/>
  <c r="AQ23" i="8"/>
  <c r="X23" i="8"/>
  <c r="AP23" i="8" s="1"/>
  <c r="F23" i="8"/>
  <c r="AQ22" i="8"/>
  <c r="AM22" i="8"/>
  <c r="X22" i="8"/>
  <c r="AP22" i="8" s="1"/>
  <c r="AN22" i="8"/>
  <c r="AR22" i="8"/>
  <c r="F22" i="8"/>
  <c r="AV21" i="8"/>
  <c r="AR21" i="8"/>
  <c r="AO21" i="8"/>
  <c r="AN21" i="8"/>
  <c r="AQ21" i="8"/>
  <c r="F21" i="8"/>
  <c r="AV20" i="8"/>
  <c r="AO20" i="8"/>
  <c r="AN20" i="8"/>
  <c r="AM20" i="8"/>
  <c r="X20" i="8"/>
  <c r="F20" i="8"/>
  <c r="AV19" i="8"/>
  <c r="AO19" i="8"/>
  <c r="AN19" i="8"/>
  <c r="AM19" i="8"/>
  <c r="AR19" i="8"/>
  <c r="AQ19" i="8"/>
  <c r="F19" i="8"/>
  <c r="AO18" i="8"/>
  <c r="AN18" i="8"/>
  <c r="AM18" i="8"/>
  <c r="AV18" i="8"/>
  <c r="AR18" i="8"/>
  <c r="AQ18" i="8"/>
  <c r="X18" i="8"/>
  <c r="AP18" i="8" s="1"/>
  <c r="F18" i="8"/>
  <c r="AR17" i="8"/>
  <c r="AN17" i="8"/>
  <c r="AM17" i="8"/>
  <c r="F17" i="8"/>
  <c r="AQ16" i="8"/>
  <c r="AO16" i="8"/>
  <c r="AR16" i="8"/>
  <c r="X16" i="8"/>
  <c r="AV16" i="8"/>
  <c r="AN16" i="8"/>
  <c r="AM16" i="8"/>
  <c r="F16" i="8"/>
  <c r="AP16" i="8" s="1"/>
  <c r="AL15" i="8"/>
  <c r="BA41" i="8"/>
  <c r="BA40" i="8"/>
  <c r="BA33" i="8"/>
  <c r="BA32" i="8"/>
  <c r="BA25" i="8"/>
  <c r="BA24" i="8"/>
  <c r="BA17" i="8"/>
  <c r="BA16" i="8"/>
  <c r="BA46" i="8"/>
  <c r="AQ15" i="8"/>
  <c r="X15" i="8"/>
  <c r="AO15" i="8"/>
  <c r="AN15" i="8"/>
  <c r="AM15" i="8"/>
  <c r="T15" i="8"/>
  <c r="T16" i="8" s="1"/>
  <c r="T17" i="8" s="1"/>
  <c r="T18" i="8" s="1"/>
  <c r="T19" i="8" s="1"/>
  <c r="T20" i="8" s="1"/>
  <c r="T21" i="8" s="1"/>
  <c r="T22" i="8" s="1"/>
  <c r="T23" i="8" s="1"/>
  <c r="T24" i="8" s="1"/>
  <c r="T25" i="8" s="1"/>
  <c r="T26" i="8" s="1"/>
  <c r="T27" i="8" s="1"/>
  <c r="T28" i="8" s="1"/>
  <c r="T29" i="8" s="1"/>
  <c r="T30" i="8" s="1"/>
  <c r="T31" i="8" s="1"/>
  <c r="T32" i="8" s="1"/>
  <c r="T33" i="8" s="1"/>
  <c r="T34" i="8" s="1"/>
  <c r="T35" i="8" s="1"/>
  <c r="T36" i="8" s="1"/>
  <c r="T37" i="8" s="1"/>
  <c r="T38" i="8" s="1"/>
  <c r="T39" i="8" s="1"/>
  <c r="T40" i="8" s="1"/>
  <c r="T41" i="8" s="1"/>
  <c r="T42" i="8" s="1"/>
  <c r="T43" i="8" s="1"/>
  <c r="T44" i="8" s="1"/>
  <c r="T45" i="8" s="1"/>
  <c r="T46" i="8" s="1"/>
  <c r="T47" i="8" s="1"/>
  <c r="AR15" i="8"/>
  <c r="F15" i="8"/>
  <c r="B15" i="8"/>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C14" i="8"/>
  <c r="BA14" i="8"/>
  <c r="AR14" i="8"/>
  <c r="AY40" i="8"/>
  <c r="AY16" i="8"/>
  <c r="AY45" i="8"/>
  <c r="AU32" i="8"/>
  <c r="AU24" i="8"/>
  <c r="AU45" i="8"/>
  <c r="AS31" i="8"/>
  <c r="AS46" i="8"/>
  <c r="AO14" i="8"/>
  <c r="AN14" i="8"/>
  <c r="F14" i="8"/>
  <c r="BB48" i="7"/>
  <c r="BA48" i="7"/>
  <c r="AZ48" i="7"/>
  <c r="AY48" i="7"/>
  <c r="AX48" i="7"/>
  <c r="AW48" i="7"/>
  <c r="AV48" i="7"/>
  <c r="AU48" i="7"/>
  <c r="AT48" i="7"/>
  <c r="AS48" i="7"/>
  <c r="AR48" i="7"/>
  <c r="AQ48" i="7"/>
  <c r="AP48" i="7"/>
  <c r="AO48" i="7"/>
  <c r="AN48" i="7"/>
  <c r="AM48" i="7"/>
  <c r="AJ48" i="7"/>
  <c r="AI48" i="7"/>
  <c r="AH48" i="7"/>
  <c r="AG48" i="7"/>
  <c r="AF48" i="7"/>
  <c r="AE48" i="7"/>
  <c r="AD48" i="7"/>
  <c r="AC48" i="7"/>
  <c r="AB48" i="7"/>
  <c r="AA48" i="7"/>
  <c r="Z48" i="7"/>
  <c r="Y48" i="7"/>
  <c r="X48" i="7"/>
  <c r="W48" i="7"/>
  <c r="V48" i="7"/>
  <c r="U48" i="7"/>
  <c r="R48" i="7"/>
  <c r="Q48" i="7"/>
  <c r="P48" i="7"/>
  <c r="O48" i="7"/>
  <c r="N48" i="7"/>
  <c r="M48" i="7"/>
  <c r="L48" i="7"/>
  <c r="K48" i="7"/>
  <c r="J48" i="7"/>
  <c r="I48" i="7"/>
  <c r="H48" i="7"/>
  <c r="G48" i="7"/>
  <c r="F48" i="7"/>
  <c r="E48" i="7"/>
  <c r="D48" i="7"/>
  <c r="C48" i="7"/>
  <c r="AR47" i="7"/>
  <c r="AQ47" i="7"/>
  <c r="AO47" i="7"/>
  <c r="AV47" i="7"/>
  <c r="AN47" i="7"/>
  <c r="AM47" i="7"/>
  <c r="F47" i="7"/>
  <c r="AR46" i="7"/>
  <c r="AQ46" i="7"/>
  <c r="AN46" i="7"/>
  <c r="AV46" i="7"/>
  <c r="AO46" i="7"/>
  <c r="F46" i="7"/>
  <c r="AQ45" i="7"/>
  <c r="AN45" i="7"/>
  <c r="AR45" i="7"/>
  <c r="F45" i="7"/>
  <c r="AR44" i="7"/>
  <c r="AQ44" i="7"/>
  <c r="AM44" i="7"/>
  <c r="F44" i="7"/>
  <c r="AR43" i="7"/>
  <c r="AQ43" i="7"/>
  <c r="AV43" i="7"/>
  <c r="AO43" i="7"/>
  <c r="AN43" i="7"/>
  <c r="F43" i="7"/>
  <c r="AV42" i="7"/>
  <c r="AO42" i="7"/>
  <c r="AN42" i="7"/>
  <c r="AM42" i="7"/>
  <c r="AR42" i="7"/>
  <c r="AQ42" i="7"/>
  <c r="X42" i="7"/>
  <c r="F42" i="7"/>
  <c r="AN41" i="7"/>
  <c r="AR41" i="7"/>
  <c r="F41" i="7"/>
  <c r="AQ40" i="7"/>
  <c r="AO40" i="7"/>
  <c r="AV40" i="7"/>
  <c r="AR40" i="7"/>
  <c r="AN40" i="7"/>
  <c r="AM40" i="7"/>
  <c r="F40" i="7"/>
  <c r="AN39" i="7"/>
  <c r="AM39" i="7"/>
  <c r="AQ39" i="7"/>
  <c r="X39" i="7"/>
  <c r="F39" i="7"/>
  <c r="AR38" i="7"/>
  <c r="AV38" i="7"/>
  <c r="AN38" i="7"/>
  <c r="AQ38" i="7"/>
  <c r="F38" i="7"/>
  <c r="AV37" i="7"/>
  <c r="AO37" i="7"/>
  <c r="AN37" i="7"/>
  <c r="AR37" i="7"/>
  <c r="AQ37" i="7"/>
  <c r="AM37" i="7"/>
  <c r="F37" i="7"/>
  <c r="AM36" i="7"/>
  <c r="AQ36" i="7"/>
  <c r="AN36" i="7"/>
  <c r="F36" i="7"/>
  <c r="AR35" i="7"/>
  <c r="AQ35" i="7"/>
  <c r="AV35" i="7"/>
  <c r="AO35" i="7"/>
  <c r="AN35" i="7"/>
  <c r="F35" i="7"/>
  <c r="AO34" i="7"/>
  <c r="AN34" i="7"/>
  <c r="AM34" i="7"/>
  <c r="AR34" i="7"/>
  <c r="AQ34" i="7"/>
  <c r="X34" i="7"/>
  <c r="AV34" i="7"/>
  <c r="F34" i="7"/>
  <c r="AR33" i="7"/>
  <c r="AQ33" i="7"/>
  <c r="AN33" i="7"/>
  <c r="F33" i="7"/>
  <c r="AO32" i="7"/>
  <c r="AV32" i="7"/>
  <c r="AR32" i="7"/>
  <c r="AN32" i="7"/>
  <c r="AM32" i="7"/>
  <c r="F32" i="7"/>
  <c r="AN31" i="7"/>
  <c r="AM31" i="7"/>
  <c r="AQ31" i="7"/>
  <c r="X31" i="7"/>
  <c r="AP31" i="7" s="1"/>
  <c r="AO31" i="7"/>
  <c r="F31" i="7"/>
  <c r="AR30" i="7"/>
  <c r="AM30" i="7"/>
  <c r="AO30" i="7"/>
  <c r="AN30" i="7"/>
  <c r="X30" i="7"/>
  <c r="AQ30" i="7"/>
  <c r="F30" i="7"/>
  <c r="AR29" i="7"/>
  <c r="AN29" i="7"/>
  <c r="AV29" i="7"/>
  <c r="F29" i="7"/>
  <c r="AN28" i="7"/>
  <c r="AQ28" i="7"/>
  <c r="AM28" i="7"/>
  <c r="F28" i="7"/>
  <c r="AQ27" i="7"/>
  <c r="AR27" i="7"/>
  <c r="AV27" i="7"/>
  <c r="AN27" i="7"/>
  <c r="AM27" i="7"/>
  <c r="F27" i="7"/>
  <c r="AV26" i="7"/>
  <c r="AN26" i="7"/>
  <c r="AR26" i="7"/>
  <c r="AQ26" i="7"/>
  <c r="AM26" i="7"/>
  <c r="F26" i="7"/>
  <c r="AM25" i="7"/>
  <c r="AR25" i="7"/>
  <c r="AV25" i="7"/>
  <c r="F25" i="7"/>
  <c r="AR24" i="7"/>
  <c r="AV24" i="7"/>
  <c r="AQ24" i="7"/>
  <c r="AO24" i="7"/>
  <c r="AN24" i="7"/>
  <c r="AM24" i="7"/>
  <c r="F24" i="7"/>
  <c r="AO23" i="7"/>
  <c r="AM23" i="7"/>
  <c r="AV23" i="7"/>
  <c r="AR23" i="7"/>
  <c r="AQ23" i="7"/>
  <c r="X23" i="7"/>
  <c r="AN23" i="7"/>
  <c r="F23" i="7"/>
  <c r="AR22" i="7"/>
  <c r="AV22" i="7"/>
  <c r="AQ22" i="7"/>
  <c r="AO22" i="7"/>
  <c r="AN22" i="7"/>
  <c r="F22" i="7"/>
  <c r="AQ21" i="7"/>
  <c r="AO21" i="7"/>
  <c r="AV21" i="7"/>
  <c r="AR21" i="7"/>
  <c r="AN21" i="7"/>
  <c r="AM21" i="7"/>
  <c r="F21" i="7"/>
  <c r="AN20" i="7"/>
  <c r="AR20" i="7"/>
  <c r="AQ20" i="7"/>
  <c r="AM20" i="7"/>
  <c r="F20" i="7"/>
  <c r="AQ19" i="7"/>
  <c r="AR19" i="7"/>
  <c r="AV19" i="7"/>
  <c r="AN19" i="7"/>
  <c r="AM19" i="7"/>
  <c r="F19" i="7"/>
  <c r="AN18" i="7"/>
  <c r="AR18" i="7"/>
  <c r="AQ18" i="7"/>
  <c r="AV18" i="7"/>
  <c r="AM18" i="7"/>
  <c r="F18" i="7"/>
  <c r="AM17" i="7"/>
  <c r="AR17" i="7"/>
  <c r="AQ17" i="7"/>
  <c r="AV17" i="7"/>
  <c r="F17" i="7"/>
  <c r="AR16" i="7"/>
  <c r="AV16" i="7"/>
  <c r="AQ16" i="7"/>
  <c r="AO16" i="7"/>
  <c r="AN16" i="7"/>
  <c r="AM16" i="7"/>
  <c r="F16" i="7"/>
  <c r="BC15" i="7"/>
  <c r="AO15" i="7"/>
  <c r="AM15" i="7"/>
  <c r="AL15" i="7"/>
  <c r="AL16" i="7" s="1"/>
  <c r="BC16" i="7" s="1"/>
  <c r="BA45" i="7"/>
  <c r="BA42" i="7"/>
  <c r="BA37" i="7"/>
  <c r="BA34" i="7"/>
  <c r="BA29" i="7"/>
  <c r="BA26" i="7"/>
  <c r="BA21" i="7"/>
  <c r="BA18" i="7"/>
  <c r="BA41" i="7"/>
  <c r="AV15" i="7"/>
  <c r="AR15" i="7"/>
  <c r="AN15" i="7"/>
  <c r="X15" i="7"/>
  <c r="T15" i="7"/>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AQ15" i="7"/>
  <c r="F15" i="7"/>
  <c r="B15" i="7"/>
  <c r="B16" i="7" s="1"/>
  <c r="B17" i="7" s="1"/>
  <c r="B18" i="7" s="1"/>
  <c r="B19" i="7" s="1"/>
  <c r="BC14" i="7"/>
  <c r="BA14" i="7"/>
  <c r="AO14" i="7"/>
  <c r="AW45" i="7"/>
  <c r="AT24" i="7"/>
  <c r="AS47" i="7"/>
  <c r="AS42" i="7"/>
  <c r="AS39" i="7"/>
  <c r="AS34" i="7"/>
  <c r="AS31" i="7"/>
  <c r="AS27" i="7"/>
  <c r="AS26" i="7"/>
  <c r="AS23" i="7"/>
  <c r="AS19" i="7"/>
  <c r="AS18" i="7"/>
  <c r="AS15" i="7"/>
  <c r="AS46" i="7"/>
  <c r="AV14" i="7"/>
  <c r="AN14" i="7"/>
  <c r="AR14" i="7"/>
  <c r="F14" i="7"/>
  <c r="BB48" i="6"/>
  <c r="BA48" i="6"/>
  <c r="AZ48" i="6"/>
  <c r="AY48" i="6"/>
  <c r="AX48" i="6"/>
  <c r="AW48" i="6"/>
  <c r="AV48" i="6"/>
  <c r="AU48" i="6"/>
  <c r="AT48" i="6"/>
  <c r="AS48" i="6"/>
  <c r="AR48" i="6"/>
  <c r="AQ48" i="6"/>
  <c r="AP48" i="6"/>
  <c r="AO48" i="6"/>
  <c r="AN48" i="6"/>
  <c r="AM48" i="6"/>
  <c r="AJ48" i="6"/>
  <c r="AI48" i="6"/>
  <c r="AH48" i="6"/>
  <c r="AG48" i="6"/>
  <c r="AF48" i="6"/>
  <c r="AE48" i="6"/>
  <c r="AD48" i="6"/>
  <c r="AC48" i="6"/>
  <c r="AB48" i="6"/>
  <c r="AA48" i="6"/>
  <c r="Z48" i="6"/>
  <c r="Y48" i="6"/>
  <c r="X48" i="6"/>
  <c r="W48" i="6"/>
  <c r="V48" i="6"/>
  <c r="U48" i="6"/>
  <c r="R48" i="6"/>
  <c r="Q48" i="6"/>
  <c r="P48" i="6"/>
  <c r="O48" i="6"/>
  <c r="N48" i="6"/>
  <c r="M48" i="6"/>
  <c r="L48" i="6"/>
  <c r="K48" i="6"/>
  <c r="J48" i="6"/>
  <c r="I48" i="6"/>
  <c r="H48" i="6"/>
  <c r="G48" i="6"/>
  <c r="F48" i="6"/>
  <c r="E48" i="6"/>
  <c r="D48" i="6"/>
  <c r="C48" i="6"/>
  <c r="AL16" i="6"/>
  <c r="AL15" i="6"/>
  <c r="BC15" i="6" s="1"/>
  <c r="T15" i="6"/>
  <c r="T16" i="6" s="1"/>
  <c r="T17" i="6" s="1"/>
  <c r="T18" i="6" s="1"/>
  <c r="T19" i="6" s="1"/>
  <c r="T20" i="6" s="1"/>
  <c r="T21" i="6" s="1"/>
  <c r="T22" i="6" s="1"/>
  <c r="T23" i="6" s="1"/>
  <c r="T24" i="6" s="1"/>
  <c r="T25" i="6" s="1"/>
  <c r="T26" i="6" s="1"/>
  <c r="T27" i="6" s="1"/>
  <c r="T28" i="6" s="1"/>
  <c r="T29" i="6" s="1"/>
  <c r="T30" i="6" s="1"/>
  <c r="T31" i="6" s="1"/>
  <c r="T32" i="6" s="1"/>
  <c r="T33" i="6" s="1"/>
  <c r="T34" i="6" s="1"/>
  <c r="T35" i="6" s="1"/>
  <c r="T36" i="6" s="1"/>
  <c r="T37" i="6" s="1"/>
  <c r="T38" i="6" s="1"/>
  <c r="T39" i="6" s="1"/>
  <c r="T40" i="6" s="1"/>
  <c r="T41" i="6" s="1"/>
  <c r="T42" i="6" s="1"/>
  <c r="T43" i="6" s="1"/>
  <c r="T44" i="6" s="1"/>
  <c r="T45" i="6" s="1"/>
  <c r="T46" i="6" s="1"/>
  <c r="T47" i="6" s="1"/>
  <c r="B15" i="6"/>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C14" i="6"/>
  <c r="BB48" i="5"/>
  <c r="BA48" i="5"/>
  <c r="AZ48" i="5"/>
  <c r="AY48" i="5"/>
  <c r="AX48" i="5"/>
  <c r="AW48" i="5"/>
  <c r="AV48" i="5"/>
  <c r="AU48" i="5"/>
  <c r="AT48" i="5"/>
  <c r="AS48" i="5"/>
  <c r="AR48" i="5"/>
  <c r="AQ48" i="5"/>
  <c r="AP48" i="5"/>
  <c r="AO48" i="5"/>
  <c r="AN48" i="5"/>
  <c r="AM48" i="5"/>
  <c r="AJ48" i="5"/>
  <c r="AI48" i="5"/>
  <c r="AH48" i="5"/>
  <c r="AG48" i="5"/>
  <c r="AF48" i="5"/>
  <c r="AE48" i="5"/>
  <c r="AD48" i="5"/>
  <c r="AC48" i="5"/>
  <c r="AB48" i="5"/>
  <c r="AA48" i="5"/>
  <c r="Z48" i="5"/>
  <c r="Y48" i="5"/>
  <c r="X48" i="5"/>
  <c r="W48" i="5"/>
  <c r="V48" i="5"/>
  <c r="U48" i="5"/>
  <c r="R48" i="5"/>
  <c r="Q48" i="5"/>
  <c r="P48" i="5"/>
  <c r="O48" i="5"/>
  <c r="N48" i="5"/>
  <c r="M48" i="5"/>
  <c r="L48" i="5"/>
  <c r="K48" i="5"/>
  <c r="J48" i="5"/>
  <c r="I48" i="5"/>
  <c r="H48" i="5"/>
  <c r="G48" i="5"/>
  <c r="F48" i="5"/>
  <c r="E48" i="5"/>
  <c r="D48" i="5"/>
  <c r="C48" i="5"/>
  <c r="AL15" i="5"/>
  <c r="BC15" i="5" s="1"/>
  <c r="T15" i="5"/>
  <c r="T16" i="5" s="1"/>
  <c r="T17" i="5" s="1"/>
  <c r="T18" i="5" s="1"/>
  <c r="T19" i="5" s="1"/>
  <c r="T20" i="5" s="1"/>
  <c r="T21" i="5" s="1"/>
  <c r="T22" i="5" s="1"/>
  <c r="T23" i="5" s="1"/>
  <c r="T24" i="5" s="1"/>
  <c r="T25" i="5" s="1"/>
  <c r="T26" i="5" s="1"/>
  <c r="T27" i="5" s="1"/>
  <c r="T28" i="5" s="1"/>
  <c r="T29" i="5" s="1"/>
  <c r="T30" i="5" s="1"/>
  <c r="T31" i="5" s="1"/>
  <c r="T32" i="5" s="1"/>
  <c r="T33" i="5" s="1"/>
  <c r="T34" i="5" s="1"/>
  <c r="T35" i="5" s="1"/>
  <c r="T36" i="5" s="1"/>
  <c r="T37" i="5" s="1"/>
  <c r="T38" i="5" s="1"/>
  <c r="T39" i="5" s="1"/>
  <c r="T40" i="5" s="1"/>
  <c r="T41" i="5" s="1"/>
  <c r="T42" i="5" s="1"/>
  <c r="T43" i="5" s="1"/>
  <c r="T44" i="5" s="1"/>
  <c r="T45" i="5" s="1"/>
  <c r="T46" i="5" s="1"/>
  <c r="T47" i="5" s="1"/>
  <c r="B15" i="5"/>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C14" i="5"/>
  <c r="BB48" i="4"/>
  <c r="BA48" i="4"/>
  <c r="AZ48" i="4"/>
  <c r="AY48" i="4"/>
  <c r="AX48" i="4"/>
  <c r="AW48" i="4"/>
  <c r="AV48" i="4"/>
  <c r="AU48" i="4"/>
  <c r="AT48" i="4"/>
  <c r="AS48" i="4"/>
  <c r="AR48" i="4"/>
  <c r="AQ48" i="4"/>
  <c r="AP48" i="4"/>
  <c r="AO48" i="4"/>
  <c r="AN48" i="4"/>
  <c r="AM48" i="4"/>
  <c r="AJ48" i="4"/>
  <c r="AI48" i="4"/>
  <c r="AH48" i="4"/>
  <c r="AG48" i="4"/>
  <c r="AF48" i="4"/>
  <c r="AE48" i="4"/>
  <c r="AD48" i="4"/>
  <c r="AC48" i="4"/>
  <c r="AB48" i="4"/>
  <c r="AA48" i="4"/>
  <c r="Z48" i="4"/>
  <c r="Y48" i="4"/>
  <c r="X48" i="4"/>
  <c r="W48" i="4"/>
  <c r="V48" i="4"/>
  <c r="U48" i="4"/>
  <c r="R48" i="4"/>
  <c r="Q48" i="4"/>
  <c r="P48" i="4"/>
  <c r="O48" i="4"/>
  <c r="N48" i="4"/>
  <c r="M48" i="4"/>
  <c r="L48" i="4"/>
  <c r="K48" i="4"/>
  <c r="J48" i="4"/>
  <c r="I48" i="4"/>
  <c r="H48" i="4"/>
  <c r="G48" i="4"/>
  <c r="F48" i="4"/>
  <c r="E48" i="4"/>
  <c r="D48" i="4"/>
  <c r="C48" i="4"/>
  <c r="AL15" i="4"/>
  <c r="BC15" i="4" s="1"/>
  <c r="T15" i="4"/>
  <c r="T16" i="4" s="1"/>
  <c r="T17" i="4" s="1"/>
  <c r="T18" i="4" s="1"/>
  <c r="T19" i="4" s="1"/>
  <c r="T20" i="4" s="1"/>
  <c r="T21" i="4" s="1"/>
  <c r="T22" i="4" s="1"/>
  <c r="T23" i="4" s="1"/>
  <c r="T24" i="4" s="1"/>
  <c r="T25" i="4" s="1"/>
  <c r="T26" i="4" s="1"/>
  <c r="T27" i="4" s="1"/>
  <c r="T28" i="4" s="1"/>
  <c r="T29" i="4" s="1"/>
  <c r="T30" i="4" s="1"/>
  <c r="T31" i="4" s="1"/>
  <c r="T32" i="4" s="1"/>
  <c r="T33" i="4" s="1"/>
  <c r="T34" i="4" s="1"/>
  <c r="T35" i="4" s="1"/>
  <c r="T36" i="4" s="1"/>
  <c r="T37" i="4" s="1"/>
  <c r="T38" i="4" s="1"/>
  <c r="T39" i="4" s="1"/>
  <c r="T40" i="4" s="1"/>
  <c r="T41" i="4" s="1"/>
  <c r="T42" i="4" s="1"/>
  <c r="T43" i="4" s="1"/>
  <c r="T44" i="4" s="1"/>
  <c r="T45" i="4" s="1"/>
  <c r="T46" i="4" s="1"/>
  <c r="T47" i="4" s="1"/>
  <c r="B15" i="4"/>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C14" i="4"/>
  <c r="BC48" i="3"/>
  <c r="BB48" i="3"/>
  <c r="BA48" i="3"/>
  <c r="AZ48" i="3"/>
  <c r="AY48" i="3"/>
  <c r="AX48" i="3"/>
  <c r="AW48" i="3"/>
  <c r="AV48" i="3"/>
  <c r="AU48" i="3"/>
  <c r="AT48" i="3"/>
  <c r="AS48" i="3"/>
  <c r="AR48" i="3"/>
  <c r="AQ48" i="3"/>
  <c r="AP48" i="3"/>
  <c r="AO48" i="3"/>
  <c r="AN48" i="3"/>
  <c r="AM48" i="3"/>
  <c r="AL48" i="3"/>
  <c r="AJ48" i="3"/>
  <c r="AI48" i="3"/>
  <c r="AH48" i="3"/>
  <c r="AG48" i="3"/>
  <c r="AF48" i="3"/>
  <c r="AE48" i="3"/>
  <c r="AD48" i="3"/>
  <c r="AC48" i="3"/>
  <c r="AB48" i="3"/>
  <c r="AA48" i="3"/>
  <c r="Z48" i="3"/>
  <c r="Y48" i="3"/>
  <c r="X48" i="3"/>
  <c r="W48" i="3"/>
  <c r="V48" i="3"/>
  <c r="U48" i="3"/>
  <c r="R48" i="3"/>
  <c r="Q48" i="3"/>
  <c r="P48" i="3"/>
  <c r="O48" i="3"/>
  <c r="N48" i="3"/>
  <c r="M48" i="3"/>
  <c r="L48" i="3"/>
  <c r="K48" i="3"/>
  <c r="J48" i="3"/>
  <c r="I48" i="3"/>
  <c r="H48" i="3"/>
  <c r="G48" i="3"/>
  <c r="F48" i="3"/>
  <c r="E48" i="3"/>
  <c r="D48" i="3"/>
  <c r="C48" i="3"/>
  <c r="AL15" i="3"/>
  <c r="AL16" i="3" s="1"/>
  <c r="Z15" i="3"/>
  <c r="Z16" i="3" s="1"/>
  <c r="Z17" i="3" s="1"/>
  <c r="Z18" i="3" s="1"/>
  <c r="T15" i="3"/>
  <c r="T16" i="3" s="1"/>
  <c r="T17" i="3" s="1"/>
  <c r="T18" i="3" s="1"/>
  <c r="T19" i="3" s="1"/>
  <c r="T20" i="3" s="1"/>
  <c r="T21" i="3" s="1"/>
  <c r="T22" i="3" s="1"/>
  <c r="T23" i="3" s="1"/>
  <c r="T24" i="3" s="1"/>
  <c r="T25" i="3" s="1"/>
  <c r="T26" i="3" s="1"/>
  <c r="T27" i="3" s="1"/>
  <c r="T28" i="3" s="1"/>
  <c r="T29" i="3" s="1"/>
  <c r="T30" i="3" s="1"/>
  <c r="T31" i="3" s="1"/>
  <c r="T32" i="3" s="1"/>
  <c r="T33" i="3" s="1"/>
  <c r="T34" i="3" s="1"/>
  <c r="T35" i="3" s="1"/>
  <c r="T36" i="3" s="1"/>
  <c r="T37" i="3" s="1"/>
  <c r="T38" i="3" s="1"/>
  <c r="T39" i="3" s="1"/>
  <c r="T40" i="3" s="1"/>
  <c r="T41" i="3" s="1"/>
  <c r="T42" i="3" s="1"/>
  <c r="T43" i="3" s="1"/>
  <c r="T44" i="3" s="1"/>
  <c r="T45" i="3" s="1"/>
  <c r="T46" i="3" s="1"/>
  <c r="T47" i="3" s="1"/>
  <c r="B15" i="3"/>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C14" i="3"/>
  <c r="BA14" i="3"/>
  <c r="AV14" i="3"/>
  <c r="AO14" i="3"/>
  <c r="AO15" i="3" s="1"/>
  <c r="AN14" i="3"/>
  <c r="AN15" i="3" s="1"/>
  <c r="AM14" i="3"/>
  <c r="AI14" i="3"/>
  <c r="AD14" i="3"/>
  <c r="Z14" i="3"/>
  <c r="Y14" i="3"/>
  <c r="Y15" i="3" s="1"/>
  <c r="Y16" i="3" s="1"/>
  <c r="Y17" i="3" s="1"/>
  <c r="Y18" i="3" s="1"/>
  <c r="W14" i="3"/>
  <c r="W15" i="3" s="1"/>
  <c r="W16" i="3" s="1"/>
  <c r="W17" i="3" s="1"/>
  <c r="W18" i="3" s="1"/>
  <c r="V14" i="3"/>
  <c r="V15" i="3" s="1"/>
  <c r="V16" i="3" s="1"/>
  <c r="V17" i="3" s="1"/>
  <c r="V18" i="3" s="1"/>
  <c r="U14" i="3"/>
  <c r="U15" i="3" s="1"/>
  <c r="U16" i="3" s="1"/>
  <c r="U17" i="3" s="1"/>
  <c r="U18" i="3" s="1"/>
  <c r="Q14" i="3"/>
  <c r="Q15" i="3" s="1"/>
  <c r="Q16" i="3" s="1"/>
  <c r="Q17" i="3" s="1"/>
  <c r="Q18" i="3" s="1"/>
  <c r="L14" i="3"/>
  <c r="L15" i="3" s="1"/>
  <c r="L16" i="3" s="1"/>
  <c r="L17" i="3" s="1"/>
  <c r="L18" i="3" s="1"/>
  <c r="J14" i="3"/>
  <c r="H14" i="3"/>
  <c r="H15" i="3" s="1"/>
  <c r="H16" i="3" s="1"/>
  <c r="H17" i="3" s="1"/>
  <c r="H18" i="3" s="1"/>
  <c r="G14" i="3"/>
  <c r="G15" i="3" s="1"/>
  <c r="G16" i="3" s="1"/>
  <c r="G17" i="3" s="1"/>
  <c r="G18" i="3" s="1"/>
  <c r="F14" i="3"/>
  <c r="F15" i="3" s="1"/>
  <c r="F16" i="3" s="1"/>
  <c r="F17" i="3" s="1"/>
  <c r="F18" i="3" s="1"/>
  <c r="E14" i="3"/>
  <c r="E15" i="3" s="1"/>
  <c r="E16" i="3" s="1"/>
  <c r="E17" i="3" s="1"/>
  <c r="E18" i="3" s="1"/>
  <c r="D14" i="3"/>
  <c r="D15" i="3" s="1"/>
  <c r="D16" i="3" s="1"/>
  <c r="D17" i="3" s="1"/>
  <c r="D18" i="3" s="1"/>
  <c r="C14" i="3"/>
  <c r="C15" i="3" s="1"/>
  <c r="C16" i="3" s="1"/>
  <c r="C17" i="3" s="1"/>
  <c r="C18" i="3" s="1"/>
  <c r="BC48" i="2"/>
  <c r="BB48" i="2"/>
  <c r="BA48" i="2"/>
  <c r="AZ48" i="2"/>
  <c r="AY48" i="2"/>
  <c r="AX48" i="2"/>
  <c r="AW48" i="2"/>
  <c r="AV48" i="2"/>
  <c r="AU48" i="2"/>
  <c r="AT48" i="2"/>
  <c r="AS48" i="2"/>
  <c r="AR48" i="2"/>
  <c r="AQ48" i="2"/>
  <c r="AP48" i="2"/>
  <c r="AO48" i="2"/>
  <c r="AN48" i="2"/>
  <c r="AM48" i="2"/>
  <c r="AL48" i="2"/>
  <c r="AJ48" i="2"/>
  <c r="AI48" i="2"/>
  <c r="AH48" i="2"/>
  <c r="AG48" i="2"/>
  <c r="AF48" i="2"/>
  <c r="AE48" i="2"/>
  <c r="AD48" i="2"/>
  <c r="AC48" i="2"/>
  <c r="AB48" i="2"/>
  <c r="AA48" i="2"/>
  <c r="Z48" i="2"/>
  <c r="Y48" i="2"/>
  <c r="X48" i="2"/>
  <c r="W48" i="2"/>
  <c r="V48" i="2"/>
  <c r="U48" i="2"/>
  <c r="R48" i="2"/>
  <c r="Q48" i="2"/>
  <c r="P48" i="2"/>
  <c r="O48" i="2"/>
  <c r="N48" i="2"/>
  <c r="M48" i="2"/>
  <c r="L48" i="2"/>
  <c r="K48" i="2"/>
  <c r="J48" i="2"/>
  <c r="I48" i="2"/>
  <c r="H48" i="2"/>
  <c r="G48" i="2"/>
  <c r="F48" i="2"/>
  <c r="E48" i="2"/>
  <c r="D48" i="2"/>
  <c r="C48" i="2"/>
  <c r="AL16" i="2"/>
  <c r="AL17" i="2" s="1"/>
  <c r="AL15" i="2"/>
  <c r="BC15" i="2" s="1"/>
  <c r="T15" i="2"/>
  <c r="T16" i="2" s="1"/>
  <c r="T17" i="2" s="1"/>
  <c r="T18" i="2" s="1"/>
  <c r="T19" i="2" s="1"/>
  <c r="T20" i="2" s="1"/>
  <c r="T21" i="2" s="1"/>
  <c r="T22" i="2" s="1"/>
  <c r="T23" i="2" s="1"/>
  <c r="T24" i="2" s="1"/>
  <c r="T25" i="2" s="1"/>
  <c r="T26" i="2" s="1"/>
  <c r="T27" i="2" s="1"/>
  <c r="T28" i="2" s="1"/>
  <c r="T29" i="2" s="1"/>
  <c r="T30" i="2" s="1"/>
  <c r="T31" i="2" s="1"/>
  <c r="T32" i="2" s="1"/>
  <c r="T33" i="2" s="1"/>
  <c r="T34" i="2" s="1"/>
  <c r="T35" i="2" s="1"/>
  <c r="T36" i="2" s="1"/>
  <c r="T37" i="2" s="1"/>
  <c r="T38" i="2" s="1"/>
  <c r="T39" i="2" s="1"/>
  <c r="T40" i="2" s="1"/>
  <c r="T41" i="2" s="1"/>
  <c r="T42" i="2" s="1"/>
  <c r="T43" i="2" s="1"/>
  <c r="T44" i="2" s="1"/>
  <c r="T45" i="2" s="1"/>
  <c r="T46" i="2" s="1"/>
  <c r="T47" i="2" s="1"/>
  <c r="H15" i="2"/>
  <c r="H16" i="2" s="1"/>
  <c r="H17" i="2" s="1"/>
  <c r="H18" i="2" s="1"/>
  <c r="H19" i="2"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C14" i="2"/>
  <c r="BA14" i="2"/>
  <c r="AR14" i="2"/>
  <c r="AR15" i="2" s="1"/>
  <c r="AR16" i="2" s="1"/>
  <c r="AR17" i="2" s="1"/>
  <c r="AR18" i="2" s="1"/>
  <c r="AR19" i="2" s="1"/>
  <c r="AO14" i="2"/>
  <c r="AO15" i="2" s="1"/>
  <c r="AO16" i="2" s="1"/>
  <c r="AN14" i="2"/>
  <c r="AN15" i="2" s="1"/>
  <c r="AN16" i="2" s="1"/>
  <c r="AN17" i="2" s="1"/>
  <c r="AN18" i="2" s="1"/>
  <c r="AN19" i="2" s="1"/>
  <c r="AI14" i="2"/>
  <c r="AD14" i="2"/>
  <c r="Z14" i="2"/>
  <c r="Z15" i="2" s="1"/>
  <c r="Z16" i="2" s="1"/>
  <c r="Z17" i="2" s="1"/>
  <c r="Z18" i="2" s="1"/>
  <c r="Z19" i="2" s="1"/>
  <c r="Y14" i="2"/>
  <c r="Y15" i="2" s="1"/>
  <c r="Y16" i="2" s="1"/>
  <c r="Y17" i="2" s="1"/>
  <c r="Y18" i="2" s="1"/>
  <c r="Y19" i="2" s="1"/>
  <c r="W14" i="2"/>
  <c r="W15" i="2" s="1"/>
  <c r="W16" i="2" s="1"/>
  <c r="W17" i="2" s="1"/>
  <c r="W18" i="2" s="1"/>
  <c r="W19" i="2" s="1"/>
  <c r="V14" i="2"/>
  <c r="V15" i="2" s="1"/>
  <c r="V16" i="2" s="1"/>
  <c r="V17" i="2" s="1"/>
  <c r="V18" i="2" s="1"/>
  <c r="V19" i="2" s="1"/>
  <c r="U14" i="2"/>
  <c r="U15" i="2" s="1"/>
  <c r="U16" i="2" s="1"/>
  <c r="U17" i="2" s="1"/>
  <c r="U18" i="2" s="1"/>
  <c r="U19" i="2" s="1"/>
  <c r="Q14" i="2"/>
  <c r="Q15" i="2" s="1"/>
  <c r="Q16" i="2" s="1"/>
  <c r="Q17" i="2" s="1"/>
  <c r="Q18" i="2" s="1"/>
  <c r="Q19" i="2" s="1"/>
  <c r="O14" i="2"/>
  <c r="L14" i="2"/>
  <c r="L15" i="2" s="1"/>
  <c r="L16" i="2" s="1"/>
  <c r="L17" i="2" s="1"/>
  <c r="L18" i="2" s="1"/>
  <c r="L19" i="2" s="1"/>
  <c r="K14" i="2"/>
  <c r="I14" i="2"/>
  <c r="I15" i="2" s="1"/>
  <c r="I16" i="2" s="1"/>
  <c r="I17" i="2" s="1"/>
  <c r="H14" i="2"/>
  <c r="G14" i="2"/>
  <c r="G15" i="2" s="1"/>
  <c r="G16" i="2" s="1"/>
  <c r="G17" i="2" s="1"/>
  <c r="G18" i="2" s="1"/>
  <c r="G19" i="2" s="1"/>
  <c r="F14" i="2"/>
  <c r="F15" i="2" s="1"/>
  <c r="F16" i="2" s="1"/>
  <c r="F17" i="2" s="1"/>
  <c r="F18" i="2" s="1"/>
  <c r="F19" i="2" s="1"/>
  <c r="E14" i="2"/>
  <c r="E15" i="2" s="1"/>
  <c r="E16" i="2" s="1"/>
  <c r="E17" i="2" s="1"/>
  <c r="E18" i="2" s="1"/>
  <c r="E19" i="2" s="1"/>
  <c r="D14" i="2"/>
  <c r="D15" i="2" s="1"/>
  <c r="D16" i="2" s="1"/>
  <c r="D17" i="2" s="1"/>
  <c r="D18" i="2" s="1"/>
  <c r="D19" i="2" s="1"/>
  <c r="C14" i="2"/>
  <c r="C15" i="2" s="1"/>
  <c r="C16" i="2" s="1"/>
  <c r="C17" i="2" s="1"/>
  <c r="C18" i="2" s="1"/>
  <c r="C19" i="2" s="1"/>
  <c r="BB49" i="1"/>
  <c r="BA49" i="1"/>
  <c r="AZ49" i="1"/>
  <c r="AY49" i="1"/>
  <c r="AX49" i="1"/>
  <c r="AW49" i="1"/>
  <c r="AV49" i="1"/>
  <c r="AU49" i="1"/>
  <c r="AT49" i="1"/>
  <c r="AS49" i="1"/>
  <c r="AR49" i="1"/>
  <c r="AQ49" i="1"/>
  <c r="AP49" i="1"/>
  <c r="AO49" i="1"/>
  <c r="AN49" i="1"/>
  <c r="AM49" i="1"/>
  <c r="AL49" i="1"/>
  <c r="AJ49" i="1"/>
  <c r="AI49" i="1"/>
  <c r="AH49" i="1"/>
  <c r="AG49" i="1"/>
  <c r="AF49" i="1"/>
  <c r="AE49" i="1"/>
  <c r="AD49" i="1"/>
  <c r="AC49" i="1"/>
  <c r="AB49" i="1"/>
  <c r="AA49" i="1"/>
  <c r="Z49" i="1"/>
  <c r="Y49" i="1"/>
  <c r="X49" i="1"/>
  <c r="W49" i="1"/>
  <c r="V49" i="1"/>
  <c r="U49" i="1"/>
  <c r="R49" i="1"/>
  <c r="Q49" i="1"/>
  <c r="P49" i="1"/>
  <c r="O49" i="1"/>
  <c r="N49" i="1"/>
  <c r="M49" i="1"/>
  <c r="L49" i="1"/>
  <c r="K49" i="1"/>
  <c r="J49" i="1"/>
  <c r="I49" i="1"/>
  <c r="H49" i="1"/>
  <c r="G49" i="1"/>
  <c r="F49" i="1"/>
  <c r="E49" i="1"/>
  <c r="D49" i="1"/>
  <c r="C49" i="1"/>
  <c r="AL16" i="1"/>
  <c r="T16" i="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B16" i="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C15" i="1"/>
  <c r="BA15" i="1"/>
  <c r="AV15" i="1"/>
  <c r="AV16" i="1" s="1"/>
  <c r="AV17" i="1" s="1"/>
  <c r="AV18" i="1" s="1"/>
  <c r="AV19" i="1" s="1"/>
  <c r="AV20" i="1" s="1"/>
  <c r="AR15" i="1"/>
  <c r="AR16" i="1" s="1"/>
  <c r="AR17" i="1" s="1"/>
  <c r="AR18" i="1" s="1"/>
  <c r="AR19" i="1" s="1"/>
  <c r="AR20" i="1" s="1"/>
  <c r="AO15" i="1"/>
  <c r="AO16" i="1" s="1"/>
  <c r="AO17" i="1" s="1"/>
  <c r="AN15" i="1"/>
  <c r="AN16" i="1" s="1"/>
  <c r="AN17" i="1" s="1"/>
  <c r="AI15" i="1"/>
  <c r="AD15" i="1"/>
  <c r="AD16" i="1" s="1"/>
  <c r="AD17" i="1" s="1"/>
  <c r="AD18" i="1" s="1"/>
  <c r="AD19" i="1" s="1"/>
  <c r="AD20" i="1" s="1"/>
  <c r="Z15" i="1"/>
  <c r="Z16" i="1" s="1"/>
  <c r="Z17" i="1" s="1"/>
  <c r="Z18" i="1" s="1"/>
  <c r="Z19" i="1" s="1"/>
  <c r="Z20" i="1" s="1"/>
  <c r="Y15" i="1"/>
  <c r="Y16" i="1" s="1"/>
  <c r="Y17" i="1" s="1"/>
  <c r="Y18" i="1" s="1"/>
  <c r="Y19" i="1" s="1"/>
  <c r="Y20" i="1" s="1"/>
  <c r="W15" i="1"/>
  <c r="W16" i="1" s="1"/>
  <c r="W17" i="1" s="1"/>
  <c r="W18" i="1" s="1"/>
  <c r="W19" i="1" s="1"/>
  <c r="W20" i="1" s="1"/>
  <c r="V15" i="1"/>
  <c r="V16" i="1" s="1"/>
  <c r="V17" i="1" s="1"/>
  <c r="V18" i="1" s="1"/>
  <c r="V19" i="1" s="1"/>
  <c r="V20" i="1" s="1"/>
  <c r="U15" i="1"/>
  <c r="U16" i="1" s="1"/>
  <c r="U17" i="1" s="1"/>
  <c r="U18" i="1" s="1"/>
  <c r="U19" i="1" s="1"/>
  <c r="U20" i="1" s="1"/>
  <c r="Q15" i="1"/>
  <c r="Q16" i="1" s="1"/>
  <c r="Q17" i="1" s="1"/>
  <c r="Q18" i="1" s="1"/>
  <c r="Q19" i="1" s="1"/>
  <c r="Q20" i="1" s="1"/>
  <c r="M15" i="1"/>
  <c r="M16" i="1" s="1"/>
  <c r="L15" i="1"/>
  <c r="L16" i="1" s="1"/>
  <c r="L17" i="1" s="1"/>
  <c r="L18" i="1" s="1"/>
  <c r="L19" i="1" s="1"/>
  <c r="L20" i="1" s="1"/>
  <c r="I15" i="1"/>
  <c r="I16" i="1" s="1"/>
  <c r="I17" i="1" s="1"/>
  <c r="I18" i="1" s="1"/>
  <c r="I19" i="1" s="1"/>
  <c r="I20" i="1" s="1"/>
  <c r="H15" i="1"/>
  <c r="H16" i="1" s="1"/>
  <c r="H17" i="1" s="1"/>
  <c r="H18" i="1" s="1"/>
  <c r="H19" i="1" s="1"/>
  <c r="H20" i="1" s="1"/>
  <c r="G15" i="1"/>
  <c r="G16" i="1" s="1"/>
  <c r="G17" i="1" s="1"/>
  <c r="G18" i="1" s="1"/>
  <c r="G19" i="1" s="1"/>
  <c r="G20" i="1" s="1"/>
  <c r="F15" i="1"/>
  <c r="F16" i="1" s="1"/>
  <c r="F17" i="1" s="1"/>
  <c r="F18" i="1" s="1"/>
  <c r="F19" i="1" s="1"/>
  <c r="F20" i="1" s="1"/>
  <c r="E15" i="1"/>
  <c r="E16" i="1" s="1"/>
  <c r="E17" i="1" s="1"/>
  <c r="E18" i="1" s="1"/>
  <c r="E19" i="1" s="1"/>
  <c r="E20" i="1" s="1"/>
  <c r="D15" i="1"/>
  <c r="D16" i="1" s="1"/>
  <c r="D17" i="1" s="1"/>
  <c r="D18" i="1" s="1"/>
  <c r="D19" i="1" s="1"/>
  <c r="D20" i="1" s="1"/>
  <c r="C15" i="1"/>
  <c r="C16" i="1" s="1"/>
  <c r="C17" i="1" s="1"/>
  <c r="C18" i="1" s="1"/>
  <c r="C19" i="1" s="1"/>
  <c r="C20" i="1" s="1"/>
  <c r="BC16" i="2" l="1"/>
  <c r="AL16" i="4"/>
  <c r="BC16" i="4" s="1"/>
  <c r="AL17" i="1"/>
  <c r="BC16" i="1"/>
  <c r="AL18" i="2"/>
  <c r="BC17" i="2"/>
  <c r="F19" i="3"/>
  <c r="AL17" i="3"/>
  <c r="BC16" i="3"/>
  <c r="BC15" i="3"/>
  <c r="AL17" i="4"/>
  <c r="AL16" i="5"/>
  <c r="B20" i="7"/>
  <c r="W19" i="3"/>
  <c r="V19" i="3"/>
  <c r="E19" i="3"/>
  <c r="U19" i="3"/>
  <c r="L19" i="3"/>
  <c r="D19" i="3"/>
  <c r="C19" i="3"/>
  <c r="Z19" i="3"/>
  <c r="Q19" i="3"/>
  <c r="Y19" i="3"/>
  <c r="H19" i="3"/>
  <c r="AL17" i="6"/>
  <c r="BC16" i="6"/>
  <c r="G19" i="3"/>
  <c r="X14" i="7"/>
  <c r="AM14" i="7"/>
  <c r="AM15" i="1" s="1"/>
  <c r="AM16" i="1" s="1"/>
  <c r="AM17" i="1" s="1"/>
  <c r="AM18" i="1" s="1"/>
  <c r="AM19" i="1" s="1"/>
  <c r="AM20" i="1" s="1"/>
  <c r="X45" i="7"/>
  <c r="AM45" i="7"/>
  <c r="AS43" i="7"/>
  <c r="AP15" i="7"/>
  <c r="AN17" i="7"/>
  <c r="AN18" i="1" s="1"/>
  <c r="AN19" i="1" s="1"/>
  <c r="AN20" i="1" s="1"/>
  <c r="X17" i="7"/>
  <c r="AO20" i="7"/>
  <c r="N25" i="7"/>
  <c r="AP39" i="7"/>
  <c r="AY41" i="7"/>
  <c r="AM22" i="7"/>
  <c r="X22" i="7"/>
  <c r="AP23" i="7"/>
  <c r="O15" i="1"/>
  <c r="O16" i="1" s="1"/>
  <c r="O17" i="1" s="1"/>
  <c r="O18" i="1" s="1"/>
  <c r="AQ14" i="7"/>
  <c r="AQ15" i="1" s="1"/>
  <c r="AQ16" i="1" s="1"/>
  <c r="AQ17" i="1" s="1"/>
  <c r="AQ18" i="1" s="1"/>
  <c r="AQ19" i="1" s="1"/>
  <c r="AQ20" i="1" s="1"/>
  <c r="AT32" i="7"/>
  <c r="AY40" i="7"/>
  <c r="AU40" i="7"/>
  <c r="AY17" i="7"/>
  <c r="AM35" i="7"/>
  <c r="X35" i="7"/>
  <c r="N41" i="7"/>
  <c r="K15" i="1"/>
  <c r="AT16" i="7"/>
  <c r="AU41" i="7"/>
  <c r="AY20" i="7"/>
  <c r="N17" i="7"/>
  <c r="AN25" i="7"/>
  <c r="X25" i="7"/>
  <c r="AO28" i="7"/>
  <c r="AP30" i="7"/>
  <c r="AP15" i="8"/>
  <c r="AS35" i="7"/>
  <c r="AT40" i="7"/>
  <c r="AY25" i="7"/>
  <c r="AT44" i="7"/>
  <c r="AT36" i="7"/>
  <c r="AT28" i="7"/>
  <c r="AT43" i="7"/>
  <c r="N42" i="7"/>
  <c r="N34" i="7"/>
  <c r="N30" i="7"/>
  <c r="N22" i="7"/>
  <c r="J15" i="1"/>
  <c r="J16" i="1" s="1"/>
  <c r="J17" i="1" s="1"/>
  <c r="J18" i="1" s="1"/>
  <c r="N33" i="7"/>
  <c r="AT23" i="7"/>
  <c r="AY28" i="7"/>
  <c r="AQ25" i="7"/>
  <c r="N28" i="7"/>
  <c r="AR28" i="7"/>
  <c r="AN44" i="7"/>
  <c r="X44" i="7"/>
  <c r="AL17" i="7"/>
  <c r="AO18" i="7"/>
  <c r="X20" i="7"/>
  <c r="AO26" i="7"/>
  <c r="X28" i="7"/>
  <c r="AM29" i="7"/>
  <c r="X29" i="7"/>
  <c r="AO29" i="7"/>
  <c r="AO44" i="7"/>
  <c r="AT40" i="8"/>
  <c r="M17" i="1"/>
  <c r="M18" i="1" s="1"/>
  <c r="M19" i="1" s="1"/>
  <c r="M20" i="1" s="1"/>
  <c r="N32" i="7"/>
  <c r="AQ32" i="7"/>
  <c r="AM38" i="7"/>
  <c r="X38" i="7"/>
  <c r="AR39" i="7"/>
  <c r="AO45" i="7"/>
  <c r="AT42" i="8"/>
  <c r="AT47" i="7"/>
  <c r="AY36" i="7"/>
  <c r="AY44" i="7"/>
  <c r="AP42" i="7"/>
  <c r="X46" i="7"/>
  <c r="AM46" i="7"/>
  <c r="J14" i="2"/>
  <c r="J15" i="2" s="1"/>
  <c r="AT26" i="8"/>
  <c r="AT27" i="8"/>
  <c r="AT43" i="8"/>
  <c r="AO17" i="7"/>
  <c r="AO18" i="1" s="1"/>
  <c r="AO19" i="1" s="1"/>
  <c r="AO20" i="1" s="1"/>
  <c r="AO21" i="1" s="1"/>
  <c r="X19" i="7"/>
  <c r="AO25" i="7"/>
  <c r="X27" i="7"/>
  <c r="AQ29" i="7"/>
  <c r="AV30" i="7"/>
  <c r="AR31" i="7"/>
  <c r="AO36" i="7"/>
  <c r="N40" i="7"/>
  <c r="AM41" i="7"/>
  <c r="X41" i="7"/>
  <c r="N44" i="7"/>
  <c r="N45" i="7"/>
  <c r="N25" i="8"/>
  <c r="N29" i="7"/>
  <c r="N35" i="7"/>
  <c r="X16" i="7"/>
  <c r="X24" i="7"/>
  <c r="AM33" i="7"/>
  <c r="X33" i="7"/>
  <c r="X36" i="7"/>
  <c r="N38" i="7"/>
  <c r="AM43" i="7"/>
  <c r="X43" i="7"/>
  <c r="N46" i="7"/>
  <c r="AF15" i="8"/>
  <c r="AF42" i="7"/>
  <c r="AF15" i="7"/>
  <c r="AF23" i="7"/>
  <c r="AO19" i="7"/>
  <c r="X21" i="7"/>
  <c r="AO27" i="7"/>
  <c r="AF34" i="7"/>
  <c r="AP34" i="7"/>
  <c r="AO41" i="7"/>
  <c r="AW27" i="8"/>
  <c r="AF30" i="7"/>
  <c r="X18" i="7"/>
  <c r="X26" i="7"/>
  <c r="AO33" i="7"/>
  <c r="N36" i="7"/>
  <c r="AR36" i="7"/>
  <c r="AO39" i="7"/>
  <c r="AQ41" i="7"/>
  <c r="N43" i="7"/>
  <c r="M14" i="2"/>
  <c r="AP30" i="8"/>
  <c r="AP34" i="8"/>
  <c r="AP35" i="8"/>
  <c r="X14" i="8"/>
  <c r="AM14" i="8"/>
  <c r="AM14" i="2" s="1"/>
  <c r="AM15" i="2" s="1"/>
  <c r="AM16" i="2" s="1"/>
  <c r="AM17" i="2" s="1"/>
  <c r="AM18" i="2" s="1"/>
  <c r="AM19" i="2" s="1"/>
  <c r="AT47" i="8"/>
  <c r="AT28" i="8"/>
  <c r="AW28" i="8"/>
  <c r="N46" i="8"/>
  <c r="N47" i="7"/>
  <c r="N28" i="8"/>
  <c r="AT16" i="8"/>
  <c r="AT32" i="8"/>
  <c r="AU40" i="8"/>
  <c r="AW35" i="8"/>
  <c r="AY24" i="8"/>
  <c r="AO17" i="8"/>
  <c r="AO17" i="2" s="1"/>
  <c r="AO18" i="2" s="1"/>
  <c r="AO19" i="2" s="1"/>
  <c r="N14" i="8"/>
  <c r="AT18" i="8"/>
  <c r="AT34" i="8"/>
  <c r="AW36" i="8"/>
  <c r="X17" i="8"/>
  <c r="AP31" i="8"/>
  <c r="X32" i="7"/>
  <c r="AO38" i="7"/>
  <c r="X40" i="7"/>
  <c r="X47" i="7"/>
  <c r="AQ14" i="8"/>
  <c r="AQ14" i="2" s="1"/>
  <c r="AQ15" i="2" s="1"/>
  <c r="AQ16" i="2" s="1"/>
  <c r="AT35" i="8"/>
  <c r="AU16" i="8"/>
  <c r="AV14" i="8"/>
  <c r="AV14" i="2" s="1"/>
  <c r="AW43" i="8"/>
  <c r="AY32" i="8"/>
  <c r="N17" i="8"/>
  <c r="X37" i="7"/>
  <c r="AT20" i="8"/>
  <c r="AU23" i="8"/>
  <c r="AW41" i="8"/>
  <c r="AW44" i="8"/>
  <c r="AL16" i="8"/>
  <c r="BC15" i="8"/>
  <c r="N31" i="8"/>
  <c r="K15" i="2"/>
  <c r="K16" i="2" s="1"/>
  <c r="K17" i="2" s="1"/>
  <c r="K18" i="2" s="1"/>
  <c r="K19" i="2" s="1"/>
  <c r="K20" i="2" s="1"/>
  <c r="AU31" i="8"/>
  <c r="AU39" i="8"/>
  <c r="AU47" i="8"/>
  <c r="O15" i="2"/>
  <c r="O16" i="2" s="1"/>
  <c r="O17" i="2" s="1"/>
  <c r="O18" i="2" s="1"/>
  <c r="O19" i="2" s="1"/>
  <c r="O20" i="2" s="1"/>
  <c r="AY47" i="8"/>
  <c r="AR20" i="8"/>
  <c r="AR20" i="2" s="1"/>
  <c r="N24" i="8"/>
  <c r="AO27" i="8"/>
  <c r="AM29" i="8"/>
  <c r="X29" i="8"/>
  <c r="AP36" i="8"/>
  <c r="AT36" i="8"/>
  <c r="AT44" i="8"/>
  <c r="AQ17" i="8"/>
  <c r="AO22" i="8"/>
  <c r="N30" i="8"/>
  <c r="N32" i="8"/>
  <c r="N38" i="8"/>
  <c r="AF34" i="8"/>
  <c r="AM21" i="8"/>
  <c r="X21" i="8"/>
  <c r="N22" i="8"/>
  <c r="AP28" i="8"/>
  <c r="AR35" i="8"/>
  <c r="AF30" i="8"/>
  <c r="AF46" i="8"/>
  <c r="AF35" i="8"/>
  <c r="AF20" i="8"/>
  <c r="AP20" i="8"/>
  <c r="AO47" i="8"/>
  <c r="X47" i="8"/>
  <c r="AF31" i="8"/>
  <c r="AF16" i="8"/>
  <c r="N34" i="8"/>
  <c r="AP46" i="8"/>
  <c r="AF25" i="8"/>
  <c r="N19" i="8"/>
  <c r="AQ20" i="8"/>
  <c r="AF22" i="8"/>
  <c r="AF23" i="8"/>
  <c r="X19" i="8"/>
  <c r="AO25" i="8"/>
  <c r="X27" i="8"/>
  <c r="X38" i="8"/>
  <c r="AM41" i="8"/>
  <c r="X41" i="8"/>
  <c r="N42" i="8"/>
  <c r="AV42" i="8"/>
  <c r="N43" i="8"/>
  <c r="AF43" i="8"/>
  <c r="AV44" i="8"/>
  <c r="X24" i="8"/>
  <c r="AP25" i="8"/>
  <c r="N27" i="8"/>
  <c r="AO30" i="8"/>
  <c r="X32" i="8"/>
  <c r="AM33" i="8"/>
  <c r="X33" i="8"/>
  <c r="AO34" i="8"/>
  <c r="X42" i="8"/>
  <c r="AR47" i="8"/>
  <c r="AO40" i="8"/>
  <c r="AS31" i="9"/>
  <c r="AQ30" i="9"/>
  <c r="AO33" i="8"/>
  <c r="N36" i="8"/>
  <c r="AO36" i="8"/>
  <c r="AV43" i="8"/>
  <c r="AQ45" i="8"/>
  <c r="AS27" i="9"/>
  <c r="AT20" i="9"/>
  <c r="AY36" i="9"/>
  <c r="AM37" i="8"/>
  <c r="X37" i="8"/>
  <c r="AO39" i="8"/>
  <c r="X39" i="8"/>
  <c r="N35" i="8"/>
  <c r="AQ36" i="8"/>
  <c r="N40" i="8"/>
  <c r="N44" i="8"/>
  <c r="X44" i="8"/>
  <c r="AM15" i="9"/>
  <c r="AM15" i="3" s="1"/>
  <c r="AM16" i="3" s="1"/>
  <c r="AM17" i="3" s="1"/>
  <c r="AM18" i="3" s="1"/>
  <c r="AM19" i="3" s="1"/>
  <c r="X15" i="9"/>
  <c r="AM21" i="9"/>
  <c r="X21" i="9"/>
  <c r="AN38" i="9"/>
  <c r="X38" i="9"/>
  <c r="AR40" i="8"/>
  <c r="AQ44" i="8"/>
  <c r="AS44" i="9"/>
  <c r="AS41" i="9"/>
  <c r="I14" i="3"/>
  <c r="N30" i="9"/>
  <c r="AS32" i="9"/>
  <c r="AU33" i="9"/>
  <c r="J15" i="3"/>
  <c r="AT32" i="9"/>
  <c r="AS26" i="9"/>
  <c r="AW33" i="9"/>
  <c r="AP22" i="9"/>
  <c r="AM43" i="9"/>
  <c r="X43" i="9"/>
  <c r="X40" i="8"/>
  <c r="AS28" i="9"/>
  <c r="AS42" i="9"/>
  <c r="AT23" i="9"/>
  <c r="AW47" i="9"/>
  <c r="N26" i="9"/>
  <c r="AP28" i="9"/>
  <c r="X45" i="8"/>
  <c r="AT44" i="9"/>
  <c r="AS43" i="9"/>
  <c r="AT24" i="9"/>
  <c r="AT47" i="9"/>
  <c r="AW16" i="9"/>
  <c r="AQ46" i="9"/>
  <c r="AS19" i="9"/>
  <c r="AT28" i="9"/>
  <c r="AW17" i="9"/>
  <c r="AQ15" i="9"/>
  <c r="AN16" i="9"/>
  <c r="AN16" i="3" s="1"/>
  <c r="AN17" i="3" s="1"/>
  <c r="AN18" i="3" s="1"/>
  <c r="AN19" i="3" s="1"/>
  <c r="X16" i="9"/>
  <c r="N46" i="9"/>
  <c r="X14" i="9"/>
  <c r="AS20" i="9"/>
  <c r="AS34" i="9"/>
  <c r="AF34" i="9"/>
  <c r="AS47" i="9"/>
  <c r="AT31" i="9"/>
  <c r="AW24" i="9"/>
  <c r="N42" i="9"/>
  <c r="AW40" i="9"/>
  <c r="AW32" i="9"/>
  <c r="AW41" i="9"/>
  <c r="O14" i="3"/>
  <c r="AQ14" i="9"/>
  <c r="AQ14" i="3" s="1"/>
  <c r="AS23" i="9"/>
  <c r="AS35" i="9"/>
  <c r="AT46" i="9"/>
  <c r="AW25" i="9"/>
  <c r="AQ16" i="9"/>
  <c r="AT40" i="9"/>
  <c r="K14" i="3"/>
  <c r="K15" i="3" s="1"/>
  <c r="K16" i="3" s="1"/>
  <c r="K17" i="3" s="1"/>
  <c r="K18" i="3" s="1"/>
  <c r="K19" i="3" s="1"/>
  <c r="K20" i="3" s="1"/>
  <c r="M14" i="3"/>
  <c r="M15" i="3" s="1"/>
  <c r="AR14" i="9"/>
  <c r="AR14" i="3" s="1"/>
  <c r="AR15" i="3" s="1"/>
  <c r="AR16" i="3" s="1"/>
  <c r="AR17" i="3" s="1"/>
  <c r="AR18" i="3" s="1"/>
  <c r="AR19" i="3" s="1"/>
  <c r="AS24" i="9"/>
  <c r="AS36" i="9"/>
  <c r="AT15" i="9"/>
  <c r="AT36" i="9"/>
  <c r="AO19" i="9"/>
  <c r="X19" i="9"/>
  <c r="N20" i="9"/>
  <c r="AP24" i="9"/>
  <c r="AF24" i="9"/>
  <c r="N35" i="9"/>
  <c r="AL16" i="9"/>
  <c r="AO25" i="9"/>
  <c r="AM27" i="9"/>
  <c r="X27" i="9"/>
  <c r="AM29" i="9"/>
  <c r="X29" i="9"/>
  <c r="N37" i="9"/>
  <c r="AO33" i="9"/>
  <c r="X33" i="9"/>
  <c r="AO43" i="9"/>
  <c r="AM45" i="9"/>
  <c r="X45" i="9"/>
  <c r="AO27" i="9"/>
  <c r="N29" i="9"/>
  <c r="N41" i="9"/>
  <c r="AF44" i="9"/>
  <c r="AP44" i="9"/>
  <c r="AO16" i="9"/>
  <c r="AO16" i="3" s="1"/>
  <c r="AO17" i="3" s="1"/>
  <c r="AO18" i="3" s="1"/>
  <c r="AO19" i="3" s="1"/>
  <c r="X18" i="9"/>
  <c r="AM35" i="9"/>
  <c r="X35" i="9"/>
  <c r="AQ38" i="9"/>
  <c r="N38" i="9"/>
  <c r="N43" i="9"/>
  <c r="AO21" i="9"/>
  <c r="X23" i="9"/>
  <c r="N25" i="9"/>
  <c r="AF26" i="9"/>
  <c r="N27" i="9"/>
  <c r="AV30" i="9"/>
  <c r="AV46" i="9"/>
  <c r="AO18" i="9"/>
  <c r="X20" i="9"/>
  <c r="X30" i="9"/>
  <c r="AO35" i="9"/>
  <c r="AM37" i="9"/>
  <c r="X37" i="9"/>
  <c r="AO41" i="9"/>
  <c r="X41" i="9"/>
  <c r="X46" i="9"/>
  <c r="X17" i="9"/>
  <c r="N33" i="9"/>
  <c r="AF36" i="9"/>
  <c r="AP36" i="9"/>
  <c r="AO30" i="9"/>
  <c r="X32" i="9"/>
  <c r="AO38" i="9"/>
  <c r="X40" i="9"/>
  <c r="AO46" i="9"/>
  <c r="X31" i="9"/>
  <c r="X39" i="9"/>
  <c r="X47" i="9"/>
  <c r="AH25" i="8" l="1"/>
  <c r="AX25" i="8"/>
  <c r="AH31" i="8"/>
  <c r="AX31" i="8"/>
  <c r="AH15" i="7"/>
  <c r="AH30" i="8"/>
  <c r="AX30" i="8"/>
  <c r="AX30" i="7"/>
  <c r="AH30" i="7"/>
  <c r="AH42" i="7"/>
  <c r="AX42" i="7"/>
  <c r="AH15" i="8"/>
  <c r="P29" i="7"/>
  <c r="P34" i="7"/>
  <c r="AH16" i="8"/>
  <c r="P42" i="7"/>
  <c r="AX34" i="8"/>
  <c r="AH34" i="8"/>
  <c r="AX35" i="8"/>
  <c r="AH35" i="8"/>
  <c r="P33" i="7"/>
  <c r="P35" i="7"/>
  <c r="P30" i="9"/>
  <c r="P22" i="7"/>
  <c r="P46" i="9"/>
  <c r="AH46" i="8"/>
  <c r="AX46" i="8"/>
  <c r="AH23" i="7"/>
  <c r="P30" i="7"/>
  <c r="P42" i="9"/>
  <c r="AY42" i="9"/>
  <c r="AF17" i="9"/>
  <c r="AP17" i="9"/>
  <c r="AT38" i="9"/>
  <c r="AF20" i="9"/>
  <c r="AP20" i="9"/>
  <c r="AW38" i="9"/>
  <c r="AF23" i="9"/>
  <c r="AP23" i="9"/>
  <c r="AW29" i="9"/>
  <c r="AP18" i="9"/>
  <c r="AF18" i="9"/>
  <c r="AW28" i="9"/>
  <c r="AS30" i="9"/>
  <c r="AV27" i="9"/>
  <c r="AW19" i="9"/>
  <c r="AS21" i="9"/>
  <c r="BA47" i="9"/>
  <c r="AW18" i="9"/>
  <c r="BA30" i="9"/>
  <c r="AV19" i="9"/>
  <c r="AP14" i="9"/>
  <c r="AP14" i="3" s="1"/>
  <c r="AF14" i="9"/>
  <c r="X14" i="3"/>
  <c r="AY14" i="9"/>
  <c r="AY14" i="3" s="1"/>
  <c r="AG14" i="3"/>
  <c r="AY39" i="9"/>
  <c r="AY33" i="9"/>
  <c r="AY35" i="9"/>
  <c r="AU46" i="9"/>
  <c r="AU32" i="9"/>
  <c r="AU35" i="9"/>
  <c r="AU29" i="9"/>
  <c r="AT16" i="9"/>
  <c r="N39" i="9"/>
  <c r="AP39" i="8"/>
  <c r="AF39" i="8"/>
  <c r="P42" i="8"/>
  <c r="AY37" i="8"/>
  <c r="AU21" i="8"/>
  <c r="AY44" i="8"/>
  <c r="AU44" i="8"/>
  <c r="AY35" i="8"/>
  <c r="AU43" i="8"/>
  <c r="AT14" i="8"/>
  <c r="AT14" i="2" s="1"/>
  <c r="AB14" i="2"/>
  <c r="P22" i="8"/>
  <c r="AY42" i="8"/>
  <c r="AW14" i="8"/>
  <c r="AW14" i="2" s="1"/>
  <c r="AE14" i="2"/>
  <c r="AT21" i="8"/>
  <c r="P32" i="8"/>
  <c r="BA26" i="8"/>
  <c r="AW29" i="8"/>
  <c r="BA47" i="8"/>
  <c r="AY22" i="8"/>
  <c r="AU30" i="8"/>
  <c r="BC16" i="8"/>
  <c r="AL17" i="8"/>
  <c r="P17" i="8"/>
  <c r="AP40" i="7"/>
  <c r="AF40" i="7"/>
  <c r="P43" i="7"/>
  <c r="AF26" i="7"/>
  <c r="AP26" i="7"/>
  <c r="AU32" i="7"/>
  <c r="AS22" i="7"/>
  <c r="AY23" i="7"/>
  <c r="AT34" i="7"/>
  <c r="AV31" i="7"/>
  <c r="AY46" i="7"/>
  <c r="AU22" i="7"/>
  <c r="AS28" i="7"/>
  <c r="AF41" i="7"/>
  <c r="AP41" i="7"/>
  <c r="AP27" i="7"/>
  <c r="AF27" i="7"/>
  <c r="AY45" i="7"/>
  <c r="AS22" i="8"/>
  <c r="AS36" i="8"/>
  <c r="AS33" i="8"/>
  <c r="AU44" i="7"/>
  <c r="AW20" i="8"/>
  <c r="AP38" i="7"/>
  <c r="AF38" i="7"/>
  <c r="BA28" i="7"/>
  <c r="AU27" i="7"/>
  <c r="AS33" i="7"/>
  <c r="AW19" i="8"/>
  <c r="AL18" i="7"/>
  <c r="BC17" i="7"/>
  <c r="AY18" i="7"/>
  <c r="AT21" i="7"/>
  <c r="P28" i="7"/>
  <c r="AW38" i="7"/>
  <c r="AW24" i="7"/>
  <c r="AW26" i="7"/>
  <c r="AW28" i="7"/>
  <c r="N14" i="7"/>
  <c r="P25" i="7"/>
  <c r="AL18" i="4"/>
  <c r="BC17" i="4"/>
  <c r="AH26" i="9"/>
  <c r="AX26" i="9"/>
  <c r="AT19" i="9"/>
  <c r="AW42" i="9"/>
  <c r="AU20" i="9"/>
  <c r="AU47" i="9"/>
  <c r="AF41" i="9"/>
  <c r="AP41" i="9"/>
  <c r="AP40" i="9"/>
  <c r="AF40" i="9"/>
  <c r="BA36" i="9"/>
  <c r="AT30" i="9"/>
  <c r="AW30" i="9"/>
  <c r="N45" i="9"/>
  <c r="AW21" i="9"/>
  <c r="AW20" i="9"/>
  <c r="AS22" i="9"/>
  <c r="BA40" i="9"/>
  <c r="AT42" i="9"/>
  <c r="AF45" i="9"/>
  <c r="AP45" i="9"/>
  <c r="BA39" i="9"/>
  <c r="AT41" i="9"/>
  <c r="AF27" i="9"/>
  <c r="AP27" i="9"/>
  <c r="BA22" i="9"/>
  <c r="AY28" i="9"/>
  <c r="M16" i="3"/>
  <c r="M17" i="3" s="1"/>
  <c r="M18" i="3" s="1"/>
  <c r="M19" i="3" s="1"/>
  <c r="AU37" i="9"/>
  <c r="AY22" i="9"/>
  <c r="AY47" i="9"/>
  <c r="AY41" i="9"/>
  <c r="AY43" i="9"/>
  <c r="AU15" i="9"/>
  <c r="AU40" i="9"/>
  <c r="AU43" i="9"/>
  <c r="AF45" i="8"/>
  <c r="AP45" i="8"/>
  <c r="AF22" i="9"/>
  <c r="AS39" i="9"/>
  <c r="I15" i="3"/>
  <c r="I16" i="3" s="1"/>
  <c r="AF44" i="8"/>
  <c r="AP44" i="8"/>
  <c r="AS15" i="9"/>
  <c r="AP42" i="8"/>
  <c r="AF42" i="8"/>
  <c r="AF24" i="8"/>
  <c r="AP24" i="8"/>
  <c r="AF41" i="8"/>
  <c r="AP41" i="8"/>
  <c r="AH23" i="8"/>
  <c r="AY29" i="8"/>
  <c r="AY36" i="8"/>
  <c r="AU36" i="8"/>
  <c r="AY27" i="8"/>
  <c r="AU35" i="8"/>
  <c r="AP21" i="8"/>
  <c r="AF21" i="8"/>
  <c r="AY34" i="8"/>
  <c r="AU42" i="8"/>
  <c r="P30" i="8"/>
  <c r="BA18" i="8"/>
  <c r="AW21" i="8"/>
  <c r="AF36" i="8"/>
  <c r="BA39" i="8"/>
  <c r="AY14" i="8"/>
  <c r="AY14" i="2" s="1"/>
  <c r="AG14" i="2"/>
  <c r="AG15" i="2" s="1"/>
  <c r="AG16" i="2" s="1"/>
  <c r="AU22" i="8"/>
  <c r="N45" i="8"/>
  <c r="AY39" i="8"/>
  <c r="AU15" i="8"/>
  <c r="AF18" i="7"/>
  <c r="AP18" i="7"/>
  <c r="AU24" i="7"/>
  <c r="AS14" i="7"/>
  <c r="AS15" i="1" s="1"/>
  <c r="AS16" i="1" s="1"/>
  <c r="AA15" i="1"/>
  <c r="AA16" i="1" s="1"/>
  <c r="BA40" i="7"/>
  <c r="AY15" i="7"/>
  <c r="AT26" i="7"/>
  <c r="P46" i="7"/>
  <c r="AF24" i="7"/>
  <c r="AP24" i="7"/>
  <c r="AY38" i="7"/>
  <c r="AU14" i="7"/>
  <c r="AU15" i="1" s="1"/>
  <c r="AC15" i="1"/>
  <c r="AS20" i="7"/>
  <c r="AS14" i="8"/>
  <c r="AS14" i="2" s="1"/>
  <c r="AA14" i="2"/>
  <c r="AY37" i="7"/>
  <c r="AS38" i="8"/>
  <c r="AS44" i="8"/>
  <c r="AS41" i="8"/>
  <c r="AU36" i="7"/>
  <c r="BA20" i="7"/>
  <c r="AU19" i="7"/>
  <c r="AS25" i="7"/>
  <c r="BA43" i="7"/>
  <c r="AU42" i="7"/>
  <c r="AS40" i="7"/>
  <c r="AW46" i="7"/>
  <c r="AW32" i="7"/>
  <c r="AW34" i="7"/>
  <c r="AW36" i="7"/>
  <c r="P41" i="7"/>
  <c r="AT15" i="7"/>
  <c r="AF22" i="7"/>
  <c r="AP22" i="7"/>
  <c r="AW39" i="9"/>
  <c r="BA26" i="9"/>
  <c r="AV25" i="9"/>
  <c r="AW31" i="9"/>
  <c r="P41" i="9"/>
  <c r="P37" i="9"/>
  <c r="AU45" i="9"/>
  <c r="BA28" i="9"/>
  <c r="AT22" i="9"/>
  <c r="BA43" i="9"/>
  <c r="N40" i="9"/>
  <c r="BA42" i="9"/>
  <c r="BA41" i="9"/>
  <c r="BA32" i="9"/>
  <c r="BA31" i="9"/>
  <c r="P35" i="9"/>
  <c r="AY21" i="9"/>
  <c r="AQ15" i="3"/>
  <c r="AQ16" i="3" s="1"/>
  <c r="AQ17" i="3" s="1"/>
  <c r="AQ18" i="3" s="1"/>
  <c r="AQ19" i="3" s="1"/>
  <c r="AU17" i="9"/>
  <c r="AY30" i="9"/>
  <c r="AY16" i="9"/>
  <c r="AY18" i="9"/>
  <c r="AU23" i="9"/>
  <c r="AU18" i="9"/>
  <c r="AS18" i="9"/>
  <c r="N16" i="9"/>
  <c r="P44" i="8"/>
  <c r="AF37" i="8"/>
  <c r="AP37" i="8"/>
  <c r="AH22" i="8"/>
  <c r="AX22" i="8"/>
  <c r="AY21" i="8"/>
  <c r="AY28" i="8"/>
  <c r="AU28" i="8"/>
  <c r="AH20" i="8"/>
  <c r="AY19" i="8"/>
  <c r="AU27" i="8"/>
  <c r="N26" i="8"/>
  <c r="AY26" i="8"/>
  <c r="AU34" i="8"/>
  <c r="AY41" i="8"/>
  <c r="AU41" i="8"/>
  <c r="AF29" i="8"/>
  <c r="AP29" i="8"/>
  <c r="BA31" i="8"/>
  <c r="AW42" i="8"/>
  <c r="AU14" i="8"/>
  <c r="AU14" i="2" s="1"/>
  <c r="AU15" i="2" s="1"/>
  <c r="AU16" i="2" s="1"/>
  <c r="AC14" i="2"/>
  <c r="AC15" i="2" s="1"/>
  <c r="AC16" i="2" s="1"/>
  <c r="AF32" i="7"/>
  <c r="AP32" i="7"/>
  <c r="BA33" i="7"/>
  <c r="AU16" i="7"/>
  <c r="BA32" i="7"/>
  <c r="AU47" i="7"/>
  <c r="AT18" i="7"/>
  <c r="AP43" i="7"/>
  <c r="AF43" i="7"/>
  <c r="AF16" i="7"/>
  <c r="AP16" i="7"/>
  <c r="AY30" i="7"/>
  <c r="AT41" i="7"/>
  <c r="P40" i="7"/>
  <c r="AP19" i="7"/>
  <c r="AF19" i="7"/>
  <c r="AY29" i="7"/>
  <c r="AS23" i="8"/>
  <c r="AS16" i="8"/>
  <c r="AS18" i="8"/>
  <c r="AT19" i="8"/>
  <c r="AU28" i="7"/>
  <c r="AY43" i="7"/>
  <c r="AT46" i="7"/>
  <c r="AS17" i="7"/>
  <c r="AT24" i="8"/>
  <c r="AF29" i="7"/>
  <c r="AP29" i="7"/>
  <c r="BA35" i="7"/>
  <c r="AU34" i="7"/>
  <c r="AS32" i="7"/>
  <c r="N19" i="7"/>
  <c r="AW15" i="7"/>
  <c r="AW40" i="7"/>
  <c r="AW42" i="7"/>
  <c r="AW44" i="7"/>
  <c r="AT39" i="7"/>
  <c r="N39" i="7"/>
  <c r="N20" i="8"/>
  <c r="AX20" i="8" s="1"/>
  <c r="AV20" i="7"/>
  <c r="AV21" i="1" s="1"/>
  <c r="AD21" i="1"/>
  <c r="AP45" i="7"/>
  <c r="AF45" i="7"/>
  <c r="BC17" i="6"/>
  <c r="AL18" i="6"/>
  <c r="P27" i="9"/>
  <c r="AT27" i="9"/>
  <c r="BA16" i="9"/>
  <c r="AU21" i="9"/>
  <c r="AF47" i="9"/>
  <c r="AP47" i="9"/>
  <c r="AS25" i="9"/>
  <c r="BA19" i="9"/>
  <c r="BA18" i="9"/>
  <c r="BA17" i="9"/>
  <c r="AS45" i="9"/>
  <c r="AL17" i="9"/>
  <c r="BC16" i="9"/>
  <c r="AY15" i="9"/>
  <c r="AV41" i="9"/>
  <c r="AW22" i="9"/>
  <c r="P43" i="9"/>
  <c r="AT43" i="9"/>
  <c r="AS14" i="9"/>
  <c r="AS14" i="3" s="1"/>
  <c r="AS15" i="3" s="1"/>
  <c r="AA14" i="3"/>
  <c r="AA15" i="3" s="1"/>
  <c r="AA16" i="3" s="1"/>
  <c r="AT34" i="9"/>
  <c r="AT33" i="9"/>
  <c r="AP32" i="9"/>
  <c r="AF32" i="9"/>
  <c r="BA20" i="9"/>
  <c r="AT14" i="9"/>
  <c r="AT14" i="3" s="1"/>
  <c r="AT15" i="3" s="1"/>
  <c r="AT16" i="3" s="1"/>
  <c r="AB14" i="3"/>
  <c r="AB15" i="3" s="1"/>
  <c r="AB16" i="3" s="1"/>
  <c r="AF37" i="9"/>
  <c r="AP37" i="9"/>
  <c r="BA35" i="9"/>
  <c r="AW14" i="9"/>
  <c r="AW14" i="3" s="1"/>
  <c r="AE14" i="3"/>
  <c r="BA34" i="9"/>
  <c r="P38" i="9"/>
  <c r="BA33" i="9"/>
  <c r="AT35" i="9"/>
  <c r="BA24" i="9"/>
  <c r="AT26" i="9"/>
  <c r="BA23" i="9"/>
  <c r="AT25" i="9"/>
  <c r="AH24" i="9"/>
  <c r="AU44" i="9"/>
  <c r="AF16" i="9"/>
  <c r="AP16" i="9"/>
  <c r="AY38" i="9"/>
  <c r="AY24" i="9"/>
  <c r="AY26" i="9"/>
  <c r="AU36" i="9"/>
  <c r="AU31" i="9"/>
  <c r="AU26" i="9"/>
  <c r="N19" i="9"/>
  <c r="AF28" i="9"/>
  <c r="AF42" i="9"/>
  <c r="AY29" i="9"/>
  <c r="AF38" i="9"/>
  <c r="AP38" i="9"/>
  <c r="P40" i="8"/>
  <c r="N14" i="9"/>
  <c r="AY44" i="9"/>
  <c r="AP33" i="8"/>
  <c r="AF33" i="8"/>
  <c r="N22" i="9"/>
  <c r="AP38" i="8"/>
  <c r="AF38" i="8"/>
  <c r="AW33" i="8"/>
  <c r="P34" i="8"/>
  <c r="AY20" i="8"/>
  <c r="AU20" i="8"/>
  <c r="BA44" i="8"/>
  <c r="AW47" i="8"/>
  <c r="AU19" i="8"/>
  <c r="N18" i="8"/>
  <c r="I18" i="2"/>
  <c r="I19" i="2" s="1"/>
  <c r="BA43" i="8"/>
  <c r="AY18" i="8"/>
  <c r="AU26" i="8"/>
  <c r="AV22" i="8"/>
  <c r="AY33" i="8"/>
  <c r="AU33" i="8"/>
  <c r="BA23" i="8"/>
  <c r="AW34" i="8"/>
  <c r="AT41" i="8"/>
  <c r="AV39" i="7"/>
  <c r="BA25" i="7"/>
  <c r="AT35" i="7"/>
  <c r="AV41" i="7"/>
  <c r="BA24" i="7"/>
  <c r="AU39" i="7"/>
  <c r="AS45" i="7"/>
  <c r="BA47" i="7"/>
  <c r="AY22" i="7"/>
  <c r="AT33" i="7"/>
  <c r="N16" i="8"/>
  <c r="AX16" i="8" s="1"/>
  <c r="J16" i="2"/>
  <c r="J17" i="2" s="1"/>
  <c r="J18" i="2" s="1"/>
  <c r="J19" i="2" s="1"/>
  <c r="J20" i="2" s="1"/>
  <c r="AY21" i="7"/>
  <c r="AS47" i="8"/>
  <c r="AS39" i="8"/>
  <c r="AS24" i="8"/>
  <c r="AS26" i="8"/>
  <c r="AF26" i="8"/>
  <c r="AP46" i="7"/>
  <c r="AF46" i="7"/>
  <c r="AU20" i="7"/>
  <c r="AY35" i="7"/>
  <c r="AT38" i="7"/>
  <c r="AS45" i="8"/>
  <c r="BA27" i="7"/>
  <c r="AU26" i="7"/>
  <c r="AS24" i="7"/>
  <c r="AW21" i="7"/>
  <c r="N16" i="7"/>
  <c r="AW23" i="7"/>
  <c r="AW17" i="7"/>
  <c r="AW19" i="7"/>
  <c r="AF35" i="7"/>
  <c r="AP35" i="7"/>
  <c r="N24" i="7"/>
  <c r="AF17" i="7"/>
  <c r="AP17" i="7"/>
  <c r="AY33" i="7"/>
  <c r="AU41" i="9"/>
  <c r="AY46" i="9"/>
  <c r="AY32" i="9"/>
  <c r="AY34" i="9"/>
  <c r="AU14" i="9"/>
  <c r="AU14" i="3" s="1"/>
  <c r="AU15" i="3" s="1"/>
  <c r="AC14" i="3"/>
  <c r="AC15" i="3" s="1"/>
  <c r="AU39" i="9"/>
  <c r="AU34" i="9"/>
  <c r="N18" i="9"/>
  <c r="P26" i="9"/>
  <c r="N44" i="9"/>
  <c r="N47" i="9"/>
  <c r="N31" i="9"/>
  <c r="AF27" i="8"/>
  <c r="AP27" i="8"/>
  <c r="P19" i="8"/>
  <c r="AW25" i="8"/>
  <c r="BA45" i="8"/>
  <c r="AW40" i="8"/>
  <c r="AT39" i="8"/>
  <c r="BA36" i="8"/>
  <c r="AW39" i="8"/>
  <c r="AT46" i="8"/>
  <c r="BA35" i="8"/>
  <c r="AW46" i="8"/>
  <c r="AU18" i="8"/>
  <c r="AF18" i="8"/>
  <c r="AY25" i="8"/>
  <c r="AU25" i="8"/>
  <c r="BA15" i="8"/>
  <c r="BA15" i="2" s="1"/>
  <c r="BA16" i="2" s="1"/>
  <c r="BA17" i="2" s="1"/>
  <c r="BA18" i="2" s="1"/>
  <c r="AI15" i="2"/>
  <c r="AI16" i="2" s="1"/>
  <c r="AI17" i="2" s="1"/>
  <c r="AI18" i="2" s="1"/>
  <c r="AW26" i="8"/>
  <c r="AT33" i="8"/>
  <c r="N21" i="8"/>
  <c r="P14" i="8"/>
  <c r="N14" i="2"/>
  <c r="P28" i="8"/>
  <c r="BA17" i="7"/>
  <c r="AT27" i="7"/>
  <c r="BA16" i="7"/>
  <c r="AU31" i="7"/>
  <c r="AS37" i="7"/>
  <c r="P38" i="7"/>
  <c r="BA39" i="7"/>
  <c r="AY14" i="7"/>
  <c r="AY15" i="1" s="1"/>
  <c r="AY16" i="1" s="1"/>
  <c r="AG15" i="1"/>
  <c r="AG16" i="1" s="1"/>
  <c r="AT25" i="7"/>
  <c r="P25" i="8"/>
  <c r="AV36" i="7"/>
  <c r="BA46" i="7"/>
  <c r="AU45" i="7"/>
  <c r="AS19" i="8"/>
  <c r="AS27" i="8"/>
  <c r="AS32" i="8"/>
  <c r="AS34" i="8"/>
  <c r="P32" i="7"/>
  <c r="AY27" i="7"/>
  <c r="AT30" i="7"/>
  <c r="AF28" i="7"/>
  <c r="AP28" i="7"/>
  <c r="BA19" i="7"/>
  <c r="AU18" i="7"/>
  <c r="AS16" i="7"/>
  <c r="N18" i="7"/>
  <c r="J19" i="1"/>
  <c r="J20" i="1" s="1"/>
  <c r="J21" i="1" s="1"/>
  <c r="AW31" i="7"/>
  <c r="AW25" i="7"/>
  <c r="AW27" i="7"/>
  <c r="AV28" i="7"/>
  <c r="N20" i="7"/>
  <c r="O19" i="1"/>
  <c r="O20" i="1" s="1"/>
  <c r="O21" i="1" s="1"/>
  <c r="AU17" i="7"/>
  <c r="AP14" i="7"/>
  <c r="AP15" i="1" s="1"/>
  <c r="AP16" i="1" s="1"/>
  <c r="AP17" i="1" s="1"/>
  <c r="AP18" i="1" s="1"/>
  <c r="AP19" i="1" s="1"/>
  <c r="AP20" i="1" s="1"/>
  <c r="AF14" i="7"/>
  <c r="X15" i="1"/>
  <c r="X16" i="1" s="1"/>
  <c r="X17" i="1" s="1"/>
  <c r="X18" i="1" s="1"/>
  <c r="X19" i="1" s="1"/>
  <c r="X20" i="1" s="1"/>
  <c r="AF21" i="9"/>
  <c r="AP21" i="9"/>
  <c r="P35" i="8"/>
  <c r="AF32" i="8"/>
  <c r="AP32" i="8"/>
  <c r="AH43" i="8"/>
  <c r="AX43" i="8"/>
  <c r="BA38" i="8"/>
  <c r="AW17" i="8"/>
  <c r="BA37" i="8"/>
  <c r="AW32" i="8"/>
  <c r="AT31" i="8"/>
  <c r="BA28" i="8"/>
  <c r="AW31" i="8"/>
  <c r="AT38" i="8"/>
  <c r="N29" i="8"/>
  <c r="BA27" i="8"/>
  <c r="AW38" i="8"/>
  <c r="AT45" i="8"/>
  <c r="N41" i="8"/>
  <c r="AY17" i="8"/>
  <c r="AU17" i="8"/>
  <c r="AV27" i="8"/>
  <c r="AY46" i="8"/>
  <c r="AW18" i="8"/>
  <c r="AT25" i="8"/>
  <c r="P31" i="8"/>
  <c r="AF17" i="8"/>
  <c r="AP17" i="8"/>
  <c r="P47" i="7"/>
  <c r="AP14" i="8"/>
  <c r="AP14" i="2" s="1"/>
  <c r="AP15" i="2" s="1"/>
  <c r="AP16" i="2" s="1"/>
  <c r="AF14" i="8"/>
  <c r="X14" i="2"/>
  <c r="X15" i="2" s="1"/>
  <c r="X16" i="2" s="1"/>
  <c r="AS30" i="8"/>
  <c r="P36" i="7"/>
  <c r="AY32" i="7"/>
  <c r="AT19" i="7"/>
  <c r="AS29" i="8"/>
  <c r="AH34" i="7"/>
  <c r="AX34" i="7"/>
  <c r="AY47" i="7"/>
  <c r="AU23" i="7"/>
  <c r="AS29" i="7"/>
  <c r="AF36" i="7"/>
  <c r="AP36" i="7"/>
  <c r="BA31" i="7"/>
  <c r="AU46" i="7"/>
  <c r="AT17" i="7"/>
  <c r="N15" i="8"/>
  <c r="AX15" i="8" s="1"/>
  <c r="BA38" i="7"/>
  <c r="AU37" i="7"/>
  <c r="AS35" i="8"/>
  <c r="AS43" i="8"/>
  <c r="AS40" i="8"/>
  <c r="AS42" i="8"/>
  <c r="N47" i="8"/>
  <c r="AF31" i="7"/>
  <c r="AY19" i="7"/>
  <c r="AT22" i="7"/>
  <c r="AY42" i="7"/>
  <c r="AT45" i="7"/>
  <c r="AF44" i="7"/>
  <c r="AP44" i="7"/>
  <c r="N26" i="7"/>
  <c r="AW14" i="7"/>
  <c r="AW15" i="1" s="1"/>
  <c r="AW16" i="1" s="1"/>
  <c r="AE15" i="1"/>
  <c r="AE16" i="1" s="1"/>
  <c r="AW39" i="7"/>
  <c r="AW33" i="7"/>
  <c r="AW35" i="7"/>
  <c r="AF25" i="7"/>
  <c r="AP25" i="7"/>
  <c r="N23" i="7"/>
  <c r="N15" i="7"/>
  <c r="AT31" i="7"/>
  <c r="AW29" i="7"/>
  <c r="AL18" i="3"/>
  <c r="BC17" i="3"/>
  <c r="BA27" i="9"/>
  <c r="AH44" i="9"/>
  <c r="AX44" i="9"/>
  <c r="AT18" i="9"/>
  <c r="BA15" i="9"/>
  <c r="BA15" i="3" s="1"/>
  <c r="BA16" i="3" s="1"/>
  <c r="BA17" i="3" s="1"/>
  <c r="BA18" i="3" s="1"/>
  <c r="BA19" i="3" s="1"/>
  <c r="BA20" i="3" s="1"/>
  <c r="AI15" i="3"/>
  <c r="AI16" i="3" s="1"/>
  <c r="AI17" i="3" s="1"/>
  <c r="AI18" i="3" s="1"/>
  <c r="AI19" i="3" s="1"/>
  <c r="AI20" i="3" s="1"/>
  <c r="AT37" i="9"/>
  <c r="AF33" i="9"/>
  <c r="AP33" i="9"/>
  <c r="AH34" i="9"/>
  <c r="AY37" i="9"/>
  <c r="AP40" i="8"/>
  <c r="AF40" i="8"/>
  <c r="N17" i="9"/>
  <c r="AF39" i="9"/>
  <c r="AP39" i="9"/>
  <c r="AH36" i="9"/>
  <c r="AW23" i="9"/>
  <c r="AS17" i="9"/>
  <c r="AV35" i="9"/>
  <c r="AV15" i="9"/>
  <c r="AV15" i="3" s="1"/>
  <c r="AV16" i="3" s="1"/>
  <c r="AV17" i="3" s="1"/>
  <c r="AV18" i="3" s="1"/>
  <c r="AV19" i="3" s="1"/>
  <c r="AD15" i="3"/>
  <c r="AD16" i="3" s="1"/>
  <c r="AD17" i="3" s="1"/>
  <c r="AD18" i="3" s="1"/>
  <c r="AD19" i="3" s="1"/>
  <c r="AT29" i="9"/>
  <c r="AF25" i="9"/>
  <c r="AW45" i="9"/>
  <c r="AW44" i="9"/>
  <c r="AS46" i="9"/>
  <c r="P29" i="9"/>
  <c r="AW35" i="9"/>
  <c r="AS37" i="9"/>
  <c r="AW34" i="9"/>
  <c r="N32" i="9"/>
  <c r="BA46" i="9"/>
  <c r="AF19" i="9"/>
  <c r="AP19" i="9"/>
  <c r="O15" i="3"/>
  <c r="O16" i="3" s="1"/>
  <c r="O17" i="3" s="1"/>
  <c r="O18" i="3" s="1"/>
  <c r="O19" i="3" s="1"/>
  <c r="O20" i="3" s="1"/>
  <c r="N21" i="9"/>
  <c r="N15" i="9"/>
  <c r="AY23" i="9"/>
  <c r="AY17" i="9"/>
  <c r="AY19" i="9"/>
  <c r="AU30" i="9"/>
  <c r="AU16" i="9"/>
  <c r="AU19" i="9"/>
  <c r="AF43" i="9"/>
  <c r="AP43" i="9"/>
  <c r="AU25" i="9"/>
  <c r="N24" i="9"/>
  <c r="AX24" i="9" s="1"/>
  <c r="AS16" i="9"/>
  <c r="N23" i="9"/>
  <c r="P43" i="8"/>
  <c r="AP19" i="8"/>
  <c r="AF19" i="8"/>
  <c r="BA30" i="8"/>
  <c r="AU37" i="8"/>
  <c r="BA29" i="8"/>
  <c r="AW24" i="8"/>
  <c r="AT23" i="8"/>
  <c r="AV47" i="8"/>
  <c r="BA20" i="8"/>
  <c r="AW23" i="8"/>
  <c r="AT30" i="8"/>
  <c r="BA19" i="8"/>
  <c r="AW30" i="8"/>
  <c r="AT37" i="8"/>
  <c r="N33" i="8"/>
  <c r="BA42" i="8"/>
  <c r="AW45" i="8"/>
  <c r="P24" i="8"/>
  <c r="AY38" i="8"/>
  <c r="AU46" i="8"/>
  <c r="AT17" i="8"/>
  <c r="AF37" i="7"/>
  <c r="AP37" i="7"/>
  <c r="AQ17" i="2"/>
  <c r="AQ18" i="2" s="1"/>
  <c r="AQ19" i="2" s="1"/>
  <c r="AQ20" i="2" s="1"/>
  <c r="AY31" i="8"/>
  <c r="AV17" i="8"/>
  <c r="P46" i="8"/>
  <c r="N39" i="8"/>
  <c r="M15" i="2"/>
  <c r="M16" i="2" s="1"/>
  <c r="M17" i="2" s="1"/>
  <c r="M18" i="2" s="1"/>
  <c r="M19" i="2" s="1"/>
  <c r="M20" i="2" s="1"/>
  <c r="AY24" i="7"/>
  <c r="AS38" i="7"/>
  <c r="AY39" i="7"/>
  <c r="AU15" i="7"/>
  <c r="AS21" i="7"/>
  <c r="AF33" i="7"/>
  <c r="AP33" i="7"/>
  <c r="BA23" i="7"/>
  <c r="AU38" i="7"/>
  <c r="AS44" i="7"/>
  <c r="N37" i="7"/>
  <c r="P45" i="7"/>
  <c r="BA30" i="7"/>
  <c r="AU29" i="7"/>
  <c r="AS21" i="8"/>
  <c r="AS20" i="8"/>
  <c r="AS17" i="8"/>
  <c r="AV45" i="7"/>
  <c r="BA44" i="7"/>
  <c r="AU43" i="7"/>
  <c r="AT14" i="7"/>
  <c r="AT15" i="1" s="1"/>
  <c r="AT16" i="1" s="1"/>
  <c r="AT17" i="1" s="1"/>
  <c r="AT18" i="1" s="1"/>
  <c r="AT19" i="1" s="1"/>
  <c r="AT20" i="1" s="1"/>
  <c r="AB15" i="1"/>
  <c r="AB16" i="1" s="1"/>
  <c r="AB17" i="1" s="1"/>
  <c r="AB18" i="1" s="1"/>
  <c r="AB19" i="1" s="1"/>
  <c r="AB20" i="1" s="1"/>
  <c r="AF20" i="7"/>
  <c r="AP20" i="7"/>
  <c r="AY34" i="7"/>
  <c r="AT37" i="7"/>
  <c r="AW22" i="7"/>
  <c r="AW47" i="7"/>
  <c r="AW41" i="7"/>
  <c r="AW43" i="7"/>
  <c r="N27" i="7"/>
  <c r="N21" i="7"/>
  <c r="B21" i="7"/>
  <c r="AR20" i="3"/>
  <c r="Z20" i="3"/>
  <c r="Q20" i="3"/>
  <c r="Y20" i="3"/>
  <c r="H20" i="3"/>
  <c r="AO20" i="3"/>
  <c r="G20" i="3"/>
  <c r="AN20" i="3"/>
  <c r="W20" i="3"/>
  <c r="F20" i="3"/>
  <c r="AM20" i="3"/>
  <c r="V20" i="3"/>
  <c r="E20" i="3"/>
  <c r="U20" i="3"/>
  <c r="L20" i="3"/>
  <c r="D20" i="3"/>
  <c r="C20" i="3"/>
  <c r="Z20" i="2"/>
  <c r="Q20" i="2"/>
  <c r="Y20" i="2"/>
  <c r="H20" i="2"/>
  <c r="AO20" i="2"/>
  <c r="G20" i="2"/>
  <c r="AN20" i="2"/>
  <c r="W20" i="2"/>
  <c r="F20" i="2"/>
  <c r="AM20" i="2"/>
  <c r="V20" i="2"/>
  <c r="E20" i="2"/>
  <c r="U20" i="2"/>
  <c r="L20" i="2"/>
  <c r="D20" i="2"/>
  <c r="C20" i="2"/>
  <c r="AM21" i="1"/>
  <c r="V21" i="1"/>
  <c r="M21" i="1"/>
  <c r="E21" i="1"/>
  <c r="U21" i="1"/>
  <c r="L21" i="1"/>
  <c r="D21" i="1"/>
  <c r="C21" i="1"/>
  <c r="AR21" i="1"/>
  <c r="AQ21" i="1"/>
  <c r="Z21" i="1"/>
  <c r="Q21" i="1"/>
  <c r="I21" i="1"/>
  <c r="Y21" i="1"/>
  <c r="H21" i="1"/>
  <c r="G21" i="1"/>
  <c r="AN21" i="1"/>
  <c r="W21" i="1"/>
  <c r="F21" i="1"/>
  <c r="AL19" i="2"/>
  <c r="BC18" i="2"/>
  <c r="AS33" i="9"/>
  <c r="AT45" i="9"/>
  <c r="BA25" i="9"/>
  <c r="AV43" i="9"/>
  <c r="AT17" i="9"/>
  <c r="AF35" i="9"/>
  <c r="AP35" i="9"/>
  <c r="AW43" i="9"/>
  <c r="P20" i="9"/>
  <c r="AY40" i="9"/>
  <c r="AU22" i="9"/>
  <c r="AU42" i="9"/>
  <c r="AF31" i="9"/>
  <c r="AP31" i="9"/>
  <c r="P33" i="9"/>
  <c r="AW15" i="9"/>
  <c r="AF46" i="9"/>
  <c r="AP46" i="9"/>
  <c r="AF30" i="9"/>
  <c r="AP30" i="9"/>
  <c r="AW46" i="9"/>
  <c r="AT21" i="9"/>
  <c r="P25" i="9"/>
  <c r="AW37" i="9"/>
  <c r="N34" i="9"/>
  <c r="AW36" i="9"/>
  <c r="AS38" i="9"/>
  <c r="AW27" i="9"/>
  <c r="AS29" i="9"/>
  <c r="AV33" i="9"/>
  <c r="AW26" i="9"/>
  <c r="AF29" i="9"/>
  <c r="AP29" i="9"/>
  <c r="BA38" i="9"/>
  <c r="AY20" i="9"/>
  <c r="AY45" i="9"/>
  <c r="AY31" i="9"/>
  <c r="AY25" i="9"/>
  <c r="AY27" i="9"/>
  <c r="AU38" i="9"/>
  <c r="AU24" i="9"/>
  <c r="AU27" i="9"/>
  <c r="AT39" i="9"/>
  <c r="J16" i="3"/>
  <c r="J17" i="3" s="1"/>
  <c r="J18" i="3" s="1"/>
  <c r="J19" i="3" s="1"/>
  <c r="J20" i="3" s="1"/>
  <c r="N36" i="9"/>
  <c r="AF15" i="9"/>
  <c r="AP15" i="9"/>
  <c r="AS40" i="9"/>
  <c r="P36" i="8"/>
  <c r="N28" i="9"/>
  <c r="P27" i="8"/>
  <c r="N37" i="8"/>
  <c r="BA22" i="8"/>
  <c r="AU29" i="8"/>
  <c r="BA21" i="8"/>
  <c r="AW16" i="8"/>
  <c r="AT15" i="8"/>
  <c r="AP47" i="8"/>
  <c r="AF47" i="8"/>
  <c r="AY43" i="8"/>
  <c r="AW15" i="8"/>
  <c r="AT22" i="8"/>
  <c r="AF28" i="8"/>
  <c r="AV15" i="8"/>
  <c r="AV15" i="2" s="1"/>
  <c r="AV16" i="2" s="1"/>
  <c r="AV17" i="2" s="1"/>
  <c r="AV18" i="2" s="1"/>
  <c r="AV19" i="2" s="1"/>
  <c r="AV20" i="2" s="1"/>
  <c r="AD15" i="2"/>
  <c r="AD16" i="2" s="1"/>
  <c r="AD17" i="2" s="1"/>
  <c r="AD18" i="2" s="1"/>
  <c r="AD19" i="2" s="1"/>
  <c r="AD20" i="2" s="1"/>
  <c r="AW22" i="8"/>
  <c r="AT29" i="8"/>
  <c r="P38" i="8"/>
  <c r="BA34" i="8"/>
  <c r="AW37" i="8"/>
  <c r="AY30" i="8"/>
  <c r="AU38" i="8"/>
  <c r="N23" i="8"/>
  <c r="AF47" i="7"/>
  <c r="AP47" i="7"/>
  <c r="AY23" i="8"/>
  <c r="AV33" i="7"/>
  <c r="AY16" i="7"/>
  <c r="AS30" i="7"/>
  <c r="AF21" i="7"/>
  <c r="AP21" i="7"/>
  <c r="AY31" i="7"/>
  <c r="AT42" i="7"/>
  <c r="AS15" i="8"/>
  <c r="BA15" i="7"/>
  <c r="BA16" i="1" s="1"/>
  <c r="BA17" i="1" s="1"/>
  <c r="BA18" i="1" s="1"/>
  <c r="BA19" i="1" s="1"/>
  <c r="BA20" i="1" s="1"/>
  <c r="BA21" i="1" s="1"/>
  <c r="AI16" i="1"/>
  <c r="AI17" i="1" s="1"/>
  <c r="AI18" i="1" s="1"/>
  <c r="AI19" i="1" s="1"/>
  <c r="AI20" i="1" s="1"/>
  <c r="AI21" i="1" s="1"/>
  <c r="AU30" i="7"/>
  <c r="AS36" i="7"/>
  <c r="P44" i="7"/>
  <c r="BA22" i="7"/>
  <c r="AU21" i="7"/>
  <c r="AS37" i="8"/>
  <c r="AS28" i="8"/>
  <c r="AS25" i="8"/>
  <c r="AY15" i="8"/>
  <c r="BA36" i="7"/>
  <c r="AU35" i="7"/>
  <c r="AS41" i="7"/>
  <c r="AU28" i="9"/>
  <c r="AV44" i="7"/>
  <c r="AY26" i="7"/>
  <c r="AT29" i="7"/>
  <c r="AW30" i="7"/>
  <c r="AW16" i="7"/>
  <c r="AW18" i="7"/>
  <c r="AW20" i="7"/>
  <c r="P17" i="7"/>
  <c r="K16" i="1"/>
  <c r="K17" i="1" s="1"/>
  <c r="K18" i="1" s="1"/>
  <c r="K19" i="1" s="1"/>
  <c r="K20" i="1" s="1"/>
  <c r="K21" i="1" s="1"/>
  <c r="AU33" i="7"/>
  <c r="AU25" i="7"/>
  <c r="AF39" i="7"/>
  <c r="AW37" i="7"/>
  <c r="N31" i="7"/>
  <c r="AT20" i="7"/>
  <c r="AL17" i="5"/>
  <c r="BC16" i="5"/>
  <c r="BC17" i="1"/>
  <c r="AL18" i="1"/>
  <c r="Z21" i="3" l="1"/>
  <c r="AN22" i="1"/>
  <c r="AO21" i="3"/>
  <c r="AM22" i="1"/>
  <c r="AH21" i="7"/>
  <c r="AX21" i="7"/>
  <c r="R38" i="8"/>
  <c r="AH47" i="8"/>
  <c r="AX47" i="8"/>
  <c r="AX15" i="9"/>
  <c r="AH15" i="9"/>
  <c r="V21" i="2"/>
  <c r="B22" i="7"/>
  <c r="AN21" i="3"/>
  <c r="W21" i="3"/>
  <c r="F21" i="3"/>
  <c r="V21" i="3"/>
  <c r="E21" i="3"/>
  <c r="U21" i="3"/>
  <c r="L21" i="3"/>
  <c r="D21" i="3"/>
  <c r="C21" i="3"/>
  <c r="AR21" i="3"/>
  <c r="AI21" i="3"/>
  <c r="Q21" i="3"/>
  <c r="Y21" i="3"/>
  <c r="H21" i="3"/>
  <c r="G21" i="3"/>
  <c r="AV21" i="2"/>
  <c r="AV22" i="2" s="1"/>
  <c r="AR21" i="2"/>
  <c r="AO21" i="2"/>
  <c r="G21" i="2"/>
  <c r="AQ22" i="1"/>
  <c r="H22" i="1"/>
  <c r="AO22" i="1"/>
  <c r="G22" i="1"/>
  <c r="AD22" i="1"/>
  <c r="V22" i="1"/>
  <c r="J22" i="1"/>
  <c r="AR22" i="1"/>
  <c r="R46" i="8"/>
  <c r="R24" i="8"/>
  <c r="P23" i="9"/>
  <c r="O21" i="3"/>
  <c r="P32" i="9"/>
  <c r="AH25" i="7"/>
  <c r="AX25" i="7"/>
  <c r="AE17" i="1"/>
  <c r="AE18" i="1" s="1"/>
  <c r="AE19" i="1" s="1"/>
  <c r="AE20" i="1" s="1"/>
  <c r="AE21" i="1" s="1"/>
  <c r="AE22" i="1" s="1"/>
  <c r="AJ34" i="7"/>
  <c r="AZ34" i="7"/>
  <c r="AP21" i="1"/>
  <c r="AP22" i="1" s="1"/>
  <c r="R38" i="7"/>
  <c r="AH16" i="9"/>
  <c r="AX16" i="9"/>
  <c r="P40" i="9"/>
  <c r="R41" i="9"/>
  <c r="AX22" i="7"/>
  <c r="AH22" i="7"/>
  <c r="AC16" i="1"/>
  <c r="AC17" i="1" s="1"/>
  <c r="AC18" i="1" s="1"/>
  <c r="AC19" i="1" s="1"/>
  <c r="AC20" i="1" s="1"/>
  <c r="AC21" i="1" s="1"/>
  <c r="AC22" i="1" s="1"/>
  <c r="R46" i="7"/>
  <c r="AH18" i="7"/>
  <c r="AX18" i="7"/>
  <c r="P45" i="8"/>
  <c r="AH36" i="8"/>
  <c r="AX36" i="8"/>
  <c r="AX27" i="7"/>
  <c r="AH27" i="7"/>
  <c r="AW15" i="2"/>
  <c r="AW16" i="2" s="1"/>
  <c r="AW17" i="2" s="1"/>
  <c r="AW18" i="2" s="1"/>
  <c r="AW19" i="2" s="1"/>
  <c r="AW20" i="2" s="1"/>
  <c r="AX18" i="9"/>
  <c r="AH18" i="9"/>
  <c r="P28" i="9"/>
  <c r="P34" i="9"/>
  <c r="R20" i="9"/>
  <c r="C22" i="1"/>
  <c r="P21" i="7"/>
  <c r="AB21" i="1"/>
  <c r="AB22" i="1" s="1"/>
  <c r="R29" i="9"/>
  <c r="AH25" i="9"/>
  <c r="AX25" i="9"/>
  <c r="AH39" i="9"/>
  <c r="AX39" i="9"/>
  <c r="AJ44" i="9"/>
  <c r="AW17" i="1"/>
  <c r="AW18" i="1" s="1"/>
  <c r="AW19" i="1" s="1"/>
  <c r="AW20" i="1" s="1"/>
  <c r="AW21" i="1" s="1"/>
  <c r="AH44" i="7"/>
  <c r="AX44" i="7"/>
  <c r="R47" i="7"/>
  <c r="P47" i="9"/>
  <c r="AC16" i="3"/>
  <c r="AC17" i="3" s="1"/>
  <c r="AC18" i="3" s="1"/>
  <c r="AC19" i="3" s="1"/>
  <c r="AC20" i="3" s="1"/>
  <c r="AH17" i="7"/>
  <c r="AX17" i="7"/>
  <c r="P22" i="9"/>
  <c r="R40" i="8"/>
  <c r="P19" i="9"/>
  <c r="AH37" i="9"/>
  <c r="AX37" i="9"/>
  <c r="AH47" i="9"/>
  <c r="AX47" i="9"/>
  <c r="R27" i="9"/>
  <c r="AV22" i="1"/>
  <c r="AH29" i="7"/>
  <c r="AX29" i="7"/>
  <c r="AH43" i="7"/>
  <c r="AX43" i="7"/>
  <c r="AH32" i="7"/>
  <c r="AX32" i="7"/>
  <c r="AM21" i="2"/>
  <c r="AU16" i="1"/>
  <c r="AU17" i="1" s="1"/>
  <c r="AU18" i="1" s="1"/>
  <c r="AU19" i="1" s="1"/>
  <c r="AU20" i="1" s="1"/>
  <c r="AU21" i="1" s="1"/>
  <c r="AU22" i="1" s="1"/>
  <c r="AU23" i="1" s="1"/>
  <c r="AX41" i="8"/>
  <c r="AH41" i="8"/>
  <c r="P45" i="9"/>
  <c r="AH40" i="7"/>
  <c r="AX40" i="7"/>
  <c r="AH17" i="9"/>
  <c r="AX17" i="9"/>
  <c r="AJ30" i="8"/>
  <c r="AZ30" i="8"/>
  <c r="AX47" i="7"/>
  <c r="AH47" i="7"/>
  <c r="Y22" i="1"/>
  <c r="C21" i="2"/>
  <c r="AT21" i="1"/>
  <c r="R45" i="7"/>
  <c r="P15" i="9"/>
  <c r="P15" i="7"/>
  <c r="R36" i="7"/>
  <c r="R35" i="8"/>
  <c r="AH28" i="7"/>
  <c r="AX28" i="7"/>
  <c r="R32" i="7"/>
  <c r="M22" i="1"/>
  <c r="R28" i="8"/>
  <c r="AU16" i="3"/>
  <c r="AU17" i="3" s="1"/>
  <c r="AU18" i="3" s="1"/>
  <c r="AU19" i="3" s="1"/>
  <c r="AU20" i="3" s="1"/>
  <c r="AX26" i="8"/>
  <c r="AH26" i="8"/>
  <c r="R34" i="8"/>
  <c r="AB17" i="3"/>
  <c r="AB18" i="3" s="1"/>
  <c r="AB19" i="3" s="1"/>
  <c r="AB20" i="3" s="1"/>
  <c r="AB21" i="3" s="1"/>
  <c r="R43" i="9"/>
  <c r="AL19" i="6"/>
  <c r="BC18" i="6"/>
  <c r="P39" i="7"/>
  <c r="AA17" i="1"/>
  <c r="AA18" i="1" s="1"/>
  <c r="AA19" i="1" s="1"/>
  <c r="AA20" i="1" s="1"/>
  <c r="AA21" i="1" s="1"/>
  <c r="AH22" i="9"/>
  <c r="AX22" i="9"/>
  <c r="AX40" i="9"/>
  <c r="AH40" i="9"/>
  <c r="BC18" i="4"/>
  <c r="AL19" i="4"/>
  <c r="P39" i="9"/>
  <c r="X15" i="3"/>
  <c r="X16" i="3" s="1"/>
  <c r="X17" i="3" s="1"/>
  <c r="X18" i="3" s="1"/>
  <c r="X19" i="3" s="1"/>
  <c r="X20" i="3" s="1"/>
  <c r="AZ46" i="8"/>
  <c r="AJ46" i="8"/>
  <c r="R22" i="7"/>
  <c r="AJ35" i="8"/>
  <c r="AZ35" i="8"/>
  <c r="AJ31" i="8"/>
  <c r="AZ31" i="8"/>
  <c r="AL19" i="1"/>
  <c r="BC18" i="1"/>
  <c r="R17" i="7"/>
  <c r="P23" i="8"/>
  <c r="R36" i="8"/>
  <c r="P36" i="9"/>
  <c r="AX29" i="9"/>
  <c r="AH29" i="9"/>
  <c r="R33" i="9"/>
  <c r="D22" i="1"/>
  <c r="F21" i="2"/>
  <c r="H21" i="2"/>
  <c r="AH19" i="8"/>
  <c r="AX19" i="8"/>
  <c r="AM21" i="3"/>
  <c r="K21" i="3"/>
  <c r="P17" i="9"/>
  <c r="AX34" i="9"/>
  <c r="AJ43" i="8"/>
  <c r="AZ43" i="8"/>
  <c r="AG17" i="1"/>
  <c r="AG18" i="1" s="1"/>
  <c r="AG19" i="1" s="1"/>
  <c r="AG20" i="1" s="1"/>
  <c r="AG21" i="1" s="1"/>
  <c r="P31" i="9"/>
  <c r="P44" i="9"/>
  <c r="AZ44" i="9" s="1"/>
  <c r="R26" i="9"/>
  <c r="AH35" i="7"/>
  <c r="AX35" i="7"/>
  <c r="I20" i="2"/>
  <c r="AX33" i="8"/>
  <c r="AH33" i="8"/>
  <c r="AE15" i="3"/>
  <c r="AE16" i="3" s="1"/>
  <c r="AE17" i="3" s="1"/>
  <c r="AE18" i="3" s="1"/>
  <c r="AE19" i="3" s="1"/>
  <c r="AE20" i="3" s="1"/>
  <c r="AT17" i="3"/>
  <c r="AT18" i="3" s="1"/>
  <c r="AT19" i="3" s="1"/>
  <c r="AT20" i="3" s="1"/>
  <c r="AX19" i="7"/>
  <c r="AH19" i="7"/>
  <c r="P26" i="8"/>
  <c r="AJ20" i="8"/>
  <c r="AS17" i="1"/>
  <c r="AS18" i="1" s="1"/>
  <c r="AS19" i="1" s="1"/>
  <c r="AS20" i="1" s="1"/>
  <c r="AS21" i="1" s="1"/>
  <c r="P14" i="7"/>
  <c r="N15" i="1"/>
  <c r="AH26" i="7"/>
  <c r="AX26" i="7"/>
  <c r="AH14" i="9"/>
  <c r="AX14" i="9"/>
  <c r="AX14" i="3" s="1"/>
  <c r="AF14" i="3"/>
  <c r="AF15" i="3" s="1"/>
  <c r="R30" i="7"/>
  <c r="R34" i="7"/>
  <c r="AJ42" i="7"/>
  <c r="AZ42" i="7"/>
  <c r="AH39" i="7"/>
  <c r="AX39" i="7"/>
  <c r="BC17" i="5"/>
  <c r="AL18" i="5"/>
  <c r="P37" i="8"/>
  <c r="AH30" i="9"/>
  <c r="AX30" i="9"/>
  <c r="AL20" i="2"/>
  <c r="BC19" i="2"/>
  <c r="I22" i="1"/>
  <c r="L22" i="1"/>
  <c r="D21" i="2"/>
  <c r="W21" i="2"/>
  <c r="Y21" i="2"/>
  <c r="P37" i="7"/>
  <c r="AQ21" i="2"/>
  <c r="AD20" i="3"/>
  <c r="AD21" i="3" s="1"/>
  <c r="AJ34" i="9"/>
  <c r="AZ34" i="9"/>
  <c r="BA21" i="3"/>
  <c r="BA22" i="3" s="1"/>
  <c r="P23" i="7"/>
  <c r="P26" i="7"/>
  <c r="AX17" i="8"/>
  <c r="AH17" i="8"/>
  <c r="AY17" i="1"/>
  <c r="AY18" i="1" s="1"/>
  <c r="AY19" i="1" s="1"/>
  <c r="AY20" i="1" s="1"/>
  <c r="AY21" i="1" s="1"/>
  <c r="AY22" i="1" s="1"/>
  <c r="AY23" i="1" s="1"/>
  <c r="R14" i="8"/>
  <c r="R14" i="2" s="1"/>
  <c r="P14" i="2"/>
  <c r="AH18" i="8"/>
  <c r="AX18" i="8"/>
  <c r="R19" i="8"/>
  <c r="P18" i="9"/>
  <c r="P16" i="7"/>
  <c r="AX46" i="7"/>
  <c r="AH46" i="7"/>
  <c r="P18" i="8"/>
  <c r="AH38" i="9"/>
  <c r="AX38" i="9"/>
  <c r="AW15" i="3"/>
  <c r="AW16" i="3" s="1"/>
  <c r="AW17" i="3" s="1"/>
  <c r="AW18" i="3" s="1"/>
  <c r="AW19" i="3" s="1"/>
  <c r="AW20" i="3" s="1"/>
  <c r="BC17" i="9"/>
  <c r="AL18" i="9"/>
  <c r="P19" i="7"/>
  <c r="M21" i="2"/>
  <c r="O21" i="2"/>
  <c r="AA15" i="2"/>
  <c r="AA16" i="2" s="1"/>
  <c r="AA17" i="2" s="1"/>
  <c r="AA18" i="2" s="1"/>
  <c r="AA19" i="2" s="1"/>
  <c r="AA20" i="2" s="1"/>
  <c r="AG17" i="2"/>
  <c r="AG18" i="2" s="1"/>
  <c r="AG19" i="2" s="1"/>
  <c r="AG20" i="2" s="1"/>
  <c r="AG21" i="2" s="1"/>
  <c r="AH24" i="8"/>
  <c r="AX24" i="8"/>
  <c r="AH44" i="8"/>
  <c r="AX44" i="8"/>
  <c r="R25" i="7"/>
  <c r="AX41" i="7"/>
  <c r="AH41" i="7"/>
  <c r="R17" i="8"/>
  <c r="R32" i="8"/>
  <c r="R22" i="8"/>
  <c r="AH39" i="8"/>
  <c r="AX39" i="8"/>
  <c r="AP15" i="3"/>
  <c r="AP16" i="3" s="1"/>
  <c r="AP17" i="3" s="1"/>
  <c r="AP18" i="3" s="1"/>
  <c r="AP19" i="3" s="1"/>
  <c r="AP20" i="3" s="1"/>
  <c r="AP21" i="3" s="1"/>
  <c r="AH20" i="9"/>
  <c r="AX20" i="9"/>
  <c r="R42" i="7"/>
  <c r="AI22" i="1"/>
  <c r="AD21" i="2"/>
  <c r="R25" i="9"/>
  <c r="F22" i="1"/>
  <c r="Q22" i="1"/>
  <c r="U22" i="1"/>
  <c r="L21" i="2"/>
  <c r="AX33" i="7"/>
  <c r="AH33" i="7"/>
  <c r="AH19" i="9"/>
  <c r="AX19" i="9"/>
  <c r="AV20" i="3"/>
  <c r="AV21" i="3" s="1"/>
  <c r="AX36" i="9"/>
  <c r="AH40" i="8"/>
  <c r="AX40" i="8"/>
  <c r="AL19" i="3"/>
  <c r="BC18" i="3"/>
  <c r="O22" i="1"/>
  <c r="AH31" i="7"/>
  <c r="AX31" i="7"/>
  <c r="X17" i="2"/>
  <c r="X18" i="2" s="1"/>
  <c r="X19" i="2" s="1"/>
  <c r="X20" i="2" s="1"/>
  <c r="X21" i="2" s="1"/>
  <c r="P29" i="8"/>
  <c r="K21" i="2"/>
  <c r="AX21" i="9"/>
  <c r="AH21" i="9"/>
  <c r="AI19" i="2"/>
  <c r="AI20" i="2" s="1"/>
  <c r="AI21" i="2" s="1"/>
  <c r="AH42" i="9"/>
  <c r="AX42" i="9"/>
  <c r="AJ24" i="9"/>
  <c r="AA17" i="3"/>
  <c r="AA18" i="3" s="1"/>
  <c r="AA19" i="3" s="1"/>
  <c r="AA20" i="3" s="1"/>
  <c r="AX45" i="7"/>
  <c r="AH45" i="7"/>
  <c r="AX37" i="8"/>
  <c r="AH37" i="8"/>
  <c r="R35" i="9"/>
  <c r="R41" i="7"/>
  <c r="AS15" i="2"/>
  <c r="AS16" i="2" s="1"/>
  <c r="AS17" i="2" s="1"/>
  <c r="AS18" i="2" s="1"/>
  <c r="AS19" i="2" s="1"/>
  <c r="AS20" i="2" s="1"/>
  <c r="AS21" i="2" s="1"/>
  <c r="AY15" i="2"/>
  <c r="AY16" i="2" s="1"/>
  <c r="AY17" i="2" s="1"/>
  <c r="AY18" i="2" s="1"/>
  <c r="AY19" i="2" s="1"/>
  <c r="AY20" i="2" s="1"/>
  <c r="AY21" i="2" s="1"/>
  <c r="AY22" i="2" s="1"/>
  <c r="AX21" i="8"/>
  <c r="AH21" i="8"/>
  <c r="AX23" i="8"/>
  <c r="AX45" i="9"/>
  <c r="AH45" i="9"/>
  <c r="AJ26" i="9"/>
  <c r="AZ26" i="9"/>
  <c r="K22" i="1"/>
  <c r="BC18" i="7"/>
  <c r="AL19" i="7"/>
  <c r="J21" i="2"/>
  <c r="R43" i="7"/>
  <c r="AL18" i="8"/>
  <c r="BC17" i="8"/>
  <c r="AB15" i="2"/>
  <c r="AB16" i="2" s="1"/>
  <c r="AB17" i="2" s="1"/>
  <c r="AB18" i="2" s="1"/>
  <c r="AB19" i="2" s="1"/>
  <c r="AB20" i="2" s="1"/>
  <c r="AX23" i="7"/>
  <c r="R46" i="9"/>
  <c r="R35" i="7"/>
  <c r="AJ34" i="8"/>
  <c r="AZ34" i="8"/>
  <c r="R29" i="7"/>
  <c r="AJ30" i="7"/>
  <c r="AZ30" i="7"/>
  <c r="AJ25" i="8"/>
  <c r="AZ25" i="8"/>
  <c r="BA22" i="1"/>
  <c r="BA23" i="1" s="1"/>
  <c r="J21" i="3"/>
  <c r="AH31" i="9"/>
  <c r="AX31" i="9"/>
  <c r="AX35" i="9"/>
  <c r="AH35" i="9"/>
  <c r="W22" i="1"/>
  <c r="Z22" i="1"/>
  <c r="E22" i="1"/>
  <c r="U21" i="2"/>
  <c r="AN21" i="2"/>
  <c r="Q21" i="2"/>
  <c r="P27" i="7"/>
  <c r="P39" i="8"/>
  <c r="R43" i="8"/>
  <c r="P21" i="9"/>
  <c r="AJ36" i="9"/>
  <c r="AZ36" i="9"/>
  <c r="P15" i="8"/>
  <c r="AZ15" i="8" s="1"/>
  <c r="N15" i="2"/>
  <c r="N16" i="2" s="1"/>
  <c r="N17" i="2" s="1"/>
  <c r="N18" i="2" s="1"/>
  <c r="N19" i="2" s="1"/>
  <c r="N20" i="2" s="1"/>
  <c r="N21" i="2" s="1"/>
  <c r="AX14" i="8"/>
  <c r="AX14" i="2" s="1"/>
  <c r="AX15" i="2" s="1"/>
  <c r="AX16" i="2" s="1"/>
  <c r="AX17" i="2" s="1"/>
  <c r="AX18" i="2" s="1"/>
  <c r="AX19" i="2" s="1"/>
  <c r="AX20" i="2" s="1"/>
  <c r="AX21" i="2" s="1"/>
  <c r="AX22" i="2" s="1"/>
  <c r="AH14" i="8"/>
  <c r="AF14" i="2"/>
  <c r="AF15" i="2" s="1"/>
  <c r="AF16" i="2" s="1"/>
  <c r="AF17" i="2" s="1"/>
  <c r="AF18" i="2" s="1"/>
  <c r="AF19" i="2" s="1"/>
  <c r="AF20" i="2" s="1"/>
  <c r="AF21" i="2" s="1"/>
  <c r="P41" i="8"/>
  <c r="AH32" i="8"/>
  <c r="AX32" i="8"/>
  <c r="X21" i="1"/>
  <c r="X22" i="1" s="1"/>
  <c r="P20" i="7"/>
  <c r="BA19" i="2"/>
  <c r="BA20" i="2" s="1"/>
  <c r="BA21" i="2" s="1"/>
  <c r="BA22" i="2" s="1"/>
  <c r="P24" i="7"/>
  <c r="P16" i="8"/>
  <c r="AX38" i="8"/>
  <c r="AH38" i="8"/>
  <c r="P14" i="9"/>
  <c r="N14" i="3"/>
  <c r="N15" i="3" s="1"/>
  <c r="AH28" i="9"/>
  <c r="AX28" i="9"/>
  <c r="AS16" i="3"/>
  <c r="AS17" i="3" s="1"/>
  <c r="AS18" i="3" s="1"/>
  <c r="AS19" i="3" s="1"/>
  <c r="AS20" i="3" s="1"/>
  <c r="AS21" i="3" s="1"/>
  <c r="AS22" i="3" s="1"/>
  <c r="R40" i="7"/>
  <c r="AC17" i="2"/>
  <c r="AC18" i="2" s="1"/>
  <c r="AC19" i="2" s="1"/>
  <c r="AC20" i="2" s="1"/>
  <c r="AC21" i="2" s="1"/>
  <c r="AX29" i="8"/>
  <c r="AH29" i="8"/>
  <c r="AJ22" i="8"/>
  <c r="AZ22" i="8"/>
  <c r="R37" i="9"/>
  <c r="AH24" i="7"/>
  <c r="AX24" i="7"/>
  <c r="R30" i="8"/>
  <c r="AJ23" i="8"/>
  <c r="AZ23" i="8"/>
  <c r="AX42" i="8"/>
  <c r="AH42" i="8"/>
  <c r="I17" i="3"/>
  <c r="I18" i="3" s="1"/>
  <c r="I19" i="3" s="1"/>
  <c r="I20" i="3" s="1"/>
  <c r="I21" i="3" s="1"/>
  <c r="M20" i="3"/>
  <c r="M21" i="3" s="1"/>
  <c r="AX27" i="9"/>
  <c r="AH27" i="9"/>
  <c r="AH41" i="9"/>
  <c r="AX41" i="9"/>
  <c r="AX38" i="7"/>
  <c r="AH38" i="7"/>
  <c r="AT15" i="2"/>
  <c r="AT16" i="2" s="1"/>
  <c r="AT17" i="2" s="1"/>
  <c r="AT18" i="2" s="1"/>
  <c r="AT19" i="2" s="1"/>
  <c r="AT20" i="2" s="1"/>
  <c r="AT21" i="2" s="1"/>
  <c r="AT22" i="2" s="1"/>
  <c r="R42" i="8"/>
  <c r="AG15" i="3"/>
  <c r="AG16" i="3" s="1"/>
  <c r="AG17" i="3" s="1"/>
  <c r="AG18" i="3" s="1"/>
  <c r="AG19" i="3" s="1"/>
  <c r="AG20" i="3" s="1"/>
  <c r="AG21" i="3" s="1"/>
  <c r="AH23" i="9"/>
  <c r="AX23" i="9"/>
  <c r="R42" i="9"/>
  <c r="AJ23" i="7"/>
  <c r="AZ23" i="7"/>
  <c r="R30" i="9"/>
  <c r="R33" i="7"/>
  <c r="AJ15" i="7"/>
  <c r="AZ15" i="7"/>
  <c r="P31" i="7"/>
  <c r="R44" i="7"/>
  <c r="AH28" i="8"/>
  <c r="AX28" i="8"/>
  <c r="R27" i="8"/>
  <c r="AH46" i="9"/>
  <c r="AX46" i="9"/>
  <c r="E21" i="2"/>
  <c r="Z21" i="2"/>
  <c r="AH20" i="7"/>
  <c r="AX20" i="7"/>
  <c r="AH37" i="7"/>
  <c r="AX37" i="7"/>
  <c r="P33" i="8"/>
  <c r="P24" i="9"/>
  <c r="AZ24" i="9" s="1"/>
  <c r="AX43" i="9"/>
  <c r="AH43" i="9"/>
  <c r="AH33" i="9"/>
  <c r="AX33" i="9"/>
  <c r="P47" i="8"/>
  <c r="AH36" i="7"/>
  <c r="AX36" i="7"/>
  <c r="AP17" i="2"/>
  <c r="AP18" i="2" s="1"/>
  <c r="AP19" i="2" s="1"/>
  <c r="AP20" i="2" s="1"/>
  <c r="AP21" i="2" s="1"/>
  <c r="R31" i="8"/>
  <c r="AH14" i="7"/>
  <c r="AX14" i="7"/>
  <c r="AX15" i="1" s="1"/>
  <c r="AF15" i="1"/>
  <c r="AF16" i="1" s="1"/>
  <c r="AF17" i="1" s="1"/>
  <c r="AF18" i="1" s="1"/>
  <c r="AF19" i="1" s="1"/>
  <c r="AF20" i="1" s="1"/>
  <c r="AF21" i="1" s="1"/>
  <c r="AF22" i="1" s="1"/>
  <c r="AF23" i="1" s="1"/>
  <c r="P18" i="7"/>
  <c r="R25" i="8"/>
  <c r="P21" i="8"/>
  <c r="AH27" i="8"/>
  <c r="AX27" i="8"/>
  <c r="R38" i="9"/>
  <c r="AX32" i="9"/>
  <c r="AH32" i="9"/>
  <c r="P20" i="8"/>
  <c r="AZ20" i="8" s="1"/>
  <c r="AH16" i="7"/>
  <c r="AX16" i="7"/>
  <c r="AU17" i="2"/>
  <c r="AU18" i="2" s="1"/>
  <c r="AU19" i="2" s="1"/>
  <c r="AU20" i="2" s="1"/>
  <c r="AU21" i="2" s="1"/>
  <c r="AU22" i="2" s="1"/>
  <c r="R44" i="8"/>
  <c r="P16" i="9"/>
  <c r="AQ20" i="3"/>
  <c r="AQ21" i="3" s="1"/>
  <c r="AH45" i="8"/>
  <c r="AX45" i="8"/>
  <c r="R28" i="7"/>
  <c r="AE15" i="2"/>
  <c r="AE16" i="2" s="1"/>
  <c r="AE17" i="2" s="1"/>
  <c r="AE18" i="2" s="1"/>
  <c r="AE19" i="2" s="1"/>
  <c r="AE20" i="2" s="1"/>
  <c r="AE21" i="2" s="1"/>
  <c r="AY15" i="3"/>
  <c r="AY16" i="3" s="1"/>
  <c r="AY17" i="3" s="1"/>
  <c r="AY18" i="3" s="1"/>
  <c r="AY19" i="3" s="1"/>
  <c r="AY20" i="3" s="1"/>
  <c r="AY21" i="3" s="1"/>
  <c r="AY22" i="3" s="1"/>
  <c r="AJ16" i="8"/>
  <c r="AZ16" i="8"/>
  <c r="AJ15" i="8"/>
  <c r="AX15" i="7"/>
  <c r="BB15" i="8" l="1"/>
  <c r="BB44" i="9"/>
  <c r="BB24" i="9"/>
  <c r="BB20" i="8"/>
  <c r="R39" i="8"/>
  <c r="AJ45" i="9"/>
  <c r="AZ45" i="9"/>
  <c r="R29" i="8"/>
  <c r="AZ44" i="8"/>
  <c r="AJ44" i="8"/>
  <c r="AJ18" i="8"/>
  <c r="AZ18" i="8"/>
  <c r="R37" i="8"/>
  <c r="AL19" i="5"/>
  <c r="BC18" i="5"/>
  <c r="AJ14" i="9"/>
  <c r="AJ14" i="3" s="1"/>
  <c r="AZ14" i="9"/>
  <c r="AH14" i="3"/>
  <c r="R26" i="8"/>
  <c r="AT21" i="3"/>
  <c r="AT22" i="3" s="1"/>
  <c r="AL20" i="4"/>
  <c r="BC19" i="4"/>
  <c r="AJ47" i="9"/>
  <c r="AZ47" i="9"/>
  <c r="R19" i="9"/>
  <c r="R47" i="9"/>
  <c r="AJ25" i="9"/>
  <c r="AZ25" i="9"/>
  <c r="R23" i="9"/>
  <c r="AJ21" i="7"/>
  <c r="AZ21" i="7"/>
  <c r="AL19" i="8"/>
  <c r="BC18" i="8"/>
  <c r="AJ33" i="7"/>
  <c r="AZ33" i="7"/>
  <c r="BB34" i="9"/>
  <c r="R37" i="7"/>
  <c r="AE21" i="3"/>
  <c r="AZ33" i="8"/>
  <c r="AJ33" i="8"/>
  <c r="R44" i="9"/>
  <c r="R36" i="9"/>
  <c r="BB46" i="8"/>
  <c r="BB30" i="8"/>
  <c r="AJ41" i="8"/>
  <c r="AZ41" i="8"/>
  <c r="AZ32" i="7"/>
  <c r="AJ32" i="7"/>
  <c r="AJ29" i="7"/>
  <c r="AZ29" i="7"/>
  <c r="R28" i="9"/>
  <c r="AZ36" i="8"/>
  <c r="AJ36" i="8"/>
  <c r="R40" i="9"/>
  <c r="AP23" i="1"/>
  <c r="R21" i="8"/>
  <c r="BB34" i="8"/>
  <c r="AZ32" i="9"/>
  <c r="AJ32" i="9"/>
  <c r="AJ42" i="8"/>
  <c r="AZ42" i="8"/>
  <c r="AS22" i="2"/>
  <c r="AZ45" i="7"/>
  <c r="AJ45" i="7"/>
  <c r="AL20" i="3"/>
  <c r="BC19" i="3"/>
  <c r="R19" i="7"/>
  <c r="AZ38" i="9"/>
  <c r="AJ38" i="9"/>
  <c r="R18" i="9"/>
  <c r="AL21" i="2"/>
  <c r="BC20" i="2"/>
  <c r="N16" i="1"/>
  <c r="N17" i="1" s="1"/>
  <c r="N18" i="1" s="1"/>
  <c r="N19" i="1" s="1"/>
  <c r="N20" i="1" s="1"/>
  <c r="N21" i="1" s="1"/>
  <c r="N22" i="1" s="1"/>
  <c r="R39" i="7"/>
  <c r="AJ26" i="8"/>
  <c r="AZ26" i="8"/>
  <c r="R15" i="7"/>
  <c r="AT22" i="1"/>
  <c r="AT23" i="1" s="1"/>
  <c r="AJ47" i="7"/>
  <c r="AZ47" i="7"/>
  <c r="AJ18" i="9"/>
  <c r="AZ18" i="9"/>
  <c r="AJ38" i="8"/>
  <c r="AZ38" i="8"/>
  <c r="R41" i="8"/>
  <c r="R21" i="9"/>
  <c r="BB25" i="8"/>
  <c r="R47" i="8"/>
  <c r="AZ38" i="7"/>
  <c r="AJ38" i="7"/>
  <c r="AJ27" i="9"/>
  <c r="AZ27" i="9"/>
  <c r="AJ29" i="8"/>
  <c r="AZ29" i="8"/>
  <c r="R20" i="7"/>
  <c r="AJ21" i="9"/>
  <c r="AZ21" i="9"/>
  <c r="AJ39" i="8"/>
  <c r="AZ39" i="8"/>
  <c r="AZ24" i="8"/>
  <c r="AJ24" i="8"/>
  <c r="BC18" i="9"/>
  <c r="AL19" i="9"/>
  <c r="AJ46" i="7"/>
  <c r="AZ46" i="7"/>
  <c r="R14" i="7"/>
  <c r="R15" i="1" s="1"/>
  <c r="R16" i="1" s="1"/>
  <c r="P15" i="1"/>
  <c r="P16" i="1" s="1"/>
  <c r="AJ19" i="7"/>
  <c r="AZ19" i="7"/>
  <c r="R31" i="9"/>
  <c r="BB43" i="8"/>
  <c r="BB35" i="8"/>
  <c r="X21" i="3"/>
  <c r="AJ22" i="9"/>
  <c r="AZ22" i="9"/>
  <c r="AJ28" i="7"/>
  <c r="AZ28" i="7"/>
  <c r="AJ37" i="9"/>
  <c r="AZ37" i="9"/>
  <c r="R45" i="8"/>
  <c r="AJ22" i="7"/>
  <c r="AZ22" i="7"/>
  <c r="AZ16" i="9"/>
  <c r="AJ16" i="9"/>
  <c r="AJ47" i="8"/>
  <c r="AZ47" i="8"/>
  <c r="AZ36" i="7"/>
  <c r="AJ36" i="7"/>
  <c r="R24" i="7"/>
  <c r="AJ31" i="9"/>
  <c r="AZ31" i="9"/>
  <c r="AZ45" i="8"/>
  <c r="AJ45" i="8"/>
  <c r="AJ16" i="7"/>
  <c r="AZ16" i="7"/>
  <c r="R33" i="8"/>
  <c r="AJ20" i="7"/>
  <c r="AZ20" i="7"/>
  <c r="AZ46" i="9"/>
  <c r="AJ46" i="9"/>
  <c r="AJ14" i="8"/>
  <c r="AJ14" i="2" s="1"/>
  <c r="AJ15" i="2" s="1"/>
  <c r="AJ16" i="2" s="1"/>
  <c r="AJ17" i="2" s="1"/>
  <c r="AJ18" i="2" s="1"/>
  <c r="AZ14" i="8"/>
  <c r="AH14" i="2"/>
  <c r="AH15" i="2" s="1"/>
  <c r="AH16" i="2" s="1"/>
  <c r="BB30" i="7"/>
  <c r="BB26" i="9"/>
  <c r="AZ37" i="8"/>
  <c r="AJ37" i="8"/>
  <c r="AA21" i="3"/>
  <c r="AJ19" i="9"/>
  <c r="AZ19" i="9"/>
  <c r="AZ41" i="7"/>
  <c r="AJ41" i="7"/>
  <c r="AZ17" i="8"/>
  <c r="AJ17" i="8"/>
  <c r="R26" i="7"/>
  <c r="AJ39" i="7"/>
  <c r="AZ39" i="7"/>
  <c r="I21" i="2"/>
  <c r="AJ29" i="9"/>
  <c r="AZ29" i="9"/>
  <c r="AZ40" i="9"/>
  <c r="AJ40" i="9"/>
  <c r="BC19" i="6"/>
  <c r="AL20" i="6"/>
  <c r="R45" i="9"/>
  <c r="R22" i="9"/>
  <c r="AZ17" i="7"/>
  <c r="AJ17" i="7"/>
  <c r="AZ44" i="7"/>
  <c r="AJ44" i="7"/>
  <c r="R21" i="7"/>
  <c r="R34" i="9"/>
  <c r="AJ27" i="7"/>
  <c r="AZ27" i="7"/>
  <c r="R32" i="9"/>
  <c r="BB16" i="8"/>
  <c r="R18" i="7"/>
  <c r="AJ43" i="9"/>
  <c r="AZ43" i="9"/>
  <c r="AJ28" i="8"/>
  <c r="AZ28" i="8"/>
  <c r="R31" i="7"/>
  <c r="BB23" i="8"/>
  <c r="BB22" i="8"/>
  <c r="AJ28" i="9"/>
  <c r="AZ28" i="9"/>
  <c r="R27" i="7"/>
  <c r="AJ35" i="9"/>
  <c r="AZ35" i="9"/>
  <c r="AB21" i="2"/>
  <c r="AJ21" i="8"/>
  <c r="AZ21" i="8"/>
  <c r="AJ42" i="9"/>
  <c r="AZ42" i="9"/>
  <c r="AJ31" i="7"/>
  <c r="AZ31" i="7"/>
  <c r="AZ40" i="8"/>
  <c r="AJ40" i="8"/>
  <c r="AJ20" i="9"/>
  <c r="AZ20" i="9"/>
  <c r="AZ30" i="9"/>
  <c r="AJ30" i="9"/>
  <c r="AJ35" i="7"/>
  <c r="AZ35" i="7"/>
  <c r="R17" i="9"/>
  <c r="BC19" i="1"/>
  <c r="AL20" i="1"/>
  <c r="R39" i="9"/>
  <c r="R15" i="9"/>
  <c r="AJ43" i="7"/>
  <c r="AZ43" i="7"/>
  <c r="AW22" i="1"/>
  <c r="AW23" i="1" s="1"/>
  <c r="AJ39" i="9"/>
  <c r="AZ39" i="9"/>
  <c r="AJ33" i="9"/>
  <c r="AZ33" i="9"/>
  <c r="BB23" i="7"/>
  <c r="R15" i="8"/>
  <c r="R15" i="2" s="1"/>
  <c r="R16" i="2" s="1"/>
  <c r="R17" i="2" s="1"/>
  <c r="R18" i="2" s="1"/>
  <c r="R19" i="2" s="1"/>
  <c r="R20" i="2" s="1"/>
  <c r="R21" i="2" s="1"/>
  <c r="R22" i="2" s="1"/>
  <c r="R23" i="2" s="1"/>
  <c r="P15" i="2"/>
  <c r="P16" i="2" s="1"/>
  <c r="P17" i="2" s="1"/>
  <c r="P18" i="2" s="1"/>
  <c r="P19" i="2" s="1"/>
  <c r="P20" i="2" s="1"/>
  <c r="P21" i="2" s="1"/>
  <c r="P22" i="2" s="1"/>
  <c r="P23" i="2" s="1"/>
  <c r="R16" i="9"/>
  <c r="AJ27" i="8"/>
  <c r="AZ27" i="8"/>
  <c r="AJ24" i="7"/>
  <c r="AZ24" i="7"/>
  <c r="N16" i="3"/>
  <c r="N17" i="3" s="1"/>
  <c r="N18" i="3" s="1"/>
  <c r="N19" i="3" s="1"/>
  <c r="N20" i="3" s="1"/>
  <c r="N21" i="3" s="1"/>
  <c r="N22" i="3" s="1"/>
  <c r="BB36" i="9"/>
  <c r="U23" i="1"/>
  <c r="R18" i="8"/>
  <c r="R16" i="7"/>
  <c r="R23" i="7"/>
  <c r="BB42" i="7"/>
  <c r="AF16" i="3"/>
  <c r="AF17" i="3" s="1"/>
  <c r="AF18" i="3" s="1"/>
  <c r="AF19" i="3" s="1"/>
  <c r="AF20" i="3" s="1"/>
  <c r="AF21" i="3" s="1"/>
  <c r="AF22" i="3" s="1"/>
  <c r="AJ26" i="7"/>
  <c r="AZ26" i="7"/>
  <c r="AS22" i="1"/>
  <c r="AS23" i="1" s="1"/>
  <c r="AG22" i="1"/>
  <c r="AZ19" i="8"/>
  <c r="AJ19" i="8"/>
  <c r="R23" i="8"/>
  <c r="AA22" i="1"/>
  <c r="AU21" i="3"/>
  <c r="AU22" i="3" s="1"/>
  <c r="AJ17" i="9"/>
  <c r="AZ17" i="9"/>
  <c r="AJ40" i="7"/>
  <c r="AZ40" i="7"/>
  <c r="AC21" i="3"/>
  <c r="AJ18" i="7"/>
  <c r="AZ18" i="7"/>
  <c r="AZ25" i="7"/>
  <c r="AJ25" i="7"/>
  <c r="B23" i="7"/>
  <c r="AR22" i="3"/>
  <c r="AQ22" i="3"/>
  <c r="Z22" i="3"/>
  <c r="Q22" i="3"/>
  <c r="Y22" i="3"/>
  <c r="H22" i="3"/>
  <c r="AO22" i="3"/>
  <c r="G22" i="3"/>
  <c r="AN22" i="3"/>
  <c r="W22" i="3"/>
  <c r="F22" i="3"/>
  <c r="AM22" i="3"/>
  <c r="AD22" i="3"/>
  <c r="V22" i="3"/>
  <c r="E22" i="3"/>
  <c r="U22" i="3"/>
  <c r="L22" i="3"/>
  <c r="D22" i="3"/>
  <c r="C22" i="3"/>
  <c r="AR22" i="2"/>
  <c r="AQ22" i="2"/>
  <c r="Z22" i="2"/>
  <c r="Q22" i="2"/>
  <c r="AP22" i="2"/>
  <c r="Y22" i="2"/>
  <c r="H22" i="2"/>
  <c r="X22" i="2"/>
  <c r="O22" i="2"/>
  <c r="G22" i="2"/>
  <c r="W22" i="2"/>
  <c r="F22" i="2"/>
  <c r="AM22" i="2"/>
  <c r="V22" i="2"/>
  <c r="E22" i="2"/>
  <c r="U22" i="2"/>
  <c r="L22" i="2"/>
  <c r="D22" i="2"/>
  <c r="K22" i="2"/>
  <c r="C22" i="2"/>
  <c r="AD23" i="1"/>
  <c r="V23" i="1"/>
  <c r="M23" i="1"/>
  <c r="E23" i="1"/>
  <c r="L23" i="1"/>
  <c r="D23" i="1"/>
  <c r="K23" i="1"/>
  <c r="C23" i="1"/>
  <c r="AR23" i="1"/>
  <c r="AQ23" i="1"/>
  <c r="Z23" i="1"/>
  <c r="I23" i="1"/>
  <c r="Y23" i="1"/>
  <c r="H23" i="1"/>
  <c r="AO23" i="1"/>
  <c r="O23" i="1"/>
  <c r="G23" i="1"/>
  <c r="W23" i="1"/>
  <c r="F23" i="1"/>
  <c r="AV23" i="1"/>
  <c r="AN23" i="1"/>
  <c r="J23" i="1"/>
  <c r="K22" i="3"/>
  <c r="AP22" i="3"/>
  <c r="J22" i="2"/>
  <c r="X23" i="1"/>
  <c r="AG22" i="3"/>
  <c r="AM23" i="1"/>
  <c r="M22" i="3"/>
  <c r="AF22" i="2"/>
  <c r="N22" i="2"/>
  <c r="AB22" i="3"/>
  <c r="AO22" i="2"/>
  <c r="AE22" i="2"/>
  <c r="AI23" i="1"/>
  <c r="AG22" i="2"/>
  <c r="AI22" i="3"/>
  <c r="AC22" i="2"/>
  <c r="O22" i="3"/>
  <c r="AD22" i="2"/>
  <c r="AE23" i="1"/>
  <c r="AI22" i="2"/>
  <c r="M22" i="2"/>
  <c r="AB23" i="1"/>
  <c r="J22" i="3"/>
  <c r="AC23" i="1"/>
  <c r="I22" i="3"/>
  <c r="AZ14" i="7"/>
  <c r="AJ14" i="7"/>
  <c r="AJ15" i="1" s="1"/>
  <c r="AJ16" i="1" s="1"/>
  <c r="AJ17" i="1" s="1"/>
  <c r="AJ18" i="1" s="1"/>
  <c r="AJ19" i="1" s="1"/>
  <c r="AJ20" i="1" s="1"/>
  <c r="AJ21" i="1" s="1"/>
  <c r="AJ22" i="1" s="1"/>
  <c r="AJ23" i="1" s="1"/>
  <c r="AH15" i="1"/>
  <c r="AH16" i="1" s="1"/>
  <c r="AH17" i="1" s="1"/>
  <c r="AH18" i="1" s="1"/>
  <c r="AH19" i="1" s="1"/>
  <c r="AH20" i="1" s="1"/>
  <c r="AH21" i="1" s="1"/>
  <c r="AH22" i="1" s="1"/>
  <c r="AH23" i="1" s="1"/>
  <c r="R24" i="9"/>
  <c r="R20" i="8"/>
  <c r="AX16" i="1"/>
  <c r="AX17" i="1" s="1"/>
  <c r="AX18" i="1" s="1"/>
  <c r="AX19" i="1" s="1"/>
  <c r="AX20" i="1" s="1"/>
  <c r="AX21" i="1" s="1"/>
  <c r="AX22" i="1" s="1"/>
  <c r="AX23" i="1" s="1"/>
  <c r="AX24" i="1" s="1"/>
  <c r="AJ37" i="7"/>
  <c r="AZ37" i="7"/>
  <c r="BB15" i="7"/>
  <c r="AJ23" i="9"/>
  <c r="AZ23" i="9"/>
  <c r="AJ41" i="9"/>
  <c r="AZ41" i="9"/>
  <c r="R14" i="9"/>
  <c r="R14" i="3" s="1"/>
  <c r="R15" i="3" s="1"/>
  <c r="R16" i="3" s="1"/>
  <c r="R17" i="3" s="1"/>
  <c r="R18" i="3" s="1"/>
  <c r="R19" i="3" s="1"/>
  <c r="R20" i="3" s="1"/>
  <c r="R21" i="3" s="1"/>
  <c r="R22" i="3" s="1"/>
  <c r="P14" i="3"/>
  <c r="P15" i="3" s="1"/>
  <c r="P16" i="3" s="1"/>
  <c r="P17" i="3" s="1"/>
  <c r="P18" i="3" s="1"/>
  <c r="P19" i="3" s="1"/>
  <c r="P20" i="3" s="1"/>
  <c r="P21" i="3" s="1"/>
  <c r="P22" i="3" s="1"/>
  <c r="R16" i="8"/>
  <c r="AZ32" i="8"/>
  <c r="AJ32" i="8"/>
  <c r="AN22" i="2"/>
  <c r="BC19" i="7"/>
  <c r="AL20" i="7"/>
  <c r="AV22" i="3"/>
  <c r="Q23" i="1"/>
  <c r="AA21" i="2"/>
  <c r="AA22" i="2" s="1"/>
  <c r="AW21" i="3"/>
  <c r="AW22" i="3" s="1"/>
  <c r="AX15" i="3"/>
  <c r="AX16" i="3" s="1"/>
  <c r="AX17" i="3" s="1"/>
  <c r="AX18" i="3" s="1"/>
  <c r="AX19" i="3" s="1"/>
  <c r="AX20" i="3" s="1"/>
  <c r="AX21" i="3" s="1"/>
  <c r="AX22" i="3" s="1"/>
  <c r="AX23" i="3" s="1"/>
  <c r="BB31" i="8"/>
  <c r="AW21" i="2"/>
  <c r="AW22" i="2" s="1"/>
  <c r="BB34" i="7"/>
  <c r="AJ15" i="9"/>
  <c r="AZ15" i="9"/>
  <c r="M23" i="3" l="1"/>
  <c r="AN23" i="3"/>
  <c r="Y24" i="1"/>
  <c r="J23" i="3"/>
  <c r="AB23" i="3"/>
  <c r="D23" i="3"/>
  <c r="O23" i="2"/>
  <c r="J23" i="2"/>
  <c r="H23" i="3"/>
  <c r="BB15" i="9"/>
  <c r="BB41" i="9"/>
  <c r="BB30" i="9"/>
  <c r="AB22" i="2"/>
  <c r="BB43" i="9"/>
  <c r="BB39" i="7"/>
  <c r="BB17" i="8"/>
  <c r="AJ19" i="2"/>
  <c r="AJ20" i="2" s="1"/>
  <c r="AJ21" i="2" s="1"/>
  <c r="AJ22" i="2" s="1"/>
  <c r="BB45" i="8"/>
  <c r="BB27" i="9"/>
  <c r="N23" i="1"/>
  <c r="BB33" i="7"/>
  <c r="BB44" i="8"/>
  <c r="AW23" i="3"/>
  <c r="AL21" i="7"/>
  <c r="BC20" i="7"/>
  <c r="BB37" i="7"/>
  <c r="AJ24" i="1"/>
  <c r="AA23" i="1"/>
  <c r="BB42" i="9"/>
  <c r="BB28" i="9"/>
  <c r="BB17" i="7"/>
  <c r="BB29" i="9"/>
  <c r="BB36" i="7"/>
  <c r="BB16" i="9"/>
  <c r="BB37" i="9"/>
  <c r="P17" i="1"/>
  <c r="P18" i="1" s="1"/>
  <c r="P19" i="1" s="1"/>
  <c r="P20" i="1" s="1"/>
  <c r="P21" i="1" s="1"/>
  <c r="P22" i="1" s="1"/>
  <c r="P23" i="1" s="1"/>
  <c r="P24" i="1" s="1"/>
  <c r="AL20" i="9"/>
  <c r="BC19" i="9"/>
  <c r="BB38" i="9"/>
  <c r="AL21" i="3"/>
  <c r="BC20" i="3"/>
  <c r="BB29" i="7"/>
  <c r="BB32" i="8"/>
  <c r="BB14" i="7"/>
  <c r="BB15" i="1" s="1"/>
  <c r="BB16" i="1" s="1"/>
  <c r="AZ15" i="1"/>
  <c r="AZ16" i="1" s="1"/>
  <c r="BB25" i="7"/>
  <c r="BB40" i="7"/>
  <c r="BB26" i="7"/>
  <c r="AL21" i="6"/>
  <c r="BC20" i="6"/>
  <c r="BB31" i="9"/>
  <c r="R17" i="1"/>
  <c r="R18" i="1" s="1"/>
  <c r="R19" i="1" s="1"/>
  <c r="R20" i="1" s="1"/>
  <c r="R21" i="1" s="1"/>
  <c r="R22" i="1" s="1"/>
  <c r="R23" i="1" s="1"/>
  <c r="R24" i="1" s="1"/>
  <c r="BB21" i="9"/>
  <c r="BB26" i="8"/>
  <c r="AL22" i="2"/>
  <c r="BC21" i="2"/>
  <c r="BB23" i="9"/>
  <c r="BB27" i="8"/>
  <c r="BB35" i="7"/>
  <c r="BB40" i="8"/>
  <c r="BB35" i="9"/>
  <c r="AA22" i="3"/>
  <c r="BB46" i="9"/>
  <c r="BB16" i="7"/>
  <c r="BB22" i="7"/>
  <c r="BB22" i="9"/>
  <c r="BB18" i="9"/>
  <c r="BB47" i="7"/>
  <c r="BB32" i="9"/>
  <c r="BB36" i="8"/>
  <c r="BB21" i="7"/>
  <c r="AH15" i="3"/>
  <c r="AH16" i="3" s="1"/>
  <c r="AH17" i="3" s="1"/>
  <c r="AH18" i="3" s="1"/>
  <c r="AH19" i="3" s="1"/>
  <c r="AH20" i="3" s="1"/>
  <c r="AH21" i="3" s="1"/>
  <c r="AH22" i="3" s="1"/>
  <c r="AH23" i="3" s="1"/>
  <c r="BB43" i="7"/>
  <c r="BB41" i="7"/>
  <c r="BB47" i="8"/>
  <c r="BB29" i="8"/>
  <c r="BB38" i="7"/>
  <c r="BB38" i="8"/>
  <c r="BB45" i="7"/>
  <c r="BC19" i="8"/>
  <c r="AL20" i="8"/>
  <c r="BC20" i="4"/>
  <c r="AL21" i="4"/>
  <c r="BB14" i="9"/>
  <c r="BB14" i="3" s="1"/>
  <c r="AZ14" i="3"/>
  <c r="AZ15" i="3" s="1"/>
  <c r="AZ16" i="3" s="1"/>
  <c r="BB18" i="8"/>
  <c r="AV23" i="3"/>
  <c r="BB18" i="7"/>
  <c r="BB17" i="9"/>
  <c r="BB24" i="7"/>
  <c r="BB33" i="9"/>
  <c r="AL21" i="1"/>
  <c r="BC20" i="1"/>
  <c r="BB20" i="9"/>
  <c r="BB31" i="7"/>
  <c r="BB21" i="8"/>
  <c r="BB28" i="8"/>
  <c r="BB27" i="7"/>
  <c r="I22" i="2"/>
  <c r="BB20" i="7"/>
  <c r="X22" i="3"/>
  <c r="BB24" i="8"/>
  <c r="AX23" i="2"/>
  <c r="AT24" i="1"/>
  <c r="BB42" i="8"/>
  <c r="BB32" i="7"/>
  <c r="BB25" i="9"/>
  <c r="BB47" i="9"/>
  <c r="AJ15" i="3"/>
  <c r="AJ16" i="3" s="1"/>
  <c r="AJ17" i="3" s="1"/>
  <c r="AJ18" i="3" s="1"/>
  <c r="AJ19" i="3" s="1"/>
  <c r="AJ20" i="3" s="1"/>
  <c r="AJ21" i="3" s="1"/>
  <c r="AJ22" i="3" s="1"/>
  <c r="AJ23" i="3" s="1"/>
  <c r="AN23" i="2"/>
  <c r="R23" i="3"/>
  <c r="BB19" i="8"/>
  <c r="BB44" i="7"/>
  <c r="BB40" i="9"/>
  <c r="BB19" i="9"/>
  <c r="BB37" i="8"/>
  <c r="AH17" i="2"/>
  <c r="AH18" i="2" s="1"/>
  <c r="AH19" i="2" s="1"/>
  <c r="AH20" i="2" s="1"/>
  <c r="AH21" i="2" s="1"/>
  <c r="AH22" i="2" s="1"/>
  <c r="BB28" i="7"/>
  <c r="BB33" i="8"/>
  <c r="B24" i="7"/>
  <c r="Y23" i="3"/>
  <c r="W23" i="3"/>
  <c r="AR23" i="3"/>
  <c r="AM23" i="3"/>
  <c r="Z23" i="3"/>
  <c r="F23" i="3"/>
  <c r="E23" i="3"/>
  <c r="V23" i="3"/>
  <c r="L23" i="3"/>
  <c r="U23" i="3"/>
  <c r="C23" i="3"/>
  <c r="AD23" i="3"/>
  <c r="Q23" i="3"/>
  <c r="AQ23" i="3"/>
  <c r="G23" i="3"/>
  <c r="AO23" i="3"/>
  <c r="AV23" i="2"/>
  <c r="W23" i="2"/>
  <c r="F23" i="2"/>
  <c r="AM23" i="2"/>
  <c r="AD23" i="2"/>
  <c r="V23" i="2"/>
  <c r="E23" i="2"/>
  <c r="AC23" i="2"/>
  <c r="U23" i="2"/>
  <c r="L23" i="2"/>
  <c r="D23" i="2"/>
  <c r="C23" i="2"/>
  <c r="AR23" i="2"/>
  <c r="AQ23" i="2"/>
  <c r="Z23" i="2"/>
  <c r="Q23" i="2"/>
  <c r="AP23" i="2"/>
  <c r="AG23" i="2"/>
  <c r="Y23" i="2"/>
  <c r="H23" i="2"/>
  <c r="AO23" i="2"/>
  <c r="X23" i="2"/>
  <c r="G23" i="2"/>
  <c r="AQ24" i="1"/>
  <c r="Z24" i="1"/>
  <c r="Q24" i="1"/>
  <c r="I24" i="1"/>
  <c r="H24" i="1"/>
  <c r="AO24" i="1"/>
  <c r="X24" i="1"/>
  <c r="G24" i="1"/>
  <c r="AV24" i="1"/>
  <c r="AN24" i="1"/>
  <c r="W24" i="1"/>
  <c r="F24" i="1"/>
  <c r="AM24" i="1"/>
  <c r="AD24" i="1"/>
  <c r="V24" i="1"/>
  <c r="M24" i="1"/>
  <c r="E24" i="1"/>
  <c r="U24" i="1"/>
  <c r="L24" i="1"/>
  <c r="D24" i="1"/>
  <c r="AS24" i="1"/>
  <c r="AB24" i="1"/>
  <c r="C24" i="1"/>
  <c r="AR24" i="1"/>
  <c r="O24" i="1"/>
  <c r="AS23" i="3"/>
  <c r="AA23" i="2"/>
  <c r="AU23" i="2"/>
  <c r="AF24" i="1"/>
  <c r="J24" i="1"/>
  <c r="AF23" i="2"/>
  <c r="O23" i="3"/>
  <c r="K23" i="2"/>
  <c r="I23" i="3"/>
  <c r="AI23" i="2"/>
  <c r="AP24" i="1"/>
  <c r="AT23" i="3"/>
  <c r="AI23" i="3"/>
  <c r="AE24" i="1"/>
  <c r="AC24" i="1"/>
  <c r="AE23" i="2"/>
  <c r="K23" i="3"/>
  <c r="M23" i="2"/>
  <c r="AI24" i="1"/>
  <c r="AG23" i="3"/>
  <c r="K24" i="1"/>
  <c r="N23" i="3"/>
  <c r="BA23" i="2"/>
  <c r="AH24" i="1"/>
  <c r="BA24" i="1"/>
  <c r="AU24" i="1"/>
  <c r="AT23" i="2"/>
  <c r="N23" i="2"/>
  <c r="AF23" i="3"/>
  <c r="AY24" i="1"/>
  <c r="AY23" i="3"/>
  <c r="BA23" i="3"/>
  <c r="AY23" i="2"/>
  <c r="AW24" i="1"/>
  <c r="AU23" i="3"/>
  <c r="AS23" i="2"/>
  <c r="AW23" i="2"/>
  <c r="AP23" i="3"/>
  <c r="AC22" i="3"/>
  <c r="AC23" i="3" s="1"/>
  <c r="AG23" i="1"/>
  <c r="AG24" i="1" s="1"/>
  <c r="BB39" i="9"/>
  <c r="BB14" i="8"/>
  <c r="BB14" i="2" s="1"/>
  <c r="BB15" i="2" s="1"/>
  <c r="BB16" i="2" s="1"/>
  <c r="BB17" i="2" s="1"/>
  <c r="BB18" i="2" s="1"/>
  <c r="BB19" i="2" s="1"/>
  <c r="BB20" i="2" s="1"/>
  <c r="BB21" i="2" s="1"/>
  <c r="BB22" i="2" s="1"/>
  <c r="BB23" i="2" s="1"/>
  <c r="AZ14" i="2"/>
  <c r="AZ15" i="2" s="1"/>
  <c r="AZ16" i="2" s="1"/>
  <c r="AZ17" i="2" s="1"/>
  <c r="AZ18" i="2" s="1"/>
  <c r="AZ19" i="2" s="1"/>
  <c r="AZ20" i="2" s="1"/>
  <c r="AZ21" i="2" s="1"/>
  <c r="AZ22" i="2" s="1"/>
  <c r="AZ23" i="2" s="1"/>
  <c r="AZ24" i="2" s="1"/>
  <c r="BB19" i="7"/>
  <c r="BB46" i="7"/>
  <c r="BB39" i="8"/>
  <c r="BB41" i="8"/>
  <c r="AE22" i="3"/>
  <c r="P23" i="3"/>
  <c r="BC19" i="5"/>
  <c r="AL20" i="5"/>
  <c r="BB45" i="9"/>
  <c r="U24" i="2" l="1"/>
  <c r="AB25" i="1"/>
  <c r="AM24" i="3"/>
  <c r="AH25" i="1"/>
  <c r="G24" i="3"/>
  <c r="AF24" i="3"/>
  <c r="C24" i="2"/>
  <c r="AN25" i="1"/>
  <c r="N24" i="2"/>
  <c r="L24" i="2"/>
  <c r="M24" i="3"/>
  <c r="BC20" i="8"/>
  <c r="AL21" i="8"/>
  <c r="AL23" i="2"/>
  <c r="BC22" i="2"/>
  <c r="AZ17" i="1"/>
  <c r="AZ18" i="1" s="1"/>
  <c r="AZ19" i="1" s="1"/>
  <c r="AZ20" i="1" s="1"/>
  <c r="AZ21" i="1" s="1"/>
  <c r="AZ22" i="1" s="1"/>
  <c r="AZ23" i="1" s="1"/>
  <c r="AZ24" i="1" s="1"/>
  <c r="AZ25" i="1" s="1"/>
  <c r="AJ25" i="1"/>
  <c r="BB17" i="1"/>
  <c r="BB18" i="1" s="1"/>
  <c r="BB19" i="1" s="1"/>
  <c r="BB20" i="1" s="1"/>
  <c r="BB21" i="1" s="1"/>
  <c r="BB22" i="1" s="1"/>
  <c r="BB23" i="1" s="1"/>
  <c r="BB24" i="1" s="1"/>
  <c r="BB25" i="1" s="1"/>
  <c r="N24" i="1"/>
  <c r="AV24" i="2"/>
  <c r="AE23" i="3"/>
  <c r="BC20" i="9"/>
  <c r="AL21" i="9"/>
  <c r="AH23" i="2"/>
  <c r="BC21" i="1"/>
  <c r="AL22" i="1"/>
  <c r="AH24" i="3"/>
  <c r="AJ23" i="2"/>
  <c r="AJ24" i="2" s="1"/>
  <c r="AZ17" i="3"/>
  <c r="AZ18" i="3" s="1"/>
  <c r="AZ19" i="3" s="1"/>
  <c r="AZ20" i="3" s="1"/>
  <c r="AZ21" i="3" s="1"/>
  <c r="AZ22" i="3" s="1"/>
  <c r="AZ23" i="3" s="1"/>
  <c r="AB23" i="2"/>
  <c r="I23" i="2"/>
  <c r="BB15" i="3"/>
  <c r="BB16" i="3" s="1"/>
  <c r="BB17" i="3" s="1"/>
  <c r="BB18" i="3" s="1"/>
  <c r="BB19" i="3" s="1"/>
  <c r="BB20" i="3" s="1"/>
  <c r="BB21" i="3" s="1"/>
  <c r="BB22" i="3" s="1"/>
  <c r="BB23" i="3" s="1"/>
  <c r="BB24" i="3" s="1"/>
  <c r="AA23" i="3"/>
  <c r="AA24" i="3" s="1"/>
  <c r="BC21" i="6"/>
  <c r="AL22" i="6"/>
  <c r="AL22" i="3"/>
  <c r="BC21" i="3"/>
  <c r="BB24" i="2"/>
  <c r="AL21" i="5"/>
  <c r="BC20" i="5"/>
  <c r="B25" i="7"/>
  <c r="U24" i="3"/>
  <c r="L24" i="3"/>
  <c r="D24" i="3"/>
  <c r="AR24" i="3"/>
  <c r="J24" i="3"/>
  <c r="AO24" i="3"/>
  <c r="AN24" i="3"/>
  <c r="W24" i="3"/>
  <c r="F24" i="3"/>
  <c r="AB24" i="3"/>
  <c r="Z24" i="3"/>
  <c r="Y24" i="3"/>
  <c r="H24" i="3"/>
  <c r="AQ24" i="3"/>
  <c r="V24" i="3"/>
  <c r="E24" i="3"/>
  <c r="Q24" i="3"/>
  <c r="C24" i="3"/>
  <c r="AD24" i="3"/>
  <c r="AR24" i="2"/>
  <c r="AI24" i="2"/>
  <c r="AQ24" i="2"/>
  <c r="Z24" i="2"/>
  <c r="Q24" i="2"/>
  <c r="AG24" i="2"/>
  <c r="Y24" i="2"/>
  <c r="H24" i="2"/>
  <c r="AO24" i="2"/>
  <c r="O24" i="2"/>
  <c r="G24" i="2"/>
  <c r="AN24" i="2"/>
  <c r="W24" i="2"/>
  <c r="F24" i="2"/>
  <c r="AU24" i="2"/>
  <c r="AM24" i="2"/>
  <c r="AD24" i="2"/>
  <c r="V24" i="2"/>
  <c r="E24" i="2"/>
  <c r="AC24" i="2"/>
  <c r="D24" i="2"/>
  <c r="BA24" i="2"/>
  <c r="K24" i="2"/>
  <c r="AM25" i="1"/>
  <c r="AD25" i="1"/>
  <c r="V25" i="1"/>
  <c r="E25" i="1"/>
  <c r="AT25" i="1"/>
  <c r="U25" i="1"/>
  <c r="L25" i="1"/>
  <c r="D25" i="1"/>
  <c r="C25" i="1"/>
  <c r="AR25" i="1"/>
  <c r="J25" i="1"/>
  <c r="AQ25" i="1"/>
  <c r="Z25" i="1"/>
  <c r="Q25" i="1"/>
  <c r="I25" i="1"/>
  <c r="Y25" i="1"/>
  <c r="H25" i="1"/>
  <c r="AO25" i="1"/>
  <c r="G25" i="1"/>
  <c r="AV25" i="1"/>
  <c r="W25" i="1"/>
  <c r="F25" i="1"/>
  <c r="AI24" i="3"/>
  <c r="K25" i="1"/>
  <c r="O25" i="1"/>
  <c r="AY24" i="2"/>
  <c r="O24" i="3"/>
  <c r="J24" i="2"/>
  <c r="I24" i="3"/>
  <c r="AT24" i="3"/>
  <c r="AW24" i="3"/>
  <c r="K24" i="3"/>
  <c r="AC25" i="1"/>
  <c r="X25" i="1"/>
  <c r="AA24" i="2"/>
  <c r="AS24" i="3"/>
  <c r="AI25" i="1"/>
  <c r="X24" i="2"/>
  <c r="M24" i="2"/>
  <c r="AG24" i="3"/>
  <c r="AP24" i="3"/>
  <c r="AE24" i="2"/>
  <c r="AG25" i="1"/>
  <c r="AC24" i="3"/>
  <c r="AE25" i="1"/>
  <c r="M25" i="1"/>
  <c r="AT24" i="2"/>
  <c r="AU24" i="3"/>
  <c r="AW24" i="2"/>
  <c r="N24" i="3"/>
  <c r="AY24" i="3"/>
  <c r="AY25" i="1"/>
  <c r="AF25" i="1"/>
  <c r="AW25" i="1"/>
  <c r="AP24" i="2"/>
  <c r="AP25" i="1"/>
  <c r="AX24" i="3"/>
  <c r="P24" i="2"/>
  <c r="AS25" i="1"/>
  <c r="BA25" i="1"/>
  <c r="AF24" i="2"/>
  <c r="BA24" i="3"/>
  <c r="AS24" i="2"/>
  <c r="AU25" i="1"/>
  <c r="AX25" i="1"/>
  <c r="P24" i="3"/>
  <c r="AJ24" i="3"/>
  <c r="AX24" i="2"/>
  <c r="P25" i="1"/>
  <c r="R24" i="2"/>
  <c r="R24" i="3"/>
  <c r="X23" i="3"/>
  <c r="X24" i="3" s="1"/>
  <c r="AV24" i="3"/>
  <c r="AL22" i="4"/>
  <c r="BC21" i="4"/>
  <c r="R25" i="1"/>
  <c r="AA24" i="1"/>
  <c r="AA25" i="1" s="1"/>
  <c r="BC21" i="7"/>
  <c r="AL22" i="7"/>
  <c r="X25" i="2" l="1"/>
  <c r="AD25" i="3"/>
  <c r="AT25" i="3"/>
  <c r="AO25" i="3"/>
  <c r="I26" i="1"/>
  <c r="W25" i="2"/>
  <c r="L26" i="1"/>
  <c r="AG25" i="2"/>
  <c r="AW26" i="1"/>
  <c r="BA25" i="2"/>
  <c r="BA26" i="1"/>
  <c r="AU25" i="2"/>
  <c r="AJ26" i="1"/>
  <c r="AL23" i="7"/>
  <c r="BC22" i="7"/>
  <c r="BC22" i="4"/>
  <c r="AL23" i="4"/>
  <c r="BC21" i="5"/>
  <c r="AL22" i="5"/>
  <c r="AL23" i="6"/>
  <c r="BC22" i="6"/>
  <c r="BC21" i="8"/>
  <c r="AL22" i="8"/>
  <c r="AL23" i="1"/>
  <c r="BC22" i="1"/>
  <c r="N25" i="1"/>
  <c r="N26" i="1" s="1"/>
  <c r="B26" i="7"/>
  <c r="AP25" i="3"/>
  <c r="Y25" i="3"/>
  <c r="H25" i="3"/>
  <c r="AN25" i="3"/>
  <c r="W25" i="3"/>
  <c r="F25" i="3"/>
  <c r="U25" i="3"/>
  <c r="L25" i="3"/>
  <c r="D25" i="3"/>
  <c r="K25" i="3"/>
  <c r="C25" i="3"/>
  <c r="AR25" i="3"/>
  <c r="Q25" i="3"/>
  <c r="AM25" i="3"/>
  <c r="Z25" i="3"/>
  <c r="E25" i="3"/>
  <c r="X25" i="3"/>
  <c r="AQ25" i="3"/>
  <c r="V25" i="3"/>
  <c r="AN25" i="2"/>
  <c r="F25" i="2"/>
  <c r="AM25" i="2"/>
  <c r="AD25" i="2"/>
  <c r="V25" i="2"/>
  <c r="E25" i="2"/>
  <c r="U25" i="2"/>
  <c r="L25" i="2"/>
  <c r="D25" i="2"/>
  <c r="K25" i="2"/>
  <c r="C25" i="2"/>
  <c r="AR25" i="2"/>
  <c r="AI25" i="2"/>
  <c r="AQ25" i="2"/>
  <c r="Z25" i="2"/>
  <c r="Q25" i="2"/>
  <c r="Y25" i="2"/>
  <c r="H25" i="2"/>
  <c r="O25" i="2"/>
  <c r="G25" i="2"/>
  <c r="Z26" i="1"/>
  <c r="Q26" i="1"/>
  <c r="AG26" i="1"/>
  <c r="Y26" i="1"/>
  <c r="H26" i="1"/>
  <c r="G26" i="1"/>
  <c r="AV26" i="1"/>
  <c r="W26" i="1"/>
  <c r="F26" i="1"/>
  <c r="AM26" i="1"/>
  <c r="AD26" i="1"/>
  <c r="V26" i="1"/>
  <c r="M26" i="1"/>
  <c r="E26" i="1"/>
  <c r="AC26" i="1"/>
  <c r="U26" i="1"/>
  <c r="D26" i="1"/>
  <c r="C26" i="1"/>
  <c r="AR26" i="1"/>
  <c r="J26" i="1"/>
  <c r="AP25" i="2"/>
  <c r="AW25" i="3"/>
  <c r="J25" i="2"/>
  <c r="X26" i="1"/>
  <c r="AA25" i="3"/>
  <c r="AI26" i="1"/>
  <c r="AY26" i="1"/>
  <c r="M25" i="2"/>
  <c r="K26" i="1"/>
  <c r="AA26" i="1"/>
  <c r="AI25" i="3"/>
  <c r="N25" i="3"/>
  <c r="AF25" i="2"/>
  <c r="AQ26" i="1"/>
  <c r="O26" i="1"/>
  <c r="J25" i="3"/>
  <c r="AC25" i="3"/>
  <c r="AN26" i="1"/>
  <c r="AA25" i="2"/>
  <c r="AO26" i="1"/>
  <c r="I25" i="3"/>
  <c r="O25" i="3"/>
  <c r="AE25" i="2"/>
  <c r="AB26" i="1"/>
  <c r="AE26" i="1"/>
  <c r="AB25" i="3"/>
  <c r="AC25" i="2"/>
  <c r="AO25" i="2"/>
  <c r="AG25" i="3"/>
  <c r="AW25" i="2"/>
  <c r="AU26" i="1"/>
  <c r="AX25" i="2"/>
  <c r="AY25" i="3"/>
  <c r="AT26" i="1"/>
  <c r="AS25" i="2"/>
  <c r="P25" i="3"/>
  <c r="AS25" i="3"/>
  <c r="AP26" i="1"/>
  <c r="AF26" i="1"/>
  <c r="AY25" i="2"/>
  <c r="AU25" i="3"/>
  <c r="AS26" i="1"/>
  <c r="AT25" i="2"/>
  <c r="P25" i="2"/>
  <c r="BA25" i="3"/>
  <c r="P26" i="1"/>
  <c r="R26" i="1"/>
  <c r="AZ25" i="2"/>
  <c r="AH25" i="3"/>
  <c r="R25" i="2"/>
  <c r="R25" i="3"/>
  <c r="AJ25" i="2"/>
  <c r="AH26" i="1"/>
  <c r="AZ26" i="1"/>
  <c r="BB25" i="2"/>
  <c r="AJ25" i="3"/>
  <c r="BB25" i="3"/>
  <c r="AZ24" i="3"/>
  <c r="AL24" i="2"/>
  <c r="BC23" i="2"/>
  <c r="G25" i="3"/>
  <c r="AX26" i="1"/>
  <c r="AX25" i="3"/>
  <c r="I24" i="2"/>
  <c r="I25" i="2" s="1"/>
  <c r="AL22" i="9"/>
  <c r="BC21" i="9"/>
  <c r="AV25" i="3"/>
  <c r="AF25" i="3"/>
  <c r="AL23" i="3"/>
  <c r="BC22" i="3"/>
  <c r="AB24" i="2"/>
  <c r="AB25" i="2" s="1"/>
  <c r="AH24" i="2"/>
  <c r="AH25" i="2" s="1"/>
  <c r="BB26" i="1"/>
  <c r="AV25" i="2"/>
  <c r="M25" i="3"/>
  <c r="N25" i="2"/>
  <c r="AE24" i="3"/>
  <c r="AE25" i="3" s="1"/>
  <c r="AY27" i="1" l="1"/>
  <c r="AR26" i="3"/>
  <c r="AF27" i="1"/>
  <c r="AA26" i="2"/>
  <c r="C26" i="2"/>
  <c r="AU27" i="1"/>
  <c r="AB27" i="1"/>
  <c r="Y26" i="2"/>
  <c r="K26" i="2"/>
  <c r="H27" i="1"/>
  <c r="AZ27" i="1"/>
  <c r="AI26" i="3"/>
  <c r="D27" i="1"/>
  <c r="M27" i="1"/>
  <c r="AJ26" i="2"/>
  <c r="Q27" i="1"/>
  <c r="Q26" i="2"/>
  <c r="AO26" i="2"/>
  <c r="K27" i="1"/>
  <c r="AN26" i="2"/>
  <c r="AT27" i="1"/>
  <c r="AC26" i="2"/>
  <c r="AQ26" i="2"/>
  <c r="AL24" i="3"/>
  <c r="BC23" i="3"/>
  <c r="AL24" i="6"/>
  <c r="BC23" i="6"/>
  <c r="AL23" i="5"/>
  <c r="BC22" i="5"/>
  <c r="N27" i="1"/>
  <c r="BA26" i="2"/>
  <c r="AL25" i="2"/>
  <c r="BC24" i="2"/>
  <c r="AL24" i="4"/>
  <c r="BC23" i="4"/>
  <c r="G26" i="3"/>
  <c r="AL23" i="9"/>
  <c r="BC22" i="9"/>
  <c r="AZ25" i="3"/>
  <c r="U26" i="3"/>
  <c r="L26" i="3"/>
  <c r="D26" i="3"/>
  <c r="AA26" i="3"/>
  <c r="AP26" i="3"/>
  <c r="Y26" i="3"/>
  <c r="H26" i="3"/>
  <c r="X26" i="3"/>
  <c r="O26" i="3"/>
  <c r="B27" i="7"/>
  <c r="AV26" i="3"/>
  <c r="AN26" i="3"/>
  <c r="W26" i="3"/>
  <c r="F26" i="3"/>
  <c r="AD26" i="3"/>
  <c r="E26" i="3"/>
  <c r="Z26" i="3"/>
  <c r="C26" i="3"/>
  <c r="V26" i="3"/>
  <c r="AQ26" i="3"/>
  <c r="AM26" i="3"/>
  <c r="Q26" i="3"/>
  <c r="M26" i="3"/>
  <c r="AV26" i="2"/>
  <c r="F26" i="2"/>
  <c r="AD26" i="2"/>
  <c r="U26" i="2"/>
  <c r="AM26" i="2"/>
  <c r="H26" i="2"/>
  <c r="Z26" i="2"/>
  <c r="G26" i="2"/>
  <c r="AR26" i="2"/>
  <c r="O26" i="2"/>
  <c r="E26" i="2"/>
  <c r="X26" i="2"/>
  <c r="D26" i="2"/>
  <c r="AP26" i="2"/>
  <c r="V26" i="2"/>
  <c r="L26" i="2"/>
  <c r="AM27" i="1"/>
  <c r="AD27" i="1"/>
  <c r="V27" i="1"/>
  <c r="E27" i="1"/>
  <c r="U27" i="1"/>
  <c r="BA27" i="1"/>
  <c r="AS27" i="1"/>
  <c r="C27" i="1"/>
  <c r="AR27" i="1"/>
  <c r="AI27" i="1"/>
  <c r="AA27" i="1"/>
  <c r="AQ27" i="1"/>
  <c r="Z27" i="1"/>
  <c r="I27" i="1"/>
  <c r="Y27" i="1"/>
  <c r="G27" i="1"/>
  <c r="F27" i="1"/>
  <c r="AV27" i="1"/>
  <c r="AN27" i="1"/>
  <c r="W27" i="1"/>
  <c r="AG26" i="2"/>
  <c r="M26" i="2"/>
  <c r="O27" i="1"/>
  <c r="AE27" i="1"/>
  <c r="AS26" i="3"/>
  <c r="AO27" i="1"/>
  <c r="AB26" i="3"/>
  <c r="AC27" i="1"/>
  <c r="I26" i="3"/>
  <c r="AE26" i="3"/>
  <c r="J26" i="3"/>
  <c r="AT26" i="2"/>
  <c r="AF26" i="3"/>
  <c r="AE26" i="2"/>
  <c r="J27" i="1"/>
  <c r="AC26" i="3"/>
  <c r="N26" i="3"/>
  <c r="AG27" i="1"/>
  <c r="AI26" i="2"/>
  <c r="X27" i="1"/>
  <c r="K26" i="3"/>
  <c r="AG26" i="3"/>
  <c r="J26" i="2"/>
  <c r="N26" i="2"/>
  <c r="AW26" i="3"/>
  <c r="AY26" i="3"/>
  <c r="P26" i="3"/>
  <c r="AU26" i="3"/>
  <c r="AY26" i="2"/>
  <c r="AP27" i="1"/>
  <c r="AH26" i="3"/>
  <c r="AU26" i="2"/>
  <c r="AX26" i="3"/>
  <c r="AT26" i="3"/>
  <c r="BA26" i="3"/>
  <c r="AF26" i="2"/>
  <c r="AW26" i="2"/>
  <c r="AS26" i="2"/>
  <c r="AJ26" i="3"/>
  <c r="P27" i="1"/>
  <c r="R26" i="3"/>
  <c r="P26" i="2"/>
  <c r="AX26" i="2"/>
  <c r="AH27" i="1"/>
  <c r="BB26" i="3"/>
  <c r="R27" i="1"/>
  <c r="AJ27" i="1"/>
  <c r="R26" i="2"/>
  <c r="BB26" i="2"/>
  <c r="BB27" i="1"/>
  <c r="W26" i="2"/>
  <c r="AH26" i="2"/>
  <c r="I26" i="2"/>
  <c r="AL23" i="8"/>
  <c r="BC22" i="8"/>
  <c r="L27" i="1"/>
  <c r="AL24" i="7"/>
  <c r="BC23" i="7"/>
  <c r="AZ26" i="2"/>
  <c r="BC23" i="1"/>
  <c r="AL24" i="1"/>
  <c r="AW27" i="1"/>
  <c r="AO26" i="3"/>
  <c r="AB26" i="2"/>
  <c r="AX27" i="1"/>
  <c r="D27" i="3" l="1"/>
  <c r="AL25" i="6"/>
  <c r="BC24" i="6"/>
  <c r="AL25" i="1"/>
  <c r="BC24" i="1"/>
  <c r="BC23" i="8"/>
  <c r="AL24" i="8"/>
  <c r="BC24" i="4"/>
  <c r="AL25" i="4"/>
  <c r="AL25" i="3"/>
  <c r="BC24" i="3"/>
  <c r="AZ26" i="3"/>
  <c r="BC23" i="9"/>
  <c r="AL24" i="9"/>
  <c r="B28" i="7"/>
  <c r="Y27" i="3"/>
  <c r="H27" i="3"/>
  <c r="AN27" i="3"/>
  <c r="W27" i="3"/>
  <c r="F27" i="3"/>
  <c r="V27" i="3"/>
  <c r="U27" i="3"/>
  <c r="L27" i="3"/>
  <c r="C27" i="3"/>
  <c r="AR27" i="3"/>
  <c r="AA27" i="3"/>
  <c r="J27" i="3"/>
  <c r="Q27" i="3"/>
  <c r="O27" i="3"/>
  <c r="AQ27" i="3"/>
  <c r="G27" i="3"/>
  <c r="E27" i="3"/>
  <c r="AR27" i="2"/>
  <c r="Z27" i="3"/>
  <c r="E27" i="2"/>
  <c r="D27" i="2"/>
  <c r="V27" i="2"/>
  <c r="L27" i="2"/>
  <c r="C27" i="2"/>
  <c r="AE27" i="2"/>
  <c r="U27" i="2"/>
  <c r="AQ27" i="2"/>
  <c r="I27" i="2"/>
  <c r="AN27" i="2"/>
  <c r="Q27" i="2"/>
  <c r="H27" i="2"/>
  <c r="AM27" i="2"/>
  <c r="G27" i="2"/>
  <c r="Z27" i="2"/>
  <c r="O27" i="2"/>
  <c r="F27" i="2"/>
  <c r="AQ28" i="1"/>
  <c r="Z28" i="1"/>
  <c r="Q28" i="1"/>
  <c r="I28" i="1"/>
  <c r="Y28" i="1"/>
  <c r="G28" i="1"/>
  <c r="AV28" i="1"/>
  <c r="AN28" i="1"/>
  <c r="W28" i="1"/>
  <c r="F28" i="1"/>
  <c r="AM28" i="1"/>
  <c r="AD28" i="1"/>
  <c r="V28" i="1"/>
  <c r="E28" i="1"/>
  <c r="U28" i="1"/>
  <c r="D28" i="1"/>
  <c r="AS28" i="1"/>
  <c r="C28" i="1"/>
  <c r="AR28" i="1"/>
  <c r="AA28" i="1"/>
  <c r="X28" i="1"/>
  <c r="J27" i="2"/>
  <c r="AT27" i="2"/>
  <c r="K27" i="3"/>
  <c r="AO27" i="2"/>
  <c r="AG28" i="1"/>
  <c r="AE28" i="1"/>
  <c r="AD27" i="2"/>
  <c r="AG27" i="3"/>
  <c r="N27" i="2"/>
  <c r="O28" i="1"/>
  <c r="AM27" i="3"/>
  <c r="AB27" i="3"/>
  <c r="AI28" i="1"/>
  <c r="AC27" i="2"/>
  <c r="X27" i="2"/>
  <c r="I27" i="3"/>
  <c r="X27" i="3"/>
  <c r="M27" i="3"/>
  <c r="K27" i="2"/>
  <c r="AA27" i="2"/>
  <c r="AO28" i="1"/>
  <c r="AO27" i="3"/>
  <c r="AG27" i="2"/>
  <c r="AB28" i="1"/>
  <c r="AI27" i="2"/>
  <c r="AW27" i="2"/>
  <c r="AS27" i="3"/>
  <c r="AI27" i="3"/>
  <c r="AE27" i="3"/>
  <c r="AD27" i="3"/>
  <c r="AC28" i="1"/>
  <c r="K28" i="1"/>
  <c r="M27" i="2"/>
  <c r="J28" i="1"/>
  <c r="N27" i="3"/>
  <c r="M28" i="1"/>
  <c r="AC27" i="3"/>
  <c r="AY28" i="1"/>
  <c r="AU27" i="3"/>
  <c r="AS27" i="2"/>
  <c r="AY27" i="3"/>
  <c r="AV27" i="2"/>
  <c r="P27" i="3"/>
  <c r="AT28" i="1"/>
  <c r="AY27" i="2"/>
  <c r="AP27" i="2"/>
  <c r="AF27" i="2"/>
  <c r="AF28" i="1"/>
  <c r="BA28" i="1"/>
  <c r="P27" i="2"/>
  <c r="AV27" i="3"/>
  <c r="AW27" i="3"/>
  <c r="BA27" i="2"/>
  <c r="AP27" i="3"/>
  <c r="AF27" i="3"/>
  <c r="BA27" i="3"/>
  <c r="AT27" i="3"/>
  <c r="AW28" i="1"/>
  <c r="AP28" i="1"/>
  <c r="AU27" i="2"/>
  <c r="AH27" i="3"/>
  <c r="AX27" i="2"/>
  <c r="P28" i="1"/>
  <c r="AX27" i="3"/>
  <c r="AH28" i="1"/>
  <c r="R27" i="3"/>
  <c r="AH27" i="2"/>
  <c r="R27" i="2"/>
  <c r="AJ28" i="1"/>
  <c r="AJ27" i="2"/>
  <c r="R28" i="1"/>
  <c r="AJ27" i="3"/>
  <c r="AZ27" i="2"/>
  <c r="AZ28" i="1"/>
  <c r="BB27" i="3"/>
  <c r="BB28" i="1"/>
  <c r="BB27" i="2"/>
  <c r="AL26" i="2"/>
  <c r="BC25" i="2"/>
  <c r="N28" i="1"/>
  <c r="H28" i="1"/>
  <c r="AX28" i="1"/>
  <c r="Y27" i="2"/>
  <c r="BC24" i="7"/>
  <c r="AL25" i="7"/>
  <c r="W27" i="2"/>
  <c r="BC23" i="5"/>
  <c r="AL24" i="5"/>
  <c r="L28" i="1"/>
  <c r="AU28" i="1"/>
  <c r="AB27" i="2"/>
  <c r="H28" i="3" l="1"/>
  <c r="AZ27" i="3"/>
  <c r="AL25" i="5"/>
  <c r="BC24" i="5"/>
  <c r="BC24" i="9"/>
  <c r="AL25" i="9"/>
  <c r="BC25" i="1"/>
  <c r="AL26" i="1"/>
  <c r="AL26" i="6"/>
  <c r="BC25" i="6"/>
  <c r="AL26" i="3"/>
  <c r="BC25" i="3"/>
  <c r="AL26" i="7"/>
  <c r="BC25" i="7"/>
  <c r="AL27" i="2"/>
  <c r="BC26" i="2"/>
  <c r="AL26" i="4"/>
  <c r="BC25" i="4"/>
  <c r="AB28" i="2"/>
  <c r="B29" i="7"/>
  <c r="AC28" i="3"/>
  <c r="U28" i="3"/>
  <c r="L28" i="3"/>
  <c r="D28" i="3"/>
  <c r="AR28" i="3"/>
  <c r="AA28" i="3"/>
  <c r="AQ28" i="3"/>
  <c r="Z28" i="3"/>
  <c r="Q28" i="3"/>
  <c r="Y28" i="3"/>
  <c r="AO28" i="3"/>
  <c r="X28" i="3"/>
  <c r="G28" i="3"/>
  <c r="AV28" i="3"/>
  <c r="AN28" i="3"/>
  <c r="W28" i="3"/>
  <c r="F28" i="3"/>
  <c r="C28" i="3"/>
  <c r="AD28" i="3"/>
  <c r="AB28" i="3"/>
  <c r="V28" i="3"/>
  <c r="H28" i="2"/>
  <c r="AO28" i="2"/>
  <c r="X28" i="2"/>
  <c r="AM28" i="3"/>
  <c r="AV28" i="2"/>
  <c r="AN28" i="2"/>
  <c r="AE28" i="2"/>
  <c r="W28" i="2"/>
  <c r="F28" i="2"/>
  <c r="E28" i="3"/>
  <c r="AM28" i="2"/>
  <c r="U28" i="2"/>
  <c r="L28" i="2"/>
  <c r="D28" i="2"/>
  <c r="C28" i="2"/>
  <c r="AR28" i="2"/>
  <c r="AQ28" i="2"/>
  <c r="Z28" i="2"/>
  <c r="Q28" i="2"/>
  <c r="I28" i="2"/>
  <c r="M28" i="2"/>
  <c r="G28" i="2"/>
  <c r="E28" i="2"/>
  <c r="AD28" i="2"/>
  <c r="V28" i="2"/>
  <c r="AM29" i="1"/>
  <c r="V29" i="1"/>
  <c r="M29" i="1"/>
  <c r="E29" i="1"/>
  <c r="U29" i="1"/>
  <c r="L29" i="1"/>
  <c r="D29" i="1"/>
  <c r="AB29" i="1"/>
  <c r="C29" i="1"/>
  <c r="AQ29" i="1"/>
  <c r="Z29" i="1"/>
  <c r="Q29" i="1"/>
  <c r="I29" i="1"/>
  <c r="AG29" i="1"/>
  <c r="Y29" i="1"/>
  <c r="H29" i="1"/>
  <c r="G29" i="1"/>
  <c r="W29" i="1"/>
  <c r="F29" i="1"/>
  <c r="AN29" i="1"/>
  <c r="J28" i="3"/>
  <c r="AT28" i="3"/>
  <c r="AG28" i="2"/>
  <c r="AR29" i="1"/>
  <c r="AW28" i="2"/>
  <c r="AA29" i="1"/>
  <c r="N29" i="1"/>
  <c r="K28" i="3"/>
  <c r="AP28" i="2"/>
  <c r="AE28" i="3"/>
  <c r="AI28" i="3"/>
  <c r="AC28" i="2"/>
  <c r="O28" i="2"/>
  <c r="M28" i="3"/>
  <c r="AA28" i="2"/>
  <c r="AT29" i="1"/>
  <c r="AE29" i="1"/>
  <c r="AT28" i="2"/>
  <c r="AO29" i="1"/>
  <c r="AD29" i="1"/>
  <c r="AI29" i="1"/>
  <c r="AP28" i="3"/>
  <c r="O29" i="1"/>
  <c r="AI28" i="2"/>
  <c r="J28" i="2"/>
  <c r="AC29" i="1"/>
  <c r="J29" i="1"/>
  <c r="O28" i="3"/>
  <c r="N28" i="2"/>
  <c r="AG28" i="3"/>
  <c r="AY29" i="1"/>
  <c r="K29" i="1"/>
  <c r="X29" i="1"/>
  <c r="AS28" i="3"/>
  <c r="I28" i="3"/>
  <c r="K28" i="2"/>
  <c r="BA29" i="1"/>
  <c r="AU28" i="2"/>
  <c r="P29" i="1"/>
  <c r="AW28" i="3"/>
  <c r="AY28" i="3"/>
  <c r="AP29" i="1"/>
  <c r="AU29" i="1"/>
  <c r="AY28" i="2"/>
  <c r="AF28" i="3"/>
  <c r="BA28" i="3"/>
  <c r="AU28" i="3"/>
  <c r="AF28" i="2"/>
  <c r="AS29" i="1"/>
  <c r="P28" i="2"/>
  <c r="AW29" i="1"/>
  <c r="AS28" i="2"/>
  <c r="AF29" i="1"/>
  <c r="BA28" i="2"/>
  <c r="N28" i="3"/>
  <c r="AV29" i="1"/>
  <c r="R29" i="1"/>
  <c r="AH29" i="1"/>
  <c r="P28" i="3"/>
  <c r="AH28" i="2"/>
  <c r="AX28" i="3"/>
  <c r="AX29" i="1"/>
  <c r="R28" i="2"/>
  <c r="AX28" i="2"/>
  <c r="AH28" i="3"/>
  <c r="AJ28" i="3"/>
  <c r="AJ28" i="2"/>
  <c r="AJ29" i="1"/>
  <c r="AZ28" i="2"/>
  <c r="R28" i="3"/>
  <c r="AZ29" i="1"/>
  <c r="BB29" i="1"/>
  <c r="BB28" i="3"/>
  <c r="BB28" i="2"/>
  <c r="Y28" i="2"/>
  <c r="AL25" i="8"/>
  <c r="BC24" i="8"/>
  <c r="BC26" i="7" l="1"/>
  <c r="AL27" i="7"/>
  <c r="AL27" i="1"/>
  <c r="BC26" i="1"/>
  <c r="Y29" i="3"/>
  <c r="AV29" i="3"/>
  <c r="AN29" i="3"/>
  <c r="W29" i="3"/>
  <c r="F29" i="3"/>
  <c r="AD29" i="3"/>
  <c r="V29" i="3"/>
  <c r="M29" i="3"/>
  <c r="E29" i="3"/>
  <c r="U29" i="3"/>
  <c r="L29" i="3"/>
  <c r="D29" i="3"/>
  <c r="BA29" i="3"/>
  <c r="C29" i="3"/>
  <c r="AR29" i="3"/>
  <c r="AI29" i="3"/>
  <c r="J29" i="3"/>
  <c r="B30" i="7"/>
  <c r="AQ29" i="3"/>
  <c r="AO29" i="3"/>
  <c r="G29" i="3"/>
  <c r="Z29" i="3"/>
  <c r="U29" i="2"/>
  <c r="L29" i="2"/>
  <c r="D29" i="2"/>
  <c r="Q29" i="3"/>
  <c r="C29" i="2"/>
  <c r="AR29" i="2"/>
  <c r="AQ29" i="2"/>
  <c r="Z29" i="2"/>
  <c r="Q29" i="2"/>
  <c r="H29" i="2"/>
  <c r="AO29" i="2"/>
  <c r="G29" i="2"/>
  <c r="AV29" i="2"/>
  <c r="AN29" i="2"/>
  <c r="W29" i="2"/>
  <c r="F29" i="2"/>
  <c r="AD29" i="2"/>
  <c r="V29" i="2"/>
  <c r="E29" i="2"/>
  <c r="Z30" i="1"/>
  <c r="Q30" i="1"/>
  <c r="Y30" i="1"/>
  <c r="H30" i="1"/>
  <c r="O30" i="1"/>
  <c r="G30" i="1"/>
  <c r="AV30" i="1"/>
  <c r="AN30" i="1"/>
  <c r="AE30" i="1"/>
  <c r="W30" i="1"/>
  <c r="F30" i="1"/>
  <c r="AD30" i="1"/>
  <c r="V30" i="1"/>
  <c r="E30" i="1"/>
  <c r="U30" i="1"/>
  <c r="L30" i="1"/>
  <c r="D30" i="1"/>
  <c r="BA30" i="1"/>
  <c r="C30" i="1"/>
  <c r="AR30" i="1"/>
  <c r="AI30" i="1"/>
  <c r="J30" i="1"/>
  <c r="AC29" i="3"/>
  <c r="AE29" i="2"/>
  <c r="X30" i="1"/>
  <c r="K29" i="3"/>
  <c r="J29" i="2"/>
  <c r="I29" i="2"/>
  <c r="O29" i="2"/>
  <c r="AM29" i="2"/>
  <c r="AQ30" i="1"/>
  <c r="N30" i="1"/>
  <c r="X29" i="2"/>
  <c r="AI29" i="2"/>
  <c r="AC30" i="1"/>
  <c r="M29" i="2"/>
  <c r="AA29" i="2"/>
  <c r="AE29" i="3"/>
  <c r="AG29" i="2"/>
  <c r="AO30" i="1"/>
  <c r="M30" i="1"/>
  <c r="K29" i="2"/>
  <c r="K30" i="1"/>
  <c r="AB29" i="3"/>
  <c r="O29" i="3"/>
  <c r="I29" i="3"/>
  <c r="AG29" i="3"/>
  <c r="X29" i="3"/>
  <c r="AM29" i="3"/>
  <c r="AG30" i="1"/>
  <c r="AM30" i="1"/>
  <c r="AA30" i="1"/>
  <c r="N29" i="3"/>
  <c r="AA29" i="3"/>
  <c r="AC29" i="2"/>
  <c r="I30" i="1"/>
  <c r="AB30" i="1"/>
  <c r="AF30" i="1"/>
  <c r="AT29" i="3"/>
  <c r="AS29" i="2"/>
  <c r="N29" i="2"/>
  <c r="AP29" i="2"/>
  <c r="AT30" i="1"/>
  <c r="AY30" i="1"/>
  <c r="AP29" i="3"/>
  <c r="P30" i="1"/>
  <c r="AS29" i="3"/>
  <c r="AW29" i="3"/>
  <c r="BA29" i="2"/>
  <c r="AU29" i="3"/>
  <c r="AF29" i="3"/>
  <c r="AY29" i="2"/>
  <c r="AU30" i="1"/>
  <c r="AP30" i="1"/>
  <c r="AU29" i="2"/>
  <c r="AY29" i="3"/>
  <c r="AW30" i="1"/>
  <c r="AF29" i="2"/>
  <c r="P29" i="3"/>
  <c r="AS30" i="1"/>
  <c r="AW29" i="2"/>
  <c r="AT29" i="2"/>
  <c r="AX30" i="1"/>
  <c r="AX29" i="3"/>
  <c r="R29" i="3"/>
  <c r="P29" i="2"/>
  <c r="R30" i="1"/>
  <c r="AH29" i="2"/>
  <c r="AX29" i="2"/>
  <c r="AH30" i="1"/>
  <c r="AH29" i="3"/>
  <c r="AJ30" i="1"/>
  <c r="AJ29" i="3"/>
  <c r="AZ29" i="2"/>
  <c r="AZ30" i="1"/>
  <c r="AJ29" i="2"/>
  <c r="R29" i="2"/>
  <c r="BB30" i="1"/>
  <c r="BB29" i="2"/>
  <c r="BB29" i="3"/>
  <c r="AB29" i="2"/>
  <c r="AL27" i="3"/>
  <c r="BC26" i="3"/>
  <c r="AL26" i="9"/>
  <c r="BC25" i="9"/>
  <c r="H29" i="3"/>
  <c r="BC26" i="4"/>
  <c r="AL27" i="4"/>
  <c r="BC25" i="8"/>
  <c r="AL26" i="8"/>
  <c r="AL28" i="2"/>
  <c r="BC27" i="2"/>
  <c r="BC25" i="5"/>
  <c r="AL26" i="5"/>
  <c r="Y29" i="2"/>
  <c r="AL27" i="6"/>
  <c r="BC26" i="6"/>
  <c r="AZ28" i="3"/>
  <c r="AZ29" i="3" s="1"/>
  <c r="X30" i="2" l="1"/>
  <c r="L30" i="3"/>
  <c r="X30" i="3"/>
  <c r="N31" i="1"/>
  <c r="Q30" i="3"/>
  <c r="E30" i="3"/>
  <c r="AE30" i="3"/>
  <c r="M30" i="3"/>
  <c r="F30" i="2"/>
  <c r="AD31" i="1"/>
  <c r="W30" i="2"/>
  <c r="R30" i="2"/>
  <c r="C31" i="1"/>
  <c r="BA30" i="3"/>
  <c r="AB31" i="1"/>
  <c r="K30" i="2"/>
  <c r="AV30" i="2"/>
  <c r="Y30" i="2"/>
  <c r="BC27" i="1"/>
  <c r="AL28" i="1"/>
  <c r="BC26" i="5"/>
  <c r="AL27" i="5"/>
  <c r="BC27" i="7"/>
  <c r="AL28" i="7"/>
  <c r="BC26" i="9"/>
  <c r="AL27" i="9"/>
  <c r="AL29" i="2"/>
  <c r="BC28" i="2"/>
  <c r="BC26" i="8"/>
  <c r="AL27" i="8"/>
  <c r="B31" i="7"/>
  <c r="U30" i="3"/>
  <c r="D30" i="3"/>
  <c r="AR30" i="3"/>
  <c r="Z30" i="3"/>
  <c r="Y30" i="3"/>
  <c r="H30" i="3"/>
  <c r="G30" i="3"/>
  <c r="AN30" i="3"/>
  <c r="W30" i="3"/>
  <c r="F30" i="3"/>
  <c r="V30" i="3"/>
  <c r="AM30" i="3"/>
  <c r="C30" i="3"/>
  <c r="H30" i="2"/>
  <c r="O30" i="2"/>
  <c r="G30" i="2"/>
  <c r="AN30" i="2"/>
  <c r="AM30" i="2"/>
  <c r="AD30" i="2"/>
  <c r="V30" i="2"/>
  <c r="E30" i="2"/>
  <c r="U30" i="2"/>
  <c r="L30" i="2"/>
  <c r="D30" i="2"/>
  <c r="C30" i="2"/>
  <c r="AR30" i="2"/>
  <c r="AD30" i="3"/>
  <c r="AQ30" i="2"/>
  <c r="Z30" i="2"/>
  <c r="Q30" i="2"/>
  <c r="I30" i="2"/>
  <c r="AM31" i="1"/>
  <c r="V31" i="1"/>
  <c r="M31" i="1"/>
  <c r="E31" i="1"/>
  <c r="U31" i="1"/>
  <c r="L31" i="1"/>
  <c r="D31" i="1"/>
  <c r="K31" i="1"/>
  <c r="AR31" i="1"/>
  <c r="AQ31" i="1"/>
  <c r="Z31" i="1"/>
  <c r="Q31" i="1"/>
  <c r="I31" i="1"/>
  <c r="Y31" i="1"/>
  <c r="H31" i="1"/>
  <c r="AO31" i="1"/>
  <c r="X31" i="1"/>
  <c r="O31" i="1"/>
  <c r="G31" i="1"/>
  <c r="AN31" i="1"/>
  <c r="W31" i="1"/>
  <c r="F31" i="1"/>
  <c r="AF30" i="2"/>
  <c r="AP31" i="1"/>
  <c r="AO30" i="2"/>
  <c r="AI30" i="3"/>
  <c r="AI31" i="1"/>
  <c r="N30" i="3"/>
  <c r="AB30" i="3"/>
  <c r="N30" i="2"/>
  <c r="J30" i="2"/>
  <c r="I30" i="3"/>
  <c r="AA31" i="1"/>
  <c r="AF31" i="1"/>
  <c r="J30" i="3"/>
  <c r="AA30" i="3"/>
  <c r="K30" i="3"/>
  <c r="AG31" i="1"/>
  <c r="M30" i="2"/>
  <c r="AA30" i="2"/>
  <c r="AC31" i="1"/>
  <c r="AV30" i="3"/>
  <c r="AC30" i="3"/>
  <c r="AE30" i="2"/>
  <c r="AO30" i="3"/>
  <c r="AE31" i="1"/>
  <c r="AQ30" i="3"/>
  <c r="AP30" i="2"/>
  <c r="AC30" i="2"/>
  <c r="AG30" i="3"/>
  <c r="O30" i="3"/>
  <c r="J31" i="1"/>
  <c r="AI30" i="2"/>
  <c r="AV31" i="1"/>
  <c r="AG30" i="2"/>
  <c r="AY31" i="1"/>
  <c r="P30" i="2"/>
  <c r="AT30" i="2"/>
  <c r="AS30" i="2"/>
  <c r="AS30" i="3"/>
  <c r="AS31" i="1"/>
  <c r="AW30" i="3"/>
  <c r="P30" i="3"/>
  <c r="AY30" i="2"/>
  <c r="BA30" i="2"/>
  <c r="AY30" i="3"/>
  <c r="AU30" i="2"/>
  <c r="P31" i="1"/>
  <c r="AU31" i="1"/>
  <c r="AF30" i="3"/>
  <c r="AH31" i="1"/>
  <c r="AX31" i="1"/>
  <c r="BA31" i="1"/>
  <c r="AT30" i="3"/>
  <c r="AU30" i="3"/>
  <c r="AT31" i="1"/>
  <c r="AW31" i="1"/>
  <c r="AW30" i="2"/>
  <c r="AX30" i="2"/>
  <c r="AH30" i="2"/>
  <c r="AP30" i="3"/>
  <c r="R31" i="1"/>
  <c r="AH30" i="3"/>
  <c r="AZ31" i="1"/>
  <c r="AX30" i="3"/>
  <c r="R30" i="3"/>
  <c r="AZ30" i="2"/>
  <c r="AJ30" i="2"/>
  <c r="AJ31" i="1"/>
  <c r="AZ30" i="3"/>
  <c r="BB31" i="1"/>
  <c r="BB30" i="2"/>
  <c r="AJ30" i="3"/>
  <c r="BB30" i="3"/>
  <c r="AB30" i="2"/>
  <c r="AL28" i="3"/>
  <c r="BC27" i="3"/>
  <c r="AL28" i="6"/>
  <c r="BC27" i="6"/>
  <c r="AL28" i="4"/>
  <c r="BC27" i="4"/>
  <c r="AV31" i="3" l="1"/>
  <c r="V31" i="3"/>
  <c r="AR31" i="3"/>
  <c r="D31" i="3"/>
  <c r="AL28" i="9"/>
  <c r="BC27" i="9"/>
  <c r="X31" i="2"/>
  <c r="AL29" i="3"/>
  <c r="BC28" i="3"/>
  <c r="AL29" i="1"/>
  <c r="BC28" i="1"/>
  <c r="E31" i="3"/>
  <c r="Y31" i="3"/>
  <c r="H31" i="3"/>
  <c r="AN31" i="3"/>
  <c r="W31" i="3"/>
  <c r="F31" i="3"/>
  <c r="AM31" i="3"/>
  <c r="AD31" i="3"/>
  <c r="U31" i="3"/>
  <c r="L31" i="3"/>
  <c r="B32" i="7"/>
  <c r="AB31" i="3"/>
  <c r="C31" i="3"/>
  <c r="AA31" i="3"/>
  <c r="AO31" i="3"/>
  <c r="G31" i="3"/>
  <c r="Z31" i="3"/>
  <c r="O31" i="3"/>
  <c r="AC31" i="2"/>
  <c r="U31" i="2"/>
  <c r="L31" i="2"/>
  <c r="D31" i="2"/>
  <c r="AS31" i="2"/>
  <c r="C31" i="2"/>
  <c r="AR31" i="2"/>
  <c r="AA31" i="2"/>
  <c r="AQ31" i="2"/>
  <c r="Z31" i="2"/>
  <c r="Q31" i="2"/>
  <c r="I31" i="2"/>
  <c r="AG31" i="2"/>
  <c r="Y31" i="2"/>
  <c r="H31" i="2"/>
  <c r="AQ31" i="3"/>
  <c r="AO31" i="2"/>
  <c r="G31" i="2"/>
  <c r="AV31" i="2"/>
  <c r="AN31" i="2"/>
  <c r="F31" i="2"/>
  <c r="AM31" i="2"/>
  <c r="AD31" i="2"/>
  <c r="V31" i="2"/>
  <c r="E31" i="2"/>
  <c r="AQ32" i="1"/>
  <c r="Z32" i="1"/>
  <c r="Q32" i="1"/>
  <c r="I32" i="1"/>
  <c r="AP32" i="1"/>
  <c r="Y32" i="1"/>
  <c r="H32" i="1"/>
  <c r="AO32" i="1"/>
  <c r="X32" i="1"/>
  <c r="G32" i="1"/>
  <c r="AN32" i="1"/>
  <c r="W32" i="1"/>
  <c r="F32" i="1"/>
  <c r="AM32" i="1"/>
  <c r="V32" i="1"/>
  <c r="M32" i="1"/>
  <c r="E32" i="1"/>
  <c r="U32" i="1"/>
  <c r="L32" i="1"/>
  <c r="D32" i="1"/>
  <c r="AS32" i="1"/>
  <c r="AA32" i="1"/>
  <c r="AU31" i="2"/>
  <c r="M31" i="3"/>
  <c r="J31" i="3"/>
  <c r="AI31" i="3"/>
  <c r="AB31" i="2"/>
  <c r="N31" i="2"/>
  <c r="M31" i="2"/>
  <c r="K32" i="1"/>
  <c r="AR32" i="1"/>
  <c r="AS31" i="3"/>
  <c r="AD32" i="1"/>
  <c r="O32" i="1"/>
  <c r="AC31" i="3"/>
  <c r="X31" i="3"/>
  <c r="AG32" i="1"/>
  <c r="AT31" i="3"/>
  <c r="AP31" i="2"/>
  <c r="AC32" i="1"/>
  <c r="AE32" i="1"/>
  <c r="AI32" i="1"/>
  <c r="AI31" i="2"/>
  <c r="I31" i="3"/>
  <c r="AG31" i="3"/>
  <c r="O31" i="2"/>
  <c r="J32" i="1"/>
  <c r="AE31" i="3"/>
  <c r="AE31" i="2"/>
  <c r="K31" i="3"/>
  <c r="AF31" i="2"/>
  <c r="K31" i="2"/>
  <c r="J31" i="2"/>
  <c r="AX31" i="2"/>
  <c r="AW32" i="1"/>
  <c r="AF31" i="3"/>
  <c r="AT32" i="1"/>
  <c r="AH31" i="2"/>
  <c r="AY31" i="3"/>
  <c r="AU32" i="1"/>
  <c r="AY32" i="1"/>
  <c r="AP31" i="3"/>
  <c r="AV32" i="1"/>
  <c r="AY31" i="2"/>
  <c r="AF32" i="1"/>
  <c r="P31" i="2"/>
  <c r="BA31" i="3"/>
  <c r="N31" i="3"/>
  <c r="AU31" i="3"/>
  <c r="AT31" i="2"/>
  <c r="AW31" i="3"/>
  <c r="BA31" i="2"/>
  <c r="AW31" i="2"/>
  <c r="BA32" i="1"/>
  <c r="AJ31" i="2"/>
  <c r="P31" i="3"/>
  <c r="AH32" i="1"/>
  <c r="P32" i="1"/>
  <c r="AX31" i="3"/>
  <c r="AH31" i="3"/>
  <c r="R31" i="2"/>
  <c r="AX32" i="1"/>
  <c r="AZ31" i="2"/>
  <c r="BB31" i="2"/>
  <c r="AZ32" i="1"/>
  <c r="R31" i="3"/>
  <c r="AJ31" i="3"/>
  <c r="AZ31" i="3"/>
  <c r="R32" i="1"/>
  <c r="AJ32" i="1"/>
  <c r="BB31" i="3"/>
  <c r="BB32" i="1"/>
  <c r="AL29" i="7"/>
  <c r="BC28" i="7"/>
  <c r="AB32" i="1"/>
  <c r="Q31" i="3"/>
  <c r="AL28" i="8"/>
  <c r="BC27" i="8"/>
  <c r="AL28" i="5"/>
  <c r="BC27" i="5"/>
  <c r="C32" i="1"/>
  <c r="W31" i="2"/>
  <c r="N32" i="1"/>
  <c r="AL29" i="6"/>
  <c r="BC28" i="6"/>
  <c r="AL30" i="2"/>
  <c r="BC29" i="2"/>
  <c r="BC28" i="4"/>
  <c r="AL29" i="4"/>
  <c r="AL31" i="2" l="1"/>
  <c r="BC30" i="2"/>
  <c r="AL30" i="3"/>
  <c r="BC29" i="3"/>
  <c r="AL29" i="5"/>
  <c r="BC28" i="5"/>
  <c r="B33" i="7"/>
  <c r="U32" i="3"/>
  <c r="L32" i="3"/>
  <c r="D32" i="3"/>
  <c r="AA32" i="3"/>
  <c r="AQ32" i="3"/>
  <c r="Z32" i="3"/>
  <c r="Y32" i="3"/>
  <c r="H32" i="3"/>
  <c r="AO32" i="3"/>
  <c r="G32" i="3"/>
  <c r="AV32" i="3"/>
  <c r="AN32" i="3"/>
  <c r="AE32" i="3"/>
  <c r="W32" i="3"/>
  <c r="F32" i="3"/>
  <c r="AM32" i="3"/>
  <c r="E32" i="3"/>
  <c r="C32" i="3"/>
  <c r="AD32" i="3"/>
  <c r="AB32" i="3"/>
  <c r="AG32" i="2"/>
  <c r="Y32" i="2"/>
  <c r="H32" i="2"/>
  <c r="AO32" i="2"/>
  <c r="O32" i="2"/>
  <c r="G32" i="2"/>
  <c r="AV32" i="2"/>
  <c r="AN32" i="2"/>
  <c r="F32" i="2"/>
  <c r="AU32" i="2"/>
  <c r="AM32" i="2"/>
  <c r="AD32" i="2"/>
  <c r="V32" i="2"/>
  <c r="E32" i="2"/>
  <c r="AC32" i="2"/>
  <c r="U32" i="2"/>
  <c r="L32" i="2"/>
  <c r="D32" i="2"/>
  <c r="BA32" i="2"/>
  <c r="AB32" i="2"/>
  <c r="K32" i="2"/>
  <c r="C32" i="2"/>
  <c r="AR32" i="2"/>
  <c r="AI32" i="2"/>
  <c r="AQ32" i="2"/>
  <c r="Z32" i="2"/>
  <c r="Q32" i="2"/>
  <c r="I32" i="2"/>
  <c r="AV33" i="1"/>
  <c r="AM33" i="1"/>
  <c r="AD33" i="1"/>
  <c r="V33" i="1"/>
  <c r="E33" i="1"/>
  <c r="U33" i="1"/>
  <c r="L33" i="1"/>
  <c r="D33" i="1"/>
  <c r="AR33" i="1"/>
  <c r="J33" i="1"/>
  <c r="Z33" i="1"/>
  <c r="Q33" i="1"/>
  <c r="I33" i="1"/>
  <c r="Y33" i="1"/>
  <c r="H33" i="1"/>
  <c r="AO33" i="1"/>
  <c r="G33" i="1"/>
  <c r="F33" i="1"/>
  <c r="AN33" i="1"/>
  <c r="W33" i="1"/>
  <c r="AC33" i="1"/>
  <c r="AT33" i="1"/>
  <c r="X33" i="1"/>
  <c r="AI33" i="1"/>
  <c r="AS32" i="3"/>
  <c r="I32" i="3"/>
  <c r="M32" i="2"/>
  <c r="K33" i="1"/>
  <c r="AG33" i="1"/>
  <c r="J32" i="3"/>
  <c r="X32" i="3"/>
  <c r="AT32" i="3"/>
  <c r="AY32" i="2"/>
  <c r="AT32" i="2"/>
  <c r="M32" i="3"/>
  <c r="AG32" i="3"/>
  <c r="AC32" i="3"/>
  <c r="AE33" i="1"/>
  <c r="M33" i="1"/>
  <c r="N32" i="2"/>
  <c r="O32" i="3"/>
  <c r="O33" i="1"/>
  <c r="AI32" i="3"/>
  <c r="AA32" i="2"/>
  <c r="AA33" i="1"/>
  <c r="AW32" i="3"/>
  <c r="K32" i="3"/>
  <c r="J32" i="2"/>
  <c r="AQ33" i="1"/>
  <c r="AE32" i="2"/>
  <c r="AP33" i="1"/>
  <c r="AF33" i="1"/>
  <c r="P33" i="1"/>
  <c r="P32" i="2"/>
  <c r="AP32" i="3"/>
  <c r="AW32" i="2"/>
  <c r="AY33" i="1"/>
  <c r="AP32" i="2"/>
  <c r="AW33" i="1"/>
  <c r="AF32" i="2"/>
  <c r="N32" i="3"/>
  <c r="AU32" i="3"/>
  <c r="AF32" i="3"/>
  <c r="AY32" i="3"/>
  <c r="AU33" i="1"/>
  <c r="BA32" i="3"/>
  <c r="BA33" i="1"/>
  <c r="AS33" i="1"/>
  <c r="AS32" i="2"/>
  <c r="AH33" i="1"/>
  <c r="R33" i="1"/>
  <c r="AX32" i="3"/>
  <c r="P32" i="3"/>
  <c r="AX32" i="2"/>
  <c r="R32" i="2"/>
  <c r="AH32" i="3"/>
  <c r="AX33" i="1"/>
  <c r="AH32" i="2"/>
  <c r="AJ32" i="3"/>
  <c r="AJ32" i="2"/>
  <c r="AZ32" i="2"/>
  <c r="AJ33" i="1"/>
  <c r="AZ32" i="3"/>
  <c r="AZ33" i="1"/>
  <c r="R32" i="3"/>
  <c r="BB32" i="3"/>
  <c r="BB32" i="2"/>
  <c r="BB33" i="1"/>
  <c r="X32" i="2"/>
  <c r="V32" i="3"/>
  <c r="AL30" i="6"/>
  <c r="BC29" i="6"/>
  <c r="N33" i="1"/>
  <c r="Q32" i="3"/>
  <c r="AR32" i="3"/>
  <c r="W32" i="2"/>
  <c r="AB33" i="1"/>
  <c r="AL30" i="4"/>
  <c r="BC29" i="4"/>
  <c r="BC29" i="1"/>
  <c r="AL30" i="1"/>
  <c r="BC28" i="8"/>
  <c r="AL29" i="8"/>
  <c r="C33" i="1"/>
  <c r="BC29" i="7"/>
  <c r="AL30" i="7"/>
  <c r="AL29" i="9"/>
  <c r="BC28" i="9"/>
  <c r="J33" i="3" l="1"/>
  <c r="BA33" i="2"/>
  <c r="AM33" i="3"/>
  <c r="H33" i="3"/>
  <c r="B34" i="7"/>
  <c r="Y33" i="3"/>
  <c r="AN33" i="3"/>
  <c r="AE33" i="3"/>
  <c r="W33" i="3"/>
  <c r="F33" i="3"/>
  <c r="E33" i="3"/>
  <c r="AC33" i="3"/>
  <c r="U33" i="3"/>
  <c r="L33" i="3"/>
  <c r="D33" i="3"/>
  <c r="C33" i="3"/>
  <c r="Z33" i="3"/>
  <c r="AQ33" i="3"/>
  <c r="G33" i="3"/>
  <c r="U33" i="2"/>
  <c r="L33" i="2"/>
  <c r="D33" i="2"/>
  <c r="K33" i="2"/>
  <c r="C33" i="2"/>
  <c r="AR33" i="2"/>
  <c r="AI33" i="2"/>
  <c r="AQ33" i="2"/>
  <c r="Z33" i="2"/>
  <c r="Q33" i="2"/>
  <c r="Y33" i="2"/>
  <c r="H33" i="2"/>
  <c r="O33" i="2"/>
  <c r="G33" i="2"/>
  <c r="AV33" i="2"/>
  <c r="AN33" i="2"/>
  <c r="F33" i="2"/>
  <c r="AD33" i="2"/>
  <c r="V33" i="2"/>
  <c r="E33" i="2"/>
  <c r="G34" i="1"/>
  <c r="Z34" i="1"/>
  <c r="D34" i="1"/>
  <c r="Y34" i="1"/>
  <c r="M34" i="1"/>
  <c r="W34" i="1"/>
  <c r="L34" i="1"/>
  <c r="AR34" i="1"/>
  <c r="AG34" i="1"/>
  <c r="V34" i="1"/>
  <c r="AQ34" i="1"/>
  <c r="U34" i="1"/>
  <c r="I34" i="1"/>
  <c r="H34" i="1"/>
  <c r="AN34" i="1"/>
  <c r="AC34" i="1"/>
  <c r="Q34" i="1"/>
  <c r="F34" i="1"/>
  <c r="E34" i="1"/>
  <c r="AA33" i="2"/>
  <c r="AA34" i="1"/>
  <c r="AM34" i="1"/>
  <c r="AC33" i="2"/>
  <c r="I33" i="2"/>
  <c r="AD33" i="3"/>
  <c r="AU33" i="3"/>
  <c r="X33" i="3"/>
  <c r="M33" i="3"/>
  <c r="AI33" i="3"/>
  <c r="AE34" i="1"/>
  <c r="AO34" i="1"/>
  <c r="J33" i="2"/>
  <c r="I33" i="3"/>
  <c r="O33" i="3"/>
  <c r="AE33" i="2"/>
  <c r="AO33" i="3"/>
  <c r="X34" i="1"/>
  <c r="AG33" i="3"/>
  <c r="J34" i="1"/>
  <c r="O34" i="1"/>
  <c r="X33" i="2"/>
  <c r="N33" i="3"/>
  <c r="AO33" i="2"/>
  <c r="AB33" i="3"/>
  <c r="AM33" i="2"/>
  <c r="AB33" i="2"/>
  <c r="AD34" i="1"/>
  <c r="M33" i="2"/>
  <c r="K34" i="1"/>
  <c r="K33" i="3"/>
  <c r="AI34" i="1"/>
  <c r="AG33" i="2"/>
  <c r="AW33" i="3"/>
  <c r="AA33" i="3"/>
  <c r="AS34" i="1"/>
  <c r="AS33" i="3"/>
  <c r="AT34" i="1"/>
  <c r="AP34" i="1"/>
  <c r="AY34" i="1"/>
  <c r="AW34" i="1"/>
  <c r="AV33" i="3"/>
  <c r="AS33" i="2"/>
  <c r="AY33" i="2"/>
  <c r="P33" i="3"/>
  <c r="AF33" i="3"/>
  <c r="BA33" i="3"/>
  <c r="AV34" i="1"/>
  <c r="AW33" i="2"/>
  <c r="AU33" i="2"/>
  <c r="AU34" i="1"/>
  <c r="AP33" i="2"/>
  <c r="AP33" i="3"/>
  <c r="P34" i="1"/>
  <c r="N33" i="2"/>
  <c r="BA34" i="1"/>
  <c r="AY33" i="3"/>
  <c r="AT33" i="2"/>
  <c r="AT33" i="3"/>
  <c r="AF33" i="2"/>
  <c r="AF34" i="1"/>
  <c r="AH34" i="1"/>
  <c r="AX34" i="1"/>
  <c r="AX33" i="2"/>
  <c r="P33" i="2"/>
  <c r="R34" i="1"/>
  <c r="AH33" i="2"/>
  <c r="AH33" i="3"/>
  <c r="AX33" i="3"/>
  <c r="R33" i="3"/>
  <c r="AJ33" i="2"/>
  <c r="AZ34" i="1"/>
  <c r="AZ33" i="3"/>
  <c r="AZ33" i="2"/>
  <c r="R33" i="2"/>
  <c r="AJ34" i="1"/>
  <c r="AJ33" i="3"/>
  <c r="BB33" i="2"/>
  <c r="BB34" i="1"/>
  <c r="BB33" i="3"/>
  <c r="AL30" i="8"/>
  <c r="BC29" i="8"/>
  <c r="AR33" i="3"/>
  <c r="BC31" i="2"/>
  <c r="AL32" i="2"/>
  <c r="Q33" i="3"/>
  <c r="AL30" i="5"/>
  <c r="BC29" i="5"/>
  <c r="C34" i="1"/>
  <c r="AL31" i="1"/>
  <c r="BC30" i="1"/>
  <c r="N34" i="1"/>
  <c r="AB34" i="1"/>
  <c r="AL31" i="3"/>
  <c r="BC30" i="3"/>
  <c r="BC29" i="9"/>
  <c r="AL30" i="9"/>
  <c r="AL31" i="6"/>
  <c r="BC30" i="6"/>
  <c r="W33" i="2"/>
  <c r="AL31" i="7"/>
  <c r="BC30" i="7"/>
  <c r="BC30" i="4"/>
  <c r="AL31" i="4"/>
  <c r="V33" i="3"/>
  <c r="L35" i="1" l="1"/>
  <c r="X35" i="1"/>
  <c r="Z34" i="3"/>
  <c r="AX34" i="2"/>
  <c r="AA35" i="1"/>
  <c r="AX35" i="1"/>
  <c r="AA34" i="2"/>
  <c r="AQ35" i="1"/>
  <c r="AF35" i="1"/>
  <c r="V35" i="1"/>
  <c r="O35" i="1"/>
  <c r="AL32" i="7"/>
  <c r="BC31" i="7"/>
  <c r="AL32" i="3"/>
  <c r="BC31" i="3"/>
  <c r="AB35" i="1"/>
  <c r="AM34" i="3"/>
  <c r="AL32" i="6"/>
  <c r="BC31" i="6"/>
  <c r="BC31" i="1"/>
  <c r="AL32" i="1"/>
  <c r="AL31" i="8"/>
  <c r="BC30" i="8"/>
  <c r="AL31" i="9"/>
  <c r="BC30" i="9"/>
  <c r="AL32" i="4"/>
  <c r="BC31" i="4"/>
  <c r="B35" i="7"/>
  <c r="U34" i="3"/>
  <c r="L34" i="3"/>
  <c r="D34" i="3"/>
  <c r="AR34" i="3"/>
  <c r="AA34" i="3"/>
  <c r="AQ34" i="3"/>
  <c r="Q34" i="3"/>
  <c r="AP34" i="3"/>
  <c r="Y34" i="3"/>
  <c r="H34" i="3"/>
  <c r="AO34" i="3"/>
  <c r="X34" i="3"/>
  <c r="G34" i="3"/>
  <c r="AV34" i="3"/>
  <c r="AN34" i="3"/>
  <c r="W34" i="3"/>
  <c r="F34" i="3"/>
  <c r="K34" i="3"/>
  <c r="E34" i="3"/>
  <c r="C34" i="3"/>
  <c r="AD34" i="3"/>
  <c r="Y34" i="2"/>
  <c r="H34" i="2"/>
  <c r="X34" i="2"/>
  <c r="O34" i="2"/>
  <c r="G34" i="2"/>
  <c r="AV34" i="2"/>
  <c r="AN34" i="2"/>
  <c r="W34" i="2"/>
  <c r="F34" i="2"/>
  <c r="AM34" i="2"/>
  <c r="AD34" i="2"/>
  <c r="V34" i="2"/>
  <c r="E34" i="2"/>
  <c r="U34" i="2"/>
  <c r="L34" i="2"/>
  <c r="D34" i="2"/>
  <c r="AB34" i="2"/>
  <c r="K34" i="2"/>
  <c r="C34" i="2"/>
  <c r="AR34" i="2"/>
  <c r="AQ34" i="2"/>
  <c r="Z34" i="2"/>
  <c r="Q34" i="2"/>
  <c r="AO35" i="1"/>
  <c r="G35" i="1"/>
  <c r="BA35" i="1"/>
  <c r="AS35" i="1"/>
  <c r="C35" i="1"/>
  <c r="AM35" i="1"/>
  <c r="E35" i="1"/>
  <c r="AV35" i="1"/>
  <c r="Z35" i="1"/>
  <c r="D35" i="1"/>
  <c r="AI35" i="1"/>
  <c r="Y35" i="1"/>
  <c r="M35" i="1"/>
  <c r="W35" i="1"/>
  <c r="AR35" i="1"/>
  <c r="U35" i="1"/>
  <c r="I35" i="1"/>
  <c r="AD35" i="1"/>
  <c r="H35" i="1"/>
  <c r="AN35" i="1"/>
  <c r="Q35" i="1"/>
  <c r="F35" i="1"/>
  <c r="I34" i="2"/>
  <c r="AP35" i="1"/>
  <c r="AT34" i="2"/>
  <c r="O34" i="3"/>
  <c r="AC34" i="2"/>
  <c r="AC34" i="3"/>
  <c r="AS34" i="3"/>
  <c r="J35" i="1"/>
  <c r="AI34" i="2"/>
  <c r="AF34" i="2"/>
  <c r="M34" i="2"/>
  <c r="AP34" i="2"/>
  <c r="AC35" i="1"/>
  <c r="AB34" i="3"/>
  <c r="AG34" i="3"/>
  <c r="J34" i="2"/>
  <c r="AG35" i="1"/>
  <c r="M34" i="3"/>
  <c r="AG34" i="2"/>
  <c r="AE35" i="1"/>
  <c r="AF34" i="3"/>
  <c r="N34" i="2"/>
  <c r="AE34" i="2"/>
  <c r="K35" i="1"/>
  <c r="AE34" i="3"/>
  <c r="I34" i="3"/>
  <c r="J34" i="3"/>
  <c r="AO34" i="2"/>
  <c r="AI34" i="3"/>
  <c r="AH35" i="1"/>
  <c r="AW34" i="2"/>
  <c r="AT34" i="3"/>
  <c r="BA34" i="2"/>
  <c r="AS34" i="2"/>
  <c r="BA34" i="3"/>
  <c r="AY34" i="2"/>
  <c r="N34" i="3"/>
  <c r="AW34" i="3"/>
  <c r="P34" i="2"/>
  <c r="AY35" i="1"/>
  <c r="AU34" i="3"/>
  <c r="AU34" i="2"/>
  <c r="AT35" i="1"/>
  <c r="AW35" i="1"/>
  <c r="P35" i="1"/>
  <c r="AH34" i="3"/>
  <c r="AY34" i="3"/>
  <c r="AU35" i="1"/>
  <c r="AH34" i="2"/>
  <c r="AJ34" i="2"/>
  <c r="P34" i="3"/>
  <c r="AZ34" i="2"/>
  <c r="AZ34" i="3"/>
  <c r="AJ34" i="3"/>
  <c r="AZ35" i="1"/>
  <c r="AJ35" i="1"/>
  <c r="AX34" i="3"/>
  <c r="R34" i="2"/>
  <c r="R35" i="1"/>
  <c r="BB34" i="2"/>
  <c r="BB34" i="3"/>
  <c r="R34" i="3"/>
  <c r="BB35" i="1"/>
  <c r="AL33" i="2"/>
  <c r="BC32" i="2"/>
  <c r="N35" i="1"/>
  <c r="V34" i="3"/>
  <c r="AL31" i="5"/>
  <c r="BC30" i="5"/>
  <c r="H35" i="3" l="1"/>
  <c r="Y35" i="3"/>
  <c r="U35" i="2"/>
  <c r="E35" i="3"/>
  <c r="X35" i="3"/>
  <c r="AL33" i="3"/>
  <c r="BC32" i="3"/>
  <c r="AL33" i="4"/>
  <c r="BC32" i="4"/>
  <c r="BC31" i="8"/>
  <c r="AL32" i="8"/>
  <c r="BC33" i="2"/>
  <c r="AL34" i="2"/>
  <c r="BC32" i="7"/>
  <c r="AL33" i="7"/>
  <c r="V36" i="1"/>
  <c r="B36" i="7"/>
  <c r="AN35" i="3"/>
  <c r="W35" i="3"/>
  <c r="F35" i="3"/>
  <c r="M35" i="3"/>
  <c r="U35" i="3"/>
  <c r="L35" i="3"/>
  <c r="D35" i="3"/>
  <c r="C35" i="3"/>
  <c r="AR35" i="3"/>
  <c r="AA35" i="3"/>
  <c r="Q35" i="3"/>
  <c r="AQ35" i="2"/>
  <c r="Z35" i="2"/>
  <c r="Q35" i="2"/>
  <c r="AQ35" i="3"/>
  <c r="Y35" i="2"/>
  <c r="G35" i="3"/>
  <c r="AO35" i="2"/>
  <c r="X35" i="2"/>
  <c r="O35" i="2"/>
  <c r="AV35" i="2"/>
  <c r="AN35" i="2"/>
  <c r="AE35" i="2"/>
  <c r="W35" i="2"/>
  <c r="L35" i="2"/>
  <c r="D35" i="2"/>
  <c r="AD35" i="2"/>
  <c r="C35" i="2"/>
  <c r="AB35" i="2"/>
  <c r="I35" i="2"/>
  <c r="V35" i="2"/>
  <c r="H35" i="2"/>
  <c r="G35" i="2"/>
  <c r="AM35" i="2"/>
  <c r="F35" i="2"/>
  <c r="E35" i="2"/>
  <c r="C36" i="1"/>
  <c r="AO36" i="1"/>
  <c r="G36" i="1"/>
  <c r="AN36" i="1"/>
  <c r="Q36" i="1"/>
  <c r="F36" i="1"/>
  <c r="E36" i="1"/>
  <c r="AV36" i="1"/>
  <c r="Z36" i="1"/>
  <c r="D36" i="1"/>
  <c r="Y36" i="1"/>
  <c r="W36" i="1"/>
  <c r="AR36" i="1"/>
  <c r="AQ36" i="1"/>
  <c r="U36" i="1"/>
  <c r="I36" i="1"/>
  <c r="H36" i="1"/>
  <c r="AD36" i="1"/>
  <c r="AW35" i="2"/>
  <c r="J35" i="2"/>
  <c r="M36" i="1"/>
  <c r="AA35" i="2"/>
  <c r="AO35" i="3"/>
  <c r="K36" i="1"/>
  <c r="I35" i="3"/>
  <c r="AG36" i="1"/>
  <c r="AS36" i="1"/>
  <c r="AD35" i="3"/>
  <c r="AM35" i="3"/>
  <c r="AE35" i="3"/>
  <c r="AI36" i="1"/>
  <c r="J36" i="1"/>
  <c r="AI35" i="3"/>
  <c r="AT35" i="2"/>
  <c r="N36" i="1"/>
  <c r="N35" i="3"/>
  <c r="K35" i="2"/>
  <c r="AP35" i="2"/>
  <c r="M35" i="2"/>
  <c r="AB36" i="1"/>
  <c r="AR35" i="2"/>
  <c r="AC35" i="3"/>
  <c r="AB35" i="3"/>
  <c r="AM36" i="1"/>
  <c r="AE36" i="1"/>
  <c r="J35" i="3"/>
  <c r="AC36" i="1"/>
  <c r="AF35" i="2"/>
  <c r="AG35" i="2"/>
  <c r="AC35" i="2"/>
  <c r="O35" i="3"/>
  <c r="AI35" i="2"/>
  <c r="N35" i="2"/>
  <c r="AS35" i="3"/>
  <c r="AG35" i="3"/>
  <c r="K35" i="3"/>
  <c r="AY35" i="2"/>
  <c r="AU36" i="1"/>
  <c r="P35" i="2"/>
  <c r="AP36" i="1"/>
  <c r="AU35" i="2"/>
  <c r="AF35" i="3"/>
  <c r="P35" i="3"/>
  <c r="BA35" i="3"/>
  <c r="AF36" i="1"/>
  <c r="P36" i="1"/>
  <c r="BA36" i="1"/>
  <c r="AH35" i="2"/>
  <c r="AT35" i="3"/>
  <c r="AU35" i="3"/>
  <c r="AX35" i="2"/>
  <c r="AP35" i="3"/>
  <c r="AW35" i="3"/>
  <c r="AY36" i="1"/>
  <c r="AS35" i="2"/>
  <c r="AY35" i="3"/>
  <c r="AV35" i="3"/>
  <c r="BA35" i="2"/>
  <c r="AW36" i="1"/>
  <c r="AT36" i="1"/>
  <c r="AJ35" i="2"/>
  <c r="R35" i="2"/>
  <c r="AZ35" i="2"/>
  <c r="AX35" i="3"/>
  <c r="R35" i="3"/>
  <c r="AX36" i="1"/>
  <c r="AH35" i="3"/>
  <c r="AH36" i="1"/>
  <c r="R36" i="1"/>
  <c r="AZ36" i="1"/>
  <c r="BB35" i="2"/>
  <c r="AJ36" i="1"/>
  <c r="AJ35" i="3"/>
  <c r="AZ35" i="3"/>
  <c r="BB36" i="1"/>
  <c r="BB35" i="3"/>
  <c r="AL33" i="1"/>
  <c r="BC32" i="1"/>
  <c r="L36" i="1"/>
  <c r="X36" i="1"/>
  <c r="AL32" i="5"/>
  <c r="BC31" i="5"/>
  <c r="AL33" i="6"/>
  <c r="BC32" i="6"/>
  <c r="O36" i="1"/>
  <c r="AA36" i="1"/>
  <c r="Z35" i="3"/>
  <c r="V35" i="3"/>
  <c r="BC31" i="9"/>
  <c r="AL32" i="9"/>
  <c r="AL34" i="7" l="1"/>
  <c r="BC33" i="7"/>
  <c r="AL34" i="4"/>
  <c r="BC33" i="4"/>
  <c r="AL35" i="2"/>
  <c r="BC34" i="2"/>
  <c r="AL34" i="3"/>
  <c r="BC33" i="3"/>
  <c r="BC32" i="9"/>
  <c r="AL33" i="9"/>
  <c r="AL34" i="6"/>
  <c r="BC33" i="6"/>
  <c r="BC32" i="8"/>
  <c r="AL33" i="8"/>
  <c r="BC33" i="1"/>
  <c r="AL34" i="1"/>
  <c r="AL33" i="5"/>
  <c r="BC32" i="5"/>
  <c r="B37" i="7"/>
  <c r="U36" i="3"/>
  <c r="L36" i="3"/>
  <c r="D36" i="3"/>
  <c r="AB36" i="3"/>
  <c r="C36" i="3"/>
  <c r="AR36" i="3"/>
  <c r="AA36" i="3"/>
  <c r="J36" i="3"/>
  <c r="AQ36" i="3"/>
  <c r="Z36" i="3"/>
  <c r="Q36" i="3"/>
  <c r="AG36" i="3"/>
  <c r="Y36" i="3"/>
  <c r="H36" i="3"/>
  <c r="AO36" i="3"/>
  <c r="X36" i="3"/>
  <c r="G36" i="3"/>
  <c r="AV36" i="3"/>
  <c r="AN36" i="3"/>
  <c r="W36" i="3"/>
  <c r="F36" i="3"/>
  <c r="E36" i="3"/>
  <c r="AV36" i="2"/>
  <c r="AN36" i="2"/>
  <c r="AE36" i="2"/>
  <c r="W36" i="2"/>
  <c r="F36" i="2"/>
  <c r="AM36" i="2"/>
  <c r="AD36" i="2"/>
  <c r="V36" i="2"/>
  <c r="E36" i="2"/>
  <c r="U36" i="2"/>
  <c r="L36" i="2"/>
  <c r="D36" i="2"/>
  <c r="AB36" i="2"/>
  <c r="C36" i="2"/>
  <c r="AM36" i="3"/>
  <c r="AR36" i="2"/>
  <c r="AD36" i="3"/>
  <c r="Y36" i="2"/>
  <c r="X36" i="2"/>
  <c r="Q36" i="2"/>
  <c r="I36" i="2"/>
  <c r="V36" i="3"/>
  <c r="H36" i="2"/>
  <c r="Z36" i="2"/>
  <c r="G36" i="2"/>
  <c r="G37" i="1"/>
  <c r="AB37" i="1"/>
  <c r="C37" i="1"/>
  <c r="H37" i="1"/>
  <c r="AN37" i="1"/>
  <c r="Q37" i="1"/>
  <c r="F37" i="1"/>
  <c r="AM37" i="1"/>
  <c r="E37" i="1"/>
  <c r="Z37" i="1"/>
  <c r="D37" i="1"/>
  <c r="Y37" i="1"/>
  <c r="M37" i="1"/>
  <c r="W37" i="1"/>
  <c r="L37" i="1"/>
  <c r="AG37" i="1"/>
  <c r="V37" i="1"/>
  <c r="AQ37" i="1"/>
  <c r="U37" i="1"/>
  <c r="I37" i="1"/>
  <c r="AI36" i="3"/>
  <c r="J36" i="2"/>
  <c r="AR37" i="1"/>
  <c r="K36" i="2"/>
  <c r="AE36" i="3"/>
  <c r="AW36" i="2"/>
  <c r="AY37" i="1"/>
  <c r="AP36" i="2"/>
  <c r="AT36" i="3"/>
  <c r="AC36" i="2"/>
  <c r="AC36" i="3"/>
  <c r="AQ36" i="2"/>
  <c r="AS36" i="3"/>
  <c r="AY36" i="3"/>
  <c r="X37" i="1"/>
  <c r="O36" i="2"/>
  <c r="K36" i="3"/>
  <c r="AO37" i="1"/>
  <c r="AD37" i="1"/>
  <c r="AF36" i="3"/>
  <c r="J37" i="1"/>
  <c r="AC37" i="1"/>
  <c r="AI37" i="1"/>
  <c r="AP36" i="3"/>
  <c r="I36" i="3"/>
  <c r="N36" i="2"/>
  <c r="AT36" i="2"/>
  <c r="AT37" i="1"/>
  <c r="AA36" i="2"/>
  <c r="M36" i="2"/>
  <c r="M36" i="3"/>
  <c r="N37" i="1"/>
  <c r="AO36" i="2"/>
  <c r="AA37" i="1"/>
  <c r="O36" i="3"/>
  <c r="AG36" i="2"/>
  <c r="AE37" i="1"/>
  <c r="K37" i="1"/>
  <c r="AI36" i="2"/>
  <c r="O37" i="1"/>
  <c r="AF36" i="2"/>
  <c r="AF37" i="1"/>
  <c r="BA37" i="1"/>
  <c r="AV37" i="1"/>
  <c r="AP37" i="1"/>
  <c r="AU36" i="3"/>
  <c r="AU36" i="2"/>
  <c r="AS37" i="1"/>
  <c r="AS36" i="2"/>
  <c r="AH36" i="3"/>
  <c r="AW36" i="3"/>
  <c r="AY36" i="2"/>
  <c r="P37" i="1"/>
  <c r="BA36" i="3"/>
  <c r="P36" i="2"/>
  <c r="BA36" i="2"/>
  <c r="AW37" i="1"/>
  <c r="AU37" i="1"/>
  <c r="N36" i="3"/>
  <c r="AX37" i="1"/>
  <c r="AH37" i="1"/>
  <c r="AJ36" i="3"/>
  <c r="P36" i="3"/>
  <c r="AX36" i="2"/>
  <c r="AX36" i="3"/>
  <c r="AH36" i="2"/>
  <c r="R36" i="2"/>
  <c r="R37" i="1"/>
  <c r="AZ36" i="3"/>
  <c r="BB36" i="3"/>
  <c r="AJ36" i="2"/>
  <c r="R36" i="3"/>
  <c r="AZ37" i="1"/>
  <c r="AJ37" i="1"/>
  <c r="AZ36" i="2"/>
  <c r="BB36" i="2"/>
  <c r="BB37" i="1"/>
  <c r="Y37" i="3" l="1"/>
  <c r="H37" i="3"/>
  <c r="AL35" i="1"/>
  <c r="BC34" i="1"/>
  <c r="BC33" i="8"/>
  <c r="AL34" i="8"/>
  <c r="AL35" i="4"/>
  <c r="BC34" i="4"/>
  <c r="AL35" i="3"/>
  <c r="BC34" i="3"/>
  <c r="B38" i="7"/>
  <c r="AO37" i="3"/>
  <c r="O37" i="3"/>
  <c r="G37" i="3"/>
  <c r="AV37" i="3"/>
  <c r="AN37" i="3"/>
  <c r="W37" i="3"/>
  <c r="F37" i="3"/>
  <c r="AD37" i="3"/>
  <c r="V37" i="3"/>
  <c r="E37" i="3"/>
  <c r="U37" i="3"/>
  <c r="L37" i="3"/>
  <c r="D37" i="3"/>
  <c r="BA37" i="3"/>
  <c r="C37" i="3"/>
  <c r="AR37" i="3"/>
  <c r="AI37" i="3"/>
  <c r="Z37" i="3"/>
  <c r="Q37" i="3"/>
  <c r="AR37" i="2"/>
  <c r="J37" i="2"/>
  <c r="AQ37" i="2"/>
  <c r="Z37" i="2"/>
  <c r="Q37" i="2"/>
  <c r="Y37" i="2"/>
  <c r="H37" i="2"/>
  <c r="AO37" i="2"/>
  <c r="G37" i="2"/>
  <c r="AV37" i="2"/>
  <c r="AN37" i="2"/>
  <c r="W37" i="2"/>
  <c r="F37" i="2"/>
  <c r="AQ37" i="3"/>
  <c r="L37" i="2"/>
  <c r="AD37" i="2"/>
  <c r="E37" i="2"/>
  <c r="D37" i="2"/>
  <c r="V37" i="2"/>
  <c r="C37" i="2"/>
  <c r="U37" i="2"/>
  <c r="BA38" i="1"/>
  <c r="C38" i="1"/>
  <c r="AO38" i="1"/>
  <c r="G38" i="1"/>
  <c r="AV38" i="1"/>
  <c r="AM38" i="1"/>
  <c r="AD38" i="1"/>
  <c r="V38" i="1"/>
  <c r="E38" i="1"/>
  <c r="AN38" i="1"/>
  <c r="Y38" i="1"/>
  <c r="J38" i="1"/>
  <c r="AI38" i="1"/>
  <c r="W38" i="1"/>
  <c r="U38" i="1"/>
  <c r="H38" i="1"/>
  <c r="F38" i="1"/>
  <c r="Q38" i="1"/>
  <c r="D38" i="1"/>
  <c r="AR38" i="1"/>
  <c r="AQ38" i="1"/>
  <c r="Z38" i="1"/>
  <c r="L38" i="1"/>
  <c r="X37" i="3"/>
  <c r="AM37" i="2"/>
  <c r="AG37" i="3"/>
  <c r="AA37" i="2"/>
  <c r="AE38" i="1"/>
  <c r="AC37" i="2"/>
  <c r="N37" i="3"/>
  <c r="M38" i="1"/>
  <c r="O38" i="1"/>
  <c r="X38" i="1"/>
  <c r="O37" i="2"/>
  <c r="K37" i="3"/>
  <c r="I37" i="2"/>
  <c r="K37" i="2"/>
  <c r="AA37" i="3"/>
  <c r="AG37" i="2"/>
  <c r="X37" i="2"/>
  <c r="AM37" i="3"/>
  <c r="M37" i="3"/>
  <c r="I38" i="1"/>
  <c r="AE37" i="2"/>
  <c r="AC37" i="3"/>
  <c r="I37" i="3"/>
  <c r="AI37" i="2"/>
  <c r="K38" i="1"/>
  <c r="AE37" i="3"/>
  <c r="M37" i="2"/>
  <c r="AA38" i="1"/>
  <c r="AC38" i="1"/>
  <c r="AB38" i="1"/>
  <c r="J37" i="3"/>
  <c r="AG38" i="1"/>
  <c r="AB37" i="3"/>
  <c r="AB37" i="2"/>
  <c r="AP37" i="3"/>
  <c r="AT37" i="2"/>
  <c r="AY38" i="1"/>
  <c r="N37" i="2"/>
  <c r="AU38" i="1"/>
  <c r="AP38" i="1"/>
  <c r="AS38" i="1"/>
  <c r="BA37" i="2"/>
  <c r="AF38" i="1"/>
  <c r="AW38" i="1"/>
  <c r="AP37" i="2"/>
  <c r="AY37" i="2"/>
  <c r="AT38" i="1"/>
  <c r="AF37" i="2"/>
  <c r="AT37" i="3"/>
  <c r="AW37" i="2"/>
  <c r="P37" i="3"/>
  <c r="AU37" i="2"/>
  <c r="AS37" i="2"/>
  <c r="AF37" i="3"/>
  <c r="AW37" i="3"/>
  <c r="AS37" i="3"/>
  <c r="AY37" i="3"/>
  <c r="AU37" i="3"/>
  <c r="N38" i="1"/>
  <c r="AX37" i="3"/>
  <c r="AH37" i="2"/>
  <c r="R37" i="3"/>
  <c r="AX37" i="2"/>
  <c r="AX38" i="1"/>
  <c r="P38" i="1"/>
  <c r="P37" i="2"/>
  <c r="AH37" i="3"/>
  <c r="AH38" i="1"/>
  <c r="AZ37" i="3"/>
  <c r="AZ37" i="2"/>
  <c r="AJ37" i="2"/>
  <c r="AJ38" i="1"/>
  <c r="R38" i="1"/>
  <c r="AZ38" i="1"/>
  <c r="R37" i="2"/>
  <c r="AJ37" i="3"/>
  <c r="BB38" i="1"/>
  <c r="BB37" i="3"/>
  <c r="BB37" i="2"/>
  <c r="AL35" i="7"/>
  <c r="BC34" i="7"/>
  <c r="AL35" i="6"/>
  <c r="BC34" i="6"/>
  <c r="BC35" i="2"/>
  <c r="AL36" i="2"/>
  <c r="AL34" i="5"/>
  <c r="BC33" i="5"/>
  <c r="AL34" i="9"/>
  <c r="BC33" i="9"/>
  <c r="AD38" i="3" l="1"/>
  <c r="AL36" i="3"/>
  <c r="BC35" i="3"/>
  <c r="AL36" i="4"/>
  <c r="BC35" i="4"/>
  <c r="BC34" i="5"/>
  <c r="AL35" i="5"/>
  <c r="AL35" i="8"/>
  <c r="BC34" i="8"/>
  <c r="AL37" i="2"/>
  <c r="BC36" i="2"/>
  <c r="BC34" i="9"/>
  <c r="AL35" i="9"/>
  <c r="BC35" i="7"/>
  <c r="AL36" i="7"/>
  <c r="AL36" i="6"/>
  <c r="BC35" i="6"/>
  <c r="B39" i="7"/>
  <c r="U38" i="3"/>
  <c r="L38" i="3"/>
  <c r="D38" i="3"/>
  <c r="C38" i="3"/>
  <c r="AR38" i="3"/>
  <c r="J38" i="3"/>
  <c r="Z38" i="3"/>
  <c r="Q38" i="3"/>
  <c r="Y38" i="3"/>
  <c r="H38" i="3"/>
  <c r="O38" i="3"/>
  <c r="G38" i="3"/>
  <c r="AV38" i="3"/>
  <c r="W38" i="3"/>
  <c r="F38" i="3"/>
  <c r="AM38" i="3"/>
  <c r="AV38" i="2"/>
  <c r="AN38" i="2"/>
  <c r="W38" i="2"/>
  <c r="F38" i="2"/>
  <c r="V38" i="3"/>
  <c r="AM38" i="2"/>
  <c r="AD38" i="2"/>
  <c r="V38" i="2"/>
  <c r="E38" i="2"/>
  <c r="M38" i="3"/>
  <c r="U38" i="2"/>
  <c r="L38" i="2"/>
  <c r="D38" i="2"/>
  <c r="E38" i="3"/>
  <c r="K38" i="2"/>
  <c r="C38" i="2"/>
  <c r="AR38" i="2"/>
  <c r="Z38" i="2"/>
  <c r="G38" i="2"/>
  <c r="Y38" i="2"/>
  <c r="AQ38" i="2"/>
  <c r="Q38" i="2"/>
  <c r="AO38" i="2"/>
  <c r="O38" i="2"/>
  <c r="I38" i="2"/>
  <c r="H38" i="2"/>
  <c r="G39" i="1"/>
  <c r="AV39" i="1"/>
  <c r="AN39" i="1"/>
  <c r="W39" i="1"/>
  <c r="F39" i="1"/>
  <c r="C39" i="1"/>
  <c r="AR39" i="1"/>
  <c r="AQ39" i="1"/>
  <c r="Z39" i="1"/>
  <c r="Q39" i="1"/>
  <c r="I39" i="1"/>
  <c r="Y39" i="1"/>
  <c r="H39" i="1"/>
  <c r="E39" i="1"/>
  <c r="D39" i="1"/>
  <c r="AD39" i="1"/>
  <c r="V39" i="1"/>
  <c r="U39" i="1"/>
  <c r="M39" i="1"/>
  <c r="L39" i="1"/>
  <c r="AQ38" i="3"/>
  <c r="AO38" i="3"/>
  <c r="AN38" i="3"/>
  <c r="N39" i="1"/>
  <c r="AB38" i="2"/>
  <c r="AC39" i="1"/>
  <c r="AI38" i="3"/>
  <c r="N38" i="2"/>
  <c r="N38" i="3"/>
  <c r="J38" i="2"/>
  <c r="AI38" i="2"/>
  <c r="AC38" i="2"/>
  <c r="AB38" i="3"/>
  <c r="X39" i="1"/>
  <c r="AA38" i="2"/>
  <c r="I38" i="3"/>
  <c r="X38" i="2"/>
  <c r="J39" i="1"/>
  <c r="K38" i="3"/>
  <c r="AG38" i="2"/>
  <c r="AA38" i="3"/>
  <c r="AO39" i="1"/>
  <c r="AG38" i="3"/>
  <c r="AB39" i="1"/>
  <c r="AC38" i="3"/>
  <c r="AI39" i="1"/>
  <c r="AE39" i="1"/>
  <c r="AG39" i="1"/>
  <c r="AM39" i="1"/>
  <c r="X38" i="3"/>
  <c r="M38" i="2"/>
  <c r="O39" i="1"/>
  <c r="AE38" i="2"/>
  <c r="K39" i="1"/>
  <c r="AE38" i="3"/>
  <c r="AA39" i="1"/>
  <c r="AW38" i="3"/>
  <c r="AP38" i="3"/>
  <c r="AY39" i="1"/>
  <c r="AS38" i="2"/>
  <c r="AP38" i="2"/>
  <c r="AU38" i="2"/>
  <c r="BA38" i="3"/>
  <c r="AU39" i="1"/>
  <c r="P39" i="1"/>
  <c r="AY38" i="2"/>
  <c r="P38" i="2"/>
  <c r="AT38" i="3"/>
  <c r="P38" i="3"/>
  <c r="AP39" i="1"/>
  <c r="AS38" i="3"/>
  <c r="AY38" i="3"/>
  <c r="BA38" i="2"/>
  <c r="AF38" i="2"/>
  <c r="AT38" i="2"/>
  <c r="AT39" i="1"/>
  <c r="AF39" i="1"/>
  <c r="AW38" i="2"/>
  <c r="AW39" i="1"/>
  <c r="BA39" i="1"/>
  <c r="AU38" i="3"/>
  <c r="AS39" i="1"/>
  <c r="AF38" i="3"/>
  <c r="AH38" i="3"/>
  <c r="R38" i="3"/>
  <c r="AX39" i="1"/>
  <c r="AX38" i="3"/>
  <c r="AH38" i="2"/>
  <c r="R39" i="1"/>
  <c r="AX38" i="2"/>
  <c r="AH39" i="1"/>
  <c r="R38" i="2"/>
  <c r="AZ38" i="3"/>
  <c r="AZ38" i="2"/>
  <c r="AJ39" i="1"/>
  <c r="AZ39" i="1"/>
  <c r="AJ38" i="3"/>
  <c r="AJ38" i="2"/>
  <c r="BB38" i="2"/>
  <c r="BB39" i="1"/>
  <c r="BB38" i="3"/>
  <c r="BC35" i="1"/>
  <c r="AL36" i="1"/>
  <c r="X39" i="3" l="1"/>
  <c r="F39" i="2"/>
  <c r="P40" i="1"/>
  <c r="AW39" i="3"/>
  <c r="G40" i="1"/>
  <c r="G39" i="2"/>
  <c r="AY39" i="3"/>
  <c r="AN39" i="2"/>
  <c r="O39" i="3"/>
  <c r="AJ40" i="1"/>
  <c r="AX39" i="3"/>
  <c r="AI39" i="2"/>
  <c r="AN39" i="3"/>
  <c r="H39" i="3"/>
  <c r="AC39" i="2"/>
  <c r="AZ39" i="2"/>
  <c r="J40" i="1"/>
  <c r="J39" i="2"/>
  <c r="Y39" i="3"/>
  <c r="U39" i="3"/>
  <c r="AZ39" i="3"/>
  <c r="AQ39" i="3"/>
  <c r="Q39" i="3"/>
  <c r="AT39" i="2"/>
  <c r="R39" i="2"/>
  <c r="AH39" i="3"/>
  <c r="N39" i="2"/>
  <c r="L40" i="1"/>
  <c r="F39" i="3"/>
  <c r="Z39" i="3"/>
  <c r="AL37" i="6"/>
  <c r="BC36" i="6"/>
  <c r="BC35" i="8"/>
  <c r="AL36" i="8"/>
  <c r="AL37" i="3"/>
  <c r="BC36" i="3"/>
  <c r="AD39" i="3"/>
  <c r="AL37" i="7"/>
  <c r="BC36" i="7"/>
  <c r="AL36" i="5"/>
  <c r="BC35" i="5"/>
  <c r="AL36" i="9"/>
  <c r="BC35" i="9"/>
  <c r="AL37" i="4"/>
  <c r="BC36" i="4"/>
  <c r="AL37" i="1"/>
  <c r="BC36" i="1"/>
  <c r="B40" i="7"/>
  <c r="AO39" i="3"/>
  <c r="G39" i="3"/>
  <c r="AV39" i="3"/>
  <c r="W39" i="3"/>
  <c r="AM39" i="3"/>
  <c r="V39" i="3"/>
  <c r="M39" i="3"/>
  <c r="E39" i="3"/>
  <c r="L39" i="3"/>
  <c r="D39" i="3"/>
  <c r="AB39" i="3"/>
  <c r="K39" i="3"/>
  <c r="C39" i="3"/>
  <c r="AR39" i="3"/>
  <c r="AA39" i="3"/>
  <c r="AR39" i="2"/>
  <c r="AQ39" i="2"/>
  <c r="Z39" i="2"/>
  <c r="Q39" i="2"/>
  <c r="I39" i="2"/>
  <c r="AG39" i="2"/>
  <c r="Y39" i="2"/>
  <c r="H39" i="2"/>
  <c r="AV39" i="2"/>
  <c r="W39" i="2"/>
  <c r="AM39" i="2"/>
  <c r="L39" i="2"/>
  <c r="AD39" i="2"/>
  <c r="E39" i="2"/>
  <c r="D39" i="2"/>
  <c r="V39" i="2"/>
  <c r="C39" i="2"/>
  <c r="U39" i="2"/>
  <c r="AS40" i="1"/>
  <c r="AB40" i="1"/>
  <c r="C40" i="1"/>
  <c r="AA40" i="1"/>
  <c r="AQ40" i="1"/>
  <c r="Z40" i="1"/>
  <c r="Y40" i="1"/>
  <c r="H40" i="1"/>
  <c r="X40" i="1"/>
  <c r="AN40" i="1"/>
  <c r="W40" i="1"/>
  <c r="F40" i="1"/>
  <c r="AM40" i="1"/>
  <c r="V40" i="1"/>
  <c r="M40" i="1"/>
  <c r="E40" i="1"/>
  <c r="U40" i="1"/>
  <c r="D40" i="1"/>
  <c r="Q40" i="1"/>
  <c r="I40" i="1"/>
  <c r="O39" i="2"/>
  <c r="AE39" i="3"/>
  <c r="AD40" i="1"/>
  <c r="AC39" i="3"/>
  <c r="AA39" i="2"/>
  <c r="AE39" i="2"/>
  <c r="AE40" i="1"/>
  <c r="AI40" i="1"/>
  <c r="AR40" i="1"/>
  <c r="AG39" i="3"/>
  <c r="J39" i="3"/>
  <c r="X39" i="2"/>
  <c r="O40" i="1"/>
  <c r="AB39" i="2"/>
  <c r="AO40" i="1"/>
  <c r="AG40" i="1"/>
  <c r="AP40" i="1"/>
  <c r="M39" i="2"/>
  <c r="I39" i="3"/>
  <c r="K40" i="1"/>
  <c r="AI39" i="3"/>
  <c r="AO39" i="2"/>
  <c r="AC40" i="1"/>
  <c r="AU39" i="2"/>
  <c r="K39" i="2"/>
  <c r="AS39" i="3"/>
  <c r="AU40" i="1"/>
  <c r="AW39" i="2"/>
  <c r="BA39" i="2"/>
  <c r="BA40" i="1"/>
  <c r="BA39" i="3"/>
  <c r="AT40" i="1"/>
  <c r="AV40" i="1"/>
  <c r="AY40" i="1"/>
  <c r="N39" i="3"/>
  <c r="AP39" i="2"/>
  <c r="AW40" i="1"/>
  <c r="AS39" i="2"/>
  <c r="AF39" i="3"/>
  <c r="AU39" i="3"/>
  <c r="AF40" i="1"/>
  <c r="AY39" i="2"/>
  <c r="AP39" i="3"/>
  <c r="N40" i="1"/>
  <c r="AF39" i="2"/>
  <c r="AT39" i="3"/>
  <c r="AH40" i="1"/>
  <c r="AH39" i="2"/>
  <c r="AX39" i="2"/>
  <c r="P39" i="2"/>
  <c r="AX40" i="1"/>
  <c r="P39" i="3"/>
  <c r="R40" i="1"/>
  <c r="AJ39" i="2"/>
  <c r="R39" i="3"/>
  <c r="AJ39" i="3"/>
  <c r="AZ40" i="1"/>
  <c r="BB39" i="3"/>
  <c r="BB39" i="2"/>
  <c r="BB40" i="1"/>
  <c r="BC37" i="2"/>
  <c r="AL38" i="2"/>
  <c r="BC37" i="7" l="1"/>
  <c r="AL38" i="7"/>
  <c r="BC37" i="4"/>
  <c r="AL38" i="4"/>
  <c r="AL38" i="3"/>
  <c r="BC37" i="3"/>
  <c r="BC37" i="1"/>
  <c r="AL38" i="1"/>
  <c r="AL37" i="9"/>
  <c r="BC36" i="9"/>
  <c r="AL37" i="8"/>
  <c r="BC36" i="8"/>
  <c r="AL38" i="6"/>
  <c r="BC37" i="6"/>
  <c r="Z40" i="3"/>
  <c r="AL39" i="2"/>
  <c r="BC38" i="2"/>
  <c r="B41" i="7"/>
  <c r="U40" i="3"/>
  <c r="L40" i="3"/>
  <c r="D40" i="3"/>
  <c r="AB40" i="3"/>
  <c r="C40" i="3"/>
  <c r="AR40" i="3"/>
  <c r="AA40" i="3"/>
  <c r="AQ40" i="3"/>
  <c r="Q40" i="3"/>
  <c r="Y40" i="3"/>
  <c r="H40" i="3"/>
  <c r="AO40" i="3"/>
  <c r="O40" i="3"/>
  <c r="G40" i="3"/>
  <c r="AV40" i="3"/>
  <c r="AN40" i="3"/>
  <c r="AE40" i="3"/>
  <c r="W40" i="3"/>
  <c r="F40" i="3"/>
  <c r="AV40" i="2"/>
  <c r="AN40" i="2"/>
  <c r="W40" i="2"/>
  <c r="F40" i="2"/>
  <c r="AM40" i="2"/>
  <c r="AD40" i="2"/>
  <c r="V40" i="2"/>
  <c r="E40" i="2"/>
  <c r="AM40" i="3"/>
  <c r="AC40" i="2"/>
  <c r="U40" i="2"/>
  <c r="L40" i="2"/>
  <c r="D40" i="2"/>
  <c r="AD40" i="3"/>
  <c r="BA40" i="2"/>
  <c r="AB40" i="2"/>
  <c r="K40" i="2"/>
  <c r="C40" i="2"/>
  <c r="V40" i="3"/>
  <c r="AI40" i="2"/>
  <c r="AY40" i="2"/>
  <c r="H40" i="2"/>
  <c r="Z40" i="2"/>
  <c r="G40" i="2"/>
  <c r="Y40" i="2"/>
  <c r="E40" i="3"/>
  <c r="AQ40" i="2"/>
  <c r="Q40" i="2"/>
  <c r="O40" i="2"/>
  <c r="AG40" i="2"/>
  <c r="I40" i="2"/>
  <c r="AO41" i="1"/>
  <c r="G41" i="1"/>
  <c r="AV41" i="1"/>
  <c r="AN41" i="1"/>
  <c r="W41" i="1"/>
  <c r="F41" i="1"/>
  <c r="AM41" i="1"/>
  <c r="AD41" i="1"/>
  <c r="V41" i="1"/>
  <c r="E41" i="1"/>
  <c r="AC41" i="1"/>
  <c r="U41" i="1"/>
  <c r="L41" i="1"/>
  <c r="D41" i="1"/>
  <c r="AB41" i="1"/>
  <c r="C41" i="1"/>
  <c r="AR41" i="1"/>
  <c r="AQ41" i="1"/>
  <c r="Z41" i="1"/>
  <c r="Q41" i="1"/>
  <c r="I41" i="1"/>
  <c r="AG41" i="1"/>
  <c r="Y41" i="1"/>
  <c r="H41" i="1"/>
  <c r="AT40" i="3"/>
  <c r="AO40" i="2"/>
  <c r="J40" i="2"/>
  <c r="K40" i="3"/>
  <c r="AY41" i="1"/>
  <c r="AG40" i="3"/>
  <c r="AI41" i="1"/>
  <c r="N41" i="1"/>
  <c r="AT41" i="1"/>
  <c r="AE40" i="2"/>
  <c r="I40" i="3"/>
  <c r="AA41" i="1"/>
  <c r="X40" i="2"/>
  <c r="AC40" i="3"/>
  <c r="AT40" i="2"/>
  <c r="M41" i="1"/>
  <c r="AA40" i="2"/>
  <c r="K41" i="1"/>
  <c r="AU40" i="2"/>
  <c r="M40" i="3"/>
  <c r="O41" i="1"/>
  <c r="AU41" i="1"/>
  <c r="X40" i="3"/>
  <c r="J41" i="1"/>
  <c r="J40" i="3"/>
  <c r="AW40" i="3"/>
  <c r="X41" i="1"/>
  <c r="AI40" i="3"/>
  <c r="AR40" i="2"/>
  <c r="AE41" i="1"/>
  <c r="N40" i="2"/>
  <c r="M40" i="2"/>
  <c r="P41" i="1"/>
  <c r="AS40" i="3"/>
  <c r="BA40" i="3"/>
  <c r="AU40" i="3"/>
  <c r="AW40" i="2"/>
  <c r="AF41" i="1"/>
  <c r="AP40" i="3"/>
  <c r="AS41" i="1"/>
  <c r="AP40" i="2"/>
  <c r="AY40" i="3"/>
  <c r="AF40" i="3"/>
  <c r="AF40" i="2"/>
  <c r="BA41" i="1"/>
  <c r="AW41" i="1"/>
  <c r="AP41" i="1"/>
  <c r="AS40" i="2"/>
  <c r="P40" i="2"/>
  <c r="N40" i="3"/>
  <c r="P40" i="3"/>
  <c r="R40" i="2"/>
  <c r="AX41" i="1"/>
  <c r="R41" i="1"/>
  <c r="AH40" i="3"/>
  <c r="AX40" i="3"/>
  <c r="AH40" i="2"/>
  <c r="AH41" i="1"/>
  <c r="AX40" i="2"/>
  <c r="AJ40" i="3"/>
  <c r="R40" i="3"/>
  <c r="AZ41" i="1"/>
  <c r="AJ41" i="1"/>
  <c r="AZ40" i="2"/>
  <c r="AJ40" i="2"/>
  <c r="AZ40" i="3"/>
  <c r="BB41" i="1"/>
  <c r="BB40" i="3"/>
  <c r="BB40" i="2"/>
  <c r="BC36" i="5"/>
  <c r="AL37" i="5"/>
  <c r="AA41" i="3" l="1"/>
  <c r="BC37" i="9"/>
  <c r="AL38" i="9"/>
  <c r="AL39" i="3"/>
  <c r="BC38" i="3"/>
  <c r="BC38" i="7"/>
  <c r="AL39" i="7"/>
  <c r="AL39" i="6"/>
  <c r="BC38" i="6"/>
  <c r="AL39" i="1"/>
  <c r="BC38" i="1"/>
  <c r="BC39" i="2"/>
  <c r="AL40" i="2"/>
  <c r="AL38" i="8"/>
  <c r="BC37" i="8"/>
  <c r="AL38" i="5"/>
  <c r="BC37" i="5"/>
  <c r="B42" i="7"/>
  <c r="Y41" i="3"/>
  <c r="H41" i="3"/>
  <c r="G41" i="3"/>
  <c r="AN41" i="3"/>
  <c r="AE41" i="3"/>
  <c r="W41" i="3"/>
  <c r="F41" i="3"/>
  <c r="AM41" i="3"/>
  <c r="V41" i="3"/>
  <c r="E41" i="3"/>
  <c r="U41" i="3"/>
  <c r="L41" i="3"/>
  <c r="D41" i="3"/>
  <c r="C41" i="3"/>
  <c r="AR41" i="3"/>
  <c r="BA41" i="2"/>
  <c r="AR41" i="2"/>
  <c r="AI41" i="2"/>
  <c r="J41" i="2"/>
  <c r="AQ41" i="2"/>
  <c r="Z41" i="2"/>
  <c r="Q41" i="2"/>
  <c r="Y41" i="2"/>
  <c r="H41" i="2"/>
  <c r="AQ41" i="3"/>
  <c r="AO41" i="2"/>
  <c r="O41" i="2"/>
  <c r="G41" i="2"/>
  <c r="AV41" i="2"/>
  <c r="AN41" i="2"/>
  <c r="AE41" i="2"/>
  <c r="W41" i="2"/>
  <c r="F41" i="2"/>
  <c r="Z41" i="3"/>
  <c r="U41" i="2"/>
  <c r="Q41" i="3"/>
  <c r="L41" i="2"/>
  <c r="AD41" i="2"/>
  <c r="K41" i="2"/>
  <c r="E41" i="2"/>
  <c r="D41" i="2"/>
  <c r="V41" i="2"/>
  <c r="C41" i="2"/>
  <c r="BA42" i="1"/>
  <c r="C42" i="1"/>
  <c r="AR42" i="1"/>
  <c r="AI42" i="1"/>
  <c r="J42" i="1"/>
  <c r="Z42" i="1"/>
  <c r="Q42" i="1"/>
  <c r="I42" i="1"/>
  <c r="AG42" i="1"/>
  <c r="Y42" i="1"/>
  <c r="H42" i="1"/>
  <c r="G42" i="1"/>
  <c r="AN42" i="1"/>
  <c r="W42" i="1"/>
  <c r="F42" i="1"/>
  <c r="V42" i="1"/>
  <c r="M42" i="1"/>
  <c r="E42" i="1"/>
  <c r="AC42" i="1"/>
  <c r="U42" i="1"/>
  <c r="L42" i="1"/>
  <c r="D42" i="1"/>
  <c r="AB41" i="3"/>
  <c r="X41" i="2"/>
  <c r="N41" i="3"/>
  <c r="AM41" i="2"/>
  <c r="AC41" i="2"/>
  <c r="AB41" i="2"/>
  <c r="AC41" i="3"/>
  <c r="AA42" i="1"/>
  <c r="AW41" i="3"/>
  <c r="AU42" i="1"/>
  <c r="J41" i="3"/>
  <c r="AE42" i="1"/>
  <c r="AD41" i="3"/>
  <c r="AW41" i="2"/>
  <c r="AD42" i="1"/>
  <c r="I41" i="2"/>
  <c r="X41" i="3"/>
  <c r="AO41" i="3"/>
  <c r="N42" i="1"/>
  <c r="AI41" i="3"/>
  <c r="AY42" i="1"/>
  <c r="I41" i="3"/>
  <c r="O41" i="3"/>
  <c r="M41" i="2"/>
  <c r="AM42" i="1"/>
  <c r="X42" i="1"/>
  <c r="K41" i="3"/>
  <c r="O42" i="1"/>
  <c r="M41" i="3"/>
  <c r="AG41" i="3"/>
  <c r="AQ42" i="1"/>
  <c r="AA41" i="2"/>
  <c r="K42" i="1"/>
  <c r="AG41" i="2"/>
  <c r="AO42" i="1"/>
  <c r="AB42" i="1"/>
  <c r="AS41" i="3"/>
  <c r="AY41" i="3"/>
  <c r="AV41" i="3"/>
  <c r="AU41" i="2"/>
  <c r="P41" i="3"/>
  <c r="AP41" i="2"/>
  <c r="AT42" i="1"/>
  <c r="P42" i="1"/>
  <c r="AP41" i="3"/>
  <c r="AV42" i="1"/>
  <c r="AF41" i="3"/>
  <c r="AW42" i="1"/>
  <c r="N41" i="2"/>
  <c r="AT41" i="2"/>
  <c r="AT41" i="3"/>
  <c r="AY41" i="2"/>
  <c r="AF42" i="1"/>
  <c r="AS42" i="1"/>
  <c r="AU41" i="3"/>
  <c r="AF41" i="2"/>
  <c r="AS41" i="2"/>
  <c r="AP42" i="1"/>
  <c r="BA41" i="3"/>
  <c r="AH41" i="3"/>
  <c r="R42" i="1"/>
  <c r="AH41" i="2"/>
  <c r="R41" i="3"/>
  <c r="AX42" i="1"/>
  <c r="AH42" i="1"/>
  <c r="P41" i="2"/>
  <c r="AX41" i="2"/>
  <c r="AX41" i="3"/>
  <c r="AJ42" i="1"/>
  <c r="AZ41" i="3"/>
  <c r="AJ41" i="3"/>
  <c r="R41" i="2"/>
  <c r="AZ41" i="2"/>
  <c r="AJ41" i="2"/>
  <c r="AZ42" i="1"/>
  <c r="BB41" i="3"/>
  <c r="BB42" i="1"/>
  <c r="BB41" i="2"/>
  <c r="AL39" i="4"/>
  <c r="BC38" i="4"/>
  <c r="BC38" i="5" l="1"/>
  <c r="AL39" i="5"/>
  <c r="AL40" i="6"/>
  <c r="BC39" i="6"/>
  <c r="AL40" i="7"/>
  <c r="BC39" i="7"/>
  <c r="AL39" i="8"/>
  <c r="BC38" i="8"/>
  <c r="AL41" i="2"/>
  <c r="BC40" i="2"/>
  <c r="AL40" i="3"/>
  <c r="BC39" i="3"/>
  <c r="AL40" i="4"/>
  <c r="BC39" i="4"/>
  <c r="AL39" i="9"/>
  <c r="BC38" i="9"/>
  <c r="B43" i="7"/>
  <c r="U42" i="3"/>
  <c r="L42" i="3"/>
  <c r="D42" i="3"/>
  <c r="C42" i="3"/>
  <c r="AR42" i="3"/>
  <c r="AA42" i="3"/>
  <c r="J42" i="3"/>
  <c r="AQ42" i="3"/>
  <c r="Z42" i="3"/>
  <c r="Q42" i="3"/>
  <c r="AP42" i="3"/>
  <c r="Y42" i="3"/>
  <c r="H42" i="3"/>
  <c r="AO42" i="3"/>
  <c r="X42" i="3"/>
  <c r="O42" i="3"/>
  <c r="G42" i="3"/>
  <c r="AV42" i="3"/>
  <c r="AN42" i="3"/>
  <c r="W42" i="3"/>
  <c r="F42" i="3"/>
  <c r="V42" i="3"/>
  <c r="AO42" i="2"/>
  <c r="O42" i="2"/>
  <c r="G42" i="2"/>
  <c r="AN42" i="2"/>
  <c r="W42" i="2"/>
  <c r="F42" i="2"/>
  <c r="E42" i="3"/>
  <c r="AM42" i="2"/>
  <c r="AD42" i="2"/>
  <c r="V42" i="2"/>
  <c r="E42" i="2"/>
  <c r="U42" i="2"/>
  <c r="L42" i="2"/>
  <c r="D42" i="2"/>
  <c r="AB42" i="2"/>
  <c r="K42" i="2"/>
  <c r="C42" i="2"/>
  <c r="AR42" i="2"/>
  <c r="AM42" i="3"/>
  <c r="Z42" i="2"/>
  <c r="AD42" i="3"/>
  <c r="Y42" i="2"/>
  <c r="Q42" i="2"/>
  <c r="AQ42" i="2"/>
  <c r="I42" i="2"/>
  <c r="H42" i="2"/>
  <c r="AO43" i="1"/>
  <c r="X43" i="1"/>
  <c r="G43" i="1"/>
  <c r="AV43" i="1"/>
  <c r="AN43" i="1"/>
  <c r="W43" i="1"/>
  <c r="F43" i="1"/>
  <c r="AM43" i="1"/>
  <c r="AD43" i="1"/>
  <c r="V43" i="1"/>
  <c r="M43" i="1"/>
  <c r="E43" i="1"/>
  <c r="U43" i="1"/>
  <c r="L43" i="1"/>
  <c r="D43" i="1"/>
  <c r="BA43" i="1"/>
  <c r="AS43" i="1"/>
  <c r="C43" i="1"/>
  <c r="AR43" i="1"/>
  <c r="AI43" i="1"/>
  <c r="AA43" i="1"/>
  <c r="AQ43" i="1"/>
  <c r="Z43" i="1"/>
  <c r="Q43" i="1"/>
  <c r="I43" i="1"/>
  <c r="Y43" i="1"/>
  <c r="H43" i="1"/>
  <c r="AE42" i="3"/>
  <c r="I42" i="3"/>
  <c r="AB42" i="3"/>
  <c r="AC43" i="1"/>
  <c r="AI42" i="3"/>
  <c r="AE43" i="1"/>
  <c r="K43" i="1"/>
  <c r="N42" i="3"/>
  <c r="N42" i="2"/>
  <c r="X42" i="2"/>
  <c r="AP43" i="1"/>
  <c r="AV42" i="2"/>
  <c r="J43" i="1"/>
  <c r="K42" i="3"/>
  <c r="AG43" i="1"/>
  <c r="AI42" i="2"/>
  <c r="N43" i="1"/>
  <c r="AG42" i="3"/>
  <c r="O43" i="1"/>
  <c r="M42" i="2"/>
  <c r="M42" i="3"/>
  <c r="AC42" i="3"/>
  <c r="AB43" i="1"/>
  <c r="J42" i="2"/>
  <c r="AF43" i="1"/>
  <c r="AG42" i="2"/>
  <c r="AT42" i="2"/>
  <c r="AS42" i="3"/>
  <c r="AA42" i="2"/>
  <c r="AC42" i="2"/>
  <c r="AE42" i="2"/>
  <c r="AS42" i="2"/>
  <c r="AT43" i="1"/>
  <c r="AU43" i="1"/>
  <c r="AW42" i="2"/>
  <c r="BA42" i="2"/>
  <c r="AY43" i="1"/>
  <c r="AU42" i="3"/>
  <c r="AH43" i="1"/>
  <c r="AW43" i="1"/>
  <c r="AP42" i="2"/>
  <c r="AU42" i="2"/>
  <c r="AF42" i="3"/>
  <c r="P42" i="2"/>
  <c r="BA42" i="3"/>
  <c r="AF42" i="2"/>
  <c r="AT42" i="3"/>
  <c r="AY42" i="3"/>
  <c r="P42" i="3"/>
  <c r="AW42" i="3"/>
  <c r="AX43" i="1"/>
  <c r="AY42" i="2"/>
  <c r="P43" i="1"/>
  <c r="R43" i="1"/>
  <c r="AX42" i="2"/>
  <c r="R42" i="2"/>
  <c r="AJ43" i="1"/>
  <c r="R42" i="3"/>
  <c r="AZ43" i="1"/>
  <c r="AH42" i="2"/>
  <c r="AX42" i="3"/>
  <c r="AH42" i="3"/>
  <c r="AJ42" i="2"/>
  <c r="AZ42" i="2"/>
  <c r="BB43" i="1"/>
  <c r="AZ42" i="3"/>
  <c r="AJ42" i="3"/>
  <c r="BB42" i="2"/>
  <c r="BB42" i="3"/>
  <c r="BC39" i="1"/>
  <c r="AL40" i="1"/>
  <c r="AP44" i="1" l="1"/>
  <c r="AM43" i="2"/>
  <c r="V43" i="3"/>
  <c r="AU44" i="1"/>
  <c r="AG43" i="2"/>
  <c r="AB43" i="2"/>
  <c r="AJ44" i="1"/>
  <c r="N44" i="1"/>
  <c r="F43" i="2"/>
  <c r="W43" i="3"/>
  <c r="AZ43" i="2"/>
  <c r="N43" i="3"/>
  <c r="H44" i="1"/>
  <c r="AN43" i="3"/>
  <c r="AP43" i="3"/>
  <c r="N43" i="2"/>
  <c r="AJ43" i="2"/>
  <c r="K44" i="1"/>
  <c r="Y44" i="1"/>
  <c r="AV43" i="3"/>
  <c r="Q43" i="3"/>
  <c r="R44" i="1"/>
  <c r="I44" i="1"/>
  <c r="AS44" i="1"/>
  <c r="Z43" i="3"/>
  <c r="U43" i="3"/>
  <c r="AX43" i="3"/>
  <c r="AI43" i="3"/>
  <c r="Q44" i="1"/>
  <c r="O43" i="3"/>
  <c r="BC39" i="9"/>
  <c r="AL40" i="9"/>
  <c r="BC39" i="8"/>
  <c r="AL40" i="8"/>
  <c r="BC40" i="4"/>
  <c r="AL41" i="4"/>
  <c r="BC40" i="7"/>
  <c r="AL41" i="7"/>
  <c r="AL41" i="3"/>
  <c r="BC40" i="3"/>
  <c r="AL41" i="6"/>
  <c r="BC40" i="6"/>
  <c r="AL41" i="1"/>
  <c r="BC40" i="1"/>
  <c r="B44" i="7"/>
  <c r="AQ43" i="3"/>
  <c r="AA43" i="3"/>
  <c r="H43" i="3"/>
  <c r="Y43" i="3"/>
  <c r="G43" i="3"/>
  <c r="F43" i="3"/>
  <c r="AR43" i="3"/>
  <c r="E43" i="3"/>
  <c r="L43" i="3"/>
  <c r="D43" i="3"/>
  <c r="K43" i="3"/>
  <c r="C43" i="3"/>
  <c r="C43" i="2"/>
  <c r="AR43" i="2"/>
  <c r="AQ43" i="2"/>
  <c r="Z43" i="2"/>
  <c r="Q43" i="2"/>
  <c r="I43" i="2"/>
  <c r="AP43" i="2"/>
  <c r="Y43" i="2"/>
  <c r="H43" i="2"/>
  <c r="AO43" i="2"/>
  <c r="X43" i="2"/>
  <c r="O43" i="2"/>
  <c r="G43" i="2"/>
  <c r="AN43" i="2"/>
  <c r="AE43" i="2"/>
  <c r="W43" i="2"/>
  <c r="E43" i="2"/>
  <c r="D43" i="2"/>
  <c r="AD43" i="2"/>
  <c r="V43" i="2"/>
  <c r="U43" i="2"/>
  <c r="L43" i="2"/>
  <c r="AB44" i="1"/>
  <c r="C44" i="1"/>
  <c r="AR44" i="1"/>
  <c r="AA44" i="1"/>
  <c r="AQ44" i="1"/>
  <c r="Z44" i="1"/>
  <c r="AO44" i="1"/>
  <c r="G44" i="1"/>
  <c r="AV44" i="1"/>
  <c r="AN44" i="1"/>
  <c r="W44" i="1"/>
  <c r="F44" i="1"/>
  <c r="AD44" i="1"/>
  <c r="V44" i="1"/>
  <c r="E44" i="1"/>
  <c r="U44" i="1"/>
  <c r="L44" i="1"/>
  <c r="D44" i="1"/>
  <c r="AC43" i="2"/>
  <c r="AG43" i="3"/>
  <c r="K43" i="2"/>
  <c r="AT43" i="2"/>
  <c r="AG44" i="1"/>
  <c r="AB43" i="3"/>
  <c r="M43" i="3"/>
  <c r="AM44" i="1"/>
  <c r="J44" i="1"/>
  <c r="AA43" i="2"/>
  <c r="X43" i="3"/>
  <c r="O44" i="1"/>
  <c r="AO43" i="3"/>
  <c r="AE44" i="1"/>
  <c r="J43" i="3"/>
  <c r="AC44" i="1"/>
  <c r="AW43" i="2"/>
  <c r="AD43" i="3"/>
  <c r="AE43" i="3"/>
  <c r="AS43" i="3"/>
  <c r="AC43" i="3"/>
  <c r="AI43" i="2"/>
  <c r="AF43" i="2"/>
  <c r="AT44" i="1"/>
  <c r="I43" i="3"/>
  <c r="J43" i="2"/>
  <c r="AI44" i="1"/>
  <c r="X44" i="1"/>
  <c r="M44" i="1"/>
  <c r="M43" i="2"/>
  <c r="AV43" i="2"/>
  <c r="AM43" i="3"/>
  <c r="AX43" i="2"/>
  <c r="AU43" i="2"/>
  <c r="P43" i="3"/>
  <c r="AT43" i="3"/>
  <c r="AY43" i="3"/>
  <c r="BA43" i="2"/>
  <c r="AW43" i="3"/>
  <c r="AW44" i="1"/>
  <c r="AF43" i="3"/>
  <c r="AS43" i="2"/>
  <c r="AF44" i="1"/>
  <c r="P43" i="2"/>
  <c r="BA43" i="3"/>
  <c r="AH43" i="2"/>
  <c r="P44" i="1"/>
  <c r="AY43" i="2"/>
  <c r="AY44" i="1"/>
  <c r="BA44" i="1"/>
  <c r="AU43" i="3"/>
  <c r="AH43" i="3"/>
  <c r="R43" i="2"/>
  <c r="AX44" i="1"/>
  <c r="AH44" i="1"/>
  <c r="R43" i="3"/>
  <c r="AZ44" i="1"/>
  <c r="AZ43" i="3"/>
  <c r="BB43" i="2"/>
  <c r="AJ43" i="3"/>
  <c r="BB44" i="1"/>
  <c r="BB43" i="3"/>
  <c r="BC41" i="2"/>
  <c r="AL42" i="2"/>
  <c r="AL40" i="5"/>
  <c r="BC39" i="5"/>
  <c r="AL42" i="4" l="1"/>
  <c r="BC41" i="4"/>
  <c r="AL42" i="7"/>
  <c r="BC41" i="7"/>
  <c r="BC41" i="1"/>
  <c r="AL42" i="1"/>
  <c r="BC40" i="8"/>
  <c r="AL41" i="8"/>
  <c r="AL42" i="6"/>
  <c r="BC41" i="6"/>
  <c r="BC40" i="9"/>
  <c r="AL41" i="9"/>
  <c r="AO44" i="3"/>
  <c r="X44" i="3"/>
  <c r="AM44" i="3"/>
  <c r="AD44" i="3"/>
  <c r="V44" i="3"/>
  <c r="M44" i="3"/>
  <c r="E44" i="3"/>
  <c r="B45" i="7"/>
  <c r="AR44" i="3"/>
  <c r="AI44" i="3"/>
  <c r="AA44" i="3"/>
  <c r="AB44" i="3"/>
  <c r="D44" i="3"/>
  <c r="BA44" i="3"/>
  <c r="Z44" i="3"/>
  <c r="C44" i="3"/>
  <c r="Y44" i="3"/>
  <c r="L44" i="3"/>
  <c r="W44" i="3"/>
  <c r="AV44" i="3"/>
  <c r="U44" i="3"/>
  <c r="AG44" i="3"/>
  <c r="H44" i="3"/>
  <c r="Q44" i="3"/>
  <c r="G44" i="3"/>
  <c r="AO44" i="2"/>
  <c r="G44" i="2"/>
  <c r="AN44" i="2"/>
  <c r="AE44" i="2"/>
  <c r="W44" i="2"/>
  <c r="F44" i="2"/>
  <c r="AM44" i="2"/>
  <c r="AD44" i="2"/>
  <c r="V44" i="2"/>
  <c r="E44" i="2"/>
  <c r="AQ44" i="3"/>
  <c r="U44" i="2"/>
  <c r="L44" i="2"/>
  <c r="D44" i="2"/>
  <c r="AB44" i="2"/>
  <c r="C44" i="2"/>
  <c r="AR44" i="2"/>
  <c r="F44" i="3"/>
  <c r="Q44" i="2"/>
  <c r="I44" i="2"/>
  <c r="H44" i="2"/>
  <c r="Z44" i="2"/>
  <c r="Y44" i="2"/>
  <c r="G45" i="1"/>
  <c r="W45" i="1"/>
  <c r="F45" i="1"/>
  <c r="AM45" i="1"/>
  <c r="V45" i="1"/>
  <c r="M45" i="1"/>
  <c r="E45" i="1"/>
  <c r="U45" i="1"/>
  <c r="L45" i="1"/>
  <c r="D45" i="1"/>
  <c r="AB45" i="1"/>
  <c r="C45" i="1"/>
  <c r="AR45" i="1"/>
  <c r="AQ45" i="1"/>
  <c r="Z45" i="1"/>
  <c r="Q45" i="1"/>
  <c r="I45" i="1"/>
  <c r="AG45" i="1"/>
  <c r="Y45" i="1"/>
  <c r="H45" i="1"/>
  <c r="AS44" i="3"/>
  <c r="AT44" i="3"/>
  <c r="AG44" i="2"/>
  <c r="J44" i="2"/>
  <c r="X45" i="1"/>
  <c r="AF44" i="3"/>
  <c r="N45" i="1"/>
  <c r="N44" i="2"/>
  <c r="K44" i="2"/>
  <c r="AC44" i="2"/>
  <c r="AQ44" i="2"/>
  <c r="AA45" i="1"/>
  <c r="M44" i="2"/>
  <c r="AI45" i="1"/>
  <c r="AE45" i="1"/>
  <c r="K44" i="3"/>
  <c r="AE44" i="3"/>
  <c r="O45" i="1"/>
  <c r="AD45" i="1"/>
  <c r="J45" i="1"/>
  <c r="AA44" i="2"/>
  <c r="AW44" i="2"/>
  <c r="AT45" i="1"/>
  <c r="X44" i="2"/>
  <c r="O44" i="3"/>
  <c r="AC44" i="3"/>
  <c r="AI44" i="2"/>
  <c r="I44" i="3"/>
  <c r="AC45" i="1"/>
  <c r="AP44" i="3"/>
  <c r="J44" i="3"/>
  <c r="AT44" i="2"/>
  <c r="AY45" i="1"/>
  <c r="O44" i="2"/>
  <c r="AV44" i="2"/>
  <c r="K45" i="1"/>
  <c r="AO45" i="1"/>
  <c r="AN45" i="1"/>
  <c r="AX44" i="3"/>
  <c r="AH44" i="3"/>
  <c r="P45" i="1"/>
  <c r="P44" i="2"/>
  <c r="AU45" i="1"/>
  <c r="AF44" i="2"/>
  <c r="AV45" i="1"/>
  <c r="AY44" i="3"/>
  <c r="AY44" i="2"/>
  <c r="AU44" i="2"/>
  <c r="AU44" i="3"/>
  <c r="BA44" i="2"/>
  <c r="BA45" i="1"/>
  <c r="AP45" i="1"/>
  <c r="AF45" i="1"/>
  <c r="AS45" i="1"/>
  <c r="AP44" i="2"/>
  <c r="N44" i="3"/>
  <c r="AS44" i="2"/>
  <c r="AW44" i="3"/>
  <c r="AW45" i="1"/>
  <c r="AJ44" i="3"/>
  <c r="AX45" i="1"/>
  <c r="R44" i="2"/>
  <c r="AH44" i="2"/>
  <c r="R45" i="1"/>
  <c r="AZ44" i="3"/>
  <c r="AH45" i="1"/>
  <c r="AX44" i="2"/>
  <c r="P44" i="3"/>
  <c r="R44" i="3"/>
  <c r="AJ44" i="2"/>
  <c r="AZ45" i="1"/>
  <c r="AZ44" i="2"/>
  <c r="BB44" i="3"/>
  <c r="AJ45" i="1"/>
  <c r="BB45" i="1"/>
  <c r="BB44" i="2"/>
  <c r="AN44" i="3"/>
  <c r="BC40" i="5"/>
  <c r="AL41" i="5"/>
  <c r="AL43" i="2"/>
  <c r="BC42" i="2"/>
  <c r="AL42" i="3"/>
  <c r="BC41" i="3"/>
  <c r="BC43" i="2" l="1"/>
  <c r="AL44" i="2"/>
  <c r="AL42" i="5"/>
  <c r="BC41" i="5"/>
  <c r="AL43" i="7"/>
  <c r="BC42" i="7"/>
  <c r="AL43" i="1"/>
  <c r="BC42" i="1"/>
  <c r="BA45" i="3"/>
  <c r="C45" i="3"/>
  <c r="AQ45" i="3"/>
  <c r="Z45" i="3"/>
  <c r="Q45" i="3"/>
  <c r="B46" i="7"/>
  <c r="AV45" i="3"/>
  <c r="AN45" i="3"/>
  <c r="W45" i="3"/>
  <c r="F45" i="3"/>
  <c r="AO45" i="3"/>
  <c r="Y45" i="3"/>
  <c r="L45" i="3"/>
  <c r="J45" i="3"/>
  <c r="AI45" i="3"/>
  <c r="V45" i="3"/>
  <c r="H45" i="3"/>
  <c r="U45" i="3"/>
  <c r="G45" i="3"/>
  <c r="E45" i="3"/>
  <c r="AR45" i="3"/>
  <c r="AD45" i="3"/>
  <c r="D45" i="3"/>
  <c r="K45" i="2"/>
  <c r="C45" i="2"/>
  <c r="AR45" i="2"/>
  <c r="AY45" i="2"/>
  <c r="Z45" i="2"/>
  <c r="Q45" i="2"/>
  <c r="AG45" i="2"/>
  <c r="Y45" i="2"/>
  <c r="H45" i="2"/>
  <c r="AO45" i="2"/>
  <c r="O45" i="2"/>
  <c r="G45" i="2"/>
  <c r="AV45" i="2"/>
  <c r="AN45" i="2"/>
  <c r="W45" i="2"/>
  <c r="F45" i="2"/>
  <c r="AD45" i="2"/>
  <c r="AC45" i="2"/>
  <c r="V45" i="2"/>
  <c r="U45" i="2"/>
  <c r="AU45" i="2"/>
  <c r="L45" i="2"/>
  <c r="AM45" i="2"/>
  <c r="E45" i="2"/>
  <c r="D45" i="2"/>
  <c r="BA46" i="1"/>
  <c r="K46" i="1"/>
  <c r="C46" i="1"/>
  <c r="AR46" i="1"/>
  <c r="AI46" i="1"/>
  <c r="J46" i="1"/>
  <c r="AQ46" i="1"/>
  <c r="Z46" i="1"/>
  <c r="Q46" i="1"/>
  <c r="I46" i="1"/>
  <c r="Y46" i="1"/>
  <c r="H46" i="1"/>
  <c r="AW46" i="1"/>
  <c r="O46" i="1"/>
  <c r="G46" i="1"/>
  <c r="AN46" i="1"/>
  <c r="AE46" i="1"/>
  <c r="W46" i="1"/>
  <c r="F46" i="1"/>
  <c r="V46" i="1"/>
  <c r="M46" i="1"/>
  <c r="E46" i="1"/>
  <c r="U46" i="1"/>
  <c r="L46" i="1"/>
  <c r="D46" i="1"/>
  <c r="I45" i="3"/>
  <c r="I45" i="2"/>
  <c r="M45" i="2"/>
  <c r="AA46" i="1"/>
  <c r="AI45" i="2"/>
  <c r="AB45" i="2"/>
  <c r="AE45" i="3"/>
  <c r="AD46" i="1"/>
  <c r="O45" i="3"/>
  <c r="AO46" i="1"/>
  <c r="AB45" i="3"/>
  <c r="AG46" i="1"/>
  <c r="X45" i="2"/>
  <c r="AA45" i="3"/>
  <c r="M45" i="3"/>
  <c r="X46" i="1"/>
  <c r="AQ45" i="2"/>
  <c r="AG45" i="3"/>
  <c r="X45" i="3"/>
  <c r="AB46" i="1"/>
  <c r="AE45" i="2"/>
  <c r="J45" i="2"/>
  <c r="AM46" i="1"/>
  <c r="AM45" i="3"/>
  <c r="AA45" i="2"/>
  <c r="N46" i="1"/>
  <c r="K45" i="3"/>
  <c r="AC45" i="3"/>
  <c r="AC46" i="1"/>
  <c r="P46" i="1"/>
  <c r="AT46" i="1"/>
  <c r="AF45" i="3"/>
  <c r="AP45" i="2"/>
  <c r="AT45" i="3"/>
  <c r="AV46" i="1"/>
  <c r="AS46" i="1"/>
  <c r="AS45" i="3"/>
  <c r="AS45" i="2"/>
  <c r="AP46" i="1"/>
  <c r="AT45" i="2"/>
  <c r="BA45" i="2"/>
  <c r="AU46" i="1"/>
  <c r="N45" i="3"/>
  <c r="AP45" i="3"/>
  <c r="AY46" i="1"/>
  <c r="AW45" i="3"/>
  <c r="N45" i="2"/>
  <c r="AU45" i="3"/>
  <c r="AW45" i="2"/>
  <c r="AF45" i="2"/>
  <c r="AF46" i="1"/>
  <c r="AY45" i="3"/>
  <c r="AH45" i="3"/>
  <c r="AH45" i="2"/>
  <c r="AX45" i="3"/>
  <c r="P45" i="2"/>
  <c r="P45" i="3"/>
  <c r="AX46" i="1"/>
  <c r="AX45" i="2"/>
  <c r="AH46" i="1"/>
  <c r="R46" i="1"/>
  <c r="AZ46" i="1"/>
  <c r="AZ45" i="3"/>
  <c r="AJ46" i="1"/>
  <c r="R45" i="3"/>
  <c r="R45" i="2"/>
  <c r="AJ45" i="2"/>
  <c r="AZ45" i="2"/>
  <c r="AJ45" i="3"/>
  <c r="BB46" i="1"/>
  <c r="BB45" i="3"/>
  <c r="BB45" i="2"/>
  <c r="BC41" i="8"/>
  <c r="AL42" i="8"/>
  <c r="BC42" i="4"/>
  <c r="AL43" i="4"/>
  <c r="AL43" i="3"/>
  <c r="BC42" i="3"/>
  <c r="AL42" i="9"/>
  <c r="BC41" i="9"/>
  <c r="AL43" i="6"/>
  <c r="BC42" i="6"/>
  <c r="H46" i="3" l="1"/>
  <c r="W46" i="3"/>
  <c r="BC43" i="1"/>
  <c r="AL44" i="1"/>
  <c r="AL44" i="3"/>
  <c r="BC43" i="3"/>
  <c r="B47" i="7"/>
  <c r="G46" i="3"/>
  <c r="AM46" i="3"/>
  <c r="AD46" i="3"/>
  <c r="V46" i="3"/>
  <c r="E46" i="3"/>
  <c r="AR46" i="3"/>
  <c r="Z46" i="3"/>
  <c r="Q46" i="3"/>
  <c r="I46" i="3"/>
  <c r="L46" i="3"/>
  <c r="AB46" i="3"/>
  <c r="Y46" i="3"/>
  <c r="AN46" i="3"/>
  <c r="F46" i="3"/>
  <c r="U46" i="3"/>
  <c r="D46" i="3"/>
  <c r="C46" i="3"/>
  <c r="AO46" i="2"/>
  <c r="X46" i="2"/>
  <c r="O46" i="2"/>
  <c r="G46" i="2"/>
  <c r="AV46" i="2"/>
  <c r="AN46" i="2"/>
  <c r="W46" i="2"/>
  <c r="F46" i="2"/>
  <c r="AM46" i="2"/>
  <c r="AD46" i="2"/>
  <c r="V46" i="2"/>
  <c r="M46" i="2"/>
  <c r="E46" i="2"/>
  <c r="U46" i="2"/>
  <c r="L46" i="2"/>
  <c r="D46" i="2"/>
  <c r="BA46" i="2"/>
  <c r="AS46" i="2"/>
  <c r="K46" i="2"/>
  <c r="C46" i="2"/>
  <c r="AR46" i="2"/>
  <c r="AI46" i="2"/>
  <c r="AA46" i="2"/>
  <c r="AQ46" i="2"/>
  <c r="I46" i="2"/>
  <c r="H46" i="2"/>
  <c r="Z46" i="2"/>
  <c r="Y46" i="2"/>
  <c r="Q46" i="2"/>
  <c r="AO47" i="1"/>
  <c r="G47" i="1"/>
  <c r="AV47" i="1"/>
  <c r="AN47" i="1"/>
  <c r="W47" i="1"/>
  <c r="F47" i="1"/>
  <c r="AD47" i="1"/>
  <c r="V47" i="1"/>
  <c r="M47" i="1"/>
  <c r="E47" i="1"/>
  <c r="U47" i="1"/>
  <c r="L47" i="1"/>
  <c r="D47" i="1"/>
  <c r="AS47" i="1"/>
  <c r="C47" i="1"/>
  <c r="AR47" i="1"/>
  <c r="AA47" i="1"/>
  <c r="AQ47" i="1"/>
  <c r="Z47" i="1"/>
  <c r="Q47" i="1"/>
  <c r="I47" i="1"/>
  <c r="Y47" i="1"/>
  <c r="H47" i="1"/>
  <c r="AV46" i="3"/>
  <c r="AO46" i="3"/>
  <c r="N47" i="1"/>
  <c r="K47" i="1"/>
  <c r="AG46" i="3"/>
  <c r="AE46" i="2"/>
  <c r="N46" i="2"/>
  <c r="AC46" i="3"/>
  <c r="AE47" i="1"/>
  <c r="AQ46" i="3"/>
  <c r="J46" i="2"/>
  <c r="O47" i="1"/>
  <c r="AI46" i="3"/>
  <c r="J47" i="1"/>
  <c r="J46" i="3"/>
  <c r="AB47" i="1"/>
  <c r="AG46" i="2"/>
  <c r="X46" i="3"/>
  <c r="N46" i="3"/>
  <c r="AM47" i="1"/>
  <c r="AB46" i="2"/>
  <c r="O46" i="3"/>
  <c r="X47" i="1"/>
  <c r="AC46" i="2"/>
  <c r="AT46" i="3"/>
  <c r="AG47" i="1"/>
  <c r="AI47" i="1"/>
  <c r="AA46" i="3"/>
  <c r="AP46" i="2"/>
  <c r="AC47" i="1"/>
  <c r="M46" i="3"/>
  <c r="AF46" i="2"/>
  <c r="K46" i="3"/>
  <c r="AE46" i="3"/>
  <c r="P47" i="1"/>
  <c r="AH46" i="2"/>
  <c r="BA47" i="1"/>
  <c r="AY47" i="1"/>
  <c r="AU46" i="3"/>
  <c r="AU47" i="1"/>
  <c r="AU46" i="2"/>
  <c r="P46" i="3"/>
  <c r="AW46" i="2"/>
  <c r="AT46" i="2"/>
  <c r="P46" i="2"/>
  <c r="AX46" i="2"/>
  <c r="BA46" i="3"/>
  <c r="AW46" i="3"/>
  <c r="AF47" i="1"/>
  <c r="AP46" i="3"/>
  <c r="AY46" i="2"/>
  <c r="AT47" i="1"/>
  <c r="AF46" i="3"/>
  <c r="AP47" i="1"/>
  <c r="AW47" i="1"/>
  <c r="AY46" i="3"/>
  <c r="AS46" i="3"/>
  <c r="AX46" i="3"/>
  <c r="AH47" i="1"/>
  <c r="AJ46" i="2"/>
  <c r="R46" i="3"/>
  <c r="AZ46" i="2"/>
  <c r="R47" i="1"/>
  <c r="AH46" i="3"/>
  <c r="AX47" i="1"/>
  <c r="R46" i="2"/>
  <c r="AJ47" i="1"/>
  <c r="AZ47" i="1"/>
  <c r="AJ46" i="3"/>
  <c r="AZ46" i="3"/>
  <c r="BB46" i="2"/>
  <c r="BB47" i="1"/>
  <c r="BB46" i="3"/>
  <c r="BC43" i="7"/>
  <c r="AL44" i="7"/>
  <c r="BC42" i="9"/>
  <c r="AL43" i="9"/>
  <c r="AL44" i="4"/>
  <c r="BC43" i="4"/>
  <c r="AL43" i="8"/>
  <c r="BC42" i="8"/>
  <c r="AL44" i="6"/>
  <c r="BC43" i="6"/>
  <c r="BC42" i="5"/>
  <c r="AL43" i="5"/>
  <c r="AL45" i="2"/>
  <c r="BC44" i="2"/>
  <c r="AG47" i="2" l="1"/>
  <c r="AV47" i="2"/>
  <c r="AU48" i="1"/>
  <c r="AD48" i="1"/>
  <c r="Y47" i="2"/>
  <c r="U47" i="3"/>
  <c r="AU47" i="3"/>
  <c r="K47" i="2"/>
  <c r="V47" i="2"/>
  <c r="BB48" i="1"/>
  <c r="BA47" i="3"/>
  <c r="O47" i="3"/>
  <c r="J48" i="1"/>
  <c r="AD47" i="2"/>
  <c r="X47" i="2"/>
  <c r="R47" i="3"/>
  <c r="AG47" i="3"/>
  <c r="Q48" i="1"/>
  <c r="Y47" i="3"/>
  <c r="V47" i="3"/>
  <c r="AT48" i="1"/>
  <c r="AE47" i="3"/>
  <c r="AY47" i="2"/>
  <c r="AW47" i="2"/>
  <c r="G48" i="1"/>
  <c r="W47" i="3"/>
  <c r="BC44" i="7"/>
  <c r="AL45" i="7"/>
  <c r="BC44" i="6"/>
  <c r="AL45" i="6"/>
  <c r="AB47" i="3"/>
  <c r="C47" i="3"/>
  <c r="AQ47" i="3"/>
  <c r="Z47" i="3"/>
  <c r="Q47" i="3"/>
  <c r="AV47" i="3"/>
  <c r="AN47" i="3"/>
  <c r="F47" i="3"/>
  <c r="AM47" i="3"/>
  <c r="AD47" i="3"/>
  <c r="M47" i="3"/>
  <c r="E47" i="3"/>
  <c r="AR47" i="3"/>
  <c r="AA47" i="3"/>
  <c r="H47" i="3"/>
  <c r="AO47" i="3"/>
  <c r="G47" i="3"/>
  <c r="D47" i="3"/>
  <c r="AB47" i="2"/>
  <c r="C47" i="2"/>
  <c r="L47" i="3"/>
  <c r="AQ47" i="2"/>
  <c r="Z47" i="2"/>
  <c r="Q47" i="2"/>
  <c r="I47" i="2"/>
  <c r="H47" i="2"/>
  <c r="G47" i="2"/>
  <c r="AN47" i="2"/>
  <c r="W47" i="2"/>
  <c r="F47" i="2"/>
  <c r="U47" i="2"/>
  <c r="L47" i="2"/>
  <c r="AM47" i="2"/>
  <c r="E47" i="2"/>
  <c r="D47" i="2"/>
  <c r="AC47" i="2"/>
  <c r="AS48" i="1"/>
  <c r="AB48" i="1"/>
  <c r="C48" i="1"/>
  <c r="AR48" i="1"/>
  <c r="AA48" i="1"/>
  <c r="AQ48" i="1"/>
  <c r="Z48" i="1"/>
  <c r="I48" i="1"/>
  <c r="Y48" i="1"/>
  <c r="H48" i="1"/>
  <c r="AO48" i="1"/>
  <c r="AV48" i="1"/>
  <c r="AN48" i="1"/>
  <c r="W48" i="1"/>
  <c r="F48" i="1"/>
  <c r="AM48" i="1"/>
  <c r="V48" i="1"/>
  <c r="M48" i="1"/>
  <c r="E48" i="1"/>
  <c r="U48" i="1"/>
  <c r="L48" i="1"/>
  <c r="D48" i="1"/>
  <c r="X47" i="3"/>
  <c r="J47" i="2"/>
  <c r="AC48" i="1"/>
  <c r="O47" i="2"/>
  <c r="AI47" i="2"/>
  <c r="M47" i="2"/>
  <c r="AI48" i="1"/>
  <c r="AG48" i="1"/>
  <c r="AT47" i="3"/>
  <c r="AU47" i="2"/>
  <c r="AI47" i="3"/>
  <c r="AO47" i="2"/>
  <c r="O48" i="1"/>
  <c r="AS47" i="3"/>
  <c r="AW47" i="3"/>
  <c r="K48" i="1"/>
  <c r="K47" i="3"/>
  <c r="AT47" i="2"/>
  <c r="AC47" i="3"/>
  <c r="AR47" i="2"/>
  <c r="J47" i="3"/>
  <c r="AE47" i="2"/>
  <c r="AA47" i="2"/>
  <c r="I47" i="3"/>
  <c r="N48" i="1"/>
  <c r="AE48" i="1"/>
  <c r="X48" i="1"/>
  <c r="P48" i="1"/>
  <c r="N47" i="3"/>
  <c r="BA48" i="1"/>
  <c r="BA47" i="2"/>
  <c r="AF47" i="3"/>
  <c r="AP48" i="1"/>
  <c r="AP47" i="3"/>
  <c r="AY47" i="3"/>
  <c r="AP47" i="2"/>
  <c r="AW48" i="1"/>
  <c r="AY48" i="1"/>
  <c r="N47" i="2"/>
  <c r="AF47" i="2"/>
  <c r="AF48" i="1"/>
  <c r="AS47" i="2"/>
  <c r="R48" i="1"/>
  <c r="P47" i="2"/>
  <c r="AX47" i="3"/>
  <c r="AH47" i="3"/>
  <c r="AX48" i="1"/>
  <c r="AH47" i="2"/>
  <c r="AH48" i="1"/>
  <c r="P47" i="3"/>
  <c r="AX47" i="2"/>
  <c r="AZ47" i="2"/>
  <c r="AJ48" i="1"/>
  <c r="AZ48" i="1"/>
  <c r="R47" i="2"/>
  <c r="AZ47" i="3"/>
  <c r="AJ47" i="3"/>
  <c r="AJ47" i="2"/>
  <c r="BB47" i="3"/>
  <c r="BB47" i="2"/>
  <c r="AL45" i="3"/>
  <c r="BC44" i="3"/>
  <c r="AL44" i="8"/>
  <c r="BC43" i="8"/>
  <c r="BC45" i="2"/>
  <c r="AL46" i="2"/>
  <c r="BC44" i="4"/>
  <c r="AL45" i="4"/>
  <c r="AL45" i="1"/>
  <c r="BC44" i="1"/>
  <c r="AL44" i="5"/>
  <c r="BC43" i="5"/>
  <c r="AL44" i="9"/>
  <c r="BC43" i="9"/>
  <c r="AL45" i="8" l="1"/>
  <c r="BC44" i="8"/>
  <c r="AL46" i="3"/>
  <c r="BC45" i="3"/>
  <c r="AL46" i="4"/>
  <c r="BC45" i="4"/>
  <c r="BC44" i="5"/>
  <c r="AL45" i="5"/>
  <c r="AL46" i="6"/>
  <c r="BC45" i="6"/>
  <c r="BC45" i="1"/>
  <c r="AL46" i="1"/>
  <c r="AL47" i="2"/>
  <c r="BC47" i="2" s="1"/>
  <c r="BC46" i="2"/>
  <c r="AL45" i="9"/>
  <c r="BC44" i="9"/>
  <c r="AL46" i="7"/>
  <c r="BC45" i="7"/>
  <c r="AL46" i="5" l="1"/>
  <c r="BC45" i="5"/>
  <c r="BC45" i="9"/>
  <c r="AL46" i="9"/>
  <c r="AL47" i="3"/>
  <c r="BC47" i="3" s="1"/>
  <c r="BC46" i="3"/>
  <c r="BC46" i="4"/>
  <c r="AL47" i="4"/>
  <c r="BC47" i="4" s="1"/>
  <c r="AL47" i="1"/>
  <c r="BC46" i="1"/>
  <c r="AL47" i="7"/>
  <c r="BC47" i="7" s="1"/>
  <c r="BC46" i="7"/>
  <c r="BC46" i="6"/>
  <c r="AL47" i="6"/>
  <c r="BC47" i="6" s="1"/>
  <c r="AL46" i="8"/>
  <c r="BC45" i="8"/>
  <c r="BC46" i="8" l="1"/>
  <c r="AL47" i="8"/>
  <c r="BC47" i="8" s="1"/>
  <c r="AL47" i="9"/>
  <c r="BC47" i="9" s="1"/>
  <c r="BC46" i="9"/>
  <c r="BC47" i="1"/>
  <c r="AL48" i="1"/>
  <c r="BC48" i="1" s="1"/>
  <c r="BC46" i="5"/>
  <c r="AL47" i="5"/>
  <c r="BC47" i="5" s="1"/>
</calcChain>
</file>

<file path=xl/sharedStrings.xml><?xml version="1.0" encoding="utf-8"?>
<sst xmlns="http://schemas.openxmlformats.org/spreadsheetml/2006/main" count="667" uniqueCount="43">
  <si>
    <t xml:space="preserve">Please refer to DEF witness Borsch’s direct testimony, Exhibit BMHB-3 and BMHB-5.  Provide the annual and cumulative revenue requirements (in nominal and net present value) over the life of the proposed CEC </t>
  </si>
  <si>
    <t xml:space="preserve">projects for each resource plan (“Base Case” without the CEC and the “CEC Case” with the CEC) and the difference between the two plans for each of the scenarios listed beMid. As a part of this response please complete </t>
  </si>
  <si>
    <t xml:space="preserve">the table beMid and provide in electronic (Excel) format for each scenario. </t>
  </si>
  <si>
    <r>
      <t>a.</t>
    </r>
    <r>
      <rPr>
        <sz val="7"/>
        <color theme="1"/>
        <rFont val="Times New Roman"/>
        <family val="1"/>
      </rPr>
      <t>               </t>
    </r>
  </si>
  <si>
    <t xml:space="preserve">Mid Fuel Scenario </t>
  </si>
  <si>
    <r>
      <t>b.</t>
    </r>
    <r>
      <rPr>
        <sz val="7"/>
        <color theme="1"/>
        <rFont val="Times New Roman"/>
        <family val="1"/>
      </rPr>
      <t xml:space="preserve">               </t>
    </r>
  </si>
  <si>
    <t>Mid Fuel Scenario</t>
  </si>
  <si>
    <r>
      <t>c.</t>
    </r>
    <r>
      <rPr>
        <sz val="7"/>
        <color theme="1"/>
        <rFont val="Times New Roman"/>
        <family val="1"/>
      </rPr>
      <t xml:space="preserve">                </t>
    </r>
  </si>
  <si>
    <t>High Fuel Scenario</t>
  </si>
  <si>
    <t>Mid Fuel with Carbon Case</t>
  </si>
  <si>
    <t>CPVRR $M</t>
  </si>
  <si>
    <t>CEC Units</t>
  </si>
  <si>
    <t>Remainder of System</t>
  </si>
  <si>
    <t>Without Carbon Emissions Total</t>
  </si>
  <si>
    <t>Carbon Emissions Related</t>
  </si>
  <si>
    <t>With Carbon System Total</t>
  </si>
  <si>
    <t>Admin Fees</t>
  </si>
  <si>
    <t>System Total</t>
  </si>
  <si>
    <t>Generation</t>
  </si>
  <si>
    <t>Transmission</t>
  </si>
  <si>
    <t>O&amp;M</t>
  </si>
  <si>
    <t>Total</t>
  </si>
  <si>
    <t>Fuel</t>
  </si>
  <si>
    <t>Gas Reservation</t>
  </si>
  <si>
    <t>Start Up &amp; VOM</t>
  </si>
  <si>
    <t>Non Carbon Emissions</t>
  </si>
  <si>
    <t>CCPVRRRR $M</t>
  </si>
  <si>
    <t>OK</t>
  </si>
  <si>
    <t xml:space="preserve">Please refer to DEF witness Borsch’s direct testimony, Exhibit BMHB-3 and BMHB-5.  Provide the annual and cumulative revenue requirements (in CPVRR and net present value) over the life of the proposed CEC </t>
  </si>
  <si>
    <t xml:space="preserve">projects for each resource plan (“Base Case” without the CEC and the “CEC Case” with the CEC) and the difference between the two plans for each of the scenarios listed beHIgh. As a part of this response please complete </t>
  </si>
  <si>
    <t xml:space="preserve">the table beHIgh and provide in electronic (Excel) format for each scenario. </t>
  </si>
  <si>
    <t xml:space="preserve">HIgh Fuel Scenario </t>
  </si>
  <si>
    <t>HIgh Fuel with Carbon Case</t>
  </si>
  <si>
    <t xml:space="preserve">projects for each resource plan (“Base Case” without the CEC and the “CEC Case” with the CEC) and the difference between the two plans for each of the scenarios listed below. As a part of this response please complete </t>
  </si>
  <si>
    <t xml:space="preserve">the table below and provide in electronic (Excel) format for each scenario. </t>
  </si>
  <si>
    <t xml:space="preserve">Low Fuel Scenario </t>
  </si>
  <si>
    <t>Low Fuel with Carbon Case</t>
  </si>
  <si>
    <t xml:space="preserve">Please refer to DEF witness Borsch’s direct testimony, Exhibit BMHB-3 and BMHB-5.  Provide the annual and cumulative revenue requirements (in PV and net present value) over the life of the proposed CEC </t>
  </si>
  <si>
    <t>PV $M</t>
  </si>
  <si>
    <t>Nominal $M</t>
  </si>
  <si>
    <t>INCR. O&amp;M</t>
  </si>
  <si>
    <t>20FL-CEC-002050 - 20FL-CEC-002058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</si>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</sst>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sz val="12"/>
      <color rgb="FF000000"/>
      <name val="Times New Roman"/>
      <family val="1"/>
    </font>
    <font>
      <sz val="7"/>
      <color theme="1"/>
      <name val="Times New Roman"/>
      <family val="1"/>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3" fillId="0" borderId="0" xfId="0" applyFont="1" applyAlignment="1">
      <alignment horizontal="left" vertical="center"/>
    </xf>
    <xf numFmtId="0" fontId="4"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justify" vertical="center"/>
    </xf>
    <xf numFmtId="0" fontId="0" fillId="0" borderId="0" xfId="0" applyAlignment="1">
      <alignment horizontal="center"/>
    </xf>
    <xf numFmtId="0" fontId="3" fillId="0" borderId="0" xfId="0" applyFont="1" applyAlignment="1">
      <alignment horizontal="center" vertical="top"/>
    </xf>
    <xf numFmtId="0" fontId="0" fillId="0" borderId="0" xfId="0" applyAlignment="1">
      <alignment vertical="top"/>
    </xf>
    <xf numFmtId="0" fontId="0" fillId="0" borderId="0" xfId="0" applyAlignment="1">
      <alignment horizontal="center" vertical="top"/>
    </xf>
    <xf numFmtId="0" fontId="2" fillId="0" borderId="0" xfId="0" applyFont="1"/>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164" fontId="0" fillId="0" borderId="6" xfId="1" applyNumberFormat="1"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xf numFmtId="0" fontId="2" fillId="0" borderId="0" xfId="0" applyFont="1" applyAlignment="1"/>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Alignment="1">
      <alignment horizontal="left" vertical="top"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ot05723\Local%20Settings\Temporary%20Internet%20Files\OLK6D\Reg%20Ops%20Input%20Template%20June%20V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Par%20QA%20Process\PAR%20Query%20DB\PAR%20Results%20Query.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William(Backup)\WILLIAM\EPM\QA%20Tool\05082015\QA%20DB%20Query%20to%20Excel%20Results%20Ver%208-25-201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bnboles\AppData\Local\Microsoft\Windows\Temporary%20Internet%20Files\Content.Outlook\0Y7MNS18\Indiana%20SBDR_Financial%20Management%20Workbook_2016-08-05%20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uel%20Closing\2004\May\Monthly%20Fuel-update%20varianc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nboles\AppData\Local\Microsoft\Windows\Temporary%20Internet%20Files\Content.Outlook\0Y7MNS18\DEI%20SB%20PM%20Initiate%20Estimate%20and%20Resource%20Pl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ukeenergy.sharepoint.com/Strategist/LJT/2015/2015-07%20Hawaii/Results/2015%20August/3_2015_Hawaii_Study_Rev_Req_08052015_2043%20-%20FI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ory%20Planning\Florida\CR3%20Uprate\Dockets\090009\2009%20Base%20Rate%20Increase\Base%20Rate%20Request%20Workpapers\JJP%20Hines%20Exhibi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ates\Hines%204\2007%20E-Schedules%20Oct%20FOF%20(refiled%20102706%20corrected%201031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tility_Partnerships\RFP_Central\RFP%20Responses\2017\Duke\Final%20Model%20and%20Pricing\UP_GPP_RFP_Model_AtRiskTemplate_Duke_090517_GB_Full%20Recovery3%20250kWh%20bloc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ites\InMgmt\pd\GEP\Product%20Development%20Documents\PMO%20Process\Initiate%20Business%20Case%20Documents\Mobile%20App%20Initiate%20DRAFT%2004.06.17.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NTRACT\DSW\2005%20Plan\Reg%20IS%20detail%20budget%20Base%202005%20revised%201-26-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
      <sheetName val="July vs Apr GFF"/>
      <sheetName val="Years Base-High-Low"/>
      <sheetName val="Generic Base-High-Low"/>
      <sheetName val="2005 Delivered"/>
      <sheetName val="2006 Delivered"/>
      <sheetName val="2005 Inc Base"/>
      <sheetName val="2006 Inc Base"/>
      <sheetName val="Delivered Base"/>
      <sheetName val="Delivered High"/>
      <sheetName val="Delivered Low"/>
      <sheetName val="Inc Base"/>
      <sheetName val="Inc High"/>
      <sheetName val="Inc Low"/>
      <sheetName val="High so2 Base"/>
      <sheetName val="High so2 High"/>
      <sheetName val="High so2 Low"/>
      <sheetName val="GED Rates"/>
      <sheetName val="GED Monthly 05 06"/>
      <sheetName val="Foreign JD Energy"/>
      <sheetName val="Foreign Trans"/>
      <sheetName val="UPI"/>
      <sheetName val="Trans Rates Monthly"/>
      <sheetName val="trans Sum 05"/>
      <sheetName val="Summary Base"/>
      <sheetName val="25-Year Coal Price Forecast"/>
      <sheetName val="StMM"/>
      <sheetName val="AEP-Quaker"/>
      <sheetName val="Black Gold-Sequoia"/>
      <sheetName val="Alliance"/>
      <sheetName val="Asset Management Group"/>
      <sheetName val="B&amp;W Resources"/>
      <sheetName val="Central Coal Co (1)"/>
      <sheetName val="Central Coal (2)"/>
      <sheetName val="CMC Columbia SA"/>
      <sheetName val="Consol"/>
      <sheetName val="Dominion"/>
      <sheetName val="Drummond"/>
      <sheetName val="Emerald"/>
      <sheetName val="Guasare-Mina Norte"/>
      <sheetName val="Guasare-Paso Diablo"/>
      <sheetName val="Massey (1)"/>
      <sheetName val="Massey (2)"/>
      <sheetName val="Progress Fuels"/>
      <sheetName val="PFC"/>
      <sheetName val="CAM KY LLC"/>
      <sheetName val="SPOT Foreign"/>
      <sheetName val="SPOT Domestic"/>
      <sheetName val="EndMM"/>
      <sheetName val="CSX Rates Qtrly"/>
      <sheetName val="CSX Tariff"/>
      <sheetName val="COGS 4&amp;5 "/>
      <sheetName val="$$ by Vendor"/>
      <sheetName val="Vendor Tons"/>
      <sheetName val="AE-Low"/>
      <sheetName val="AE-High"/>
      <sheetName val="AE-Base"/>
      <sheetName val="Reg Coal"/>
      <sheetName val="Reg COGS"/>
      <sheetName val="Incremental"/>
      <sheetName val="High Sulfur - Blended"/>
      <sheetName val="High Sulfur - Water"/>
      <sheetName val="High Sulfur - Rail"/>
      <sheetName val="High Sulfur Table Calculation"/>
      <sheetName val="SG&amp;A"/>
      <sheetName val="AE Sum"/>
      <sheetName val="Cognos AE"/>
      <sheetName val="Calcs"/>
      <sheetName val="Tonnage Projection as of 4-15-0"/>
      <sheetName val="Jan"/>
      <sheetName val="Feb"/>
      <sheetName val="Mar"/>
      <sheetName val="April"/>
      <sheetName val="Base-High-Low Apr 05"/>
      <sheetName val="Summary Apr 05"/>
      <sheetName val="Henwood April 05"/>
      <sheetName val="2004 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otCost"/>
      <sheetName val="FOM"/>
      <sheetName val="NOx"/>
      <sheetName val="NOx Rate"/>
      <sheetName val="NOx Monthly"/>
      <sheetName val="NOx Rate Monthly"/>
      <sheetName val="Dispatch"/>
      <sheetName val="MWH"/>
      <sheetName val="MWH Monthly"/>
      <sheetName val="SO2"/>
      <sheetName val="SO2 Monthly"/>
      <sheetName val="CO2"/>
      <sheetName val="CO2 All"/>
      <sheetName val="Hg"/>
      <sheetName val="Btu"/>
      <sheetName val="Btu Monthly"/>
      <sheetName val="CoalBurn"/>
      <sheetName val="CF"/>
      <sheetName val="CF All"/>
      <sheetName val="CF Monthly"/>
      <sheetName val="CF System"/>
      <sheetName val="FuelCost"/>
      <sheetName val="Sheet2"/>
    </sheetNames>
    <sheetDataSet>
      <sheetData sheetId="0" refreshError="1">
        <row r="5">
          <cell r="B5" t="str">
            <v>Duke Coal Total Cost by Year</v>
          </cell>
        </row>
        <row r="16">
          <cell r="B16" t="str">
            <v>Duke Capacity Factor by Year</v>
          </cell>
        </row>
        <row r="17">
          <cell r="B17" t="str">
            <v>Duke CO2 Tons by Year</v>
          </cell>
        </row>
        <row r="18">
          <cell r="B18" t="str">
            <v>Duke Coal and CC Btu Consumed by Month</v>
          </cell>
        </row>
        <row r="19">
          <cell r="B19" t="str">
            <v>Duke Coal and CC Btu Consumed by Year</v>
          </cell>
        </row>
        <row r="20">
          <cell r="B20" t="str">
            <v>Duke Coal and CC Capacity Factor by Month</v>
          </cell>
        </row>
        <row r="21">
          <cell r="B21" t="str">
            <v>Duke Coal and CC Capacity Factor by Year</v>
          </cell>
        </row>
        <row r="22">
          <cell r="B22" t="str">
            <v>Duke Coal and CC Fuel Cost by Year</v>
          </cell>
        </row>
        <row r="23">
          <cell r="B23" t="str">
            <v>Duke Coal and CC Generation by Month</v>
          </cell>
        </row>
        <row r="24">
          <cell r="B24" t="str">
            <v>Duke Coal and CC Generation by Year</v>
          </cell>
        </row>
        <row r="25">
          <cell r="B25" t="str">
            <v>Duke Coal Burn by Year</v>
          </cell>
        </row>
        <row r="26">
          <cell r="B26" t="str">
            <v>Duke Coal CO2 Tons by Year</v>
          </cell>
        </row>
        <row r="27">
          <cell r="B27" t="str">
            <v>Duke Coal Hg Pounds by Year</v>
          </cell>
        </row>
        <row r="28">
          <cell r="B28" t="str">
            <v>Duke Coal NOx Tons by Month</v>
          </cell>
        </row>
        <row r="29">
          <cell r="B29" t="str">
            <v>Duke Coal NOx Tons by Year</v>
          </cell>
        </row>
        <row r="30">
          <cell r="B30" t="str">
            <v>Duke Coal SO2 Tons by Month</v>
          </cell>
        </row>
        <row r="31">
          <cell r="B31" t="str">
            <v>Duke Coal SO2 Tons by Year</v>
          </cell>
        </row>
        <row r="32">
          <cell r="B32" t="str">
            <v>Duke Coal System CF by Year</v>
          </cell>
        </row>
        <row r="33">
          <cell r="B33" t="str">
            <v>Duke Dispatch Price by Year</v>
          </cell>
        </row>
        <row r="34">
          <cell r="B34" t="str">
            <v>Duke FixedOM by Year</v>
          </cell>
        </row>
        <row r="35">
          <cell r="B35" t="str">
            <v>Duke Coal Total Cost by Year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2 All"/>
      <sheetName val="Capacity at Peak"/>
      <sheetName val="Dependable Cap"/>
      <sheetName val="Operating Hrs"/>
      <sheetName val="Fuel Demand"/>
      <sheetName val="Reagent Cost"/>
      <sheetName val="Fuel Cost"/>
      <sheetName val="Fuel Price"/>
      <sheetName val="Heat Rate"/>
      <sheetName val="TotCost"/>
      <sheetName val="FOM"/>
      <sheetName val="VOM Cost"/>
      <sheetName val="VOM Rate"/>
      <sheetName val="NOx"/>
      <sheetName val="NOx Cost"/>
      <sheetName val="NOx Allow"/>
      <sheetName val="Dispatch"/>
      <sheetName val="MWH"/>
      <sheetName val="SO2"/>
      <sheetName val="SO2 Cost"/>
      <sheetName val="SO2 Allow"/>
      <sheetName val="CO2"/>
      <sheetName val="CO2 Cost"/>
      <sheetName val="CO2 Allow"/>
      <sheetName val="Hg"/>
      <sheetName val="Hg Cost"/>
      <sheetName val="Btu"/>
      <sheetName val="CoalBurn"/>
      <sheetName val="CF"/>
      <sheetName val="CF All"/>
      <sheetName val="CF System"/>
      <sheetName val="FuelCost"/>
      <sheetName val="Starts"/>
      <sheetName val="Start Cost"/>
      <sheetName val="Tot System Costs"/>
    </sheetNames>
    <sheetDataSet>
      <sheetData sheetId="0">
        <row r="23">
          <cell r="B23" t="str">
            <v>Duke Capacity at Peak</v>
          </cell>
          <cell r="C23" t="str">
            <v>Capacity at Peak</v>
          </cell>
          <cell r="D23" t="str">
            <v>#,##0</v>
          </cell>
          <cell r="E23" t="b">
            <v>1</v>
          </cell>
          <cell r="F23" t="str">
            <v>MW</v>
          </cell>
        </row>
        <row r="24">
          <cell r="B24" t="str">
            <v>Duke Capacity Factor by Year</v>
          </cell>
        </row>
        <row r="25">
          <cell r="B25" t="str">
            <v>Duke CO2 Cost by Year</v>
          </cell>
        </row>
        <row r="26">
          <cell r="B26" t="str">
            <v>Duke CO2 Tons by Year</v>
          </cell>
        </row>
        <row r="27">
          <cell r="B27" t="str">
            <v>Duke Coal and CC Btu Consumed by Year</v>
          </cell>
        </row>
        <row r="28">
          <cell r="B28" t="str">
            <v>Duke Coal and CC Capacity Factor by Year</v>
          </cell>
        </row>
        <row r="29">
          <cell r="B29" t="str">
            <v>Duke Coal and CC Fuel Cost by Year</v>
          </cell>
        </row>
        <row r="30">
          <cell r="B30" t="str">
            <v>Duke Coal and CC Generation by Year</v>
          </cell>
        </row>
        <row r="31">
          <cell r="B31" t="str">
            <v>Duke Coal Burn by Year</v>
          </cell>
        </row>
        <row r="32">
          <cell r="B32" t="str">
            <v>Duke Coal CO2 Tons by Year</v>
          </cell>
        </row>
        <row r="33">
          <cell r="B33" t="str">
            <v>Duke Coal Hg Pounds by Year</v>
          </cell>
        </row>
        <row r="34">
          <cell r="B34" t="str">
            <v>Duke Coal NOx Tons by Year</v>
          </cell>
        </row>
        <row r="35">
          <cell r="B35" t="str">
            <v>Duke Coal SO2 Tons by Year</v>
          </cell>
        </row>
        <row r="36">
          <cell r="B36" t="str">
            <v>Duke Coal System CF by Year</v>
          </cell>
        </row>
        <row r="37">
          <cell r="B37" t="str">
            <v>Duke Florida Coal Total Cost by Year</v>
          </cell>
        </row>
        <row r="38">
          <cell r="B38" t="str">
            <v>Duke Dispatch Price by Year</v>
          </cell>
        </row>
        <row r="39">
          <cell r="B39" t="str">
            <v>Duke FixedOM by Year</v>
          </cell>
        </row>
        <row r="40">
          <cell r="B40" t="str">
            <v>Duke Fuel Cost by Year</v>
          </cell>
        </row>
        <row r="41">
          <cell r="B41" t="str">
            <v>Duke Hg Cost by Year</v>
          </cell>
        </row>
        <row r="42">
          <cell r="B42" t="str">
            <v>Duke NOx Cost by Year</v>
          </cell>
        </row>
        <row r="43">
          <cell r="B43" t="str">
            <v>Duke Florida Reagent Cost by Year</v>
          </cell>
        </row>
        <row r="44">
          <cell r="B44" t="str">
            <v>Duke SO2 Cost by Year</v>
          </cell>
        </row>
        <row r="45">
          <cell r="B45" t="str">
            <v>Duke Start Cost by Year</v>
          </cell>
        </row>
        <row r="46">
          <cell r="B46" t="str">
            <v>Duke Starts by Year</v>
          </cell>
        </row>
        <row r="47">
          <cell r="B47" t="str">
            <v>Duke Sys Fuel Demand Chg</v>
          </cell>
        </row>
        <row r="48">
          <cell r="B48" t="str">
            <v>Duke System Costs</v>
          </cell>
        </row>
        <row r="49">
          <cell r="B49" t="str">
            <v>Duke VOM Cost by Year</v>
          </cell>
        </row>
        <row r="50">
          <cell r="B50" t="str">
            <v>Duke Hours Per Unit  by Year</v>
          </cell>
        </row>
        <row r="51">
          <cell r="B51" t="str">
            <v>Duke Dependable Capacity By Year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Analysis"/>
      <sheetName val="Assumptions"/>
      <sheetName val="Status Report"/>
      <sheetName val="Appr Funding"/>
      <sheetName val="Forecast"/>
      <sheetName val="Staffing"/>
      <sheetName val="Actuals"/>
      <sheetName val="Values-Update Year annual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2" t="str">
            <v>Int. Labor</v>
          </cell>
        </row>
        <row r="3">
          <cell r="B3" t="str">
            <v>Ext. Labor</v>
          </cell>
        </row>
        <row r="4">
          <cell r="B4" t="str">
            <v>Other</v>
          </cell>
        </row>
        <row r="5">
          <cell r="B5" t="str">
            <v>Contingency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AIL FAC"/>
      <sheetName val="FUEL VAR p1"/>
      <sheetName val="FUEL VAR p2"/>
      <sheetName val="FUEL VAR P1-apr"/>
      <sheetName val="FUEL VAR P2-apr"/>
      <sheetName val="UNBILLED"/>
      <sheetName val="GEN EXP ADJ"/>
      <sheetName val="FUEL REV"/>
      <sheetName val="CCR"/>
      <sheetName val="COGEN"/>
      <sheetName val="Jan"/>
      <sheetName val="Feb"/>
      <sheetName val="Mar"/>
      <sheetName val="Apr"/>
      <sheetName val="May"/>
      <sheetName val="Module2"/>
      <sheetName val="1"/>
      <sheetName val="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Input"/>
      <sheetName val="Estimate"/>
      <sheetName val="Resources"/>
      <sheetName val="Common"/>
      <sheetName val="CMS"/>
      <sheetName val="Talley"/>
    </sheetNames>
    <sheetDataSet>
      <sheetData sheetId="0" refreshError="1"/>
      <sheetData sheetId="1">
        <row r="4">
          <cell r="E4">
            <v>75</v>
          </cell>
        </row>
        <row r="5">
          <cell r="E5">
            <v>100</v>
          </cell>
        </row>
        <row r="6">
          <cell r="E6">
            <v>70</v>
          </cell>
        </row>
        <row r="9">
          <cell r="E9">
            <v>900</v>
          </cell>
        </row>
        <row r="12">
          <cell r="E12">
            <v>0.05</v>
          </cell>
        </row>
        <row r="152">
          <cell r="B152">
            <v>38.5</v>
          </cell>
          <cell r="E152">
            <v>0.9</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source_Plans"/>
      <sheetName val="Summary"/>
      <sheetName val="Summary_1"/>
      <sheetName val="2015TYSP"/>
      <sheetName val="Firm_Nuclear_Case"/>
      <sheetName val="Energy_only_Nuclear_Case"/>
      <sheetName val="EnergyOnly_Nucl_CPVRR_Costs"/>
      <sheetName val="Firm_Nucl_CPVRR_Costs"/>
      <sheetName val="Firm Nuclear Chart"/>
      <sheetName val="CPVRR_EnergyOnly_Nuclear_Diff"/>
      <sheetName val="CPVRR_Firm_Nuclear_Diff"/>
      <sheetName val="Summ_2015TYSP_Firm_Nuclear"/>
      <sheetName val="Summ_2015TYSP_Energy_Nuclear"/>
      <sheetName val="Wheeling_Charges"/>
      <sheetName val="FOM"/>
      <sheetName val="NUC_RR"/>
      <sheetName val="financial_assumptions"/>
      <sheetName val="Nuclear_Decommissioning_Costs"/>
    </sheetNames>
    <sheetDataSet>
      <sheetData sheetId="0"/>
      <sheetData sheetId="1"/>
      <sheetData sheetId="2"/>
      <sheetData sheetId="3"/>
      <sheetData sheetId="4"/>
      <sheetData sheetId="5"/>
      <sheetData sheetId="6"/>
      <sheetData sheetId="7" refreshError="1"/>
      <sheetData sheetId="8" refreshError="1"/>
      <sheetData sheetId="9" refreshError="1"/>
      <sheetData sheetId="10"/>
      <sheetData sheetId="11"/>
      <sheetData sheetId="12"/>
      <sheetData sheetId="13"/>
      <sheetData sheetId="14"/>
      <sheetData sheetId="15"/>
      <sheetData sheetId="16"/>
      <sheetData sheetId="17">
        <row r="13">
          <cell r="D13">
            <v>6.9000000000000006E-2</v>
          </cell>
        </row>
      </sheetData>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1"/>
      <sheetName val="JP-2"/>
      <sheetName val="JP-3"/>
      <sheetName val="JP-4"/>
      <sheetName val="JP-5"/>
      <sheetName val="JP-7"/>
      <sheetName val="JP-9"/>
    </sheetNames>
    <sheetDataSet>
      <sheetData sheetId="0" refreshError="1"/>
      <sheetData sheetId="1">
        <row r="5">
          <cell r="K5" t="str">
            <v>SCHEDULE  E1 (Amended 10/06)</v>
          </cell>
          <cell r="AK5" t="str">
            <v xml:space="preserve">              SCHEDULE  E1</v>
          </cell>
          <cell r="BK5" t="str">
            <v xml:space="preserve">              SCHEDULE  E1</v>
          </cell>
          <cell r="CK5" t="str">
            <v xml:space="preserve">              SCHEDULE  E1</v>
          </cell>
          <cell r="DK5" t="str">
            <v xml:space="preserve">              SCHEDULE  E1</v>
          </cell>
          <cell r="EK5" t="str">
            <v xml:space="preserve">              SCHEDULE  E1</v>
          </cell>
          <cell r="FK5" t="str">
            <v xml:space="preserve">              SCHEDULE  E1</v>
          </cell>
        </row>
        <row r="6">
          <cell r="A6" t="str">
            <v xml:space="preserve">                                        Progress Energy Florida</v>
          </cell>
          <cell r="AA6" t="str">
            <v>Progress Energy Florida</v>
          </cell>
          <cell r="BA6" t="str">
            <v>Progress Energy Florida</v>
          </cell>
          <cell r="CA6" t="str">
            <v>Progress Energy Florida</v>
          </cell>
          <cell r="DA6" t="str">
            <v>`</v>
          </cell>
          <cell r="EA6" t="str">
            <v>Progress Energy Florida</v>
          </cell>
          <cell r="FA6" t="str">
            <v>Progress Energy Florida</v>
          </cell>
        </row>
        <row r="7">
          <cell r="A7" t="str">
            <v>Fuel and Purchased Power Cost Recovery Clause</v>
          </cell>
          <cell r="AA7" t="str">
            <v>Fuel and Purchased Power Cost Recovery Clause</v>
          </cell>
          <cell r="BA7" t="str">
            <v>Fuel and Purchased Power Cost Recovery Clause</v>
          </cell>
          <cell r="CA7" t="str">
            <v>Fuel and Purchased Power Cost Recovery Clause</v>
          </cell>
          <cell r="DA7" t="str">
            <v>Fuel and Purchased Power Cost Recovery Clause</v>
          </cell>
          <cell r="EA7" t="str">
            <v>Fuel and Purchased Power Cost Recovery Clause</v>
          </cell>
          <cell r="FA7" t="str">
            <v>Fuel and Purchased Power Cost Recovery Clause</v>
          </cell>
        </row>
        <row r="8">
          <cell r="A8" t="str">
            <v>Estimated for the Period of :  January Through December 2007</v>
          </cell>
          <cell r="AE8" t="str">
            <v xml:space="preserve">                    Estimated for the Period of:</v>
          </cell>
          <cell r="AH8">
            <v>39083</v>
          </cell>
          <cell r="BE8" t="str">
            <v xml:space="preserve">                    Estimated for the Period of:</v>
          </cell>
          <cell r="BH8">
            <v>39114</v>
          </cell>
          <cell r="CE8" t="str">
            <v xml:space="preserve">                    Estimated for the Period of:</v>
          </cell>
          <cell r="CH8">
            <v>39145</v>
          </cell>
          <cell r="DE8" t="str">
            <v xml:space="preserve">                    Estimated for the Period of:</v>
          </cell>
          <cell r="DH8">
            <v>39176</v>
          </cell>
          <cell r="EE8" t="str">
            <v xml:space="preserve">                  Estimated for the Period of:</v>
          </cell>
          <cell r="EH8">
            <v>39207</v>
          </cell>
          <cell r="FE8" t="str">
            <v xml:space="preserve">                    Estimated for the Period of:</v>
          </cell>
          <cell r="FH8">
            <v>39238</v>
          </cell>
        </row>
        <row r="9">
          <cell r="A9" t="str">
            <v>Current Approved Rate - Revised to Exclude Hines Unit 2 Annual Depreciation &amp; Return</v>
          </cell>
          <cell r="AE9" t="str">
            <v xml:space="preserve">                    Estimated for the Period of:</v>
          </cell>
          <cell r="AH9">
            <v>39083</v>
          </cell>
          <cell r="BE9" t="str">
            <v xml:space="preserve">                    Estimated for the Period of:</v>
          </cell>
          <cell r="BH9">
            <v>39114</v>
          </cell>
          <cell r="CE9" t="str">
            <v xml:space="preserve">                    Estimated for the Period of:</v>
          </cell>
          <cell r="CH9">
            <v>39145</v>
          </cell>
          <cell r="DE9" t="str">
            <v xml:space="preserve">                    Estimated for the Period of:</v>
          </cell>
          <cell r="DH9">
            <v>39176</v>
          </cell>
          <cell r="EE9" t="str">
            <v xml:space="preserve">                  Estimated for the Period of:</v>
          </cell>
          <cell r="EH9">
            <v>39207</v>
          </cell>
          <cell r="FE9" t="str">
            <v xml:space="preserve">                    Estimated for the Period of:</v>
          </cell>
          <cell r="FH9">
            <v>39238</v>
          </cell>
        </row>
        <row r="11">
          <cell r="G11" t="str">
            <v>DOLLARS</v>
          </cell>
          <cell r="I11" t="str">
            <v>MWH</v>
          </cell>
          <cell r="K11" t="str">
            <v>CENTS/KWH</v>
          </cell>
          <cell r="AG11" t="str">
            <v>DOLLARS</v>
          </cell>
          <cell r="AI11" t="str">
            <v>MWH</v>
          </cell>
          <cell r="AK11" t="str">
            <v>CENTS/KWH</v>
          </cell>
          <cell r="BG11" t="str">
            <v>DOLLARS</v>
          </cell>
          <cell r="BI11" t="str">
            <v>MWH</v>
          </cell>
          <cell r="BK11" t="str">
            <v>CENTS/KWH</v>
          </cell>
          <cell r="CG11" t="str">
            <v>DOLLARS</v>
          </cell>
          <cell r="CI11" t="str">
            <v>MWH</v>
          </cell>
          <cell r="CK11" t="str">
            <v>CENTS/KWH</v>
          </cell>
          <cell r="DG11" t="str">
            <v>DOLLARS</v>
          </cell>
          <cell r="DI11" t="str">
            <v>MWH</v>
          </cell>
          <cell r="DK11" t="str">
            <v>CENTS/KWH</v>
          </cell>
          <cell r="EG11" t="str">
            <v>DOLLARS</v>
          </cell>
          <cell r="EI11" t="str">
            <v>MWH</v>
          </cell>
          <cell r="EK11" t="str">
            <v>CENTS/KWH</v>
          </cell>
          <cell r="FG11" t="str">
            <v>DOLLARS</v>
          </cell>
          <cell r="FI11" t="str">
            <v>MWH</v>
          </cell>
          <cell r="FK11" t="str">
            <v>CENTS/KWH</v>
          </cell>
        </row>
        <row r="12">
          <cell r="A12" t="str">
            <v xml:space="preserve">  1.</v>
          </cell>
          <cell r="B12" t="str">
            <v>Fuel Cost of System Net Generation</v>
          </cell>
          <cell r="G12">
            <v>1865445050.5687261</v>
          </cell>
          <cell r="I12">
            <v>37313075</v>
          </cell>
          <cell r="K12">
            <v>4.9994406801603084</v>
          </cell>
          <cell r="AA12" t="str">
            <v xml:space="preserve">  1.</v>
          </cell>
          <cell r="AB12" t="str">
            <v>Fuel Cost of System Net Generation</v>
          </cell>
          <cell r="AG12">
            <v>125847156</v>
          </cell>
          <cell r="AI12">
            <v>2979231</v>
          </cell>
          <cell r="AK12">
            <v>4.2241489834121619</v>
          </cell>
          <cell r="BA12" t="str">
            <v xml:space="preserve">  1.</v>
          </cell>
          <cell r="BB12" t="str">
            <v>Fuel Cost of System Net Generation</v>
          </cell>
          <cell r="BG12">
            <v>115841533</v>
          </cell>
          <cell r="BI12">
            <v>2510749</v>
          </cell>
          <cell r="BK12">
            <v>4.6138237235183599</v>
          </cell>
          <cell r="CA12" t="str">
            <v xml:space="preserve">  1.</v>
          </cell>
          <cell r="CB12" t="str">
            <v>Fuel Cost of System Net Generation</v>
          </cell>
          <cell r="CG12">
            <v>112532609</v>
          </cell>
          <cell r="CI12">
            <v>2644926</v>
          </cell>
          <cell r="CK12">
            <v>4.2546600169532152</v>
          </cell>
          <cell r="DA12" t="str">
            <v xml:space="preserve">  1.</v>
          </cell>
          <cell r="DB12" t="str">
            <v>Fuel Cost of System Net Generation</v>
          </cell>
          <cell r="DG12">
            <v>113801595</v>
          </cell>
          <cell r="DI12">
            <v>2668001</v>
          </cell>
          <cell r="DK12">
            <v>4.2654255002153301</v>
          </cell>
          <cell r="EA12" t="str">
            <v xml:space="preserve">  1.</v>
          </cell>
          <cell r="EB12" t="str">
            <v>Fuel Cost of System Net Generation</v>
          </cell>
          <cell r="EG12">
            <v>175414057</v>
          </cell>
          <cell r="EI12">
            <v>3257153</v>
          </cell>
          <cell r="EK12">
            <v>5.3855025232158269</v>
          </cell>
          <cell r="FA12" t="str">
            <v xml:space="preserve">  1.</v>
          </cell>
          <cell r="FB12" t="str">
            <v>Fuel Cost of System Net Generation</v>
          </cell>
          <cell r="FG12">
            <v>178511370</v>
          </cell>
          <cell r="FI12">
            <v>3518295</v>
          </cell>
          <cell r="FK12">
            <v>5.0738033621399001</v>
          </cell>
        </row>
        <row r="13">
          <cell r="A13" t="str">
            <v xml:space="preserve">  2.</v>
          </cell>
          <cell r="B13" t="str">
            <v>Spent Nuclear Fuel Disposal Cost</v>
          </cell>
          <cell r="G13">
            <v>5591565.5599999996</v>
          </cell>
          <cell r="I13">
            <v>5948474</v>
          </cell>
          <cell r="J13" t="str">
            <v>*</v>
          </cell>
          <cell r="K13">
            <v>9.4E-2</v>
          </cell>
          <cell r="AA13" t="str">
            <v xml:space="preserve">  2.</v>
          </cell>
          <cell r="AB13" t="str">
            <v>Spent Nuclear Fuel Disposal Cost</v>
          </cell>
          <cell r="AG13">
            <v>544675.48</v>
          </cell>
          <cell r="AI13">
            <v>579442</v>
          </cell>
          <cell r="AJ13" t="str">
            <v>*</v>
          </cell>
          <cell r="AK13">
            <v>9.4E-2</v>
          </cell>
          <cell r="BA13" t="str">
            <v xml:space="preserve">  2.</v>
          </cell>
          <cell r="BB13" t="str">
            <v>Spent Nuclear Fuel Disposal Cost</v>
          </cell>
          <cell r="BG13">
            <v>447078.1</v>
          </cell>
          <cell r="BI13">
            <v>475615</v>
          </cell>
          <cell r="BJ13" t="str">
            <v>*</v>
          </cell>
          <cell r="BK13">
            <v>9.4E-2</v>
          </cell>
          <cell r="CA13" t="str">
            <v xml:space="preserve">  2.</v>
          </cell>
          <cell r="CB13" t="str">
            <v>Spent Nuclear Fuel Disposal Cost</v>
          </cell>
          <cell r="CG13">
            <v>550014.67999999993</v>
          </cell>
          <cell r="CI13">
            <v>585122</v>
          </cell>
          <cell r="CJ13" t="str">
            <v>*</v>
          </cell>
          <cell r="CK13">
            <v>9.3999999999999986E-2</v>
          </cell>
          <cell r="DA13" t="str">
            <v xml:space="preserve">  2.</v>
          </cell>
          <cell r="DB13" t="str">
            <v>Spent Nuclear Fuel Disposal Cost</v>
          </cell>
          <cell r="DG13">
            <v>528655.05999999994</v>
          </cell>
          <cell r="DI13">
            <v>562399</v>
          </cell>
          <cell r="DJ13" t="str">
            <v>*</v>
          </cell>
          <cell r="DK13">
            <v>9.4E-2</v>
          </cell>
          <cell r="EA13" t="str">
            <v xml:space="preserve">  2.</v>
          </cell>
          <cell r="EB13" t="str">
            <v>Spent Nuclear Fuel Disposal Cost</v>
          </cell>
          <cell r="EG13">
            <v>448178.83999999997</v>
          </cell>
          <cell r="EI13">
            <v>476786</v>
          </cell>
          <cell r="EJ13" t="str">
            <v>*</v>
          </cell>
          <cell r="EK13">
            <v>9.4E-2</v>
          </cell>
          <cell r="FA13" t="str">
            <v xml:space="preserve">  2.</v>
          </cell>
          <cell r="FB13" t="str">
            <v>Spent Nuclear Fuel Disposal Cost</v>
          </cell>
          <cell r="FG13">
            <v>498751.77999999997</v>
          </cell>
          <cell r="FI13">
            <v>530587</v>
          </cell>
          <cell r="FJ13" t="str">
            <v>*</v>
          </cell>
          <cell r="FK13">
            <v>9.4E-2</v>
          </cell>
        </row>
        <row r="14">
          <cell r="A14" t="str">
            <v xml:space="preserve">  3.</v>
          </cell>
          <cell r="B14" t="str">
            <v>Coal Car Investment</v>
          </cell>
          <cell r="G14">
            <v>2781762</v>
          </cell>
          <cell r="I14">
            <v>0</v>
          </cell>
          <cell r="K14">
            <v>0</v>
          </cell>
          <cell r="AA14" t="str">
            <v xml:space="preserve">  3.</v>
          </cell>
          <cell r="AB14" t="str">
            <v>Coal Car Investment</v>
          </cell>
          <cell r="AG14">
            <v>236810</v>
          </cell>
          <cell r="AI14">
            <v>0</v>
          </cell>
          <cell r="AK14">
            <v>0</v>
          </cell>
          <cell r="BA14" t="str">
            <v xml:space="preserve">  3.</v>
          </cell>
          <cell r="BB14" t="str">
            <v>Coal Car Investment</v>
          </cell>
          <cell r="BG14">
            <v>237330</v>
          </cell>
          <cell r="BI14">
            <v>0</v>
          </cell>
          <cell r="BK14">
            <v>0</v>
          </cell>
          <cell r="CA14" t="str">
            <v xml:space="preserve">  3.</v>
          </cell>
          <cell r="CB14" t="str">
            <v>Coal Car Investment</v>
          </cell>
          <cell r="CG14">
            <v>237852</v>
          </cell>
          <cell r="CI14">
            <v>0</v>
          </cell>
          <cell r="CK14">
            <v>0</v>
          </cell>
          <cell r="DA14" t="str">
            <v xml:space="preserve">  3.</v>
          </cell>
          <cell r="DB14" t="str">
            <v>Coal Car Investment</v>
          </cell>
          <cell r="DG14">
            <v>236817</v>
          </cell>
          <cell r="DI14">
            <v>0</v>
          </cell>
          <cell r="DK14">
            <v>0</v>
          </cell>
          <cell r="EA14" t="str">
            <v xml:space="preserve">  3.</v>
          </cell>
          <cell r="EB14" t="str">
            <v>Coal Car Investment</v>
          </cell>
          <cell r="EG14">
            <v>229857</v>
          </cell>
          <cell r="EI14">
            <v>0</v>
          </cell>
          <cell r="EK14">
            <v>0</v>
          </cell>
          <cell r="FA14" t="str">
            <v xml:space="preserve">  3.</v>
          </cell>
          <cell r="FB14" t="str">
            <v>Coal Car Investment</v>
          </cell>
          <cell r="FG14">
            <v>227547</v>
          </cell>
          <cell r="FI14">
            <v>0</v>
          </cell>
          <cell r="FK14">
            <v>0</v>
          </cell>
        </row>
        <row r="15">
          <cell r="A15" t="str">
            <v xml:space="preserve">  4.</v>
          </cell>
          <cell r="B15" t="str">
            <v>Adjustment to Fuel Cost</v>
          </cell>
          <cell r="G15">
            <v>3323608</v>
          </cell>
          <cell r="I15">
            <v>0</v>
          </cell>
          <cell r="K15">
            <v>0</v>
          </cell>
          <cell r="AA15" t="str">
            <v xml:space="preserve">  4.</v>
          </cell>
          <cell r="AB15" t="str">
            <v>Adjustment to Fuel Cost</v>
          </cell>
          <cell r="AG15">
            <v>276944</v>
          </cell>
          <cell r="AI15">
            <v>0</v>
          </cell>
          <cell r="AK15">
            <v>0</v>
          </cell>
          <cell r="BA15" t="str">
            <v xml:space="preserve">  4.</v>
          </cell>
          <cell r="BB15" t="str">
            <v>Adjustment to Fuel Cost</v>
          </cell>
          <cell r="BG15">
            <v>276889</v>
          </cell>
          <cell r="BI15">
            <v>0</v>
          </cell>
          <cell r="BK15">
            <v>0</v>
          </cell>
          <cell r="CA15" t="str">
            <v xml:space="preserve">  4.</v>
          </cell>
          <cell r="CB15" t="str">
            <v>Adjustment to Fuel Cost</v>
          </cell>
          <cell r="CG15">
            <v>276833</v>
          </cell>
          <cell r="CI15">
            <v>0</v>
          </cell>
          <cell r="CK15">
            <v>0</v>
          </cell>
          <cell r="DA15" t="str">
            <v xml:space="preserve">  4.</v>
          </cell>
          <cell r="DB15" t="str">
            <v>Adjustment to Fuel Cost</v>
          </cell>
          <cell r="DG15">
            <v>276916</v>
          </cell>
          <cell r="DI15">
            <v>0</v>
          </cell>
          <cell r="DK15">
            <v>0</v>
          </cell>
          <cell r="EA15" t="str">
            <v xml:space="preserve">  4.</v>
          </cell>
          <cell r="EB15" t="str">
            <v>Adjustment to Fuel Cost</v>
          </cell>
          <cell r="EG15">
            <v>276889</v>
          </cell>
          <cell r="EI15">
            <v>0</v>
          </cell>
          <cell r="EK15">
            <v>0</v>
          </cell>
          <cell r="FA15" t="str">
            <v xml:space="preserve">  4.</v>
          </cell>
          <cell r="FB15" t="str">
            <v>Adjustment to Fuel Cost</v>
          </cell>
          <cell r="FG15">
            <v>277055</v>
          </cell>
          <cell r="FI15">
            <v>0</v>
          </cell>
          <cell r="FK15">
            <v>0</v>
          </cell>
        </row>
        <row r="17">
          <cell r="A17" t="str">
            <v xml:space="preserve">  5.</v>
          </cell>
          <cell r="B17" t="str">
            <v>TOTAL COST OF GENERATED POWER</v>
          </cell>
          <cell r="G17">
            <v>1877141986.128726</v>
          </cell>
          <cell r="I17">
            <v>37313075</v>
          </cell>
          <cell r="K17">
            <v>5.0307887680892716</v>
          </cell>
          <cell r="AA17" t="str">
            <v xml:space="preserve">  5.</v>
          </cell>
          <cell r="AB17" t="str">
            <v>TOTAL COST OF GENERATED POWER</v>
          </cell>
          <cell r="AG17">
            <v>126905585.48</v>
          </cell>
          <cell r="AI17">
            <v>2979231</v>
          </cell>
          <cell r="AK17">
            <v>4.2596759190542794</v>
          </cell>
          <cell r="BA17" t="str">
            <v xml:space="preserve">  5.</v>
          </cell>
          <cell r="BB17" t="str">
            <v>TOTAL COST OF GENERATED POWER</v>
          </cell>
          <cell r="BG17">
            <v>116802830.09999999</v>
          </cell>
          <cell r="BI17">
            <v>2510749</v>
          </cell>
          <cell r="BK17">
            <v>4.6521109875977249</v>
          </cell>
          <cell r="CA17" t="str">
            <v xml:space="preserve">  5.</v>
          </cell>
          <cell r="CB17" t="str">
            <v>TOTAL COST OF GENERATED POWER</v>
          </cell>
          <cell r="CG17">
            <v>113597308.68000001</v>
          </cell>
          <cell r="CI17">
            <v>2644926</v>
          </cell>
          <cell r="CK17">
            <v>4.2949144391941401</v>
          </cell>
          <cell r="DA17" t="str">
            <v xml:space="preserve">  5.</v>
          </cell>
          <cell r="DB17" t="str">
            <v>TOTAL COST OF GENERATED POWER</v>
          </cell>
          <cell r="DG17">
            <v>114843983.06</v>
          </cell>
          <cell r="DI17">
            <v>2668001</v>
          </cell>
          <cell r="DK17">
            <v>4.30449550281278</v>
          </cell>
          <cell r="EA17" t="str">
            <v xml:space="preserve">  5.</v>
          </cell>
          <cell r="EB17" t="str">
            <v>TOTAL COST OF GENERATED POWER</v>
          </cell>
          <cell r="EG17">
            <v>176368981.84</v>
          </cell>
          <cell r="EI17">
            <v>3257153</v>
          </cell>
          <cell r="EK17">
            <v>5.4148202998139787</v>
          </cell>
          <cell r="FA17" t="str">
            <v xml:space="preserve">  5.</v>
          </cell>
          <cell r="FB17" t="str">
            <v>TOTAL COST OF GENERATED POWER</v>
          </cell>
          <cell r="FG17">
            <v>179514723.78</v>
          </cell>
          <cell r="FI17">
            <v>3518295</v>
          </cell>
          <cell r="FK17">
            <v>5.1023215443844254</v>
          </cell>
        </row>
        <row r="19">
          <cell r="A19" t="str">
            <v xml:space="preserve">  6.</v>
          </cell>
          <cell r="B19" t="str">
            <v>Energy Cost of Purchased Power (Excl. Econ &amp; Cogens) (E7)</v>
          </cell>
          <cell r="G19">
            <v>261990517</v>
          </cell>
          <cell r="I19">
            <v>5974305</v>
          </cell>
          <cell r="K19">
            <v>4.3852886151610937</v>
          </cell>
          <cell r="AA19" t="str">
            <v xml:space="preserve">  6.</v>
          </cell>
          <cell r="AB19" t="str">
            <v>Energy Cost of Purchased Power (Excl. Econ &amp; Cogens) (E7)</v>
          </cell>
          <cell r="AG19">
            <v>14278911</v>
          </cell>
          <cell r="AI19">
            <v>436435</v>
          </cell>
          <cell r="AK19">
            <v>3.2717153757145967</v>
          </cell>
          <cell r="BA19" t="str">
            <v xml:space="preserve">  6.</v>
          </cell>
          <cell r="BB19" t="str">
            <v>Energy Cost of Purchased Power (Excl. Econ &amp; Cogens) (E7)</v>
          </cell>
          <cell r="BG19">
            <v>13545079</v>
          </cell>
          <cell r="BI19">
            <v>403730</v>
          </cell>
          <cell r="BK19">
            <v>3.3549845193569956</v>
          </cell>
          <cell r="CA19" t="str">
            <v xml:space="preserve">  6.</v>
          </cell>
          <cell r="CB19" t="str">
            <v>Energy Cost of Purchased Power (Excl. Econ &amp; Cogens) (E7)</v>
          </cell>
          <cell r="CG19">
            <v>15662042</v>
          </cell>
          <cell r="CI19">
            <v>458847</v>
          </cell>
          <cell r="CK19">
            <v>3.4133473685128157</v>
          </cell>
          <cell r="DA19" t="str">
            <v xml:space="preserve">  6.</v>
          </cell>
          <cell r="DB19" t="str">
            <v>Energy Cost of Purchased Power (Excl. Econ &amp; Cogens) (E7)</v>
          </cell>
          <cell r="DG19">
            <v>17146874</v>
          </cell>
          <cell r="DI19">
            <v>418666</v>
          </cell>
          <cell r="DK19">
            <v>4.0955974452188624</v>
          </cell>
          <cell r="EA19" t="str">
            <v xml:space="preserve">  6.</v>
          </cell>
          <cell r="EB19" t="str">
            <v>Energy Cost of Purchased Power (Excl. Econ &amp; Cogens) (E7)</v>
          </cell>
          <cell r="EG19">
            <v>27146686</v>
          </cell>
          <cell r="EI19">
            <v>571424</v>
          </cell>
          <cell r="EK19">
            <v>4.750708055664445</v>
          </cell>
          <cell r="FA19" t="str">
            <v xml:space="preserve">  6.</v>
          </cell>
          <cell r="FB19" t="str">
            <v>Energy Cost of Purchased Power (Excl. Econ &amp; Cogens) (E7)</v>
          </cell>
          <cell r="FG19">
            <v>25052317</v>
          </cell>
          <cell r="FI19">
            <v>532685</v>
          </cell>
          <cell r="FK19">
            <v>4.7030265541548939</v>
          </cell>
        </row>
        <row r="20">
          <cell r="A20" t="str">
            <v xml:space="preserve">  7.</v>
          </cell>
          <cell r="B20" t="str">
            <v>Energy Cost of Sch. C,X Economy Purchases (Broker) (E9)</v>
          </cell>
          <cell r="G20">
            <v>0</v>
          </cell>
          <cell r="I20">
            <v>0</v>
          </cell>
          <cell r="K20">
            <v>0</v>
          </cell>
          <cell r="AA20" t="str">
            <v xml:space="preserve">  7.</v>
          </cell>
          <cell r="AB20" t="str">
            <v>Energy Cost of Sch. C,X Economy Purchases (Broker) (E9)</v>
          </cell>
          <cell r="AG20">
            <v>0</v>
          </cell>
          <cell r="AI20">
            <v>0</v>
          </cell>
          <cell r="AK20">
            <v>0</v>
          </cell>
          <cell r="BA20" t="str">
            <v xml:space="preserve">  7.</v>
          </cell>
          <cell r="BB20" t="str">
            <v>Energy Cost of Sch. C,X Economy Purchases (Broker) (E9)</v>
          </cell>
          <cell r="BG20">
            <v>0</v>
          </cell>
          <cell r="BI20">
            <v>0</v>
          </cell>
          <cell r="BK20">
            <v>0</v>
          </cell>
          <cell r="CA20" t="str">
            <v xml:space="preserve">  7.</v>
          </cell>
          <cell r="CB20" t="str">
            <v>Energy Cost of Sch. C,X Economy Purchases (Broker) (E9)</v>
          </cell>
          <cell r="CG20">
            <v>0</v>
          </cell>
          <cell r="CI20">
            <v>0</v>
          </cell>
          <cell r="CK20">
            <v>0</v>
          </cell>
          <cell r="DA20" t="str">
            <v xml:space="preserve">  7.</v>
          </cell>
          <cell r="DB20" t="str">
            <v>Energy Cost of Sch. C,X Economy Purchases (Broker) (E9)</v>
          </cell>
          <cell r="DG20">
            <v>0</v>
          </cell>
          <cell r="DI20">
            <v>0</v>
          </cell>
          <cell r="DK20">
            <v>0</v>
          </cell>
          <cell r="EA20" t="str">
            <v xml:space="preserve">  7.</v>
          </cell>
          <cell r="EB20" t="str">
            <v>Energy Cost of Sch. C,X Economy Purchases (Broker) (E9)</v>
          </cell>
          <cell r="EG20">
            <v>0</v>
          </cell>
          <cell r="EI20">
            <v>0</v>
          </cell>
          <cell r="EK20">
            <v>0</v>
          </cell>
          <cell r="FA20" t="str">
            <v xml:space="preserve">  7.</v>
          </cell>
          <cell r="FB20" t="str">
            <v>Energy Cost of Sch. C,X Economy Purchases (Broker) (E9)</v>
          </cell>
          <cell r="FG20">
            <v>0</v>
          </cell>
          <cell r="FI20">
            <v>0</v>
          </cell>
          <cell r="FK20">
            <v>0</v>
          </cell>
        </row>
        <row r="21">
          <cell r="A21" t="str">
            <v xml:space="preserve">  8.</v>
          </cell>
          <cell r="B21" t="str">
            <v>Energy Cost of Economy Purchases (Non-Broker) (E9)</v>
          </cell>
          <cell r="G21">
            <v>56994410</v>
          </cell>
          <cell r="I21">
            <v>662478</v>
          </cell>
          <cell r="K21">
            <v>8.6032155030053836</v>
          </cell>
          <cell r="AA21" t="str">
            <v xml:space="preserve">  8.</v>
          </cell>
          <cell r="AB21" t="str">
            <v>Energy Cost of Economy Purchases (Non-Broker) (E9)</v>
          </cell>
          <cell r="AG21">
            <v>3733302</v>
          </cell>
          <cell r="AI21">
            <v>47136</v>
          </cell>
          <cell r="AK21">
            <v>7.9202774949083503</v>
          </cell>
          <cell r="BA21" t="str">
            <v xml:space="preserve">  8.</v>
          </cell>
          <cell r="BB21" t="str">
            <v>Energy Cost of Economy Purchases (Non-Broker) (E9)</v>
          </cell>
          <cell r="BG21">
            <v>3124793</v>
          </cell>
          <cell r="BI21">
            <v>38336</v>
          </cell>
          <cell r="BK21">
            <v>8.1510668823038408</v>
          </cell>
          <cell r="CA21" t="str">
            <v xml:space="preserve">  8.</v>
          </cell>
          <cell r="CB21" t="str">
            <v>Energy Cost of Economy Purchases (Non-Broker) (E9)</v>
          </cell>
          <cell r="CG21">
            <v>4170697</v>
          </cell>
          <cell r="CI21">
            <v>46177</v>
          </cell>
          <cell r="CK21">
            <v>9.0319791238062237</v>
          </cell>
          <cell r="DA21" t="str">
            <v xml:space="preserve">  8.</v>
          </cell>
          <cell r="DB21" t="str">
            <v>Energy Cost of Economy Purchases (Non-Broker) (E9)</v>
          </cell>
          <cell r="DG21">
            <v>5070392</v>
          </cell>
          <cell r="DI21">
            <v>56333</v>
          </cell>
          <cell r="DK21">
            <v>9.00074911685868</v>
          </cell>
          <cell r="EA21" t="str">
            <v xml:space="preserve">  8.</v>
          </cell>
          <cell r="EB21" t="str">
            <v>Energy Cost of Economy Purchases (Non-Broker) (E9)</v>
          </cell>
          <cell r="EG21">
            <v>5081605</v>
          </cell>
          <cell r="EI21">
            <v>61474</v>
          </cell>
          <cell r="EK21">
            <v>8.2662670397241111</v>
          </cell>
          <cell r="FA21" t="str">
            <v xml:space="preserve">  8.</v>
          </cell>
          <cell r="FB21" t="str">
            <v>Energy Cost of Economy Purchases (Non-Broker) (E9)</v>
          </cell>
          <cell r="FG21">
            <v>5044448</v>
          </cell>
          <cell r="FI21">
            <v>60054</v>
          </cell>
          <cell r="FK21">
            <v>8.3998534652146404</v>
          </cell>
        </row>
        <row r="22">
          <cell r="A22" t="str">
            <v xml:space="preserve">  9.</v>
          </cell>
          <cell r="B22" t="str">
            <v>Energy Cost of Schedule E Economy Purchases (E9)</v>
          </cell>
          <cell r="G22">
            <v>0</v>
          </cell>
          <cell r="I22">
            <v>0</v>
          </cell>
          <cell r="K22">
            <v>0</v>
          </cell>
          <cell r="AA22" t="str">
            <v xml:space="preserve">  9.</v>
          </cell>
          <cell r="AB22" t="str">
            <v>Energy Cost of Schedule E Economy Purchases (E9)</v>
          </cell>
          <cell r="AG22">
            <v>0</v>
          </cell>
          <cell r="AI22">
            <v>0</v>
          </cell>
          <cell r="AK22">
            <v>0</v>
          </cell>
          <cell r="BA22" t="str">
            <v xml:space="preserve">  9.</v>
          </cell>
          <cell r="BB22" t="str">
            <v>Energy Cost of Schedule E Economy Purchases (E9)</v>
          </cell>
          <cell r="BG22">
            <v>0</v>
          </cell>
          <cell r="BI22">
            <v>0</v>
          </cell>
          <cell r="BK22">
            <v>0</v>
          </cell>
          <cell r="CA22" t="str">
            <v xml:space="preserve">  9.</v>
          </cell>
          <cell r="CB22" t="str">
            <v>Energy Cost of Schedule E Economy Purchases (E9)</v>
          </cell>
          <cell r="CG22">
            <v>0</v>
          </cell>
          <cell r="CI22">
            <v>0</v>
          </cell>
          <cell r="CK22">
            <v>0</v>
          </cell>
          <cell r="DA22" t="str">
            <v xml:space="preserve">  9.</v>
          </cell>
          <cell r="DB22" t="str">
            <v>Energy Cost of Schedule E Economy Purchases (E9)</v>
          </cell>
          <cell r="DG22">
            <v>0</v>
          </cell>
          <cell r="DI22">
            <v>0</v>
          </cell>
          <cell r="DK22">
            <v>0</v>
          </cell>
          <cell r="EA22" t="str">
            <v xml:space="preserve">  9.</v>
          </cell>
          <cell r="EB22" t="str">
            <v>Energy Cost of Schedule E Economy Purchases (E9)</v>
          </cell>
          <cell r="EG22">
            <v>0</v>
          </cell>
          <cell r="EI22">
            <v>0</v>
          </cell>
          <cell r="EK22">
            <v>0</v>
          </cell>
          <cell r="FA22" t="str">
            <v xml:space="preserve">  9.</v>
          </cell>
          <cell r="FB22" t="str">
            <v>Energy Cost of Schedule E Economy Purchases (E9)</v>
          </cell>
          <cell r="FG22">
            <v>0</v>
          </cell>
          <cell r="FI22">
            <v>0</v>
          </cell>
          <cell r="FK22">
            <v>0</v>
          </cell>
        </row>
        <row r="23">
          <cell r="A23" t="str">
            <v>10.</v>
          </cell>
          <cell r="B23" t="str">
            <v>Capacity Cost of Economy Purchases (E9)</v>
          </cell>
          <cell r="G23">
            <v>0</v>
          </cell>
          <cell r="I23">
            <v>0</v>
          </cell>
          <cell r="J23" t="str">
            <v>*</v>
          </cell>
          <cell r="K23">
            <v>0</v>
          </cell>
          <cell r="AA23" t="str">
            <v>10.</v>
          </cell>
          <cell r="AB23" t="str">
            <v>Capacity Cost of Economy Purchases (E9)</v>
          </cell>
          <cell r="AG23">
            <v>0</v>
          </cell>
          <cell r="AI23">
            <v>0</v>
          </cell>
          <cell r="AJ23" t="str">
            <v>*</v>
          </cell>
          <cell r="AK23">
            <v>0</v>
          </cell>
          <cell r="BA23" t="str">
            <v>10.</v>
          </cell>
          <cell r="BB23" t="str">
            <v>Capacity Cost of Economy Purchases (E9)</v>
          </cell>
          <cell r="BG23">
            <v>0</v>
          </cell>
          <cell r="BI23">
            <v>0</v>
          </cell>
          <cell r="BJ23" t="str">
            <v>*</v>
          </cell>
          <cell r="BK23">
            <v>0</v>
          </cell>
          <cell r="CA23" t="str">
            <v>10.</v>
          </cell>
          <cell r="CB23" t="str">
            <v>Capacity Cost of Economy Purchases (E9)</v>
          </cell>
          <cell r="CG23">
            <v>0</v>
          </cell>
          <cell r="CI23">
            <v>0</v>
          </cell>
          <cell r="CJ23" t="str">
            <v>*</v>
          </cell>
          <cell r="CK23">
            <v>0</v>
          </cell>
          <cell r="DA23" t="str">
            <v>10.</v>
          </cell>
          <cell r="DB23" t="str">
            <v>Capacity Cost of Economy Purchases (E9)</v>
          </cell>
          <cell r="DG23">
            <v>0</v>
          </cell>
          <cell r="DI23">
            <v>0</v>
          </cell>
          <cell r="DJ23" t="str">
            <v>*</v>
          </cell>
          <cell r="DK23">
            <v>0</v>
          </cell>
          <cell r="EA23" t="str">
            <v>10.</v>
          </cell>
          <cell r="EB23" t="str">
            <v>Capacity Cost of Economy Purchases (E9)</v>
          </cell>
          <cell r="EG23">
            <v>0</v>
          </cell>
          <cell r="EI23">
            <v>0</v>
          </cell>
          <cell r="EJ23" t="str">
            <v>*</v>
          </cell>
          <cell r="EK23">
            <v>0</v>
          </cell>
          <cell r="FA23" t="str">
            <v>10.</v>
          </cell>
          <cell r="FB23" t="str">
            <v>Capacity Cost of Economy Purchases (E9)</v>
          </cell>
          <cell r="FG23">
            <v>0</v>
          </cell>
          <cell r="FI23">
            <v>0</v>
          </cell>
          <cell r="FJ23" t="str">
            <v>*</v>
          </cell>
          <cell r="FK23">
            <v>0</v>
          </cell>
        </row>
        <row r="24">
          <cell r="A24" t="str">
            <v>11.</v>
          </cell>
          <cell r="B24" t="str">
            <v>Payments to Qualifying Facilities (E8)</v>
          </cell>
          <cell r="G24">
            <v>159230743</v>
          </cell>
          <cell r="I24">
            <v>4560548</v>
          </cell>
          <cell r="K24">
            <v>3.4914826683109133</v>
          </cell>
          <cell r="AA24" t="str">
            <v>11.</v>
          </cell>
          <cell r="AB24" t="str">
            <v>Payments to Qualifying Facilities (E8)</v>
          </cell>
          <cell r="AG24">
            <v>13544526</v>
          </cell>
          <cell r="AI24">
            <v>390516</v>
          </cell>
          <cell r="AK24">
            <v>3.4683664689795037</v>
          </cell>
          <cell r="BA24" t="str">
            <v>11.</v>
          </cell>
          <cell r="BB24" t="str">
            <v>Payments to Qualifying Facilities (E8)</v>
          </cell>
          <cell r="BG24">
            <v>12266093</v>
          </cell>
          <cell r="BI24">
            <v>354420</v>
          </cell>
          <cell r="BK24">
            <v>3.4608918796907622</v>
          </cell>
          <cell r="CA24" t="str">
            <v>11.</v>
          </cell>
          <cell r="CB24" t="str">
            <v>Payments to Qualifying Facilities (E8)</v>
          </cell>
          <cell r="CG24">
            <v>14057593</v>
          </cell>
          <cell r="CI24">
            <v>405702</v>
          </cell>
          <cell r="CK24">
            <v>3.4650046092945068</v>
          </cell>
          <cell r="DA24" t="str">
            <v>11.</v>
          </cell>
          <cell r="DB24" t="str">
            <v>Payments to Qualifying Facilities (E8)</v>
          </cell>
          <cell r="DG24">
            <v>12800166</v>
          </cell>
          <cell r="DI24">
            <v>367079</v>
          </cell>
          <cell r="DK24">
            <v>3.4870330364853346</v>
          </cell>
          <cell r="EA24" t="str">
            <v>11.</v>
          </cell>
          <cell r="EB24" t="str">
            <v>Payments to Qualifying Facilities (E8)</v>
          </cell>
          <cell r="EG24">
            <v>13260576</v>
          </cell>
          <cell r="EI24">
            <v>379011</v>
          </cell>
          <cell r="EK24">
            <v>3.498731171390804</v>
          </cell>
          <cell r="FA24" t="str">
            <v>11.</v>
          </cell>
          <cell r="FB24" t="str">
            <v>Payments to Qualifying Facilities (E8)</v>
          </cell>
          <cell r="FG24">
            <v>12834813</v>
          </cell>
          <cell r="FI24">
            <v>367668</v>
          </cell>
          <cell r="FK24">
            <v>3.4908702960279383</v>
          </cell>
        </row>
        <row r="26">
          <cell r="A26" t="str">
            <v>12.</v>
          </cell>
          <cell r="B26" t="str">
            <v>TOTAL COST OF PURCHASED POWER</v>
          </cell>
          <cell r="G26">
            <v>478215670</v>
          </cell>
          <cell r="I26">
            <v>11197331</v>
          </cell>
          <cell r="K26">
            <v>4.270800514872696</v>
          </cell>
          <cell r="AA26" t="str">
            <v>12.</v>
          </cell>
          <cell r="AB26" t="str">
            <v>TOTAL COST OF PURCHASED POWER</v>
          </cell>
          <cell r="AG26">
            <v>31556739</v>
          </cell>
          <cell r="AI26">
            <v>874087</v>
          </cell>
          <cell r="AK26">
            <v>3.6102514967045614</v>
          </cell>
          <cell r="BA26" t="str">
            <v>12.</v>
          </cell>
          <cell r="BB26" t="str">
            <v>TOTAL COST OF PURCHASED POWER</v>
          </cell>
          <cell r="BG26">
            <v>28935965</v>
          </cell>
          <cell r="BI26">
            <v>796486</v>
          </cell>
          <cell r="BK26">
            <v>3.6329533726895393</v>
          </cell>
          <cell r="CA26" t="str">
            <v>12.</v>
          </cell>
          <cell r="CB26" t="str">
            <v>TOTAL COST OF PURCHASED POWER</v>
          </cell>
          <cell r="CG26">
            <v>33890332</v>
          </cell>
          <cell r="CI26">
            <v>910726</v>
          </cell>
          <cell r="CK26">
            <v>3.7212434914562671</v>
          </cell>
          <cell r="DA26" t="str">
            <v>12.</v>
          </cell>
          <cell r="DB26" t="str">
            <v>TOTAL COST OF PURCHASED POWER</v>
          </cell>
          <cell r="DG26">
            <v>35017432</v>
          </cell>
          <cell r="DI26">
            <v>842078</v>
          </cell>
          <cell r="DK26">
            <v>4.158454679970264</v>
          </cell>
          <cell r="EA26" t="str">
            <v>12.</v>
          </cell>
          <cell r="EB26" t="str">
            <v>TOTAL COST OF PURCHASED POWER</v>
          </cell>
          <cell r="EG26">
            <v>45488867</v>
          </cell>
          <cell r="EI26">
            <v>1011909</v>
          </cell>
          <cell r="EK26">
            <v>4.4953515582922972</v>
          </cell>
          <cell r="FA26" t="str">
            <v>12.</v>
          </cell>
          <cell r="FB26" t="str">
            <v>TOTAL COST OF PURCHASED POWER</v>
          </cell>
          <cell r="FG26">
            <v>42931578</v>
          </cell>
          <cell r="FI26">
            <v>960407</v>
          </cell>
          <cell r="FK26">
            <v>4.4701442201066843</v>
          </cell>
        </row>
        <row r="28">
          <cell r="A28" t="str">
            <v>13.</v>
          </cell>
          <cell r="B28" t="str">
            <v>TOTAL AVAILABLE KWH</v>
          </cell>
          <cell r="I28">
            <v>48510406</v>
          </cell>
          <cell r="AA28" t="str">
            <v>13.</v>
          </cell>
          <cell r="AB28" t="str">
            <v>TOTAL AVAILABLE KWH</v>
          </cell>
          <cell r="BA28" t="str">
            <v>13.</v>
          </cell>
          <cell r="BB28" t="str">
            <v>TOTAL AVAILABLE KWH</v>
          </cell>
          <cell r="CA28" t="str">
            <v>13.</v>
          </cell>
          <cell r="CB28" t="str">
            <v>TOTAL AVAILABLE KWH</v>
          </cell>
          <cell r="DA28" t="str">
            <v>13.</v>
          </cell>
          <cell r="DB28" t="str">
            <v>TOTAL AVAILABLE KWH</v>
          </cell>
          <cell r="EA28" t="str">
            <v>13.</v>
          </cell>
          <cell r="EB28" t="str">
            <v>TOTAL AVAILABLE KWH</v>
          </cell>
          <cell r="FA28" t="str">
            <v>13.</v>
          </cell>
          <cell r="FB28" t="str">
            <v>TOTAL AVAILABLE KWH</v>
          </cell>
        </row>
        <row r="30">
          <cell r="A30" t="str">
            <v>14.</v>
          </cell>
          <cell r="B30" t="str">
            <v>Fuel Cost of Economy Sales</v>
          </cell>
          <cell r="E30" t="str">
            <v>(E6)</v>
          </cell>
          <cell r="G30">
            <v>0</v>
          </cell>
          <cell r="I30">
            <v>0</v>
          </cell>
          <cell r="K30">
            <v>0</v>
          </cell>
          <cell r="AA30" t="str">
            <v>14.</v>
          </cell>
          <cell r="AB30" t="str">
            <v>Fuel Cost of Economy Sales</v>
          </cell>
          <cell r="AE30" t="str">
            <v>(E6)</v>
          </cell>
          <cell r="AG30">
            <v>0</v>
          </cell>
          <cell r="AI30">
            <v>0</v>
          </cell>
          <cell r="AK30">
            <v>0</v>
          </cell>
          <cell r="BA30" t="str">
            <v>14.</v>
          </cell>
          <cell r="BB30" t="str">
            <v>Fuel Cost of Economy Sales</v>
          </cell>
          <cell r="BE30" t="str">
            <v>(E6)</v>
          </cell>
          <cell r="BG30">
            <v>0</v>
          </cell>
          <cell r="BI30">
            <v>0</v>
          </cell>
          <cell r="BK30">
            <v>0</v>
          </cell>
          <cell r="CA30" t="str">
            <v>14.</v>
          </cell>
          <cell r="CB30" t="str">
            <v>Fuel Cost of Economy Sales</v>
          </cell>
          <cell r="CE30" t="str">
            <v>(E6)</v>
          </cell>
          <cell r="CG30">
            <v>0</v>
          </cell>
          <cell r="CI30">
            <v>0</v>
          </cell>
          <cell r="CK30">
            <v>0</v>
          </cell>
          <cell r="DA30" t="str">
            <v>14.</v>
          </cell>
          <cell r="DB30" t="str">
            <v>Fuel Cost of Economy Sales</v>
          </cell>
          <cell r="DE30" t="str">
            <v>(E6)</v>
          </cell>
          <cell r="DG30">
            <v>0</v>
          </cell>
          <cell r="DI30">
            <v>0</v>
          </cell>
          <cell r="DK30">
            <v>0</v>
          </cell>
          <cell r="EA30" t="str">
            <v>14.</v>
          </cell>
          <cell r="EB30" t="str">
            <v>Fuel Cost of Economy Sales</v>
          </cell>
          <cell r="EE30" t="str">
            <v>(E6)</v>
          </cell>
          <cell r="EG30">
            <v>0</v>
          </cell>
          <cell r="EI30">
            <v>0</v>
          </cell>
          <cell r="EK30">
            <v>0</v>
          </cell>
          <cell r="FA30" t="str">
            <v>14.</v>
          </cell>
          <cell r="FB30" t="str">
            <v>Fuel Cost of Economy Sales</v>
          </cell>
          <cell r="FE30" t="str">
            <v>(E6)</v>
          </cell>
          <cell r="FG30">
            <v>0</v>
          </cell>
          <cell r="FI30">
            <v>0</v>
          </cell>
          <cell r="FK30">
            <v>0</v>
          </cell>
        </row>
        <row r="31">
          <cell r="A31" t="str">
            <v>14a.</v>
          </cell>
          <cell r="B31" t="str">
            <v>Gain on Economy Sales - 80%</v>
          </cell>
          <cell r="E31" t="str">
            <v>(E6)</v>
          </cell>
          <cell r="G31">
            <v>0</v>
          </cell>
          <cell r="I31">
            <v>0</v>
          </cell>
          <cell r="J31" t="str">
            <v>*</v>
          </cell>
          <cell r="K31">
            <v>0</v>
          </cell>
          <cell r="AA31" t="str">
            <v>14a.</v>
          </cell>
          <cell r="AB31" t="str">
            <v>Gain on Economy Sales - 80%</v>
          </cell>
          <cell r="AE31" t="str">
            <v>(E6)</v>
          </cell>
          <cell r="AG31">
            <v>0</v>
          </cell>
          <cell r="AI31">
            <v>0</v>
          </cell>
          <cell r="AJ31" t="str">
            <v>*</v>
          </cell>
          <cell r="AK31">
            <v>0</v>
          </cell>
          <cell r="BA31" t="str">
            <v>14a.</v>
          </cell>
          <cell r="BB31" t="str">
            <v>Gain on Economy Sales - 80%</v>
          </cell>
          <cell r="BE31" t="str">
            <v>(E6)</v>
          </cell>
          <cell r="BG31">
            <v>0</v>
          </cell>
          <cell r="BI31">
            <v>0</v>
          </cell>
          <cell r="BJ31" t="str">
            <v>*</v>
          </cell>
          <cell r="BK31">
            <v>0</v>
          </cell>
          <cell r="CA31" t="str">
            <v>14a.</v>
          </cell>
          <cell r="CB31" t="str">
            <v>Gain on Economy Sales - 80%</v>
          </cell>
          <cell r="CE31" t="str">
            <v>(E6)</v>
          </cell>
          <cell r="CG31">
            <v>0</v>
          </cell>
          <cell r="CI31">
            <v>0</v>
          </cell>
          <cell r="CJ31" t="str">
            <v>*</v>
          </cell>
          <cell r="CK31">
            <v>0</v>
          </cell>
          <cell r="DA31" t="str">
            <v>14a.</v>
          </cell>
          <cell r="DB31" t="str">
            <v>Gain on Economy Sales - 80%</v>
          </cell>
          <cell r="DE31" t="str">
            <v>(E6)</v>
          </cell>
          <cell r="DG31">
            <v>0</v>
          </cell>
          <cell r="DI31">
            <v>0</v>
          </cell>
          <cell r="DJ31" t="str">
            <v>*</v>
          </cell>
          <cell r="DK31">
            <v>0</v>
          </cell>
          <cell r="EA31" t="str">
            <v>14a.</v>
          </cell>
          <cell r="EB31" t="str">
            <v>Gain on Economy Sales - 80%</v>
          </cell>
          <cell r="EE31" t="str">
            <v>(E6)</v>
          </cell>
          <cell r="EG31">
            <v>0</v>
          </cell>
          <cell r="EI31">
            <v>0</v>
          </cell>
          <cell r="EJ31" t="str">
            <v>*</v>
          </cell>
          <cell r="EK31">
            <v>0</v>
          </cell>
          <cell r="FA31" t="str">
            <v>14a.</v>
          </cell>
          <cell r="FB31" t="str">
            <v>Gain on Economy Sales - 80%</v>
          </cell>
          <cell r="FE31" t="str">
            <v>(E6)</v>
          </cell>
          <cell r="FG31">
            <v>0</v>
          </cell>
          <cell r="FI31">
            <v>0</v>
          </cell>
          <cell r="FJ31" t="str">
            <v>*</v>
          </cell>
          <cell r="FK31">
            <v>0</v>
          </cell>
        </row>
        <row r="32">
          <cell r="A32" t="str">
            <v>15.</v>
          </cell>
          <cell r="B32" t="str">
            <v>Fuel Cost of Other Power Sales</v>
          </cell>
          <cell r="E32" t="str">
            <v>(E6)</v>
          </cell>
          <cell r="G32">
            <v>-19584223</v>
          </cell>
          <cell r="I32">
            <v>-354120</v>
          </cell>
          <cell r="K32">
            <v>5.5303916751383708</v>
          </cell>
          <cell r="AA32" t="str">
            <v>15.</v>
          </cell>
          <cell r="AB32" t="str">
            <v>Fuel Cost of Other Power Sales</v>
          </cell>
          <cell r="AE32" t="str">
            <v>(E6)</v>
          </cell>
          <cell r="AG32">
            <v>-4277417</v>
          </cell>
          <cell r="AI32">
            <v>-66093</v>
          </cell>
          <cell r="AK32">
            <v>6.4718154721377461</v>
          </cell>
          <cell r="BA32" t="str">
            <v>15.</v>
          </cell>
          <cell r="BB32" t="str">
            <v>Fuel Cost of Other Power Sales</v>
          </cell>
          <cell r="BE32" t="str">
            <v>(E6)</v>
          </cell>
          <cell r="BG32">
            <v>-2518836</v>
          </cell>
          <cell r="BI32">
            <v>-42257</v>
          </cell>
          <cell r="BK32">
            <v>5.9607544312184961</v>
          </cell>
          <cell r="CA32" t="str">
            <v>15.</v>
          </cell>
          <cell r="CB32" t="str">
            <v>Fuel Cost of Other Power Sales</v>
          </cell>
          <cell r="CE32" t="str">
            <v>(E6)</v>
          </cell>
          <cell r="CG32">
            <v>-1855816</v>
          </cell>
          <cell r="CI32">
            <v>-39482</v>
          </cell>
          <cell r="CK32">
            <v>4.7004103135606101</v>
          </cell>
          <cell r="DA32" t="str">
            <v>15.</v>
          </cell>
          <cell r="DB32" t="str">
            <v>Fuel Cost of Other Power Sales</v>
          </cell>
          <cell r="DE32" t="str">
            <v>(E6)</v>
          </cell>
          <cell r="DG32">
            <v>-1210293</v>
          </cell>
          <cell r="DI32">
            <v>-23680</v>
          </cell>
          <cell r="DK32">
            <v>5.1110346283783787</v>
          </cell>
          <cell r="EA32" t="str">
            <v>15.</v>
          </cell>
          <cell r="EB32" t="str">
            <v>Fuel Cost of Other Power Sales</v>
          </cell>
          <cell r="EE32" t="str">
            <v>(E6)</v>
          </cell>
          <cell r="EG32">
            <v>-471047</v>
          </cell>
          <cell r="EI32">
            <v>-10248</v>
          </cell>
          <cell r="EK32">
            <v>4.5964773614363779</v>
          </cell>
          <cell r="FA32" t="str">
            <v>15.</v>
          </cell>
          <cell r="FB32" t="str">
            <v>Fuel Cost of Other Power Sales</v>
          </cell>
          <cell r="FE32" t="str">
            <v>(E6)</v>
          </cell>
          <cell r="FG32">
            <v>-947460</v>
          </cell>
          <cell r="FI32">
            <v>-15648</v>
          </cell>
          <cell r="FK32">
            <v>6.0548312883435589</v>
          </cell>
        </row>
        <row r="33">
          <cell r="A33" t="str">
            <v>15a.</v>
          </cell>
          <cell r="B33" t="str">
            <v>Gain on Other Power Sales</v>
          </cell>
          <cell r="E33" t="str">
            <v>(E6)</v>
          </cell>
          <cell r="G33">
            <v>-2176024</v>
          </cell>
          <cell r="I33">
            <v>-354120</v>
          </cell>
          <cell r="J33" t="str">
            <v>*</v>
          </cell>
          <cell r="K33">
            <v>0.61448774426747987</v>
          </cell>
          <cell r="AA33" t="str">
            <v>15a.</v>
          </cell>
          <cell r="AB33" t="str">
            <v>Gain on Other Power Sales</v>
          </cell>
          <cell r="AE33" t="str">
            <v>(E6)</v>
          </cell>
          <cell r="AG33">
            <v>-475269</v>
          </cell>
          <cell r="AI33">
            <v>-66093</v>
          </cell>
          <cell r="AJ33" t="str">
            <v>*</v>
          </cell>
          <cell r="AK33">
            <v>0.71909128046843085</v>
          </cell>
          <cell r="BA33" t="str">
            <v>15a.</v>
          </cell>
          <cell r="BB33" t="str">
            <v>Gain on Other Power Sales</v>
          </cell>
          <cell r="BE33" t="str">
            <v>(E6)</v>
          </cell>
          <cell r="BG33">
            <v>-279871</v>
          </cell>
          <cell r="BI33">
            <v>-42257</v>
          </cell>
          <cell r="BJ33" t="str">
            <v>*</v>
          </cell>
          <cell r="BK33">
            <v>0.66230683673710866</v>
          </cell>
          <cell r="CA33" t="str">
            <v>15a.</v>
          </cell>
          <cell r="CB33" t="str">
            <v>Gain on Other Power Sales</v>
          </cell>
          <cell r="CE33" t="str">
            <v>(E6)</v>
          </cell>
          <cell r="CG33">
            <v>-206201</v>
          </cell>
          <cell r="CI33">
            <v>-39482</v>
          </cell>
          <cell r="CJ33" t="str">
            <v>*</v>
          </cell>
          <cell r="CK33">
            <v>0.52226584266247911</v>
          </cell>
          <cell r="DA33" t="str">
            <v>15a.</v>
          </cell>
          <cell r="DB33" t="str">
            <v>Gain on Other Power Sales</v>
          </cell>
          <cell r="DE33" t="str">
            <v>(E6)</v>
          </cell>
          <cell r="DG33">
            <v>-134477</v>
          </cell>
          <cell r="DI33">
            <v>-23680</v>
          </cell>
          <cell r="DJ33" t="str">
            <v>*</v>
          </cell>
          <cell r="DK33">
            <v>0.56789273648648653</v>
          </cell>
          <cell r="EA33" t="str">
            <v>15a.</v>
          </cell>
          <cell r="EB33" t="str">
            <v>Gain on Other Power Sales</v>
          </cell>
          <cell r="EE33" t="str">
            <v>(E6)</v>
          </cell>
          <cell r="EG33">
            <v>-52339</v>
          </cell>
          <cell r="EI33">
            <v>-10248</v>
          </cell>
          <cell r="EJ33" t="str">
            <v>*</v>
          </cell>
          <cell r="EK33">
            <v>0.51072404371584701</v>
          </cell>
          <cell r="FA33" t="str">
            <v>15a.</v>
          </cell>
          <cell r="FB33" t="str">
            <v>Gain on Other Power Sales</v>
          </cell>
          <cell r="FE33" t="str">
            <v>(E6)</v>
          </cell>
          <cell r="FG33">
            <v>-105273</v>
          </cell>
          <cell r="FI33">
            <v>-15648</v>
          </cell>
          <cell r="FJ33" t="str">
            <v>*</v>
          </cell>
          <cell r="FK33">
            <v>0.67275690184049075</v>
          </cell>
        </row>
        <row r="34">
          <cell r="A34" t="str">
            <v>16.</v>
          </cell>
          <cell r="B34" t="str">
            <v>Fuel Cost of Unit Power Sales</v>
          </cell>
          <cell r="E34" t="str">
            <v>(E6)</v>
          </cell>
          <cell r="G34">
            <v>0</v>
          </cell>
          <cell r="I34">
            <v>0</v>
          </cell>
          <cell r="K34">
            <v>0</v>
          </cell>
          <cell r="AA34" t="str">
            <v>16.</v>
          </cell>
          <cell r="AB34" t="str">
            <v>Fuel Cost of Unit Power Sales</v>
          </cell>
          <cell r="AE34" t="str">
            <v>(E6)</v>
          </cell>
          <cell r="AG34">
            <v>0</v>
          </cell>
          <cell r="AI34">
            <v>0</v>
          </cell>
          <cell r="AK34">
            <v>0</v>
          </cell>
          <cell r="BA34" t="str">
            <v>16.</v>
          </cell>
          <cell r="BB34" t="str">
            <v>Fuel Cost of Unit Power Sales</v>
          </cell>
          <cell r="BE34" t="str">
            <v>(E6)</v>
          </cell>
          <cell r="BG34">
            <v>0</v>
          </cell>
          <cell r="BI34">
            <v>0</v>
          </cell>
          <cell r="BK34">
            <v>0</v>
          </cell>
          <cell r="CA34" t="str">
            <v>16.</v>
          </cell>
          <cell r="CB34" t="str">
            <v>Fuel Cost of Unit Power Sales</v>
          </cell>
          <cell r="CE34" t="str">
            <v>(E6)</v>
          </cell>
          <cell r="CG34">
            <v>0</v>
          </cell>
          <cell r="CI34">
            <v>0</v>
          </cell>
          <cell r="CK34">
            <v>0</v>
          </cell>
          <cell r="DA34" t="str">
            <v>16.</v>
          </cell>
          <cell r="DB34" t="str">
            <v>Fuel Cost of Unit Power Sales</v>
          </cell>
          <cell r="DE34" t="str">
            <v>(E6)</v>
          </cell>
          <cell r="DG34">
            <v>0</v>
          </cell>
          <cell r="DI34">
            <v>0</v>
          </cell>
          <cell r="DK34">
            <v>0</v>
          </cell>
          <cell r="EA34" t="str">
            <v>16.</v>
          </cell>
          <cell r="EB34" t="str">
            <v>Fuel Cost of Unit Power Sales</v>
          </cell>
          <cell r="EE34" t="str">
            <v>(E6)</v>
          </cell>
          <cell r="EG34">
            <v>0</v>
          </cell>
          <cell r="EI34">
            <v>0</v>
          </cell>
          <cell r="EK34">
            <v>0</v>
          </cell>
          <cell r="FA34" t="str">
            <v>16.</v>
          </cell>
          <cell r="FB34" t="str">
            <v>Fuel Cost of Unit Power Sales</v>
          </cell>
          <cell r="FE34" t="str">
            <v>(E6)</v>
          </cell>
          <cell r="FG34">
            <v>0</v>
          </cell>
          <cell r="FI34">
            <v>0</v>
          </cell>
          <cell r="FK34">
            <v>0</v>
          </cell>
        </row>
        <row r="35">
          <cell r="A35" t="str">
            <v>16a.</v>
          </cell>
          <cell r="B35" t="str">
            <v>Gain on Unit Power Sales</v>
          </cell>
          <cell r="E35" t="str">
            <v>(E6)</v>
          </cell>
          <cell r="G35">
            <v>0</v>
          </cell>
          <cell r="I35">
            <v>0</v>
          </cell>
          <cell r="K35">
            <v>0</v>
          </cell>
          <cell r="AA35" t="str">
            <v>16a.</v>
          </cell>
          <cell r="AB35" t="str">
            <v>Gain on Unit Power Sales</v>
          </cell>
          <cell r="AE35" t="str">
            <v>(E6)</v>
          </cell>
          <cell r="AG35">
            <v>0</v>
          </cell>
          <cell r="AI35">
            <v>0</v>
          </cell>
          <cell r="AK35">
            <v>0</v>
          </cell>
          <cell r="BA35" t="str">
            <v>16a.</v>
          </cell>
          <cell r="BB35" t="str">
            <v>Gain on Unit Power Sales</v>
          </cell>
          <cell r="BE35" t="str">
            <v>(E6)</v>
          </cell>
          <cell r="BG35">
            <v>0</v>
          </cell>
          <cell r="BI35">
            <v>0</v>
          </cell>
          <cell r="BK35">
            <v>0</v>
          </cell>
          <cell r="CA35" t="str">
            <v>16a.</v>
          </cell>
          <cell r="CB35" t="str">
            <v>Gain on Unit Power Sales</v>
          </cell>
          <cell r="CE35" t="str">
            <v>(E6)</v>
          </cell>
          <cell r="CG35">
            <v>0</v>
          </cell>
          <cell r="CI35">
            <v>0</v>
          </cell>
          <cell r="CK35">
            <v>0</v>
          </cell>
          <cell r="DA35" t="str">
            <v>16a.</v>
          </cell>
          <cell r="DB35" t="str">
            <v>Gain on Unit Power Sales</v>
          </cell>
          <cell r="DE35" t="str">
            <v>(E6)</v>
          </cell>
          <cell r="DG35">
            <v>0</v>
          </cell>
          <cell r="DI35">
            <v>0</v>
          </cell>
          <cell r="DK35">
            <v>0</v>
          </cell>
          <cell r="EA35" t="str">
            <v>16a.</v>
          </cell>
          <cell r="EB35" t="str">
            <v>Gain on Unit Power Sales</v>
          </cell>
          <cell r="EE35" t="str">
            <v>(E6)</v>
          </cell>
          <cell r="EG35">
            <v>0</v>
          </cell>
          <cell r="EI35">
            <v>0</v>
          </cell>
          <cell r="EK35">
            <v>0</v>
          </cell>
          <cell r="FA35" t="str">
            <v>16a.</v>
          </cell>
          <cell r="FB35" t="str">
            <v>Gain on Unit Power Sales</v>
          </cell>
          <cell r="FE35" t="str">
            <v>(E6)</v>
          </cell>
          <cell r="FG35">
            <v>0</v>
          </cell>
          <cell r="FI35">
            <v>0</v>
          </cell>
          <cell r="FK35">
            <v>0</v>
          </cell>
        </row>
        <row r="36">
          <cell r="A36" t="str">
            <v>17.</v>
          </cell>
          <cell r="B36" t="str">
            <v>Fuel Cost of Stratified Sales</v>
          </cell>
          <cell r="E36" t="str">
            <v>(E6)</v>
          </cell>
          <cell r="G36">
            <v>-164945255.94843674</v>
          </cell>
          <cell r="I36">
            <v>-3008342</v>
          </cell>
          <cell r="K36">
            <v>5.4829290003741837</v>
          </cell>
          <cell r="AA36" t="str">
            <v>17.</v>
          </cell>
          <cell r="AB36" t="str">
            <v>Fuel Cost of Stratified Sales</v>
          </cell>
          <cell r="AE36" t="str">
            <v>(E6)</v>
          </cell>
          <cell r="AG36">
            <v>-8744810.6444812883</v>
          </cell>
          <cell r="AI36">
            <v>-195318</v>
          </cell>
          <cell r="AK36">
            <v>4.4772169715445012</v>
          </cell>
          <cell r="BA36" t="str">
            <v>17.</v>
          </cell>
          <cell r="BB36" t="str">
            <v>Fuel Cost of Stratified Sales</v>
          </cell>
          <cell r="BE36" t="str">
            <v>(E6)</v>
          </cell>
          <cell r="BG36">
            <v>-9859325.8287104722</v>
          </cell>
          <cell r="BI36">
            <v>-201876</v>
          </cell>
          <cell r="BK36">
            <v>4.8838523790398423</v>
          </cell>
          <cell r="CA36" t="str">
            <v>17.</v>
          </cell>
          <cell r="CB36" t="str">
            <v>Fuel Cost of Stratified Sales</v>
          </cell>
          <cell r="CE36" t="str">
            <v>(E6)</v>
          </cell>
          <cell r="CG36">
            <v>-9123881.2460691072</v>
          </cell>
          <cell r="CI36">
            <v>-181112</v>
          </cell>
          <cell r="CK36">
            <v>5.0377011164743957</v>
          </cell>
          <cell r="DA36" t="str">
            <v>17.</v>
          </cell>
          <cell r="DB36" t="str">
            <v>Fuel Cost of Stratified Sales</v>
          </cell>
          <cell r="DE36" t="str">
            <v>(E6)</v>
          </cell>
          <cell r="DG36">
            <v>-11707487.035528524</v>
          </cell>
          <cell r="DI36">
            <v>-242918</v>
          </cell>
          <cell r="DK36">
            <v>4.8195222402327218</v>
          </cell>
          <cell r="EA36" t="str">
            <v>17.</v>
          </cell>
          <cell r="EB36" t="str">
            <v>Fuel Cost of Stratified Sales</v>
          </cell>
          <cell r="EE36" t="str">
            <v>(E6)</v>
          </cell>
          <cell r="EG36">
            <v>-13095877.58003643</v>
          </cell>
          <cell r="EI36">
            <v>-255008</v>
          </cell>
          <cell r="EK36">
            <v>5.1354771536722108</v>
          </cell>
          <cell r="FA36" t="str">
            <v>17.</v>
          </cell>
          <cell r="FB36" t="str">
            <v>Fuel Cost of Stratified Sales</v>
          </cell>
          <cell r="FE36" t="str">
            <v>(E6)</v>
          </cell>
          <cell r="FG36">
            <v>-14218832.287026377</v>
          </cell>
          <cell r="FI36">
            <v>-272928</v>
          </cell>
          <cell r="FK36">
            <v>5.2097374717970961</v>
          </cell>
        </row>
        <row r="38">
          <cell r="A38" t="str">
            <v>18.</v>
          </cell>
          <cell r="B38" t="str">
            <v>TOTAL FUEL COST AND GAINS ON POWER SALES</v>
          </cell>
          <cell r="G38">
            <v>-186705502.94843674</v>
          </cell>
          <cell r="I38">
            <v>-3362462</v>
          </cell>
          <cell r="K38">
            <v>5.5526427643921847</v>
          </cell>
          <cell r="AA38" t="str">
            <v>18.</v>
          </cell>
          <cell r="AB38" t="str">
            <v>TOTAL FUEL COST AND GAINS ON POWER SALES</v>
          </cell>
          <cell r="AG38">
            <v>-13497496.644481288</v>
          </cell>
          <cell r="AI38">
            <v>-261411</v>
          </cell>
          <cell r="AK38">
            <v>5.1633239016266677</v>
          </cell>
          <cell r="BA38" t="str">
            <v>18.</v>
          </cell>
          <cell r="BB38" t="str">
            <v>TOTAL FUEL COST AND GAINS ON POWER SALES</v>
          </cell>
          <cell r="BG38">
            <v>-12658032.828710472</v>
          </cell>
          <cell r="BI38">
            <v>-244133</v>
          </cell>
          <cell r="BK38">
            <v>5.1848921811924118</v>
          </cell>
          <cell r="CA38" t="str">
            <v>18.</v>
          </cell>
          <cell r="CB38" t="str">
            <v>TOTAL FUEL COST AND GAINS ON POWER SALES</v>
          </cell>
          <cell r="CG38">
            <v>-11185898.246069107</v>
          </cell>
          <cell r="CI38">
            <v>-220594</v>
          </cell>
          <cell r="CK38">
            <v>5.0708080211017101</v>
          </cell>
          <cell r="DA38" t="str">
            <v>18.</v>
          </cell>
          <cell r="DB38" t="str">
            <v>TOTAL FUEL COST AND GAINS ON POWER SALES</v>
          </cell>
          <cell r="DG38">
            <v>-13052257.035528524</v>
          </cell>
          <cell r="DI38">
            <v>-266598</v>
          </cell>
          <cell r="DK38">
            <v>4.8958570715191128</v>
          </cell>
          <cell r="EA38" t="str">
            <v>18.</v>
          </cell>
          <cell r="EB38" t="str">
            <v>TOTAL FUEL COST AND GAINS ON POWER SALES</v>
          </cell>
          <cell r="EG38">
            <v>-13619263.58003643</v>
          </cell>
          <cell r="EI38">
            <v>-265256</v>
          </cell>
          <cell r="EK38">
            <v>5.1343847377764984</v>
          </cell>
          <cell r="FA38" t="str">
            <v>18.</v>
          </cell>
          <cell r="FB38" t="str">
            <v>TOTAL FUEL COST AND GAINS ON POWER SALES</v>
          </cell>
          <cell r="FG38">
            <v>-15271565.287026377</v>
          </cell>
          <cell r="FI38">
            <v>-288576</v>
          </cell>
          <cell r="FK38">
            <v>5.2920427502725023</v>
          </cell>
        </row>
        <row r="39">
          <cell r="A39" t="str">
            <v>19.</v>
          </cell>
          <cell r="B39" t="str">
            <v>Net Inadvertent Interchange</v>
          </cell>
          <cell r="I39">
            <v>0</v>
          </cell>
          <cell r="AA39" t="str">
            <v>19.</v>
          </cell>
          <cell r="AB39" t="str">
            <v>Net Inadvertent Interchange</v>
          </cell>
          <cell r="AI39">
            <v>0</v>
          </cell>
          <cell r="BA39" t="str">
            <v>19.</v>
          </cell>
          <cell r="BB39" t="str">
            <v>Net Inadvertent Interchange</v>
          </cell>
          <cell r="BI39">
            <v>0</v>
          </cell>
          <cell r="CA39" t="str">
            <v>19.</v>
          </cell>
          <cell r="CB39" t="str">
            <v>Net Inadvertent Interchange</v>
          </cell>
          <cell r="CI39">
            <v>0</v>
          </cell>
          <cell r="DA39" t="str">
            <v>19.</v>
          </cell>
          <cell r="DB39" t="str">
            <v>Net Inadvertent Interchange</v>
          </cell>
          <cell r="DI39">
            <v>0</v>
          </cell>
          <cell r="EA39" t="str">
            <v>19.</v>
          </cell>
          <cell r="EB39" t="str">
            <v>Net Inadvertent Interchange</v>
          </cell>
          <cell r="EI39">
            <v>0</v>
          </cell>
          <cell r="FA39" t="str">
            <v>19.</v>
          </cell>
          <cell r="FB39" t="str">
            <v>Net Inadvertent Interchange</v>
          </cell>
          <cell r="FI39">
            <v>0</v>
          </cell>
        </row>
        <row r="41">
          <cell r="A41" t="str">
            <v>20.</v>
          </cell>
          <cell r="B41" t="str">
            <v>TOTAL FUEL AND NET POWER TRANSACTIONS</v>
          </cell>
          <cell r="G41">
            <v>2168652153.1802893</v>
          </cell>
          <cell r="I41">
            <v>45147944</v>
          </cell>
          <cell r="K41">
            <v>4.8034350206075596</v>
          </cell>
          <cell r="AA41" t="str">
            <v>20.</v>
          </cell>
          <cell r="AB41" t="str">
            <v>TOTAL FUEL AND NET POWER TRANSACTIONS</v>
          </cell>
          <cell r="AG41">
            <v>144964827.83551872</v>
          </cell>
          <cell r="AI41">
            <v>3591907</v>
          </cell>
          <cell r="AK41">
            <v>4.0358736413698555</v>
          </cell>
          <cell r="BA41" t="str">
            <v>20.</v>
          </cell>
          <cell r="BB41" t="str">
            <v>TOTAL FUEL AND NET POWER TRANSACTIONS</v>
          </cell>
          <cell r="BG41">
            <v>133080762.27128953</v>
          </cell>
          <cell r="BI41">
            <v>3063102</v>
          </cell>
          <cell r="BK41">
            <v>4.3446402461063824</v>
          </cell>
          <cell r="CA41" t="str">
            <v>20.</v>
          </cell>
          <cell r="CB41" t="str">
            <v>TOTAL FUEL AND NET POWER TRANSACTIONS</v>
          </cell>
          <cell r="CG41">
            <v>136301742.4339309</v>
          </cell>
          <cell r="CI41">
            <v>3335058</v>
          </cell>
          <cell r="CK41">
            <v>4.0869376914563675</v>
          </cell>
          <cell r="DA41" t="str">
            <v>20.</v>
          </cell>
          <cell r="DB41" t="str">
            <v>TOTAL FUEL AND NET POWER TRANSACTIONS</v>
          </cell>
          <cell r="DG41">
            <v>136809158.02447149</v>
          </cell>
          <cell r="DI41">
            <v>3243481</v>
          </cell>
          <cell r="DK41">
            <v>4.2179731598388113</v>
          </cell>
          <cell r="EA41" t="str">
            <v>20.</v>
          </cell>
          <cell r="EB41" t="str">
            <v>TOTAL FUEL AND NET POWER TRANSACTIONS</v>
          </cell>
          <cell r="EG41">
            <v>208238585.25996357</v>
          </cell>
          <cell r="EI41">
            <v>4003806</v>
          </cell>
          <cell r="EK41">
            <v>5.2010158649036331</v>
          </cell>
          <cell r="FA41" t="str">
            <v>20.</v>
          </cell>
          <cell r="FB41" t="str">
            <v>TOTAL FUEL AND NET POWER TRANSACTIONS</v>
          </cell>
          <cell r="FG41">
            <v>207174736.49297363</v>
          </cell>
          <cell r="FI41">
            <v>4190126</v>
          </cell>
          <cell r="FK41">
            <v>4.9443557662221522</v>
          </cell>
        </row>
        <row r="43">
          <cell r="A43" t="str">
            <v>21.</v>
          </cell>
          <cell r="B43" t="str">
            <v>Net Unbilled</v>
          </cell>
          <cell r="G43">
            <v>4711516</v>
          </cell>
          <cell r="I43">
            <v>-98086.388352838985</v>
          </cell>
          <cell r="K43">
            <v>1.1164223499436542E-2</v>
          </cell>
          <cell r="AA43" t="str">
            <v>21.</v>
          </cell>
          <cell r="AB43" t="str">
            <v>Net Unbilled</v>
          </cell>
          <cell r="AG43">
            <v>1275045</v>
          </cell>
          <cell r="AI43">
            <v>-31592.789755633974</v>
          </cell>
          <cell r="AK43">
            <v>3.8199999999999998E-2</v>
          </cell>
          <cell r="BA43" t="str">
            <v>21.</v>
          </cell>
          <cell r="BB43" t="str">
            <v>Net Unbilled</v>
          </cell>
          <cell r="BG43">
            <v>-11745491</v>
          </cell>
          <cell r="BI43">
            <v>270344.37698991428</v>
          </cell>
          <cell r="BK43">
            <v>-0.3745</v>
          </cell>
          <cell r="CA43" t="str">
            <v>21.</v>
          </cell>
          <cell r="CB43" t="str">
            <v>Net Unbilled</v>
          </cell>
          <cell r="CG43">
            <v>6565882</v>
          </cell>
          <cell r="CI43">
            <v>-160655.29017459444</v>
          </cell>
          <cell r="CK43">
            <v>0.22139999999999999</v>
          </cell>
          <cell r="DA43" t="str">
            <v>21.</v>
          </cell>
          <cell r="DB43" t="str">
            <v>Net Unbilled</v>
          </cell>
          <cell r="DG43">
            <v>607094</v>
          </cell>
          <cell r="DI43">
            <v>-14393.019737995462</v>
          </cell>
          <cell r="DK43">
            <v>2.01E-2</v>
          </cell>
          <cell r="EA43" t="str">
            <v>21.</v>
          </cell>
          <cell r="EB43" t="str">
            <v>Net Unbilled</v>
          </cell>
          <cell r="EG43">
            <v>26580432</v>
          </cell>
          <cell r="EI43">
            <v>-511062.30689655861</v>
          </cell>
          <cell r="EK43">
            <v>0.81980000000000008</v>
          </cell>
          <cell r="FA43" t="str">
            <v>21.</v>
          </cell>
          <cell r="FB43" t="str">
            <v>Net Unbilled</v>
          </cell>
          <cell r="FG43">
            <v>5724011</v>
          </cell>
          <cell r="FI43">
            <v>-115768.58541230595</v>
          </cell>
          <cell r="FK43">
            <v>0.1502</v>
          </cell>
        </row>
        <row r="44">
          <cell r="A44" t="str">
            <v>22.</v>
          </cell>
          <cell r="B44" t="str">
            <v>Company Use</v>
          </cell>
          <cell r="G44">
            <v>6916946</v>
          </cell>
          <cell r="I44">
            <v>-144000</v>
          </cell>
          <cell r="K44">
            <v>1.6390123917128498E-2</v>
          </cell>
          <cell r="AA44" t="str">
            <v>22.</v>
          </cell>
          <cell r="AB44" t="str">
            <v>Company Use</v>
          </cell>
          <cell r="AG44">
            <v>484305</v>
          </cell>
          <cell r="AI44">
            <v>-12000</v>
          </cell>
          <cell r="AK44">
            <v>1.4499999999999999E-2</v>
          </cell>
          <cell r="BA44" t="str">
            <v>22.</v>
          </cell>
          <cell r="BB44" t="str">
            <v>Company Use</v>
          </cell>
          <cell r="BG44">
            <v>521357</v>
          </cell>
          <cell r="BI44">
            <v>-12000</v>
          </cell>
          <cell r="BK44">
            <v>1.66E-2</v>
          </cell>
          <cell r="CA44" t="str">
            <v>22.</v>
          </cell>
          <cell r="CB44" t="str">
            <v>Company Use</v>
          </cell>
          <cell r="CG44">
            <v>490433</v>
          </cell>
          <cell r="CI44">
            <v>-12000</v>
          </cell>
          <cell r="CK44">
            <v>1.6500000000000001E-2</v>
          </cell>
          <cell r="DA44" t="str">
            <v>22.</v>
          </cell>
          <cell r="DB44" t="str">
            <v>Company Use</v>
          </cell>
          <cell r="DG44">
            <v>506157</v>
          </cell>
          <cell r="DI44">
            <v>-12000</v>
          </cell>
          <cell r="DK44">
            <v>1.67E-2</v>
          </cell>
          <cell r="EA44" t="str">
            <v>22.</v>
          </cell>
          <cell r="EB44" t="str">
            <v>Company Use</v>
          </cell>
          <cell r="EG44">
            <v>624122</v>
          </cell>
          <cell r="EI44">
            <v>-12000</v>
          </cell>
          <cell r="EK44">
            <v>1.9200000000000002E-2</v>
          </cell>
          <cell r="FA44" t="str">
            <v>22.</v>
          </cell>
          <cell r="FB44" t="str">
            <v>Company Use</v>
          </cell>
          <cell r="FG44">
            <v>593323</v>
          </cell>
          <cell r="FI44">
            <v>-12000</v>
          </cell>
          <cell r="FK44">
            <v>1.5599999999999999E-2</v>
          </cell>
        </row>
        <row r="45">
          <cell r="A45" t="str">
            <v>23.</v>
          </cell>
          <cell r="B45" t="str">
            <v>T &amp; D Losses</v>
          </cell>
          <cell r="G45">
            <v>129882174</v>
          </cell>
          <cell r="I45">
            <v>-2703943.6116471612</v>
          </cell>
          <cell r="K45">
            <v>0.30776370474571368</v>
          </cell>
          <cell r="AA45" t="str">
            <v>23.</v>
          </cell>
          <cell r="AB45" t="str">
            <v>T &amp; D Losses</v>
          </cell>
          <cell r="AG45">
            <v>8640814</v>
          </cell>
          <cell r="AI45">
            <v>-214100.21024436603</v>
          </cell>
          <cell r="AK45">
            <v>0.25919999999999999</v>
          </cell>
          <cell r="BA45" t="str">
            <v>23.</v>
          </cell>
          <cell r="BB45" t="str">
            <v>T &amp; D Losses</v>
          </cell>
          <cell r="BG45">
            <v>8053502</v>
          </cell>
          <cell r="BI45">
            <v>-185366.37698991428</v>
          </cell>
          <cell r="BK45">
            <v>0.25680000000000003</v>
          </cell>
          <cell r="CA45" t="str">
            <v>23.</v>
          </cell>
          <cell r="CB45" t="str">
            <v>T &amp; D Losses</v>
          </cell>
          <cell r="CG45">
            <v>8033395</v>
          </cell>
          <cell r="CI45">
            <v>-196562.70982540556</v>
          </cell>
          <cell r="CK45">
            <v>0.27090000000000003</v>
          </cell>
          <cell r="DA45" t="str">
            <v>23.</v>
          </cell>
          <cell r="DB45" t="str">
            <v>T &amp; D Losses</v>
          </cell>
          <cell r="DG45">
            <v>8165405</v>
          </cell>
          <cell r="DI45">
            <v>-193585.98026200454</v>
          </cell>
          <cell r="DK45">
            <v>0.27010000000000001</v>
          </cell>
          <cell r="EA45" t="str">
            <v>23.</v>
          </cell>
          <cell r="EB45" t="str">
            <v>T &amp; D Losses</v>
          </cell>
          <cell r="EG45">
            <v>12402066</v>
          </cell>
          <cell r="EI45">
            <v>-238454.69310344139</v>
          </cell>
          <cell r="EK45">
            <v>0.38250000000000001</v>
          </cell>
          <cell r="FA45" t="str">
            <v>23.</v>
          </cell>
          <cell r="FB45" t="str">
            <v>T &amp; D Losses</v>
          </cell>
          <cell r="FG45">
            <v>12373419</v>
          </cell>
          <cell r="FI45">
            <v>-250253.41458769405</v>
          </cell>
          <cell r="FK45">
            <v>0.3246</v>
          </cell>
        </row>
        <row r="47">
          <cell r="A47" t="str">
            <v>24.</v>
          </cell>
          <cell r="B47" t="str">
            <v>Adjusted System KWH Sales</v>
          </cell>
          <cell r="G47">
            <v>2168652153.1802893</v>
          </cell>
          <cell r="I47">
            <v>42201914</v>
          </cell>
          <cell r="K47">
            <v>5.1387530727698385</v>
          </cell>
          <cell r="AA47" t="str">
            <v>24.</v>
          </cell>
          <cell r="AB47" t="str">
            <v>Adjusted System KWH Sales</v>
          </cell>
          <cell r="AG47">
            <v>144964827.83551872</v>
          </cell>
          <cell r="AI47">
            <v>3334214</v>
          </cell>
          <cell r="AK47">
            <v>4.3477736413698551</v>
          </cell>
          <cell r="BA47" t="str">
            <v>24.</v>
          </cell>
          <cell r="BB47" t="str">
            <v>Adjusted System KWH Sales</v>
          </cell>
          <cell r="BG47">
            <v>133080762.27128953</v>
          </cell>
          <cell r="BI47">
            <v>3136080</v>
          </cell>
          <cell r="BK47">
            <v>4.2435402461063827</v>
          </cell>
          <cell r="CA47" t="str">
            <v>24.</v>
          </cell>
          <cell r="CB47" t="str">
            <v>Adjusted System KWH Sales</v>
          </cell>
          <cell r="CG47">
            <v>136301742.4339309</v>
          </cell>
          <cell r="CI47">
            <v>2965840</v>
          </cell>
          <cell r="CK47">
            <v>4.5957376914563675</v>
          </cell>
          <cell r="DA47" t="str">
            <v>24.</v>
          </cell>
          <cell r="DB47" t="str">
            <v>Adjusted System KWH Sales</v>
          </cell>
          <cell r="DG47">
            <v>136809158.02447149</v>
          </cell>
          <cell r="DI47">
            <v>3023502</v>
          </cell>
          <cell r="DK47">
            <v>4.5248731598388119</v>
          </cell>
          <cell r="EA47" t="str">
            <v>24.</v>
          </cell>
          <cell r="EB47" t="str">
            <v>Adjusted System KWH Sales</v>
          </cell>
          <cell r="EG47">
            <v>208238585.25996357</v>
          </cell>
          <cell r="EI47">
            <v>3242289</v>
          </cell>
          <cell r="EK47">
            <v>6.4225158649036329</v>
          </cell>
          <cell r="FA47" t="str">
            <v>24.</v>
          </cell>
          <cell r="FB47" t="str">
            <v>Adjusted System KWH Sales</v>
          </cell>
          <cell r="FG47">
            <v>207174736.49297363</v>
          </cell>
          <cell r="FI47">
            <v>3812104</v>
          </cell>
          <cell r="FK47">
            <v>5.4347557662221524</v>
          </cell>
        </row>
        <row r="48">
          <cell r="A48" t="str">
            <v>25.</v>
          </cell>
          <cell r="B48" t="str">
            <v>Wholesale KWH Sales (Excluding Supplemental Sales)</v>
          </cell>
          <cell r="G48">
            <v>-70382145.487766206</v>
          </cell>
          <cell r="I48">
            <v>-1371690</v>
          </cell>
          <cell r="K48">
            <v>5.1310533347743448</v>
          </cell>
          <cell r="AA48" t="str">
            <v>25.</v>
          </cell>
          <cell r="AB48" t="str">
            <v>Wholesale KWH Sales (Excluding Supplemental Sales)</v>
          </cell>
          <cell r="AG48">
            <v>-4449186.7088303724</v>
          </cell>
          <cell r="AI48">
            <v>-102332</v>
          </cell>
          <cell r="AK48">
            <v>4.3477961036922688</v>
          </cell>
          <cell r="BA48" t="str">
            <v>25.</v>
          </cell>
          <cell r="BB48" t="str">
            <v>Wholesale KWH Sales (Excluding Supplemental Sales)</v>
          </cell>
          <cell r="BG48">
            <v>-4330361.2356507611</v>
          </cell>
          <cell r="BI48">
            <v>-102046</v>
          </cell>
          <cell r="BK48">
            <v>4.2435384391850359</v>
          </cell>
          <cell r="CA48" t="str">
            <v>25.</v>
          </cell>
          <cell r="CB48" t="str">
            <v>Wholesale KWH Sales (Excluding Supplemental Sales)</v>
          </cell>
          <cell r="CG48">
            <v>-4392820.1971811103</v>
          </cell>
          <cell r="CI48">
            <v>-95585</v>
          </cell>
          <cell r="CK48">
            <v>4.5957212922332058</v>
          </cell>
          <cell r="DA48" t="str">
            <v>25.</v>
          </cell>
          <cell r="DB48" t="str">
            <v>Wholesale KWH Sales (Excluding Supplemental Sales)</v>
          </cell>
          <cell r="DG48">
            <v>-4282551.4386016233</v>
          </cell>
          <cell r="DI48">
            <v>-94645</v>
          </cell>
          <cell r="DK48">
            <v>4.5248575609927872</v>
          </cell>
          <cell r="EA48" t="str">
            <v>25.</v>
          </cell>
          <cell r="EB48" t="str">
            <v>Wholesale KWH Sales (Excluding Supplemental Sales)</v>
          </cell>
          <cell r="EG48">
            <v>-6478776.963173274</v>
          </cell>
          <cell r="EI48">
            <v>-100875</v>
          </cell>
          <cell r="EK48">
            <v>6.422579393480321</v>
          </cell>
          <cell r="FA48" t="str">
            <v>25.</v>
          </cell>
          <cell r="FB48" t="str">
            <v>Wholesale KWH Sales (Excluding Supplemental Sales)</v>
          </cell>
          <cell r="FG48">
            <v>-6433545.6366023757</v>
          </cell>
          <cell r="FI48">
            <v>-118380</v>
          </cell>
          <cell r="FK48">
            <v>5.4346558849487883</v>
          </cell>
        </row>
        <row r="50">
          <cell r="A50" t="str">
            <v>26.</v>
          </cell>
          <cell r="B50" t="str">
            <v>Jurisdictional KWH Sales</v>
          </cell>
          <cell r="G50">
            <v>2098270007.692523</v>
          </cell>
          <cell r="I50">
            <v>40830224</v>
          </cell>
          <cell r="K50">
            <v>5.1390117470149637</v>
          </cell>
          <cell r="AA50" t="str">
            <v>26.</v>
          </cell>
          <cell r="AB50" t="str">
            <v>Jurisdictional KWH Sales</v>
          </cell>
          <cell r="AG50">
            <v>140515641.12668833</v>
          </cell>
          <cell r="AI50">
            <v>3231882</v>
          </cell>
          <cell r="AK50">
            <v>4.3477961487049441</v>
          </cell>
          <cell r="BA50" t="str">
            <v>26.</v>
          </cell>
          <cell r="BB50" t="str">
            <v>Jurisdictional KWH Sales</v>
          </cell>
          <cell r="BG50">
            <v>128750401.03563876</v>
          </cell>
          <cell r="BI50">
            <v>3034034</v>
          </cell>
          <cell r="BK50">
            <v>4.2435385046983241</v>
          </cell>
          <cell r="CA50" t="str">
            <v>26.</v>
          </cell>
          <cell r="CB50" t="str">
            <v>Jurisdictional KWH Sales</v>
          </cell>
          <cell r="CG50">
            <v>131908922.2367498</v>
          </cell>
          <cell r="CI50">
            <v>2870255</v>
          </cell>
          <cell r="CK50">
            <v>4.5957213640164305</v>
          </cell>
          <cell r="DA50" t="str">
            <v>26.</v>
          </cell>
          <cell r="DB50" t="str">
            <v>Jurisdictional KWH Sales</v>
          </cell>
          <cell r="DG50">
            <v>132526606.58586986</v>
          </cell>
          <cell r="DI50">
            <v>2928857</v>
          </cell>
          <cell r="DK50">
            <v>4.5248575326781015</v>
          </cell>
          <cell r="EA50" t="str">
            <v>26.</v>
          </cell>
          <cell r="EB50" t="str">
            <v>Jurisdictional KWH Sales</v>
          </cell>
          <cell r="EG50">
            <v>201759808.2967903</v>
          </cell>
          <cell r="EI50">
            <v>3141414</v>
          </cell>
          <cell r="EK50">
            <v>6.4225793956731057</v>
          </cell>
          <cell r="FA50" t="str">
            <v>26.</v>
          </cell>
          <cell r="FB50" t="str">
            <v>Jurisdictional KWH Sales</v>
          </cell>
          <cell r="FG50">
            <v>200741190.85637125</v>
          </cell>
          <cell r="FI50">
            <v>3693724</v>
          </cell>
          <cell r="FK50">
            <v>5.4346559422515401</v>
          </cell>
        </row>
        <row r="51">
          <cell r="A51" t="str">
            <v>27.</v>
          </cell>
          <cell r="B51" t="str">
            <v>Jurisdictional KWH Sales Adjusted for Line Losses x</v>
          </cell>
          <cell r="F51">
            <v>1.0038199999999999</v>
          </cell>
          <cell r="G51">
            <v>2106285399.1219087</v>
          </cell>
          <cell r="I51">
            <v>40830224</v>
          </cell>
          <cell r="K51">
            <v>5.1586427718885615</v>
          </cell>
          <cell r="AA51" t="str">
            <v>27.</v>
          </cell>
          <cell r="AB51" t="str">
            <v>Jurisdictional KWH Sales Adjusted for Line Losses x</v>
          </cell>
          <cell r="AF51">
            <v>1.0038199999999999</v>
          </cell>
          <cell r="AG51">
            <v>141052410.87579226</v>
          </cell>
          <cell r="AI51">
            <v>3231882</v>
          </cell>
          <cell r="AK51">
            <v>4.3643999999999998</v>
          </cell>
          <cell r="BA51" t="str">
            <v>27.</v>
          </cell>
          <cell r="BB51" t="str">
            <v>Jurisdictional KWH Sales Adjusted for Line Losses x</v>
          </cell>
          <cell r="BF51">
            <v>1.0038199999999999</v>
          </cell>
          <cell r="BG51">
            <v>129242227.5675949</v>
          </cell>
          <cell r="BI51">
            <v>3034034</v>
          </cell>
          <cell r="BK51">
            <v>4.2597499999999995</v>
          </cell>
          <cell r="CA51" t="str">
            <v>27.</v>
          </cell>
          <cell r="CB51" t="str">
            <v>Jurisdictional KWH Sales Adjusted for Line Losses x</v>
          </cell>
          <cell r="CF51">
            <v>1.0038199999999999</v>
          </cell>
          <cell r="CG51">
            <v>132412814.31969418</v>
          </cell>
          <cell r="CI51">
            <v>2870255</v>
          </cell>
          <cell r="CK51">
            <v>4.6132800000000005</v>
          </cell>
          <cell r="DA51" t="str">
            <v>27.</v>
          </cell>
          <cell r="DB51" t="str">
            <v>Jurisdictional KWH Sales Adjusted for Line Losses x</v>
          </cell>
          <cell r="DF51">
            <v>1.0038199999999999</v>
          </cell>
          <cell r="DG51">
            <v>133032858.22302788</v>
          </cell>
          <cell r="DI51">
            <v>2928857</v>
          </cell>
          <cell r="DK51">
            <v>4.5421399999999998</v>
          </cell>
          <cell r="EA51" t="str">
            <v>27.</v>
          </cell>
          <cell r="EB51" t="str">
            <v>Jurisdictional KWH Sales Adjusted for Line Losses x</v>
          </cell>
          <cell r="EF51">
            <v>1.0038199999999999</v>
          </cell>
          <cell r="EG51">
            <v>202530530.76448402</v>
          </cell>
          <cell r="EI51">
            <v>3141414</v>
          </cell>
          <cell r="EK51">
            <v>6.4471100000000003</v>
          </cell>
          <cell r="FA51" t="str">
            <v>27.</v>
          </cell>
          <cell r="FB51" t="str">
            <v>Jurisdictional KWH Sales Adjusted for Line Losses x</v>
          </cell>
          <cell r="FF51">
            <v>1.0038199999999999</v>
          </cell>
          <cell r="FG51">
            <v>201508022.20544258</v>
          </cell>
          <cell r="FI51">
            <v>3693724</v>
          </cell>
          <cell r="FK51">
            <v>5.4554200000000002</v>
          </cell>
        </row>
        <row r="53">
          <cell r="A53" t="str">
            <v>28.</v>
          </cell>
          <cell r="B53" t="str">
            <v>Prior Period True-Up  (Sch E1-A)</v>
          </cell>
          <cell r="G53">
            <v>-46480257.24780371</v>
          </cell>
          <cell r="I53">
            <v>40830224</v>
          </cell>
          <cell r="K53">
            <v>-0.11383786982849693</v>
          </cell>
          <cell r="AA53" t="str">
            <v>28.</v>
          </cell>
          <cell r="AB53" t="str">
            <v>Prior Period True-Up  (E1-B, Sheet 1)**</v>
          </cell>
          <cell r="AG53">
            <v>-3873355</v>
          </cell>
          <cell r="AI53">
            <v>3231882</v>
          </cell>
          <cell r="AK53">
            <v>-0.11984999999999998</v>
          </cell>
          <cell r="BA53" t="str">
            <v>28.</v>
          </cell>
          <cell r="BB53" t="str">
            <v>Prior Period True-Up  (E1-B, Sheet 1)**</v>
          </cell>
          <cell r="BG53">
            <v>-3873355</v>
          </cell>
          <cell r="BI53">
            <v>3034034</v>
          </cell>
          <cell r="BK53">
            <v>-0.12766</v>
          </cell>
          <cell r="CA53" t="str">
            <v>28.</v>
          </cell>
          <cell r="CB53" t="str">
            <v>Prior Period True-Up  (E1-B, Sheet 1)**</v>
          </cell>
          <cell r="CG53">
            <v>-3873355</v>
          </cell>
          <cell r="CI53">
            <v>2870255</v>
          </cell>
          <cell r="CK53">
            <v>-0.13494999999999999</v>
          </cell>
          <cell r="DA53" t="str">
            <v>28.</v>
          </cell>
          <cell r="DB53" t="str">
            <v>Prior Period True-Up  (E1-B, Sheet 1)**</v>
          </cell>
          <cell r="DG53">
            <v>-3873355</v>
          </cell>
          <cell r="DI53">
            <v>2928857</v>
          </cell>
          <cell r="DK53">
            <v>-0.13225000000000001</v>
          </cell>
          <cell r="EA53" t="str">
            <v>28.</v>
          </cell>
          <cell r="EB53" t="str">
            <v>Prior Period True-Up  (E1-B, Sheet 1)**</v>
          </cell>
          <cell r="EG53">
            <v>-3873355</v>
          </cell>
          <cell r="EI53">
            <v>3141414</v>
          </cell>
          <cell r="EK53">
            <v>-0.12330000000000001</v>
          </cell>
          <cell r="FA53" t="str">
            <v>28.</v>
          </cell>
          <cell r="FB53" t="str">
            <v>Prior Period True-Up  (E1-B, Sheet 1)**</v>
          </cell>
          <cell r="FG53">
            <v>-3873355</v>
          </cell>
          <cell r="FI53">
            <v>3693724</v>
          </cell>
          <cell r="FK53">
            <v>-0.10485999999999999</v>
          </cell>
        </row>
        <row r="54">
          <cell r="A54" t="str">
            <v>29.</v>
          </cell>
          <cell r="B54" t="str">
            <v>Total Jurisdictional Fuel Cost</v>
          </cell>
          <cell r="G54">
            <v>2059805141.874105</v>
          </cell>
          <cell r="I54">
            <v>40830224</v>
          </cell>
          <cell r="K54">
            <v>5.0448049020600649</v>
          </cell>
          <cell r="AA54" t="str">
            <v>29.</v>
          </cell>
          <cell r="AB54" t="str">
            <v>Total Jurisdictional Fuel Cost</v>
          </cell>
          <cell r="AG54">
            <v>137179055.87579226</v>
          </cell>
          <cell r="AI54">
            <v>3231882</v>
          </cell>
          <cell r="AK54">
            <v>4.2445500000000003</v>
          </cell>
          <cell r="BA54" t="str">
            <v>29.</v>
          </cell>
          <cell r="BB54" t="str">
            <v>Total Jurisdictional Fuel Cost</v>
          </cell>
          <cell r="BG54">
            <v>125368872.5675949</v>
          </cell>
          <cell r="BI54">
            <v>3034034</v>
          </cell>
          <cell r="BK54">
            <v>4.1320899999999998</v>
          </cell>
          <cell r="CA54" t="str">
            <v>29.</v>
          </cell>
          <cell r="CB54" t="str">
            <v>Total Jurisdictional Fuel Cost</v>
          </cell>
          <cell r="CG54">
            <v>128539459.31969418</v>
          </cell>
          <cell r="CI54">
            <v>2870255</v>
          </cell>
          <cell r="CK54">
            <v>4.4783300000000006</v>
          </cell>
          <cell r="DA54" t="str">
            <v>29.</v>
          </cell>
          <cell r="DB54" t="str">
            <v>Total Jurisdictional Fuel Cost</v>
          </cell>
          <cell r="DG54">
            <v>129159503.22302788</v>
          </cell>
          <cell r="DI54">
            <v>2928857</v>
          </cell>
          <cell r="DK54">
            <v>4.4098899999999999</v>
          </cell>
          <cell r="EA54" t="str">
            <v>29.</v>
          </cell>
          <cell r="EB54" t="str">
            <v>Total Jurisdictional Fuel Cost</v>
          </cell>
          <cell r="EG54">
            <v>198657175.76448402</v>
          </cell>
          <cell r="EI54">
            <v>3141414</v>
          </cell>
          <cell r="EK54">
            <v>6.3238099999999999</v>
          </cell>
          <cell r="FA54" t="str">
            <v>29.</v>
          </cell>
          <cell r="FB54" t="str">
            <v>Total Jurisdictional Fuel Cost</v>
          </cell>
          <cell r="FG54">
            <v>197634667.20544258</v>
          </cell>
          <cell r="FI54">
            <v>3693724</v>
          </cell>
          <cell r="FK54">
            <v>5.3505599999999998</v>
          </cell>
        </row>
        <row r="55">
          <cell r="A55" t="str">
            <v>30.</v>
          </cell>
          <cell r="B55" t="str">
            <v>Revenue Tax Factor</v>
          </cell>
          <cell r="K55">
            <v>1.0007200000000001</v>
          </cell>
          <cell r="AA55" t="str">
            <v>30.</v>
          </cell>
          <cell r="AB55" t="str">
            <v>Revenue Tax Factor</v>
          </cell>
          <cell r="AK55">
            <v>1.0007200000000001</v>
          </cell>
          <cell r="BA55" t="str">
            <v>30.</v>
          </cell>
          <cell r="BB55" t="str">
            <v>Revenue Tax Factor</v>
          </cell>
          <cell r="BK55">
            <v>1.0007200000000001</v>
          </cell>
          <cell r="CA55" t="str">
            <v>30.</v>
          </cell>
          <cell r="CB55" t="str">
            <v>Revenue Tax Factor</v>
          </cell>
          <cell r="CK55">
            <v>1.0007200000000001</v>
          </cell>
          <cell r="DA55" t="str">
            <v>30.</v>
          </cell>
          <cell r="DB55" t="str">
            <v>Revenue Tax Factor</v>
          </cell>
          <cell r="DK55">
            <v>1.0007200000000001</v>
          </cell>
          <cell r="EA55" t="str">
            <v>30.</v>
          </cell>
          <cell r="EB55" t="str">
            <v>Revenue Tax Factor</v>
          </cell>
          <cell r="EK55">
            <v>1.0007200000000001</v>
          </cell>
          <cell r="FA55" t="str">
            <v>30.</v>
          </cell>
          <cell r="FB55" t="str">
            <v>Revenue Tax Factor</v>
          </cell>
          <cell r="FK55">
            <v>1.0007200000000001</v>
          </cell>
        </row>
        <row r="56">
          <cell r="A56" t="str">
            <v>31.</v>
          </cell>
          <cell r="B56" t="str">
            <v>Fuel Cost Adjusted for Taxes</v>
          </cell>
          <cell r="G56">
            <v>2061288201.5762544</v>
          </cell>
          <cell r="I56">
            <v>40830224</v>
          </cell>
          <cell r="K56">
            <v>5.0484371615895487</v>
          </cell>
          <cell r="AA56" t="str">
            <v>31.</v>
          </cell>
          <cell r="AB56" t="str">
            <v>Fuel Cost Adjusted for Taxes</v>
          </cell>
          <cell r="AG56">
            <v>137277824.79602283</v>
          </cell>
          <cell r="AI56">
            <v>3231882</v>
          </cell>
          <cell r="AK56">
            <v>4.2476060760000003</v>
          </cell>
          <cell r="BA56" t="str">
            <v>31.</v>
          </cell>
          <cell r="BB56" t="str">
            <v>Fuel Cost Adjusted for Taxes</v>
          </cell>
          <cell r="BG56">
            <v>125459138.15584357</v>
          </cell>
          <cell r="BI56">
            <v>3034034</v>
          </cell>
          <cell r="BK56">
            <v>4.1350651047999998</v>
          </cell>
          <cell r="CA56" t="str">
            <v>31.</v>
          </cell>
          <cell r="CB56" t="str">
            <v>Fuel Cost Adjusted for Taxes</v>
          </cell>
          <cell r="CG56">
            <v>128632007.73040436</v>
          </cell>
          <cell r="CI56">
            <v>2870255</v>
          </cell>
          <cell r="CK56">
            <v>4.481554397600001</v>
          </cell>
          <cell r="DA56" t="str">
            <v>31.</v>
          </cell>
          <cell r="DB56" t="str">
            <v>Fuel Cost Adjusted for Taxes</v>
          </cell>
          <cell r="DG56">
            <v>129252498.06534848</v>
          </cell>
          <cell r="DI56">
            <v>2928857</v>
          </cell>
          <cell r="DK56">
            <v>4.4130651207999998</v>
          </cell>
          <cell r="EA56" t="str">
            <v>31.</v>
          </cell>
          <cell r="EB56" t="str">
            <v>Fuel Cost Adjusted for Taxes</v>
          </cell>
          <cell r="EG56">
            <v>198800208.93103445</v>
          </cell>
          <cell r="EI56">
            <v>3141414</v>
          </cell>
          <cell r="EK56">
            <v>6.3283631432000007</v>
          </cell>
          <cell r="FA56" t="str">
            <v>31.</v>
          </cell>
          <cell r="FB56" t="str">
            <v>Fuel Cost Adjusted for Taxes</v>
          </cell>
          <cell r="FG56">
            <v>197776964.16583049</v>
          </cell>
          <cell r="FI56">
            <v>3693724</v>
          </cell>
          <cell r="FK56">
            <v>5.3544124032000004</v>
          </cell>
        </row>
        <row r="57">
          <cell r="A57" t="str">
            <v>32.</v>
          </cell>
          <cell r="B57" t="str">
            <v>GPIF **</v>
          </cell>
          <cell r="G57">
            <v>-1547048</v>
          </cell>
          <cell r="I57">
            <v>40830224</v>
          </cell>
          <cell r="K57">
            <v>-3.7889774986294466E-3</v>
          </cell>
          <cell r="AA57" t="str">
            <v>32.</v>
          </cell>
          <cell r="AB57" t="str">
            <v>GPIF **</v>
          </cell>
          <cell r="AG57">
            <v>-128921</v>
          </cell>
          <cell r="AI57">
            <v>3231882</v>
          </cell>
          <cell r="AK57">
            <v>-3.9890379661138616E-3</v>
          </cell>
          <cell r="BA57" t="str">
            <v>32.</v>
          </cell>
          <cell r="BB57" t="str">
            <v>GPIF **</v>
          </cell>
          <cell r="BG57">
            <v>-128921</v>
          </cell>
          <cell r="BI57">
            <v>3034034</v>
          </cell>
          <cell r="BK57">
            <v>-4.2491613475656503E-3</v>
          </cell>
          <cell r="CA57" t="str">
            <v>32.</v>
          </cell>
          <cell r="CB57" t="str">
            <v>GPIF **</v>
          </cell>
          <cell r="CG57">
            <v>-128921</v>
          </cell>
          <cell r="CI57">
            <v>2870255</v>
          </cell>
          <cell r="CK57">
            <v>-4.4916218245417226E-3</v>
          </cell>
          <cell r="DA57" t="str">
            <v>32.</v>
          </cell>
          <cell r="DB57" t="str">
            <v>GPIF **</v>
          </cell>
          <cell r="DG57">
            <v>-128921</v>
          </cell>
          <cell r="DI57">
            <v>2928857</v>
          </cell>
          <cell r="DK57">
            <v>-4.4017512633768054E-3</v>
          </cell>
          <cell r="EA57" t="str">
            <v>32.</v>
          </cell>
          <cell r="EB57" t="str">
            <v>GPIF **</v>
          </cell>
          <cell r="EG57">
            <v>-128921</v>
          </cell>
          <cell r="EI57">
            <v>3141414</v>
          </cell>
          <cell r="EK57">
            <v>-4.1039162619126287E-3</v>
          </cell>
          <cell r="FA57" t="str">
            <v>32.</v>
          </cell>
          <cell r="FB57" t="str">
            <v>GPIF **</v>
          </cell>
          <cell r="FG57">
            <v>-128921</v>
          </cell>
          <cell r="FI57">
            <v>3693724</v>
          </cell>
          <cell r="FK57">
            <v>-3.4902716066495488E-3</v>
          </cell>
        </row>
        <row r="58">
          <cell r="A58" t="str">
            <v>33.</v>
          </cell>
          <cell r="B58" t="str">
            <v>Fuel Factor Adjusted for taxes including GPIF</v>
          </cell>
          <cell r="G58">
            <v>2059741153.5762544</v>
          </cell>
          <cell r="I58">
            <v>40830224</v>
          </cell>
          <cell r="K58">
            <v>5.044648184090919</v>
          </cell>
          <cell r="AA58" t="str">
            <v>33.</v>
          </cell>
          <cell r="AB58" t="str">
            <v>Fuel Factor Adjusted for taxes including GPIF</v>
          </cell>
          <cell r="AG58">
            <v>137148903.79602283</v>
          </cell>
          <cell r="AI58">
            <v>3231882</v>
          </cell>
          <cell r="AK58">
            <v>4.2436170380338867</v>
          </cell>
          <cell r="BA58" t="str">
            <v>33.</v>
          </cell>
          <cell r="BB58" t="str">
            <v>Fuel Factor Adjusted for taxes including GPIF</v>
          </cell>
          <cell r="BG58">
            <v>125330217.15584357</v>
          </cell>
          <cell r="BI58">
            <v>3034034</v>
          </cell>
          <cell r="BK58">
            <v>4.1308159434524345</v>
          </cell>
          <cell r="CA58" t="str">
            <v>33.</v>
          </cell>
          <cell r="CB58" t="str">
            <v>Fuel Factor Adjusted for taxes including GPIF</v>
          </cell>
          <cell r="CG58">
            <v>128503086.73040436</v>
          </cell>
          <cell r="CI58">
            <v>2870255</v>
          </cell>
          <cell r="CK58">
            <v>4.4770627757754591</v>
          </cell>
          <cell r="DA58" t="str">
            <v>33.</v>
          </cell>
          <cell r="DB58" t="str">
            <v>Fuel Factor Adjusted for taxes including GPIF</v>
          </cell>
          <cell r="DG58">
            <v>129123577.06534848</v>
          </cell>
          <cell r="DI58">
            <v>2928857</v>
          </cell>
          <cell r="DK58">
            <v>4.4086633695366233</v>
          </cell>
          <cell r="EA58" t="str">
            <v>33.</v>
          </cell>
          <cell r="EB58" t="str">
            <v>Fuel Factor Adjusted for taxes including GPIF</v>
          </cell>
          <cell r="EG58">
            <v>198671287.93103445</v>
          </cell>
          <cell r="EI58">
            <v>3141414</v>
          </cell>
          <cell r="EK58">
            <v>6.3242592269380884</v>
          </cell>
          <cell r="FA58" t="str">
            <v>33.</v>
          </cell>
          <cell r="FB58" t="str">
            <v>Fuel Factor Adjusted for taxes including GPIF</v>
          </cell>
          <cell r="FG58">
            <v>197648043.16583049</v>
          </cell>
          <cell r="FI58">
            <v>3693724</v>
          </cell>
          <cell r="FK58">
            <v>5.3509221315933511</v>
          </cell>
        </row>
        <row r="60">
          <cell r="A60" t="str">
            <v>34.</v>
          </cell>
          <cell r="B60" t="str">
            <v>Total Fuel Cost Factor (rounded to the nearest .001 cents/ KWH)</v>
          </cell>
          <cell r="K60">
            <v>5.0449999999999999</v>
          </cell>
          <cell r="AA60" t="str">
            <v>34.</v>
          </cell>
          <cell r="AB60" t="str">
            <v>Total Fuel Cost Factor (rounded to the nearest .001 cents/ KWH)</v>
          </cell>
          <cell r="AK60">
            <v>4.2436170380338867</v>
          </cell>
          <cell r="BA60" t="str">
            <v>34.</v>
          </cell>
          <cell r="BB60" t="str">
            <v>Total Fuel Cost Factor (rounded to the nearest .001 cents/ KWH)</v>
          </cell>
          <cell r="BK60">
            <v>4.1308159434524345</v>
          </cell>
          <cell r="CA60" t="str">
            <v>34.</v>
          </cell>
          <cell r="CB60" t="str">
            <v>Total Fuel Cost Factor (rounded to the nearest .001 cents/ KWH)</v>
          </cell>
          <cell r="CK60">
            <v>4.4770627757754591</v>
          </cell>
          <cell r="DA60" t="str">
            <v>34.</v>
          </cell>
          <cell r="DB60" t="str">
            <v>Total Fuel Cost Factor (rounded to the nearest .001 cents/ KWH)</v>
          </cell>
          <cell r="DK60">
            <v>4.4086633695366233</v>
          </cell>
          <cell r="EA60" t="str">
            <v>34.</v>
          </cell>
          <cell r="EB60" t="str">
            <v>Total Fuel Cost Factor (rounded to the nearest .001 cents/ KWH)</v>
          </cell>
          <cell r="EK60">
            <v>6.3242592269380884</v>
          </cell>
          <cell r="FA60" t="str">
            <v>34.</v>
          </cell>
          <cell r="FB60" t="str">
            <v>Total Fuel Cost Factor (rounded to the nearest .001 cents/ KWH)</v>
          </cell>
          <cell r="FK60">
            <v>5.3509221315933511</v>
          </cell>
        </row>
        <row r="61">
          <cell r="A61" t="str">
            <v>35.</v>
          </cell>
          <cell r="B61" t="str">
            <v>Total Fuel Cost Factor (rounded to the nearest .001 cents/ KWH) currently approved</v>
          </cell>
          <cell r="K61">
            <v>5.1319999999999997</v>
          </cell>
        </row>
        <row r="62">
          <cell r="I62" t="str">
            <v>Difference</v>
          </cell>
          <cell r="K62">
            <v>-8.6999999999999744E-2</v>
          </cell>
        </row>
        <row r="63">
          <cell r="A63" t="str">
            <v>*</v>
          </cell>
          <cell r="B63" t="str">
            <v>For Informational Purposes Only</v>
          </cell>
          <cell r="AA63" t="str">
            <v>*</v>
          </cell>
          <cell r="AB63" t="str">
            <v>For Informational Purposes Only</v>
          </cell>
          <cell r="BA63" t="str">
            <v>*</v>
          </cell>
          <cell r="BB63" t="str">
            <v>For Informational Purposes Only</v>
          </cell>
          <cell r="CA63" t="str">
            <v>*</v>
          </cell>
          <cell r="CB63" t="str">
            <v>For Informational Purposes Only</v>
          </cell>
          <cell r="DA63" t="str">
            <v>*</v>
          </cell>
          <cell r="DB63" t="str">
            <v>For Informational Purposes Only</v>
          </cell>
          <cell r="EA63" t="str">
            <v>*</v>
          </cell>
          <cell r="EB63" t="str">
            <v>For Informational Purposes Only</v>
          </cell>
          <cell r="FA63" t="str">
            <v>*</v>
          </cell>
          <cell r="FB63" t="str">
            <v>For Informational Purposes Only</v>
          </cell>
        </row>
        <row r="64">
          <cell r="A64" t="str">
            <v>**</v>
          </cell>
          <cell r="B64" t="str">
            <v>Based on Jurisdictional Sales</v>
          </cell>
          <cell r="AA64" t="str">
            <v>**</v>
          </cell>
          <cell r="AB64" t="str">
            <v>Based on Jurisdictional Sales</v>
          </cell>
          <cell r="BA64" t="str">
            <v>**</v>
          </cell>
          <cell r="BB64" t="str">
            <v>Based on Jurisdictional Sales</v>
          </cell>
          <cell r="CA64" t="str">
            <v>**</v>
          </cell>
          <cell r="CB64" t="str">
            <v>Based on Jurisdictional Sales</v>
          </cell>
          <cell r="DA64" t="str">
            <v>**</v>
          </cell>
          <cell r="DB64" t="str">
            <v>Based on Jurisdictional Sales</v>
          </cell>
          <cell r="EA64" t="str">
            <v>**</v>
          </cell>
          <cell r="EB64" t="str">
            <v>Based on Jurisdictional Sales</v>
          </cell>
          <cell r="FA64" t="str">
            <v>**</v>
          </cell>
          <cell r="FB64" t="str">
            <v>Based on Jurisdictional Sales</v>
          </cell>
        </row>
      </sheetData>
      <sheetData sheetId="2">
        <row r="39">
          <cell r="L39">
            <v>1302433.8922230527</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E1 (1)"/>
      <sheetName val="SCH E1 (2)"/>
      <sheetName val="SCH E1-A"/>
      <sheetName val="SCH E1-B-1"/>
      <sheetName val="SCH E1-C"/>
      <sheetName val="SCH E1-D"/>
      <sheetName val="SCH E1-E"/>
      <sheetName val="SCH E1-F"/>
      <sheetName val="SCH E2"/>
      <sheetName val="E3 Page 1"/>
      <sheetName val="E3 Page 2"/>
      <sheetName val="Section A-Fuel Prices"/>
      <sheetName val="Fuel Heat Values"/>
      <sheetName val="Fuel Price Input for E4"/>
      <sheetName val="E4 Page 1"/>
      <sheetName val="E4 Page 2"/>
      <sheetName val="E5 Page 1"/>
      <sheetName val="E5 Page 2"/>
      <sheetName val="E6 Page 1"/>
      <sheetName val="E6 Page 2"/>
      <sheetName val="E7 Page 1"/>
      <sheetName val="E7 Page 2"/>
      <sheetName val="E8 Page 1"/>
      <sheetName val="E9 Page 1"/>
      <sheetName val="E9 Page 2"/>
      <sheetName val="E10"/>
      <sheetName val="Inverted Fuel Rate"/>
      <sheetName val="Stratification"/>
      <sheetName val="Worksheet-Pasco Buyout"/>
      <sheetName val="Generation Adjustments"/>
      <sheetName val="Capability"/>
      <sheetName val="UF Steam Credit"/>
    </sheetNames>
    <sheetDataSet>
      <sheetData sheetId="0"/>
      <sheetData sheetId="1">
        <row r="1">
          <cell r="B1" t="str">
            <v>DO NOT PRINT</v>
          </cell>
          <cell r="K1" t="str">
            <v>SCHEDULE  E1 (Amended 10/06)</v>
          </cell>
          <cell r="AK1" t="str">
            <v xml:space="preserve">              SCHEDULE  E1</v>
          </cell>
          <cell r="BK1" t="str">
            <v xml:space="preserve">              SCHEDULE  E1</v>
          </cell>
          <cell r="CK1" t="str">
            <v xml:space="preserve">              SCHEDULE  E1</v>
          </cell>
          <cell r="DK1" t="str">
            <v xml:space="preserve">              SCHEDULE  E1</v>
          </cell>
          <cell r="EK1" t="str">
            <v xml:space="preserve">              SCHEDULE  E1</v>
          </cell>
          <cell r="FK1" t="str">
            <v xml:space="preserve">              SCHEDULE  E1</v>
          </cell>
        </row>
        <row r="2">
          <cell r="A2" t="str">
            <v>Progress Energy Florida</v>
          </cell>
          <cell r="AA2" t="str">
            <v>Progress Energy Florida</v>
          </cell>
          <cell r="BA2" t="str">
            <v>Progress Energy Florida</v>
          </cell>
          <cell r="CA2" t="str">
            <v>Progress Energy Florida</v>
          </cell>
          <cell r="DA2" t="str">
            <v>Progress Energy Florida</v>
          </cell>
          <cell r="EA2" t="str">
            <v>Progress Energy Florida</v>
          </cell>
          <cell r="FA2" t="str">
            <v>Progress Energy Florida</v>
          </cell>
        </row>
        <row r="3">
          <cell r="A3" t="str">
            <v>Fuel and Purchased Power Cost Recovery Clause</v>
          </cell>
          <cell r="AA3" t="str">
            <v>Fuel and Purchased Power Cost Recovery Clause</v>
          </cell>
          <cell r="BA3" t="str">
            <v>Fuel and Purchased Power Cost Recovery Clause</v>
          </cell>
          <cell r="CA3" t="str">
            <v>Fuel and Purchased Power Cost Recovery Clause</v>
          </cell>
          <cell r="DA3" t="str">
            <v>Fuel and Purchased Power Cost Recovery Clause</v>
          </cell>
          <cell r="EA3" t="str">
            <v>Fuel and Purchased Power Cost Recovery Clause</v>
          </cell>
          <cell r="FA3" t="str">
            <v>Fuel and Purchased Power Cost Recovery Clause</v>
          </cell>
        </row>
        <row r="4">
          <cell r="A4" t="str">
            <v>Estimated for the Period of :  July Through December 2007</v>
          </cell>
          <cell r="AE4" t="str">
            <v xml:space="preserve">               Estimated for the Period of:</v>
          </cell>
          <cell r="AH4">
            <v>39268</v>
          </cell>
          <cell r="BE4" t="str">
            <v xml:space="preserve">               Estimated for the Period of:</v>
          </cell>
          <cell r="BH4">
            <v>39299</v>
          </cell>
          <cell r="CE4" t="str">
            <v xml:space="preserve">               Estimated for the Period of:</v>
          </cell>
          <cell r="CH4">
            <v>39330</v>
          </cell>
          <cell r="DE4" t="str">
            <v xml:space="preserve">               Estimated for the Period of:</v>
          </cell>
          <cell r="DH4">
            <v>39361</v>
          </cell>
          <cell r="EE4" t="str">
            <v xml:space="preserve">               Estimated for the Period of:</v>
          </cell>
          <cell r="EH4">
            <v>39392</v>
          </cell>
          <cell r="FE4" t="str">
            <v xml:space="preserve">               Estimated for the Period of:</v>
          </cell>
          <cell r="FH4">
            <v>39423</v>
          </cell>
        </row>
        <row r="5">
          <cell r="A5" t="str">
            <v xml:space="preserve"> </v>
          </cell>
          <cell r="AA5" t="str">
            <v xml:space="preserve"> </v>
          </cell>
          <cell r="BA5" t="str">
            <v xml:space="preserve"> </v>
          </cell>
          <cell r="CA5" t="str">
            <v xml:space="preserve"> </v>
          </cell>
          <cell r="DA5" t="str">
            <v xml:space="preserve"> </v>
          </cell>
          <cell r="EA5" t="str">
            <v xml:space="preserve"> </v>
          </cell>
          <cell r="FA5" t="str">
            <v xml:space="preserve"> </v>
          </cell>
        </row>
        <row r="7">
          <cell r="G7" t="str">
            <v>DOLLARS</v>
          </cell>
          <cell r="I7" t="str">
            <v>MWH</v>
          </cell>
          <cell r="K7" t="str">
            <v>CENTS/KWH</v>
          </cell>
          <cell r="AG7" t="str">
            <v>DOLLARS</v>
          </cell>
          <cell r="AI7" t="str">
            <v>MWH</v>
          </cell>
          <cell r="AK7" t="str">
            <v>CENTS/KWH</v>
          </cell>
          <cell r="BG7" t="str">
            <v>DOLLARS</v>
          </cell>
          <cell r="BI7" t="str">
            <v>MWH</v>
          </cell>
          <cell r="BK7" t="str">
            <v>CENTS/KWH</v>
          </cell>
          <cell r="CG7" t="str">
            <v>DOLLARS</v>
          </cell>
          <cell r="CI7" t="str">
            <v>MWH</v>
          </cell>
          <cell r="CK7" t="str">
            <v>CENTS/KWH</v>
          </cell>
          <cell r="DG7" t="str">
            <v>DOLLARS</v>
          </cell>
          <cell r="DI7" t="str">
            <v>MWH</v>
          </cell>
          <cell r="DK7" t="str">
            <v>CENTS/KWH</v>
          </cell>
          <cell r="EG7" t="str">
            <v>DOLLARS</v>
          </cell>
          <cell r="EI7" t="str">
            <v>MWH</v>
          </cell>
          <cell r="EK7" t="str">
            <v>CENTS/KWH</v>
          </cell>
          <cell r="FG7" t="str">
            <v>DOLLARS</v>
          </cell>
          <cell r="FI7" t="str">
            <v>MWH</v>
          </cell>
          <cell r="FK7" t="str">
            <v>CENTS/KWH</v>
          </cell>
        </row>
        <row r="8">
          <cell r="A8" t="str">
            <v xml:space="preserve">  1.</v>
          </cell>
          <cell r="B8" t="str">
            <v>Fuel Cost of System Net Generation</v>
          </cell>
          <cell r="G8">
            <v>1043496730.5687262</v>
          </cell>
          <cell r="I8">
            <v>19734720</v>
          </cell>
          <cell r="K8">
            <v>5.2876186263029128</v>
          </cell>
          <cell r="AA8" t="str">
            <v xml:space="preserve">  1.</v>
          </cell>
          <cell r="AB8" t="str">
            <v>Fuel Cost of System Net Generation</v>
          </cell>
          <cell r="AG8">
            <v>206945164.56330764</v>
          </cell>
          <cell r="AI8">
            <v>3878904</v>
          </cell>
          <cell r="AK8">
            <v>5.3351453029852669</v>
          </cell>
          <cell r="BA8" t="str">
            <v xml:space="preserve">  1.</v>
          </cell>
          <cell r="BB8" t="str">
            <v>Fuel Cost of System Net Generation</v>
          </cell>
          <cell r="BG8">
            <v>222526412.93711424</v>
          </cell>
          <cell r="BI8">
            <v>3938585</v>
          </cell>
          <cell r="BK8">
            <v>5.6499075921203739</v>
          </cell>
          <cell r="CA8" t="str">
            <v xml:space="preserve">  1.</v>
          </cell>
          <cell r="CB8" t="str">
            <v>Fuel Cost of System Net Generation</v>
          </cell>
          <cell r="CG8">
            <v>178569042.93215266</v>
          </cell>
          <cell r="CI8">
            <v>3459967</v>
          </cell>
          <cell r="CK8">
            <v>5.1610042214897618</v>
          </cell>
          <cell r="DA8" t="str">
            <v xml:space="preserve">  1.</v>
          </cell>
          <cell r="DB8" t="str">
            <v>Fuel Cost of System Net Generation</v>
          </cell>
          <cell r="DG8">
            <v>170344808.91684008</v>
          </cell>
          <cell r="DI8">
            <v>3098527</v>
          </cell>
          <cell r="DK8">
            <v>5.4976060856284317</v>
          </cell>
          <cell r="EA8" t="str">
            <v xml:space="preserve">  1.</v>
          </cell>
          <cell r="EB8" t="str">
            <v>Fuel Cost of System Net Generation</v>
          </cell>
          <cell r="EG8">
            <v>132652848.23032646</v>
          </cell>
          <cell r="EI8">
            <v>2468963</v>
          </cell>
          <cell r="EK8">
            <v>5.3728163698818676</v>
          </cell>
          <cell r="FA8" t="str">
            <v xml:space="preserve">  1.</v>
          </cell>
          <cell r="FB8" t="str">
            <v>Fuel Cost of System Net Generation</v>
          </cell>
          <cell r="FG8">
            <v>132458452.98898518</v>
          </cell>
          <cell r="FI8">
            <v>2889774</v>
          </cell>
          <cell r="FK8">
            <v>4.5836959218605049</v>
          </cell>
        </row>
        <row r="9">
          <cell r="A9" t="str">
            <v xml:space="preserve">  2.</v>
          </cell>
          <cell r="B9" t="str">
            <v>Spent Nuclear Fuel Disposal Cost</v>
          </cell>
          <cell r="G9">
            <v>2574211.62</v>
          </cell>
          <cell r="I9">
            <v>2738523</v>
          </cell>
          <cell r="J9" t="str">
            <v>*</v>
          </cell>
          <cell r="K9">
            <v>9.4E-2</v>
          </cell>
          <cell r="AA9" t="str">
            <v xml:space="preserve">  2.</v>
          </cell>
          <cell r="AB9" t="str">
            <v>Spent Nuclear Fuel Disposal Cost</v>
          </cell>
          <cell r="AG9">
            <v>540605.27999999991</v>
          </cell>
          <cell r="AI9">
            <v>575112</v>
          </cell>
          <cell r="AJ9" t="str">
            <v>*</v>
          </cell>
          <cell r="AK9">
            <v>9.3999999999999986E-2</v>
          </cell>
          <cell r="BA9" t="str">
            <v xml:space="preserve">  2.</v>
          </cell>
          <cell r="BB9" t="str">
            <v>Spent Nuclear Fuel Disposal Cost</v>
          </cell>
          <cell r="BG9">
            <v>538861.57999999996</v>
          </cell>
          <cell r="BI9">
            <v>573257</v>
          </cell>
          <cell r="BJ9" t="str">
            <v>*</v>
          </cell>
          <cell r="BK9">
            <v>9.4E-2</v>
          </cell>
          <cell r="CA9" t="str">
            <v xml:space="preserve">  2.</v>
          </cell>
          <cell r="CB9" t="str">
            <v>Spent Nuclear Fuel Disposal Cost</v>
          </cell>
          <cell r="CG9">
            <v>519678.99999999994</v>
          </cell>
          <cell r="CI9">
            <v>552850</v>
          </cell>
          <cell r="CJ9" t="str">
            <v>*</v>
          </cell>
          <cell r="CK9">
            <v>9.4E-2</v>
          </cell>
          <cell r="DA9" t="str">
            <v xml:space="preserve">  2.</v>
          </cell>
          <cell r="DB9" t="str">
            <v>Spent Nuclear Fuel Disposal Cost</v>
          </cell>
          <cell r="DG9">
            <v>533629.53999999992</v>
          </cell>
          <cell r="DI9">
            <v>567691</v>
          </cell>
          <cell r="DJ9" t="str">
            <v>*</v>
          </cell>
          <cell r="DK9">
            <v>9.3999999999999986E-2</v>
          </cell>
          <cell r="EA9" t="str">
            <v xml:space="preserve">  2.</v>
          </cell>
          <cell r="EB9" t="str">
            <v>Spent Nuclear Fuel Disposal Cost</v>
          </cell>
          <cell r="EG9">
            <v>35599.68</v>
          </cell>
          <cell r="EI9">
            <v>37872</v>
          </cell>
          <cell r="EJ9" t="str">
            <v>*</v>
          </cell>
          <cell r="EK9">
            <v>9.4E-2</v>
          </cell>
          <cell r="FA9" t="str">
            <v xml:space="preserve">  2.</v>
          </cell>
          <cell r="FB9" t="str">
            <v>Spent Nuclear Fuel Disposal Cost</v>
          </cell>
          <cell r="FG9">
            <v>405836.54</v>
          </cell>
          <cell r="FI9">
            <v>431741</v>
          </cell>
          <cell r="FJ9" t="str">
            <v>*</v>
          </cell>
          <cell r="FK9">
            <v>9.4E-2</v>
          </cell>
        </row>
        <row r="10">
          <cell r="A10" t="str">
            <v xml:space="preserve">  3.</v>
          </cell>
          <cell r="B10" t="str">
            <v>Coal Car Investment</v>
          </cell>
          <cell r="G10">
            <v>1375549</v>
          </cell>
          <cell r="I10">
            <v>0</v>
          </cell>
          <cell r="K10">
            <v>0</v>
          </cell>
          <cell r="AA10" t="str">
            <v xml:space="preserve">  3.</v>
          </cell>
          <cell r="AB10" t="str">
            <v>Coal Car Investment</v>
          </cell>
          <cell r="AG10">
            <v>227976</v>
          </cell>
          <cell r="AI10">
            <v>0</v>
          </cell>
          <cell r="AK10">
            <v>0</v>
          </cell>
          <cell r="BA10" t="str">
            <v xml:space="preserve">  3.</v>
          </cell>
          <cell r="BB10" t="str">
            <v>Coal Car Investment</v>
          </cell>
          <cell r="BG10">
            <v>228558</v>
          </cell>
          <cell r="BI10">
            <v>0</v>
          </cell>
          <cell r="BK10">
            <v>0</v>
          </cell>
          <cell r="CA10" t="str">
            <v xml:space="preserve">  3.</v>
          </cell>
          <cell r="CB10" t="str">
            <v>Coal Car Investment</v>
          </cell>
          <cell r="CG10">
            <v>229093</v>
          </cell>
          <cell r="CI10">
            <v>0</v>
          </cell>
          <cell r="CK10">
            <v>0</v>
          </cell>
          <cell r="DA10" t="str">
            <v xml:space="preserve">  3.</v>
          </cell>
          <cell r="DB10" t="str">
            <v>Coal Car Investment</v>
          </cell>
          <cell r="DG10">
            <v>229441</v>
          </cell>
          <cell r="DI10">
            <v>0</v>
          </cell>
          <cell r="DK10">
            <v>0</v>
          </cell>
          <cell r="EA10" t="str">
            <v xml:space="preserve">  3.</v>
          </cell>
          <cell r="EB10" t="str">
            <v>Coal Car Investment</v>
          </cell>
          <cell r="EG10">
            <v>229964</v>
          </cell>
          <cell r="EI10">
            <v>0</v>
          </cell>
          <cell r="EK10">
            <v>0</v>
          </cell>
          <cell r="FA10" t="str">
            <v xml:space="preserve">  3.</v>
          </cell>
          <cell r="FB10" t="str">
            <v>Coal Car Investment</v>
          </cell>
          <cell r="FG10">
            <v>230517</v>
          </cell>
          <cell r="FI10">
            <v>0</v>
          </cell>
          <cell r="FK10">
            <v>0</v>
          </cell>
        </row>
        <row r="11">
          <cell r="A11" t="str">
            <v xml:space="preserve">  4.</v>
          </cell>
          <cell r="B11" t="str">
            <v>Adjustment to Fuel Cost</v>
          </cell>
          <cell r="G11">
            <v>1662082</v>
          </cell>
          <cell r="I11">
            <v>0</v>
          </cell>
          <cell r="K11">
            <v>0</v>
          </cell>
          <cell r="AA11" t="str">
            <v xml:space="preserve">  4.</v>
          </cell>
          <cell r="AB11" t="str">
            <v>Adjustment to Fuel Cost</v>
          </cell>
          <cell r="AG11">
            <v>277055</v>
          </cell>
          <cell r="AI11">
            <v>0</v>
          </cell>
          <cell r="AK11">
            <v>0</v>
          </cell>
          <cell r="BA11" t="str">
            <v xml:space="preserve">  4.</v>
          </cell>
          <cell r="BB11" t="str">
            <v>Adjustment to Fuel Cost</v>
          </cell>
          <cell r="BG11">
            <v>277111</v>
          </cell>
          <cell r="BI11">
            <v>0</v>
          </cell>
          <cell r="BK11">
            <v>0</v>
          </cell>
          <cell r="CA11" t="str">
            <v xml:space="preserve">  4.</v>
          </cell>
          <cell r="CB11" t="str">
            <v>Adjustment to Fuel Cost</v>
          </cell>
          <cell r="CG11">
            <v>277083</v>
          </cell>
          <cell r="CI11">
            <v>0</v>
          </cell>
          <cell r="CK11">
            <v>0</v>
          </cell>
          <cell r="DA11" t="str">
            <v xml:space="preserve">  4.</v>
          </cell>
          <cell r="DB11" t="str">
            <v>Adjustment to Fuel Cost</v>
          </cell>
          <cell r="DG11">
            <v>277000</v>
          </cell>
          <cell r="DI11">
            <v>0</v>
          </cell>
          <cell r="DK11">
            <v>0</v>
          </cell>
          <cell r="EA11" t="str">
            <v xml:space="preserve">  4.</v>
          </cell>
          <cell r="EB11" t="str">
            <v>Adjustment to Fuel Cost</v>
          </cell>
          <cell r="EG11">
            <v>276944</v>
          </cell>
          <cell r="EI11">
            <v>0</v>
          </cell>
          <cell r="EK11">
            <v>0</v>
          </cell>
          <cell r="FA11" t="str">
            <v xml:space="preserve">  4.</v>
          </cell>
          <cell r="FB11" t="str">
            <v>Adjustment to Fuel Cost</v>
          </cell>
          <cell r="FG11">
            <v>276889</v>
          </cell>
          <cell r="FI11">
            <v>0</v>
          </cell>
          <cell r="FK11">
            <v>0</v>
          </cell>
        </row>
        <row r="13">
          <cell r="A13" t="str">
            <v xml:space="preserve">  5.</v>
          </cell>
          <cell r="B13" t="str">
            <v>TOTAL COST OF GENERATED POWER</v>
          </cell>
          <cell r="G13">
            <v>1049108573.1887262</v>
          </cell>
          <cell r="I13">
            <v>19734720</v>
          </cell>
          <cell r="K13">
            <v>5.3160550197252672</v>
          </cell>
          <cell r="AA13" t="str">
            <v xml:space="preserve">  5.</v>
          </cell>
          <cell r="AB13" t="str">
            <v>TOTAL COST OF GENERATED POWER</v>
          </cell>
          <cell r="AG13">
            <v>207990800.84330764</v>
          </cell>
          <cell r="AI13">
            <v>3878904</v>
          </cell>
          <cell r="AK13">
            <v>5.3621023063037301</v>
          </cell>
          <cell r="BA13" t="str">
            <v xml:space="preserve">  5.</v>
          </cell>
          <cell r="BB13" t="str">
            <v>TOTAL COST OF GENERATED POWER</v>
          </cell>
          <cell r="BG13">
            <v>223570943.51711425</v>
          </cell>
          <cell r="BI13">
            <v>3938585</v>
          </cell>
          <cell r="BK13">
            <v>5.6764280450241458</v>
          </cell>
          <cell r="CA13" t="str">
            <v xml:space="preserve">  5.</v>
          </cell>
          <cell r="CB13" t="str">
            <v>TOTAL COST OF GENERATED POWER</v>
          </cell>
          <cell r="CG13">
            <v>179594897.93215266</v>
          </cell>
          <cell r="CI13">
            <v>3459967</v>
          </cell>
          <cell r="CK13">
            <v>5.1906534927111343</v>
          </cell>
          <cell r="DA13" t="str">
            <v xml:space="preserve">  5.</v>
          </cell>
          <cell r="DB13" t="str">
            <v>TOTAL COST OF GENERATED POWER</v>
          </cell>
          <cell r="DG13">
            <v>171384879.45684007</v>
          </cell>
          <cell r="DI13">
            <v>3098527</v>
          </cell>
          <cell r="DK13">
            <v>5.5311726977638109</v>
          </cell>
          <cell r="EA13" t="str">
            <v xml:space="preserve">  5.</v>
          </cell>
          <cell r="EB13" t="str">
            <v>TOTAL COST OF GENERATED POWER</v>
          </cell>
          <cell r="EG13">
            <v>133195355.91032647</v>
          </cell>
          <cell r="EI13">
            <v>2468963</v>
          </cell>
          <cell r="EK13">
            <v>5.39478946870919</v>
          </cell>
          <cell r="FA13" t="str">
            <v xml:space="preserve">  5.</v>
          </cell>
          <cell r="FB13" t="str">
            <v>TOTAL COST OF GENERATED POWER</v>
          </cell>
          <cell r="FG13">
            <v>133371695.52898519</v>
          </cell>
          <cell r="FI13">
            <v>2889774</v>
          </cell>
          <cell r="FK13">
            <v>4.6152984810917808</v>
          </cell>
        </row>
        <row r="15">
          <cell r="A15" t="str">
            <v xml:space="preserve">  6.</v>
          </cell>
          <cell r="B15" t="str">
            <v>Energy Cost of Purchased Power (Excl. Econ &amp; Cogens) (E7)</v>
          </cell>
          <cell r="G15">
            <v>149158608</v>
          </cell>
          <cell r="I15">
            <v>3152518</v>
          </cell>
          <cell r="K15">
            <v>4.7314117794093482</v>
          </cell>
          <cell r="AA15" t="str">
            <v xml:space="preserve">  6.</v>
          </cell>
          <cell r="AB15" t="str">
            <v>Energy Cost of Purchased Power (Excl. Econ &amp; Cogens) (E7)</v>
          </cell>
          <cell r="AG15">
            <v>29476558</v>
          </cell>
          <cell r="AI15">
            <v>583502</v>
          </cell>
          <cell r="AK15">
            <v>5.051663576131701</v>
          </cell>
          <cell r="BA15" t="str">
            <v xml:space="preserve">  6.</v>
          </cell>
          <cell r="BB15" t="str">
            <v>Energy Cost of Purchased Power (Excl. Econ &amp; Cogens) (E7)</v>
          </cell>
          <cell r="BG15">
            <v>31628390</v>
          </cell>
          <cell r="BI15">
            <v>594737</v>
          </cell>
          <cell r="BK15">
            <v>5.3180464642354526</v>
          </cell>
          <cell r="CA15" t="str">
            <v xml:space="preserve">  6.</v>
          </cell>
          <cell r="CB15" t="str">
            <v>Energy Cost of Purchased Power (Excl. Econ &amp; Cogens) (E7)</v>
          </cell>
          <cell r="CG15">
            <v>26068507</v>
          </cell>
          <cell r="CI15">
            <v>531223</v>
          </cell>
          <cell r="CK15">
            <v>4.9072624867522681</v>
          </cell>
          <cell r="DA15" t="str">
            <v xml:space="preserve">  6.</v>
          </cell>
          <cell r="DB15" t="str">
            <v>Energy Cost of Purchased Power (Excl. Econ &amp; Cogens) (E7)</v>
          </cell>
          <cell r="DG15">
            <v>25165913</v>
          </cell>
          <cell r="DI15">
            <v>497617</v>
          </cell>
          <cell r="DK15">
            <v>5.0572856232805545</v>
          </cell>
          <cell r="EA15" t="str">
            <v xml:space="preserve">  6.</v>
          </cell>
          <cell r="EB15" t="str">
            <v>Energy Cost of Purchased Power (Excl. Econ &amp; Cogens) (E7)</v>
          </cell>
          <cell r="EG15">
            <v>21410797</v>
          </cell>
          <cell r="EI15">
            <v>496361</v>
          </cell>
          <cell r="EK15">
            <v>4.3135534419505159</v>
          </cell>
          <cell r="FA15" t="str">
            <v xml:space="preserve">  6.</v>
          </cell>
          <cell r="FB15" t="str">
            <v>Energy Cost of Purchased Power (Excl. Econ &amp; Cogens) (E7)</v>
          </cell>
          <cell r="FG15">
            <v>15408443</v>
          </cell>
          <cell r="FI15">
            <v>449078</v>
          </cell>
          <cell r="FK15">
            <v>3.4311284453925603</v>
          </cell>
        </row>
        <row r="16">
          <cell r="A16" t="str">
            <v xml:space="preserve">  7.</v>
          </cell>
          <cell r="B16" t="str">
            <v>Energy Cost of Sch. C,X Economy Purchases (Broker) (E9)</v>
          </cell>
          <cell r="G16">
            <v>0</v>
          </cell>
          <cell r="I16">
            <v>0</v>
          </cell>
          <cell r="K16">
            <v>0</v>
          </cell>
          <cell r="AA16" t="str">
            <v xml:space="preserve">  7.</v>
          </cell>
          <cell r="AB16" t="str">
            <v>Energy Cost of Sch. C,X Economy Purchases (Broker) (E9)</v>
          </cell>
          <cell r="AG16">
            <v>0</v>
          </cell>
          <cell r="AI16">
            <v>0</v>
          </cell>
          <cell r="AK16">
            <v>0</v>
          </cell>
          <cell r="BA16" t="str">
            <v xml:space="preserve">  7.</v>
          </cell>
          <cell r="BB16" t="str">
            <v>Energy Cost of Sch. C,X Economy Purchases (Broker) (E9)</v>
          </cell>
          <cell r="BG16">
            <v>0</v>
          </cell>
          <cell r="BI16">
            <v>0</v>
          </cell>
          <cell r="BK16">
            <v>0</v>
          </cell>
          <cell r="CA16" t="str">
            <v xml:space="preserve">  7.</v>
          </cell>
          <cell r="CB16" t="str">
            <v>Energy Cost of Sch. C,X Economy Purchases (Broker) (E9)</v>
          </cell>
          <cell r="CG16">
            <v>0</v>
          </cell>
          <cell r="CI16">
            <v>0</v>
          </cell>
          <cell r="CK16">
            <v>0</v>
          </cell>
          <cell r="DA16" t="str">
            <v xml:space="preserve">  7.</v>
          </cell>
          <cell r="DB16" t="str">
            <v>Energy Cost of Sch. C,X Economy Purchases (Broker) (E9)</v>
          </cell>
          <cell r="DG16">
            <v>0</v>
          </cell>
          <cell r="DI16">
            <v>0</v>
          </cell>
          <cell r="DK16">
            <v>0</v>
          </cell>
          <cell r="EA16" t="str">
            <v xml:space="preserve">  7.</v>
          </cell>
          <cell r="EB16" t="str">
            <v>Energy Cost of Sch. C,X Economy Purchases (Broker) (E9)</v>
          </cell>
          <cell r="EG16">
            <v>0</v>
          </cell>
          <cell r="EI16">
            <v>0</v>
          </cell>
          <cell r="EK16">
            <v>0</v>
          </cell>
          <cell r="FA16" t="str">
            <v xml:space="preserve">  7.</v>
          </cell>
          <cell r="FB16" t="str">
            <v>Energy Cost of Sch. C,X Economy Purchases (Broker) (E9)</v>
          </cell>
          <cell r="FG16">
            <v>0</v>
          </cell>
          <cell r="FI16">
            <v>0</v>
          </cell>
          <cell r="FK16">
            <v>0</v>
          </cell>
        </row>
        <row r="17">
          <cell r="A17" t="str">
            <v xml:space="preserve">  8.</v>
          </cell>
          <cell r="B17" t="str">
            <v>Energy Cost of Economy Purchases (Non-Broker) (E9)</v>
          </cell>
          <cell r="G17">
            <v>30769173</v>
          </cell>
          <cell r="I17">
            <v>352968</v>
          </cell>
          <cell r="K17">
            <v>8.7172698374923492</v>
          </cell>
          <cell r="AA17" t="str">
            <v xml:space="preserve">  8.</v>
          </cell>
          <cell r="AB17" t="str">
            <v>Energy Cost of Economy Purchases (Non-Broker) (E9)</v>
          </cell>
          <cell r="AG17">
            <v>5223061</v>
          </cell>
          <cell r="AI17">
            <v>45969</v>
          </cell>
          <cell r="AK17">
            <v>11.36213752746416</v>
          </cell>
          <cell r="BA17" t="str">
            <v xml:space="preserve">  8.</v>
          </cell>
          <cell r="BB17" t="str">
            <v>Energy Cost of Economy Purchases (Non-Broker) (E9)</v>
          </cell>
          <cell r="BG17">
            <v>4281788</v>
          </cell>
          <cell r="BI17">
            <v>36114</v>
          </cell>
          <cell r="BK17">
            <v>11.856310572077311</v>
          </cell>
          <cell r="CA17" t="str">
            <v xml:space="preserve">  8.</v>
          </cell>
          <cell r="CB17" t="str">
            <v>Energy Cost of Economy Purchases (Non-Broker) (E9)</v>
          </cell>
          <cell r="CG17">
            <v>6989922</v>
          </cell>
          <cell r="CI17">
            <v>80044</v>
          </cell>
          <cell r="CK17">
            <v>8.7325995702363706</v>
          </cell>
          <cell r="DA17" t="str">
            <v xml:space="preserve">  8.</v>
          </cell>
          <cell r="DB17" t="str">
            <v>Energy Cost of Economy Purchases (Non-Broker) (E9)</v>
          </cell>
          <cell r="DG17">
            <v>3175744</v>
          </cell>
          <cell r="DI17">
            <v>38705</v>
          </cell>
          <cell r="DK17">
            <v>8.2049967704430955</v>
          </cell>
          <cell r="EA17" t="str">
            <v xml:space="preserve">  8.</v>
          </cell>
          <cell r="EB17" t="str">
            <v>Energy Cost of Economy Purchases (Non-Broker) (E9)</v>
          </cell>
          <cell r="EG17">
            <v>5592315</v>
          </cell>
          <cell r="EI17">
            <v>72224</v>
          </cell>
          <cell r="EK17">
            <v>7.7430147873283115</v>
          </cell>
          <cell r="FA17" t="str">
            <v xml:space="preserve">  8.</v>
          </cell>
          <cell r="FB17" t="str">
            <v>Energy Cost of Economy Purchases (Non-Broker) (E9)</v>
          </cell>
          <cell r="FG17">
            <v>5506343</v>
          </cell>
          <cell r="FI17">
            <v>79912</v>
          </cell>
          <cell r="FK17">
            <v>6.8905083091400545</v>
          </cell>
        </row>
        <row r="18">
          <cell r="A18" t="str">
            <v xml:space="preserve">  9.</v>
          </cell>
          <cell r="B18" t="str">
            <v>Energy Cost of Schedule E Economy Purchases (E9)</v>
          </cell>
          <cell r="G18">
            <v>0</v>
          </cell>
          <cell r="I18">
            <v>0</v>
          </cell>
          <cell r="K18">
            <v>0</v>
          </cell>
          <cell r="AA18" t="str">
            <v xml:space="preserve">  9.</v>
          </cell>
          <cell r="AB18" t="str">
            <v>Energy Cost of Schedule E Economy Purchases (E9)</v>
          </cell>
          <cell r="AG18">
            <v>0</v>
          </cell>
          <cell r="AI18">
            <v>0</v>
          </cell>
          <cell r="AK18">
            <v>0</v>
          </cell>
          <cell r="BA18" t="str">
            <v xml:space="preserve">  9.</v>
          </cell>
          <cell r="BB18" t="str">
            <v>Energy Cost of Schedule E Economy Purchases (E9)</v>
          </cell>
          <cell r="BG18">
            <v>0</v>
          </cell>
          <cell r="BI18">
            <v>0</v>
          </cell>
          <cell r="BK18">
            <v>0</v>
          </cell>
          <cell r="CA18" t="str">
            <v xml:space="preserve">  9.</v>
          </cell>
          <cell r="CB18" t="str">
            <v>Energy Cost of Schedule E Economy Purchases (E9)</v>
          </cell>
          <cell r="CG18">
            <v>0</v>
          </cell>
          <cell r="CI18">
            <v>0</v>
          </cell>
          <cell r="CK18">
            <v>0</v>
          </cell>
          <cell r="DA18" t="str">
            <v xml:space="preserve">  9.</v>
          </cell>
          <cell r="DB18" t="str">
            <v>Energy Cost of Schedule E Economy Purchases (E9)</v>
          </cell>
          <cell r="DG18">
            <v>0</v>
          </cell>
          <cell r="DI18">
            <v>0</v>
          </cell>
          <cell r="DK18">
            <v>0</v>
          </cell>
          <cell r="EA18" t="str">
            <v xml:space="preserve">  9.</v>
          </cell>
          <cell r="EB18" t="str">
            <v>Energy Cost of Schedule E Economy Purchases (E9)</v>
          </cell>
          <cell r="EG18">
            <v>0</v>
          </cell>
          <cell r="EI18">
            <v>0</v>
          </cell>
          <cell r="EK18">
            <v>0</v>
          </cell>
          <cell r="FA18" t="str">
            <v xml:space="preserve">  9.</v>
          </cell>
          <cell r="FB18" t="str">
            <v>Energy Cost of Schedule E Economy Purchases (E9)</v>
          </cell>
          <cell r="FG18">
            <v>0</v>
          </cell>
          <cell r="FI18">
            <v>0</v>
          </cell>
          <cell r="FK18">
            <v>0</v>
          </cell>
        </row>
        <row r="19">
          <cell r="A19" t="str">
            <v>10.</v>
          </cell>
          <cell r="B19" t="str">
            <v>Capacity Cost of Economy Purchases (E9)</v>
          </cell>
          <cell r="G19">
            <v>0</v>
          </cell>
          <cell r="I19">
            <v>0</v>
          </cell>
          <cell r="J19" t="str">
            <v>*</v>
          </cell>
          <cell r="K19">
            <v>0</v>
          </cell>
          <cell r="AA19" t="str">
            <v>10.</v>
          </cell>
          <cell r="AB19" t="str">
            <v>Capacity Cost of Economy Purchases (E9)</v>
          </cell>
          <cell r="AG19">
            <v>0</v>
          </cell>
          <cell r="AI19">
            <v>0</v>
          </cell>
          <cell r="AJ19" t="str">
            <v>*</v>
          </cell>
          <cell r="AK19">
            <v>0</v>
          </cell>
          <cell r="BA19" t="str">
            <v>10.</v>
          </cell>
          <cell r="BB19" t="str">
            <v>Capacity Cost of Economy Purchases (E9)</v>
          </cell>
          <cell r="BG19">
            <v>0</v>
          </cell>
          <cell r="BI19">
            <v>0</v>
          </cell>
          <cell r="BJ19" t="str">
            <v>*</v>
          </cell>
          <cell r="BK19">
            <v>0</v>
          </cell>
          <cell r="CA19" t="str">
            <v>10.</v>
          </cell>
          <cell r="CB19" t="str">
            <v>Capacity Cost of Economy Purchases (E9)</v>
          </cell>
          <cell r="CG19">
            <v>0</v>
          </cell>
          <cell r="CI19">
            <v>0</v>
          </cell>
          <cell r="CJ19" t="str">
            <v>*</v>
          </cell>
          <cell r="CK19">
            <v>0</v>
          </cell>
          <cell r="DA19" t="str">
            <v>10.</v>
          </cell>
          <cell r="DB19" t="str">
            <v>Capacity Cost of Economy Purchases (E9)</v>
          </cell>
          <cell r="DG19">
            <v>0</v>
          </cell>
          <cell r="DI19">
            <v>0</v>
          </cell>
          <cell r="DJ19" t="str">
            <v>*</v>
          </cell>
          <cell r="DK19">
            <v>0</v>
          </cell>
          <cell r="EA19" t="str">
            <v>10.</v>
          </cell>
          <cell r="EB19" t="str">
            <v>Capacity Cost of Economy Purchases (E9)</v>
          </cell>
          <cell r="EG19">
            <v>0</v>
          </cell>
          <cell r="EI19">
            <v>0</v>
          </cell>
          <cell r="EJ19" t="str">
            <v>*</v>
          </cell>
          <cell r="EK19">
            <v>0</v>
          </cell>
          <cell r="FA19" t="str">
            <v>10.</v>
          </cell>
          <cell r="FB19" t="str">
            <v>Capacity Cost of Economy Purchases (E9)</v>
          </cell>
          <cell r="FG19">
            <v>0</v>
          </cell>
          <cell r="FI19">
            <v>0</v>
          </cell>
          <cell r="FJ19" t="str">
            <v>*</v>
          </cell>
          <cell r="FK19">
            <v>0</v>
          </cell>
        </row>
        <row r="20">
          <cell r="A20" t="str">
            <v>11.</v>
          </cell>
          <cell r="B20" t="str">
            <v>Payments to Qualifying Facilities (E8)</v>
          </cell>
          <cell r="G20">
            <v>80466976</v>
          </cell>
          <cell r="I20">
            <v>2296152</v>
          </cell>
          <cell r="K20">
            <v>3.5044272330403219</v>
          </cell>
          <cell r="AA20" t="str">
            <v>11.</v>
          </cell>
          <cell r="AB20" t="str">
            <v>Payments to Qualifying Facilities (E8)</v>
          </cell>
          <cell r="AG20">
            <v>13336295</v>
          </cell>
          <cell r="AI20">
            <v>379781</v>
          </cell>
          <cell r="AK20">
            <v>3.5115750919608937</v>
          </cell>
          <cell r="BA20" t="str">
            <v>11.</v>
          </cell>
          <cell r="BB20" t="str">
            <v>Payments to Qualifying Facilities (E8)</v>
          </cell>
          <cell r="BG20">
            <v>13311578</v>
          </cell>
          <cell r="BI20">
            <v>376920</v>
          </cell>
          <cell r="BK20">
            <v>3.5316719728324317</v>
          </cell>
          <cell r="CA20" t="str">
            <v>11.</v>
          </cell>
          <cell r="CB20" t="str">
            <v>Payments to Qualifying Facilities (E8)</v>
          </cell>
          <cell r="CG20">
            <v>12908918</v>
          </cell>
          <cell r="CI20">
            <v>367590</v>
          </cell>
          <cell r="CK20">
            <v>3.5117707228161814</v>
          </cell>
          <cell r="DA20" t="str">
            <v>11.</v>
          </cell>
          <cell r="DB20" t="str">
            <v>Payments to Qualifying Facilities (E8)</v>
          </cell>
          <cell r="DG20">
            <v>13243481</v>
          </cell>
          <cell r="DI20">
            <v>378379</v>
          </cell>
          <cell r="DK20">
            <v>3.5000570856205022</v>
          </cell>
          <cell r="EA20" t="str">
            <v>11.</v>
          </cell>
          <cell r="EB20" t="str">
            <v>Payments to Qualifying Facilities (E8)</v>
          </cell>
          <cell r="EG20">
            <v>13770193</v>
          </cell>
          <cell r="EI20">
            <v>392535</v>
          </cell>
          <cell r="EK20">
            <v>3.508016609983823</v>
          </cell>
          <cell r="FA20" t="str">
            <v>11.</v>
          </cell>
          <cell r="FB20" t="str">
            <v>Payments to Qualifying Facilities (E8)</v>
          </cell>
          <cell r="FG20">
            <v>13896511</v>
          </cell>
          <cell r="FI20">
            <v>400947</v>
          </cell>
          <cell r="FK20">
            <v>3.4659221792406476</v>
          </cell>
        </row>
        <row r="22">
          <cell r="A22" t="str">
            <v>12.</v>
          </cell>
          <cell r="B22" t="str">
            <v>TOTAL COST OF PURCHASED POWER</v>
          </cell>
          <cell r="G22">
            <v>260394757</v>
          </cell>
          <cell r="I22">
            <v>5801638</v>
          </cell>
          <cell r="K22">
            <v>4.4882972188199259</v>
          </cell>
          <cell r="AA22" t="str">
            <v>12.</v>
          </cell>
          <cell r="AB22" t="str">
            <v>TOTAL COST OF PURCHASED POWER</v>
          </cell>
          <cell r="AG22">
            <v>48035914</v>
          </cell>
          <cell r="AI22">
            <v>1009252</v>
          </cell>
          <cell r="AK22">
            <v>4.7595559879990335</v>
          </cell>
          <cell r="BA22" t="str">
            <v>12.</v>
          </cell>
          <cell r="BB22" t="str">
            <v>TOTAL COST OF PURCHASED POWER</v>
          </cell>
          <cell r="BG22">
            <v>49221756</v>
          </cell>
          <cell r="BI22">
            <v>1007771</v>
          </cell>
          <cell r="BK22">
            <v>4.8842203238632589</v>
          </cell>
          <cell r="CA22" t="str">
            <v>12.</v>
          </cell>
          <cell r="CB22" t="str">
            <v>TOTAL COST OF PURCHASED POWER</v>
          </cell>
          <cell r="CG22">
            <v>45967347</v>
          </cell>
          <cell r="CI22">
            <v>978857</v>
          </cell>
          <cell r="CK22">
            <v>4.6960227081177326</v>
          </cell>
          <cell r="DA22" t="str">
            <v>12.</v>
          </cell>
          <cell r="DB22" t="str">
            <v>TOTAL COST OF PURCHASED POWER</v>
          </cell>
          <cell r="DG22">
            <v>41585138</v>
          </cell>
          <cell r="DI22">
            <v>914701</v>
          </cell>
          <cell r="DK22">
            <v>4.5463094497546193</v>
          </cell>
          <cell r="EA22" t="str">
            <v>12.</v>
          </cell>
          <cell r="EB22" t="str">
            <v>TOTAL COST OF PURCHASED POWER</v>
          </cell>
          <cell r="EG22">
            <v>40773305</v>
          </cell>
          <cell r="EI22">
            <v>961120</v>
          </cell>
          <cell r="EK22">
            <v>4.2422699558848009</v>
          </cell>
          <cell r="FA22" t="str">
            <v>12.</v>
          </cell>
          <cell r="FB22" t="str">
            <v>TOTAL COST OF PURCHASED POWER</v>
          </cell>
          <cell r="FG22">
            <v>34811297</v>
          </cell>
          <cell r="FI22">
            <v>929937</v>
          </cell>
          <cell r="FK22">
            <v>3.7434038004725054</v>
          </cell>
        </row>
        <row r="24">
          <cell r="A24" t="str">
            <v>13.</v>
          </cell>
          <cell r="B24" t="str">
            <v>TOTAL AVAILABLE KWH</v>
          </cell>
          <cell r="I24">
            <v>25536358</v>
          </cell>
          <cell r="AA24" t="str">
            <v>13.</v>
          </cell>
          <cell r="AB24" t="str">
            <v>TOTAL AVAILABLE KWH</v>
          </cell>
          <cell r="BA24" t="str">
            <v>13.</v>
          </cell>
          <cell r="BB24" t="str">
            <v>TOTAL AVAILABLE KWH</v>
          </cell>
          <cell r="CA24" t="str">
            <v>13.</v>
          </cell>
          <cell r="CB24" t="str">
            <v>TOTAL AVAILABLE KWH</v>
          </cell>
          <cell r="DA24" t="str">
            <v>13.</v>
          </cell>
          <cell r="DB24" t="str">
            <v>TOTAL AVAILABLE KWH</v>
          </cell>
          <cell r="EA24" t="str">
            <v>13.</v>
          </cell>
          <cell r="EB24" t="str">
            <v>TOTAL AVAILABLE KWH</v>
          </cell>
          <cell r="FA24" t="str">
            <v>13.</v>
          </cell>
          <cell r="FB24" t="str">
            <v>TOTAL AVAILABLE KWH</v>
          </cell>
        </row>
        <row r="26">
          <cell r="A26" t="str">
            <v>14.</v>
          </cell>
          <cell r="B26" t="str">
            <v>Fuel Cost of Economy Sales</v>
          </cell>
          <cell r="E26" t="str">
            <v>(E6)</v>
          </cell>
          <cell r="G26">
            <v>0</v>
          </cell>
          <cell r="I26">
            <v>0</v>
          </cell>
          <cell r="K26">
            <v>0</v>
          </cell>
          <cell r="AA26" t="str">
            <v>14.</v>
          </cell>
          <cell r="AB26" t="str">
            <v>Fuel Cost of Economy Sales</v>
          </cell>
          <cell r="AE26" t="str">
            <v>(E6)</v>
          </cell>
          <cell r="AG26">
            <v>0</v>
          </cell>
          <cell r="AI26">
            <v>0</v>
          </cell>
          <cell r="AK26">
            <v>0</v>
          </cell>
          <cell r="BA26" t="str">
            <v>14.</v>
          </cell>
          <cell r="BB26" t="str">
            <v>Fuel Cost of Economy Sales</v>
          </cell>
          <cell r="BE26" t="str">
            <v>(E6)</v>
          </cell>
          <cell r="BG26">
            <v>0</v>
          </cell>
          <cell r="BI26">
            <v>0</v>
          </cell>
          <cell r="BK26">
            <v>0</v>
          </cell>
          <cell r="CA26" t="str">
            <v>14.</v>
          </cell>
          <cell r="CB26" t="str">
            <v>Fuel Cost of Economy Sales</v>
          </cell>
          <cell r="CE26" t="str">
            <v>(E6)</v>
          </cell>
          <cell r="CG26">
            <v>0</v>
          </cell>
          <cell r="CI26">
            <v>0</v>
          </cell>
          <cell r="CK26">
            <v>0</v>
          </cell>
          <cell r="DA26" t="str">
            <v>14.</v>
          </cell>
          <cell r="DB26" t="str">
            <v>Fuel Cost of Economy Sales</v>
          </cell>
          <cell r="DE26" t="str">
            <v>(E6)</v>
          </cell>
          <cell r="DG26">
            <v>0</v>
          </cell>
          <cell r="DI26">
            <v>0</v>
          </cell>
          <cell r="DK26">
            <v>0</v>
          </cell>
          <cell r="EA26" t="str">
            <v>14.</v>
          </cell>
          <cell r="EB26" t="str">
            <v>Fuel Cost of Economy Sales</v>
          </cell>
          <cell r="EE26" t="str">
            <v>(E6)</v>
          </cell>
          <cell r="EG26">
            <v>0</v>
          </cell>
          <cell r="EI26">
            <v>0</v>
          </cell>
          <cell r="EK26">
            <v>0</v>
          </cell>
          <cell r="FA26" t="str">
            <v>14.</v>
          </cell>
          <cell r="FB26" t="str">
            <v>Fuel Cost of Economy Sales</v>
          </cell>
          <cell r="FE26" t="str">
            <v>(E6)</v>
          </cell>
          <cell r="FG26">
            <v>0</v>
          </cell>
          <cell r="FI26">
            <v>0</v>
          </cell>
          <cell r="FK26">
            <v>0</v>
          </cell>
        </row>
        <row r="27">
          <cell r="A27" t="str">
            <v>14a.</v>
          </cell>
          <cell r="B27" t="str">
            <v>Gain on Economy Sales - 80%</v>
          </cell>
          <cell r="E27" t="str">
            <v>(E6)</v>
          </cell>
          <cell r="G27">
            <v>0</v>
          </cell>
          <cell r="I27">
            <v>0</v>
          </cell>
          <cell r="J27" t="str">
            <v>*</v>
          </cell>
          <cell r="K27">
            <v>0</v>
          </cell>
          <cell r="AA27" t="str">
            <v>14a.</v>
          </cell>
          <cell r="AB27" t="str">
            <v>Gain on Economy Sales - 80%</v>
          </cell>
          <cell r="AE27" t="str">
            <v>(E6)</v>
          </cell>
          <cell r="AG27">
            <v>0</v>
          </cell>
          <cell r="AI27">
            <v>0</v>
          </cell>
          <cell r="AJ27" t="str">
            <v>*</v>
          </cell>
          <cell r="AK27">
            <v>0</v>
          </cell>
          <cell r="BA27" t="str">
            <v>14a.</v>
          </cell>
          <cell r="BB27" t="str">
            <v>Gain on Economy Sales - 80%</v>
          </cell>
          <cell r="BE27" t="str">
            <v>(E6)</v>
          </cell>
          <cell r="BG27">
            <v>0</v>
          </cell>
          <cell r="BI27">
            <v>0</v>
          </cell>
          <cell r="BJ27" t="str">
            <v>*</v>
          </cell>
          <cell r="BK27">
            <v>0</v>
          </cell>
          <cell r="CA27" t="str">
            <v>14a.</v>
          </cell>
          <cell r="CB27" t="str">
            <v>Gain on Economy Sales - 80%</v>
          </cell>
          <cell r="CE27" t="str">
            <v>(E6)</v>
          </cell>
          <cell r="CG27">
            <v>0</v>
          </cell>
          <cell r="CI27">
            <v>0</v>
          </cell>
          <cell r="CJ27" t="str">
            <v>*</v>
          </cell>
          <cell r="CK27">
            <v>0</v>
          </cell>
          <cell r="DA27" t="str">
            <v>14a.</v>
          </cell>
          <cell r="DB27" t="str">
            <v>Gain on Economy Sales - 80%</v>
          </cell>
          <cell r="DE27" t="str">
            <v>(E6)</v>
          </cell>
          <cell r="DG27">
            <v>0</v>
          </cell>
          <cell r="DI27">
            <v>0</v>
          </cell>
          <cell r="DJ27" t="str">
            <v>*</v>
          </cell>
          <cell r="DK27">
            <v>0</v>
          </cell>
          <cell r="EA27" t="str">
            <v>14a.</v>
          </cell>
          <cell r="EB27" t="str">
            <v>Gain on Economy Sales - 80%</v>
          </cell>
          <cell r="EE27" t="str">
            <v>(E6)</v>
          </cell>
          <cell r="EG27">
            <v>0</v>
          </cell>
          <cell r="EI27">
            <v>0</v>
          </cell>
          <cell r="EJ27" t="str">
            <v>*</v>
          </cell>
          <cell r="EK27">
            <v>0</v>
          </cell>
          <cell r="FA27" t="str">
            <v>14a.</v>
          </cell>
          <cell r="FB27" t="str">
            <v>Gain on Economy Sales - 80%</v>
          </cell>
          <cell r="FE27" t="str">
            <v>(E6)</v>
          </cell>
          <cell r="FG27">
            <v>0</v>
          </cell>
          <cell r="FI27">
            <v>0</v>
          </cell>
          <cell r="FJ27" t="str">
            <v>*</v>
          </cell>
          <cell r="FK27">
            <v>0</v>
          </cell>
        </row>
        <row r="28">
          <cell r="A28" t="str">
            <v>15.</v>
          </cell>
          <cell r="B28" t="str">
            <v>Fuel Cost of Other Power Sales</v>
          </cell>
          <cell r="E28" t="str">
            <v>(E6)</v>
          </cell>
          <cell r="G28">
            <v>-8303354</v>
          </cell>
          <cell r="I28">
            <v>-156712</v>
          </cell>
          <cell r="K28">
            <v>5.2984800142937356</v>
          </cell>
          <cell r="AA28" t="str">
            <v>15.</v>
          </cell>
          <cell r="AB28" t="str">
            <v>Fuel Cost of Other Power Sales</v>
          </cell>
          <cell r="AE28" t="str">
            <v>(E6)</v>
          </cell>
          <cell r="AG28">
            <v>-1694465</v>
          </cell>
          <cell r="AI28">
            <v>-32188</v>
          </cell>
          <cell r="AK28">
            <v>5.2642755063999003</v>
          </cell>
          <cell r="BA28" t="str">
            <v>15.</v>
          </cell>
          <cell r="BB28" t="str">
            <v>Fuel Cost of Other Power Sales</v>
          </cell>
          <cell r="BE28" t="str">
            <v>(E6)</v>
          </cell>
          <cell r="BG28">
            <v>-2192060</v>
          </cell>
          <cell r="BI28">
            <v>-42398</v>
          </cell>
          <cell r="BK28">
            <v>5.1701967073918578</v>
          </cell>
          <cell r="CA28" t="str">
            <v>15.</v>
          </cell>
          <cell r="CB28" t="str">
            <v>Fuel Cost of Other Power Sales</v>
          </cell>
          <cell r="CE28" t="str">
            <v>(E6)</v>
          </cell>
          <cell r="CG28">
            <v>-578513</v>
          </cell>
          <cell r="CI28">
            <v>-11445</v>
          </cell>
          <cell r="CK28">
            <v>5.0547225862822192</v>
          </cell>
          <cell r="DA28" t="str">
            <v>15.</v>
          </cell>
          <cell r="DB28" t="str">
            <v>Fuel Cost of Other Power Sales</v>
          </cell>
          <cell r="DE28" t="str">
            <v>(E6)</v>
          </cell>
          <cell r="DG28">
            <v>-2260972</v>
          </cell>
          <cell r="DI28">
            <v>-41703</v>
          </cell>
          <cell r="DK28">
            <v>5.4216051603002189</v>
          </cell>
          <cell r="EA28" t="str">
            <v>15.</v>
          </cell>
          <cell r="EB28" t="str">
            <v>Fuel Cost of Other Power Sales</v>
          </cell>
          <cell r="EE28" t="str">
            <v>(E6)</v>
          </cell>
          <cell r="EG28">
            <v>-750977</v>
          </cell>
          <cell r="EI28">
            <v>-13779</v>
          </cell>
          <cell r="EK28">
            <v>5.4501560345453228</v>
          </cell>
          <cell r="FA28" t="str">
            <v>15.</v>
          </cell>
          <cell r="FB28" t="str">
            <v>Fuel Cost of Other Power Sales</v>
          </cell>
          <cell r="FE28" t="str">
            <v>(E6)</v>
          </cell>
          <cell r="FG28">
            <v>-826367</v>
          </cell>
          <cell r="FI28">
            <v>-15199</v>
          </cell>
          <cell r="FK28">
            <v>5.4369826962300154</v>
          </cell>
        </row>
        <row r="29">
          <cell r="A29" t="str">
            <v>15a.</v>
          </cell>
          <cell r="B29" t="str">
            <v>Gain on Other Power Sales</v>
          </cell>
          <cell r="E29" t="str">
            <v>(E6)</v>
          </cell>
          <cell r="G29">
            <v>-922594</v>
          </cell>
          <cell r="I29">
            <v>-156712</v>
          </cell>
          <cell r="J29" t="str">
            <v>*</v>
          </cell>
          <cell r="K29">
            <v>0.5887194343764357</v>
          </cell>
          <cell r="AA29" t="str">
            <v>15a.</v>
          </cell>
          <cell r="AB29" t="str">
            <v>Gain on Other Power Sales</v>
          </cell>
          <cell r="AE29" t="str">
            <v>(E6)</v>
          </cell>
          <cell r="AG29">
            <v>-188274</v>
          </cell>
          <cell r="AI29">
            <v>-32188</v>
          </cell>
          <cell r="AJ29" t="str">
            <v>*</v>
          </cell>
          <cell r="AK29">
            <v>0.58491984590530632</v>
          </cell>
          <cell r="BA29" t="str">
            <v>15a.</v>
          </cell>
          <cell r="BB29" t="str">
            <v>Gain on Other Power Sales</v>
          </cell>
          <cell r="BE29" t="str">
            <v>(E6)</v>
          </cell>
          <cell r="BG29">
            <v>-243562</v>
          </cell>
          <cell r="BI29">
            <v>-42398</v>
          </cell>
          <cell r="BJ29" t="str">
            <v>*</v>
          </cell>
          <cell r="BK29">
            <v>0.57446577668757959</v>
          </cell>
          <cell r="CA29" t="str">
            <v>15a.</v>
          </cell>
          <cell r="CB29" t="str">
            <v>Gain on Other Power Sales</v>
          </cell>
          <cell r="CE29" t="str">
            <v>(E6)</v>
          </cell>
          <cell r="CG29">
            <v>-64279</v>
          </cell>
          <cell r="CI29">
            <v>-11445</v>
          </cell>
          <cell r="CJ29" t="str">
            <v>*</v>
          </cell>
          <cell r="CK29">
            <v>0.5616339012669288</v>
          </cell>
          <cell r="DA29" t="str">
            <v>15a.</v>
          </cell>
          <cell r="DB29" t="str">
            <v>Gain on Other Power Sales</v>
          </cell>
          <cell r="DE29" t="str">
            <v>(E6)</v>
          </cell>
          <cell r="DG29">
            <v>-251219</v>
          </cell>
          <cell r="DI29">
            <v>-41703</v>
          </cell>
          <cell r="DJ29" t="str">
            <v>*</v>
          </cell>
          <cell r="DK29">
            <v>0.60240030693235502</v>
          </cell>
          <cell r="EA29" t="str">
            <v>15a.</v>
          </cell>
          <cell r="EB29" t="str">
            <v>Gain on Other Power Sales</v>
          </cell>
          <cell r="EE29" t="str">
            <v>(E6)</v>
          </cell>
          <cell r="EG29">
            <v>-83441</v>
          </cell>
          <cell r="EI29">
            <v>-13779</v>
          </cell>
          <cell r="EJ29" t="str">
            <v>*</v>
          </cell>
          <cell r="EK29">
            <v>0.60556644168662455</v>
          </cell>
          <cell r="FA29" t="str">
            <v>15a.</v>
          </cell>
          <cell r="FB29" t="str">
            <v>Gain on Other Power Sales</v>
          </cell>
          <cell r="FE29" t="str">
            <v>(E6)</v>
          </cell>
          <cell r="FG29">
            <v>-91819</v>
          </cell>
          <cell r="FI29">
            <v>-15199</v>
          </cell>
          <cell r="FJ29" t="str">
            <v>*</v>
          </cell>
          <cell r="FK29">
            <v>0.60411211263898945</v>
          </cell>
        </row>
        <row r="30">
          <cell r="A30" t="str">
            <v>16.</v>
          </cell>
          <cell r="B30" t="str">
            <v>Fuel Cost of Unit Power Sales</v>
          </cell>
          <cell r="E30" t="str">
            <v>(E6)</v>
          </cell>
          <cell r="G30">
            <v>0</v>
          </cell>
          <cell r="I30">
            <v>0</v>
          </cell>
          <cell r="K30">
            <v>0</v>
          </cell>
          <cell r="AA30" t="str">
            <v>16.</v>
          </cell>
          <cell r="AB30" t="str">
            <v>Fuel Cost of Unit Power Sales</v>
          </cell>
          <cell r="AE30" t="str">
            <v>(E6)</v>
          </cell>
          <cell r="AG30">
            <v>0</v>
          </cell>
          <cell r="AI30">
            <v>0</v>
          </cell>
          <cell r="AK30">
            <v>0</v>
          </cell>
          <cell r="BA30" t="str">
            <v>16.</v>
          </cell>
          <cell r="BB30" t="str">
            <v>Fuel Cost of Unit Power Sales</v>
          </cell>
          <cell r="BE30" t="str">
            <v>(E6)</v>
          </cell>
          <cell r="BG30">
            <v>0</v>
          </cell>
          <cell r="BI30">
            <v>0</v>
          </cell>
          <cell r="BK30">
            <v>0</v>
          </cell>
          <cell r="CA30" t="str">
            <v>16.</v>
          </cell>
          <cell r="CB30" t="str">
            <v>Fuel Cost of Unit Power Sales</v>
          </cell>
          <cell r="CE30" t="str">
            <v>(E6)</v>
          </cell>
          <cell r="CG30">
            <v>0</v>
          </cell>
          <cell r="CI30">
            <v>0</v>
          </cell>
          <cell r="CK30">
            <v>0</v>
          </cell>
          <cell r="DA30" t="str">
            <v>16.</v>
          </cell>
          <cell r="DB30" t="str">
            <v>Fuel Cost of Unit Power Sales</v>
          </cell>
          <cell r="DE30" t="str">
            <v>(E6)</v>
          </cell>
          <cell r="DG30">
            <v>0</v>
          </cell>
          <cell r="DI30">
            <v>0</v>
          </cell>
          <cell r="DK30">
            <v>0</v>
          </cell>
          <cell r="EA30" t="str">
            <v>16.</v>
          </cell>
          <cell r="EB30" t="str">
            <v>Fuel Cost of Unit Power Sales</v>
          </cell>
          <cell r="EE30" t="str">
            <v>(E6)</v>
          </cell>
          <cell r="EG30">
            <v>0</v>
          </cell>
          <cell r="EI30">
            <v>0</v>
          </cell>
          <cell r="EK30">
            <v>0</v>
          </cell>
          <cell r="FA30" t="str">
            <v>16.</v>
          </cell>
          <cell r="FB30" t="str">
            <v>Fuel Cost of Unit Power Sales</v>
          </cell>
          <cell r="FE30" t="str">
            <v>(E6)</v>
          </cell>
          <cell r="FG30">
            <v>0</v>
          </cell>
          <cell r="FI30">
            <v>0</v>
          </cell>
          <cell r="FK30">
            <v>0</v>
          </cell>
        </row>
        <row r="31">
          <cell r="A31" t="str">
            <v>16a.</v>
          </cell>
          <cell r="B31" t="str">
            <v>Gain on Unit Power Sales</v>
          </cell>
          <cell r="E31" t="str">
            <v>(E6)</v>
          </cell>
          <cell r="G31">
            <v>0</v>
          </cell>
          <cell r="I31">
            <v>0</v>
          </cell>
          <cell r="K31">
            <v>0</v>
          </cell>
          <cell r="AA31" t="str">
            <v>16a.</v>
          </cell>
          <cell r="AB31" t="str">
            <v>Gain on Unit Power Sales</v>
          </cell>
          <cell r="AE31" t="str">
            <v>(E6)</v>
          </cell>
          <cell r="AG31">
            <v>0</v>
          </cell>
          <cell r="AI31">
            <v>0</v>
          </cell>
          <cell r="AK31">
            <v>0</v>
          </cell>
          <cell r="BA31" t="str">
            <v>16a.</v>
          </cell>
          <cell r="BB31" t="str">
            <v>Gain on Unit Power Sales</v>
          </cell>
          <cell r="BE31" t="str">
            <v>(E6)</v>
          </cell>
          <cell r="BG31">
            <v>0</v>
          </cell>
          <cell r="BI31">
            <v>0</v>
          </cell>
          <cell r="BK31">
            <v>0</v>
          </cell>
          <cell r="CA31" t="str">
            <v>16a.</v>
          </cell>
          <cell r="CB31" t="str">
            <v>Gain on Unit Power Sales</v>
          </cell>
          <cell r="CE31" t="str">
            <v>(E6)</v>
          </cell>
          <cell r="CG31">
            <v>0</v>
          </cell>
          <cell r="CI31">
            <v>0</v>
          </cell>
          <cell r="CK31">
            <v>0</v>
          </cell>
          <cell r="DA31" t="str">
            <v>16a.</v>
          </cell>
          <cell r="DB31" t="str">
            <v>Gain on Unit Power Sales</v>
          </cell>
          <cell r="DE31" t="str">
            <v>(E6)</v>
          </cell>
          <cell r="DG31">
            <v>0</v>
          </cell>
          <cell r="DI31">
            <v>0</v>
          </cell>
          <cell r="DK31">
            <v>0</v>
          </cell>
          <cell r="EA31" t="str">
            <v>16a.</v>
          </cell>
          <cell r="EB31" t="str">
            <v>Gain on Unit Power Sales</v>
          </cell>
          <cell r="EE31" t="str">
            <v>(E6)</v>
          </cell>
          <cell r="EG31">
            <v>0</v>
          </cell>
          <cell r="EI31">
            <v>0</v>
          </cell>
          <cell r="EK31">
            <v>0</v>
          </cell>
          <cell r="FA31" t="str">
            <v>16a.</v>
          </cell>
          <cell r="FB31" t="str">
            <v>Gain on Unit Power Sales</v>
          </cell>
          <cell r="FE31" t="str">
            <v>(E6)</v>
          </cell>
          <cell r="FG31">
            <v>0</v>
          </cell>
          <cell r="FI31">
            <v>0</v>
          </cell>
          <cell r="FK31">
            <v>0</v>
          </cell>
        </row>
        <row r="32">
          <cell r="A32" t="str">
            <v>17.</v>
          </cell>
          <cell r="B32" t="str">
            <v>Fuel Cost of Stratified Sales</v>
          </cell>
          <cell r="E32" t="str">
            <v>(E6)</v>
          </cell>
          <cell r="G32">
            <v>-98195041.326584548</v>
          </cell>
          <cell r="I32">
            <v>-1659182</v>
          </cell>
          <cell r="K32">
            <v>5.9182802927336819</v>
          </cell>
          <cell r="AA32" t="str">
            <v>17.</v>
          </cell>
          <cell r="AB32" t="str">
            <v>Fuel Cost of Stratified Sales</v>
          </cell>
          <cell r="AE32" t="str">
            <v>(E6)</v>
          </cell>
          <cell r="AG32">
            <v>-15062768.300160645</v>
          </cell>
          <cell r="AI32">
            <v>-274568</v>
          </cell>
          <cell r="AK32">
            <v>5.485988279828911</v>
          </cell>
          <cell r="BA32" t="str">
            <v>17.</v>
          </cell>
          <cell r="BB32" t="str">
            <v>Fuel Cost of Stratified Sales</v>
          </cell>
          <cell r="BE32" t="str">
            <v>(E6)</v>
          </cell>
          <cell r="BG32">
            <v>-18615629.854831953</v>
          </cell>
          <cell r="BI32">
            <v>-314901</v>
          </cell>
          <cell r="BK32">
            <v>5.9115816891124364</v>
          </cell>
          <cell r="CA32" t="str">
            <v>17.</v>
          </cell>
          <cell r="CB32" t="str">
            <v>Fuel Cost of Stratified Sales</v>
          </cell>
          <cell r="CE32" t="str">
            <v>(E6)</v>
          </cell>
          <cell r="CG32">
            <v>-20775201.887372427</v>
          </cell>
          <cell r="CI32">
            <v>-324344</v>
          </cell>
          <cell r="CK32">
            <v>6.4052986604877615</v>
          </cell>
          <cell r="DA32" t="str">
            <v>17.</v>
          </cell>
          <cell r="DB32" t="str">
            <v>Fuel Cost of Stratified Sales</v>
          </cell>
          <cell r="DE32" t="str">
            <v>(E6)</v>
          </cell>
          <cell r="DG32">
            <v>-19982957.794082675</v>
          </cell>
          <cell r="DI32">
            <v>-307430</v>
          </cell>
          <cell r="DK32">
            <v>6.5000025352381599</v>
          </cell>
          <cell r="EA32" t="str">
            <v>17.</v>
          </cell>
          <cell r="EB32" t="str">
            <v>Fuel Cost of Stratified Sales</v>
          </cell>
          <cell r="EE32" t="str">
            <v>(E6)</v>
          </cell>
          <cell r="EG32">
            <v>-15102117.836685663</v>
          </cell>
          <cell r="EI32">
            <v>-258931</v>
          </cell>
          <cell r="EK32">
            <v>5.8324873563558102</v>
          </cell>
          <cell r="FA32" t="str">
            <v>17.</v>
          </cell>
          <cell r="FB32" t="str">
            <v>Fuel Cost of Stratified Sales</v>
          </cell>
          <cell r="FE32" t="str">
            <v>(E6)</v>
          </cell>
          <cell r="FG32">
            <v>-8656365.6534511875</v>
          </cell>
          <cell r="FI32">
            <v>-179008</v>
          </cell>
          <cell r="FK32">
            <v>4.8357423430523703</v>
          </cell>
        </row>
        <row r="34">
          <cell r="A34" t="str">
            <v>18.</v>
          </cell>
          <cell r="B34" t="str">
            <v>TOTAL FUEL COST AND GAINS ON POWER SALES</v>
          </cell>
          <cell r="G34">
            <v>-107420989.32658455</v>
          </cell>
          <cell r="I34">
            <v>-1815894</v>
          </cell>
          <cell r="K34">
            <v>5.915598009938055</v>
          </cell>
          <cell r="AA34" t="str">
            <v>18.</v>
          </cell>
          <cell r="AB34" t="str">
            <v>TOTAL FUEL COST AND GAINS ON POWER SALES</v>
          </cell>
          <cell r="AG34">
            <v>-16945507.300160646</v>
          </cell>
          <cell r="AI34">
            <v>-306756</v>
          </cell>
          <cell r="AK34">
            <v>5.5240997079635434</v>
          </cell>
          <cell r="BA34" t="str">
            <v>18.</v>
          </cell>
          <cell r="BB34" t="str">
            <v>TOTAL FUEL COST AND GAINS ON POWER SALES</v>
          </cell>
          <cell r="BG34">
            <v>-21051251.854831953</v>
          </cell>
          <cell r="BI34">
            <v>-357299</v>
          </cell>
          <cell r="BK34">
            <v>5.8917746354823137</v>
          </cell>
          <cell r="CA34" t="str">
            <v>18.</v>
          </cell>
          <cell r="CB34" t="str">
            <v>TOTAL FUEL COST AND GAINS ON POWER SALES</v>
          </cell>
          <cell r="CG34">
            <v>-21417993.887372427</v>
          </cell>
          <cell r="CI34">
            <v>-335789</v>
          </cell>
          <cell r="CK34">
            <v>6.3784084312983529</v>
          </cell>
          <cell r="DA34" t="str">
            <v>18.</v>
          </cell>
          <cell r="DB34" t="str">
            <v>TOTAL FUEL COST AND GAINS ON POWER SALES</v>
          </cell>
          <cell r="DG34">
            <v>-22495148.794082675</v>
          </cell>
          <cell r="DI34">
            <v>-349133</v>
          </cell>
          <cell r="DK34">
            <v>6.44314596273703</v>
          </cell>
          <cell r="EA34" t="str">
            <v>18.</v>
          </cell>
          <cell r="EB34" t="str">
            <v>TOTAL FUEL COST AND GAINS ON POWER SALES</v>
          </cell>
          <cell r="EG34">
            <v>-15936535.836685663</v>
          </cell>
          <cell r="EI34">
            <v>-272710</v>
          </cell>
          <cell r="EK34">
            <v>5.8437665786680588</v>
          </cell>
          <cell r="FA34" t="str">
            <v>18.</v>
          </cell>
          <cell r="FB34" t="str">
            <v>TOTAL FUEL COST AND GAINS ON POWER SALES</v>
          </cell>
          <cell r="FG34">
            <v>-9574551.6534511875</v>
          </cell>
          <cell r="FI34">
            <v>-194207</v>
          </cell>
          <cell r="FK34">
            <v>4.9300754624968146</v>
          </cell>
        </row>
        <row r="35">
          <cell r="A35" t="str">
            <v>19.</v>
          </cell>
          <cell r="B35" t="str">
            <v>Net Inadvertent Interchange</v>
          </cell>
          <cell r="I35">
            <v>0</v>
          </cell>
          <cell r="AA35" t="str">
            <v>19.</v>
          </cell>
          <cell r="AB35" t="str">
            <v>Net Inadvertent Interchange</v>
          </cell>
          <cell r="AI35">
            <v>0</v>
          </cell>
          <cell r="BA35" t="str">
            <v>19.</v>
          </cell>
          <cell r="BB35" t="str">
            <v>Net Inadvertent Interchange</v>
          </cell>
          <cell r="BI35">
            <v>0</v>
          </cell>
          <cell r="CA35" t="str">
            <v>19.</v>
          </cell>
          <cell r="CB35" t="str">
            <v>Net Inadvertent Interchange</v>
          </cell>
          <cell r="CI35">
            <v>0</v>
          </cell>
          <cell r="DA35" t="str">
            <v>19.</v>
          </cell>
          <cell r="DB35" t="str">
            <v>Net Inadvertent Interchange</v>
          </cell>
          <cell r="DI35">
            <v>0</v>
          </cell>
          <cell r="EA35" t="str">
            <v>19.</v>
          </cell>
          <cell r="EB35" t="str">
            <v>Net Inadvertent Interchange</v>
          </cell>
          <cell r="EI35">
            <v>0</v>
          </cell>
          <cell r="FA35" t="str">
            <v>19.</v>
          </cell>
          <cell r="FB35" t="str">
            <v>Net Inadvertent Interchange</v>
          </cell>
          <cell r="FI35">
            <v>0</v>
          </cell>
        </row>
        <row r="37">
          <cell r="A37" t="str">
            <v>20.</v>
          </cell>
          <cell r="B37" t="str">
            <v>TOTAL FUEL AND NET POWER TRANSACTIONS</v>
          </cell>
          <cell r="G37">
            <v>1202082340.8621416</v>
          </cell>
          <cell r="I37">
            <v>23720464</v>
          </cell>
          <cell r="K37">
            <v>5.0677016303818574</v>
          </cell>
          <cell r="AA37" t="str">
            <v>20.</v>
          </cell>
          <cell r="AB37" t="str">
            <v>TOTAL FUEL AND NET POWER TRANSACTIONS</v>
          </cell>
          <cell r="AG37">
            <v>239081207.543147</v>
          </cell>
          <cell r="AI37">
            <v>4581400</v>
          </cell>
          <cell r="AK37">
            <v>5.218518521481359</v>
          </cell>
          <cell r="BA37" t="str">
            <v>20.</v>
          </cell>
          <cell r="BB37" t="str">
            <v>TOTAL FUEL AND NET POWER TRANSACTIONS</v>
          </cell>
          <cell r="BG37">
            <v>251741447.66228232</v>
          </cell>
          <cell r="BI37">
            <v>4589057</v>
          </cell>
          <cell r="BK37">
            <v>5.4856901464131367</v>
          </cell>
          <cell r="CA37" t="str">
            <v>20.</v>
          </cell>
          <cell r="CB37" t="str">
            <v>TOTAL FUEL AND NET POWER TRANSACTIONS</v>
          </cell>
          <cell r="CG37">
            <v>204144251.04478022</v>
          </cell>
          <cell r="CI37">
            <v>4103035</v>
          </cell>
          <cell r="CK37">
            <v>4.9754450314165055</v>
          </cell>
          <cell r="DA37" t="str">
            <v>20.</v>
          </cell>
          <cell r="DB37" t="str">
            <v>TOTAL FUEL AND NET POWER TRANSACTIONS</v>
          </cell>
          <cell r="DG37">
            <v>190474868.6627574</v>
          </cell>
          <cell r="DI37">
            <v>3664095</v>
          </cell>
          <cell r="DK37">
            <v>5.1984151246831045</v>
          </cell>
          <cell r="EA37" t="str">
            <v>20.</v>
          </cell>
          <cell r="EB37" t="str">
            <v>TOTAL FUEL AND NET POWER TRANSACTIONS</v>
          </cell>
          <cell r="EG37">
            <v>158032125.07364082</v>
          </cell>
          <cell r="EI37">
            <v>3157373</v>
          </cell>
          <cell r="EK37">
            <v>5.0051775660855027</v>
          </cell>
          <cell r="FA37" t="str">
            <v>20.</v>
          </cell>
          <cell r="FB37" t="str">
            <v>TOTAL FUEL AND NET POWER TRANSACTIONS</v>
          </cell>
          <cell r="FG37">
            <v>158608440.87553403</v>
          </cell>
          <cell r="FI37">
            <v>3625504</v>
          </cell>
          <cell r="FK37">
            <v>4.3747970178914164</v>
          </cell>
        </row>
        <row r="39">
          <cell r="A39" t="str">
            <v>21.</v>
          </cell>
          <cell r="B39" t="str">
            <v>Net Unbilled</v>
          </cell>
          <cell r="G39">
            <v>-23566902</v>
          </cell>
          <cell r="I39">
            <v>465041.22663433518</v>
          </cell>
          <cell r="K39">
            <v>-0.10389999999999999</v>
          </cell>
          <cell r="AA39" t="str">
            <v>21.</v>
          </cell>
          <cell r="AB39" t="str">
            <v>Net Unbilled</v>
          </cell>
          <cell r="AG39">
            <v>11822626</v>
          </cell>
          <cell r="AI39">
            <v>-226551.39047186379</v>
          </cell>
          <cell r="AK39">
            <v>0.29039999999999999</v>
          </cell>
          <cell r="BA39" t="str">
            <v>21.</v>
          </cell>
          <cell r="BB39" t="str">
            <v>Net Unbilled</v>
          </cell>
          <cell r="BG39">
            <v>4895203</v>
          </cell>
          <cell r="BI39">
            <v>-89235.855388734024</v>
          </cell>
          <cell r="BK39">
            <v>0.1162</v>
          </cell>
          <cell r="CA39" t="str">
            <v>21.</v>
          </cell>
          <cell r="CB39" t="str">
            <v>Net Unbilled</v>
          </cell>
          <cell r="CG39">
            <v>-17380873</v>
          </cell>
          <cell r="CI39">
            <v>349333.03162399837</v>
          </cell>
          <cell r="CK39">
            <v>-0.41459999999999997</v>
          </cell>
          <cell r="DA39" t="str">
            <v>21.</v>
          </cell>
          <cell r="DB39" t="str">
            <v>Net Unbilled</v>
          </cell>
          <cell r="DG39">
            <v>-15245099</v>
          </cell>
          <cell r="DI39">
            <v>293264.35438331013</v>
          </cell>
          <cell r="DK39">
            <v>-0.40960000000000002</v>
          </cell>
          <cell r="EA39" t="str">
            <v>21.</v>
          </cell>
          <cell r="EB39" t="str">
            <v>Net Unbilled</v>
          </cell>
          <cell r="EG39">
            <v>-16642854</v>
          </cell>
          <cell r="EI39">
            <v>332512.75270765088</v>
          </cell>
          <cell r="EK39">
            <v>-0.50670000000000004</v>
          </cell>
          <cell r="FA39" t="str">
            <v>21.</v>
          </cell>
          <cell r="FB39" t="str">
            <v>Net Unbilled</v>
          </cell>
          <cell r="FG39">
            <v>8499429</v>
          </cell>
          <cell r="FI39">
            <v>-194281.66622002638</v>
          </cell>
          <cell r="FK39">
            <v>0.26519999999999999</v>
          </cell>
        </row>
        <row r="40">
          <cell r="A40" t="str">
            <v>22.</v>
          </cell>
          <cell r="B40" t="str">
            <v>Company Use</v>
          </cell>
          <cell r="G40">
            <v>3648745</v>
          </cell>
          <cell r="I40">
            <v>-72000</v>
          </cell>
          <cell r="K40">
            <v>1.61E-2</v>
          </cell>
          <cell r="AA40" t="str">
            <v>22.</v>
          </cell>
          <cell r="AB40" t="str">
            <v>Company Use</v>
          </cell>
          <cell r="AG40">
            <v>626222</v>
          </cell>
          <cell r="AI40">
            <v>-12000</v>
          </cell>
          <cell r="AK40">
            <v>1.54E-2</v>
          </cell>
          <cell r="BA40" t="str">
            <v>22.</v>
          </cell>
          <cell r="BB40" t="str">
            <v>Company Use</v>
          </cell>
          <cell r="BG40">
            <v>658283</v>
          </cell>
          <cell r="BI40">
            <v>-12000</v>
          </cell>
          <cell r="BK40">
            <v>1.5599999999999999E-2</v>
          </cell>
          <cell r="CA40" t="str">
            <v>22.</v>
          </cell>
          <cell r="CB40" t="str">
            <v>Company Use</v>
          </cell>
          <cell r="CG40">
            <v>597053</v>
          </cell>
          <cell r="CI40">
            <v>-12000</v>
          </cell>
          <cell r="CK40">
            <v>1.4199999999999999E-2</v>
          </cell>
          <cell r="DA40" t="str">
            <v>22.</v>
          </cell>
          <cell r="DB40" t="str">
            <v>Company Use</v>
          </cell>
          <cell r="DG40">
            <v>623810</v>
          </cell>
          <cell r="DI40">
            <v>-12000</v>
          </cell>
          <cell r="DK40">
            <v>1.6800000000000002E-2</v>
          </cell>
          <cell r="EA40" t="str">
            <v>22.</v>
          </cell>
          <cell r="EB40" t="str">
            <v>Company Use</v>
          </cell>
          <cell r="EG40">
            <v>600621</v>
          </cell>
          <cell r="EI40">
            <v>-12000</v>
          </cell>
          <cell r="EK40">
            <v>1.83E-2</v>
          </cell>
          <cell r="FA40" t="str">
            <v>22.</v>
          </cell>
          <cell r="FB40" t="str">
            <v>Company Use</v>
          </cell>
          <cell r="FG40">
            <v>524976</v>
          </cell>
          <cell r="FI40">
            <v>-12000</v>
          </cell>
          <cell r="FK40">
            <v>1.6400000000000001E-2</v>
          </cell>
        </row>
        <row r="41">
          <cell r="A41" t="str">
            <v>23.</v>
          </cell>
          <cell r="B41" t="str">
            <v>T &amp; D Losses</v>
          </cell>
          <cell r="G41">
            <v>72246179</v>
          </cell>
          <cell r="I41">
            <v>-1425620.2266343352</v>
          </cell>
          <cell r="K41">
            <v>0.31840000000000002</v>
          </cell>
          <cell r="AA41" t="str">
            <v>23.</v>
          </cell>
          <cell r="AB41" t="str">
            <v>T &amp; D Losses</v>
          </cell>
          <cell r="AG41">
            <v>14147749</v>
          </cell>
          <cell r="AI41">
            <v>-271106.60952813621</v>
          </cell>
          <cell r="AK41">
            <v>0.34750000000000003</v>
          </cell>
          <cell r="BA41" t="str">
            <v>23.</v>
          </cell>
          <cell r="BB41" t="str">
            <v>T &amp; D Losses</v>
          </cell>
          <cell r="BG41">
            <v>15058941</v>
          </cell>
          <cell r="BI41">
            <v>-274513.14461126598</v>
          </cell>
          <cell r="BK41">
            <v>0.3574</v>
          </cell>
          <cell r="CA41" t="str">
            <v>23.</v>
          </cell>
          <cell r="CB41" t="str">
            <v>T &amp; D Losses</v>
          </cell>
          <cell r="CG41">
            <v>12356370</v>
          </cell>
          <cell r="CI41">
            <v>-248347.03162399837</v>
          </cell>
          <cell r="CK41">
            <v>0.29480000000000001</v>
          </cell>
          <cell r="DA41" t="str">
            <v>23.</v>
          </cell>
          <cell r="DB41" t="str">
            <v>T &amp; D Losses</v>
          </cell>
          <cell r="DG41">
            <v>11620452</v>
          </cell>
          <cell r="DI41">
            <v>-223538.35438331013</v>
          </cell>
          <cell r="DK41">
            <v>0.31219999999999998</v>
          </cell>
          <cell r="EA41" t="str">
            <v>23.</v>
          </cell>
          <cell r="EB41" t="str">
            <v>T &amp; D Losses</v>
          </cell>
          <cell r="EG41">
            <v>9690762</v>
          </cell>
          <cell r="EI41">
            <v>-193614.75270765088</v>
          </cell>
          <cell r="EK41">
            <v>0.29510000000000003</v>
          </cell>
          <cell r="FA41" t="str">
            <v>23.</v>
          </cell>
          <cell r="FB41" t="str">
            <v>T &amp; D Losses</v>
          </cell>
          <cell r="FG41">
            <v>9383954</v>
          </cell>
          <cell r="FI41">
            <v>-214500.33377997362</v>
          </cell>
          <cell r="FK41">
            <v>0.2928</v>
          </cell>
        </row>
        <row r="43">
          <cell r="A43" t="str">
            <v>24.</v>
          </cell>
          <cell r="B43" t="str">
            <v>Adjusted System KWH Sales</v>
          </cell>
          <cell r="G43">
            <v>1202082340.8621416</v>
          </cell>
          <cell r="I43">
            <v>22687885</v>
          </cell>
          <cell r="K43">
            <v>5.2983016303818573</v>
          </cell>
          <cell r="AA43" t="str">
            <v>24.</v>
          </cell>
          <cell r="AB43" t="str">
            <v>Adjusted System KWH Sales</v>
          </cell>
          <cell r="AG43">
            <v>239081207.543147</v>
          </cell>
          <cell r="AI43">
            <v>4071742</v>
          </cell>
          <cell r="AK43">
            <v>5.8718185214813587</v>
          </cell>
          <cell r="BA43" t="str">
            <v>24.</v>
          </cell>
          <cell r="BB43" t="str">
            <v>Adjusted System KWH Sales</v>
          </cell>
          <cell r="BG43">
            <v>251741447.66228232</v>
          </cell>
          <cell r="BI43">
            <v>4213308</v>
          </cell>
          <cell r="BK43">
            <v>5.974890146413137</v>
          </cell>
          <cell r="CA43" t="str">
            <v>24.</v>
          </cell>
          <cell r="CB43" t="str">
            <v>Adjusted System KWH Sales</v>
          </cell>
          <cell r="CG43">
            <v>204144251.04478022</v>
          </cell>
          <cell r="CI43">
            <v>4192021</v>
          </cell>
          <cell r="CK43">
            <v>4.8698450314165056</v>
          </cell>
          <cell r="DA43" t="str">
            <v>24.</v>
          </cell>
          <cell r="DB43" t="str">
            <v>Adjusted System KWH Sales</v>
          </cell>
          <cell r="DG43">
            <v>190474868.6627574</v>
          </cell>
          <cell r="DI43">
            <v>3721821</v>
          </cell>
          <cell r="DK43">
            <v>5.1178151246831041</v>
          </cell>
          <cell r="EA43" t="str">
            <v>24.</v>
          </cell>
          <cell r="EB43" t="str">
            <v>Adjusted System KWH Sales</v>
          </cell>
          <cell r="EG43">
            <v>158032125.07364082</v>
          </cell>
          <cell r="EI43">
            <v>3284271</v>
          </cell>
          <cell r="EK43">
            <v>4.811877566085502</v>
          </cell>
          <cell r="FA43" t="str">
            <v>24.</v>
          </cell>
          <cell r="FB43" t="str">
            <v>Adjusted System KWH Sales</v>
          </cell>
          <cell r="FG43">
            <v>158608440.87553403</v>
          </cell>
          <cell r="FI43">
            <v>3204722</v>
          </cell>
          <cell r="FK43">
            <v>4.9491970178914162</v>
          </cell>
        </row>
        <row r="44">
          <cell r="A44" t="str">
            <v>25.</v>
          </cell>
          <cell r="B44" t="str">
            <v>Wholesale KWH Sales (Excluding Supplemental Sales)</v>
          </cell>
          <cell r="G44">
            <v>-40014903.307726689</v>
          </cell>
          <cell r="I44">
            <v>-757827</v>
          </cell>
          <cell r="K44">
            <v>5.2802161057506121</v>
          </cell>
          <cell r="AA44" t="str">
            <v>25.</v>
          </cell>
          <cell r="AB44" t="str">
            <v>Wholesale KWH Sales (Excluding Supplemental Sales)</v>
          </cell>
          <cell r="AG44">
            <v>-7468884.0132627049</v>
          </cell>
          <cell r="AI44">
            <v>-127201</v>
          </cell>
          <cell r="AK44">
            <v>5.8717180000650186</v>
          </cell>
          <cell r="BA44" t="str">
            <v>25.</v>
          </cell>
          <cell r="BB44" t="str">
            <v>Wholesale KWH Sales (Excluding Supplemental Sales)</v>
          </cell>
          <cell r="BG44">
            <v>-8090389.3603459969</v>
          </cell>
          <cell r="BI44">
            <v>-135406</v>
          </cell>
          <cell r="BK44">
            <v>5.9749120130171463</v>
          </cell>
          <cell r="CA44" t="str">
            <v>25.</v>
          </cell>
          <cell r="CB44" t="str">
            <v>Wholesale KWH Sales (Excluding Supplemental Sales)</v>
          </cell>
          <cell r="CG44">
            <v>-7080585.1356936423</v>
          </cell>
          <cell r="CI44">
            <v>-145397</v>
          </cell>
          <cell r="CK44">
            <v>4.8698289068506515</v>
          </cell>
          <cell r="DA44" t="str">
            <v>25.</v>
          </cell>
          <cell r="DB44" t="str">
            <v>Wholesale KWH Sales (Excluding Supplemental Sales)</v>
          </cell>
          <cell r="DG44">
            <v>-6782858.8346471684</v>
          </cell>
          <cell r="DI44">
            <v>-132535</v>
          </cell>
          <cell r="DK44">
            <v>5.1177868748988331</v>
          </cell>
          <cell r="EA44" t="str">
            <v>25.</v>
          </cell>
          <cell r="EB44" t="str">
            <v>Wholesale KWH Sales (Excluding Supplemental Sales)</v>
          </cell>
          <cell r="EG44">
            <v>-5667226.542686726</v>
          </cell>
          <cell r="EI44">
            <v>-117778</v>
          </cell>
          <cell r="EK44">
            <v>4.8117870423056308</v>
          </cell>
          <cell r="FA44" t="str">
            <v>25.</v>
          </cell>
          <cell r="FB44" t="str">
            <v>Wholesale KWH Sales (Excluding Supplemental Sales)</v>
          </cell>
          <cell r="FG44">
            <v>-4924959.4210904557</v>
          </cell>
          <cell r="FI44">
            <v>-99510</v>
          </cell>
          <cell r="FK44">
            <v>4.9492105527991717</v>
          </cell>
        </row>
        <row r="46">
          <cell r="A46" t="str">
            <v>26.</v>
          </cell>
          <cell r="B46" t="str">
            <v>Jurisdictional KWH Sales</v>
          </cell>
          <cell r="G46">
            <v>1162067437.554415</v>
          </cell>
          <cell r="I46">
            <v>21930058</v>
          </cell>
          <cell r="K46">
            <v>5.2989711087604743</v>
          </cell>
          <cell r="AA46" t="str">
            <v>26.</v>
          </cell>
          <cell r="AB46" t="str">
            <v>Jurisdictional KWH Sales</v>
          </cell>
          <cell r="AG46">
            <v>231612323.52988428</v>
          </cell>
          <cell r="AI46">
            <v>3944541</v>
          </cell>
          <cell r="AK46">
            <v>5.8717179902524599</v>
          </cell>
          <cell r="BA46" t="str">
            <v>26.</v>
          </cell>
          <cell r="BB46" t="str">
            <v>Jurisdictional KWH Sales</v>
          </cell>
          <cell r="BG46">
            <v>243651058.30193633</v>
          </cell>
          <cell r="BI46">
            <v>4077902</v>
          </cell>
          <cell r="BK46">
            <v>5.9749120577673605</v>
          </cell>
          <cell r="CA46" t="str">
            <v>26.</v>
          </cell>
          <cell r="CB46" t="str">
            <v>Jurisdictional KWH Sales</v>
          </cell>
          <cell r="CG46">
            <v>197063665.90908659</v>
          </cell>
          <cell r="CI46">
            <v>4046624</v>
          </cell>
          <cell r="CK46">
            <v>4.869828921814495</v>
          </cell>
          <cell r="DA46" t="str">
            <v>26.</v>
          </cell>
          <cell r="DB46" t="str">
            <v>Jurisdictional KWH Sales</v>
          </cell>
          <cell r="DG46">
            <v>183692009.82811022</v>
          </cell>
          <cell r="DI46">
            <v>3589286</v>
          </cell>
          <cell r="DK46">
            <v>5.1177869311085882</v>
          </cell>
          <cell r="EA46" t="str">
            <v>26.</v>
          </cell>
          <cell r="EB46" t="str">
            <v>Jurisdictional KWH Sales</v>
          </cell>
          <cell r="EG46">
            <v>152364898.53095409</v>
          </cell>
          <cell r="EI46">
            <v>3166493</v>
          </cell>
          <cell r="EK46">
            <v>4.8117870000329734</v>
          </cell>
          <cell r="FA46" t="str">
            <v>26.</v>
          </cell>
          <cell r="FB46" t="str">
            <v>Jurisdictional KWH Sales</v>
          </cell>
          <cell r="FG46">
            <v>153683481.45444357</v>
          </cell>
          <cell r="FI46">
            <v>3105212</v>
          </cell>
          <cell r="FK46">
            <v>4.9492105999346769</v>
          </cell>
        </row>
        <row r="47">
          <cell r="A47" t="str">
            <v>27.</v>
          </cell>
          <cell r="B47" t="str">
            <v>Jurisdictional KWH Sales Adjusted for Line Losses x</v>
          </cell>
          <cell r="F47">
            <v>1.0038199999999999</v>
          </cell>
          <cell r="G47">
            <v>1166506535.1658728</v>
          </cell>
          <cell r="I47">
            <v>21930058</v>
          </cell>
          <cell r="K47">
            <v>5.3192131783959393</v>
          </cell>
          <cell r="AA47" t="str">
            <v>27.</v>
          </cell>
          <cell r="AB47" t="str">
            <v>Jurisdictional KWH Sales Adjusted for Line Losses x</v>
          </cell>
          <cell r="AF47">
            <v>1.0038199999999999</v>
          </cell>
          <cell r="AG47">
            <v>232497082.60576841</v>
          </cell>
          <cell r="AI47">
            <v>3944541</v>
          </cell>
          <cell r="AK47">
            <v>5.8941499999999998</v>
          </cell>
          <cell r="BA47" t="str">
            <v>27.</v>
          </cell>
          <cell r="BB47" t="str">
            <v>Jurisdictional KWH Sales Adjusted for Line Losses x</v>
          </cell>
          <cell r="BF47">
            <v>1.0038199999999999</v>
          </cell>
          <cell r="BG47">
            <v>244581805.3446497</v>
          </cell>
          <cell r="BI47">
            <v>4077902</v>
          </cell>
          <cell r="BK47">
            <v>5.9977400000000003</v>
          </cell>
          <cell r="CA47" t="str">
            <v>27.</v>
          </cell>
          <cell r="CB47" t="str">
            <v>Jurisdictional KWH Sales Adjusted for Line Losses x</v>
          </cell>
          <cell r="CF47">
            <v>1.0038199999999999</v>
          </cell>
          <cell r="CG47">
            <v>197816449.11285928</v>
          </cell>
          <cell r="CI47">
            <v>4046624</v>
          </cell>
          <cell r="CK47">
            <v>4.8884300000000005</v>
          </cell>
          <cell r="DA47" t="str">
            <v>27.</v>
          </cell>
          <cell r="DB47" t="str">
            <v>Jurisdictional KWH Sales Adjusted for Line Losses x</v>
          </cell>
          <cell r="DF47">
            <v>1.0038199999999999</v>
          </cell>
          <cell r="DG47">
            <v>184393713.3056536</v>
          </cell>
          <cell r="DI47">
            <v>3589286</v>
          </cell>
          <cell r="DK47">
            <v>5.13734</v>
          </cell>
          <cell r="EA47" t="str">
            <v>27.</v>
          </cell>
          <cell r="EB47" t="str">
            <v>Jurisdictional KWH Sales Adjusted for Line Losses x</v>
          </cell>
          <cell r="EF47">
            <v>1.0038199999999999</v>
          </cell>
          <cell r="EG47">
            <v>152946932.44334233</v>
          </cell>
          <cell r="EI47">
            <v>3166493</v>
          </cell>
          <cell r="EK47">
            <v>4.8301699999999999</v>
          </cell>
          <cell r="FA47" t="str">
            <v>27.</v>
          </cell>
          <cell r="FB47" t="str">
            <v>Jurisdictional KWH Sales Adjusted for Line Losses x</v>
          </cell>
          <cell r="FF47">
            <v>1.0038199999999999</v>
          </cell>
          <cell r="FG47">
            <v>154270552.35359955</v>
          </cell>
          <cell r="FI47">
            <v>3105212</v>
          </cell>
          <cell r="FK47">
            <v>4.9681199999999999</v>
          </cell>
        </row>
        <row r="49">
          <cell r="A49" t="str">
            <v>28.</v>
          </cell>
          <cell r="B49" t="str">
            <v>Prior Period True-Up  (E1-B, Sheet 1)**</v>
          </cell>
          <cell r="G49">
            <v>-23240127.24780371</v>
          </cell>
          <cell r="I49">
            <v>21930058</v>
          </cell>
          <cell r="K49">
            <v>-0.10597000000000001</v>
          </cell>
          <cell r="AA49" t="str">
            <v>28.</v>
          </cell>
          <cell r="AB49" t="str">
            <v>Prior Period True-Up  (E1-B, Sheet 1)**</v>
          </cell>
          <cell r="AG49">
            <v>-3873355</v>
          </cell>
          <cell r="AI49">
            <v>3944541</v>
          </cell>
          <cell r="AK49">
            <v>-9.8199999999999996E-2</v>
          </cell>
          <cell r="BA49" t="str">
            <v>28.</v>
          </cell>
          <cell r="BB49" t="str">
            <v>Prior Period True-Up  (E1-B, Sheet 1)**</v>
          </cell>
          <cell r="BG49">
            <v>-3873355</v>
          </cell>
          <cell r="BI49">
            <v>4077902</v>
          </cell>
          <cell r="BK49">
            <v>-9.4979999999999995E-2</v>
          </cell>
          <cell r="CA49" t="str">
            <v>28.</v>
          </cell>
          <cell r="CB49" t="str">
            <v>Prior Period True-Up  (E1-B, Sheet 1)**</v>
          </cell>
          <cell r="CG49">
            <v>-3873355</v>
          </cell>
          <cell r="CI49">
            <v>4046624</v>
          </cell>
          <cell r="CK49">
            <v>-9.572E-2</v>
          </cell>
          <cell r="DA49" t="str">
            <v>28.</v>
          </cell>
          <cell r="DB49" t="str">
            <v>Prior Period True-Up  (E1-B, Sheet 1)**</v>
          </cell>
          <cell r="DG49">
            <v>-3873355</v>
          </cell>
          <cell r="DI49">
            <v>3589286</v>
          </cell>
          <cell r="DK49">
            <v>-0.10790999999999999</v>
          </cell>
          <cell r="EA49" t="str">
            <v>28.</v>
          </cell>
          <cell r="EB49" t="str">
            <v>Prior Period True-Up  (E1-B, Sheet 1)**</v>
          </cell>
          <cell r="EG49">
            <v>-3873355</v>
          </cell>
          <cell r="EI49">
            <v>3166493</v>
          </cell>
          <cell r="EK49">
            <v>-0.12232000000000001</v>
          </cell>
          <cell r="FA49" t="str">
            <v>28.</v>
          </cell>
          <cell r="FB49" t="str">
            <v>Prior Period True-Up  (E1-B, Sheet 1)**</v>
          </cell>
          <cell r="FG49">
            <v>-3873352.2478037104</v>
          </cell>
          <cell r="FI49">
            <v>3105212</v>
          </cell>
          <cell r="FK49">
            <v>-0.12474</v>
          </cell>
        </row>
        <row r="50">
          <cell r="A50" t="str">
            <v>29.</v>
          </cell>
          <cell r="B50" t="str">
            <v>Total Jurisdictional Fuel Cost</v>
          </cell>
          <cell r="G50">
            <v>1143266407.9180691</v>
          </cell>
          <cell r="I50">
            <v>21930058</v>
          </cell>
          <cell r="K50">
            <v>5.2132431783959392</v>
          </cell>
          <cell r="AA50" t="str">
            <v>29.</v>
          </cell>
          <cell r="AB50" t="str">
            <v>Total Jurisdictional Fuel Cost</v>
          </cell>
          <cell r="AG50">
            <v>228623727.60576841</v>
          </cell>
          <cell r="AI50">
            <v>3944541</v>
          </cell>
          <cell r="AK50">
            <v>5.7959499999999995</v>
          </cell>
          <cell r="BA50" t="str">
            <v>29.</v>
          </cell>
          <cell r="BB50" t="str">
            <v>Total Jurisdictional Fuel Cost</v>
          </cell>
          <cell r="BG50">
            <v>240708450.3446497</v>
          </cell>
          <cell r="BI50">
            <v>4077902</v>
          </cell>
          <cell r="BK50">
            <v>5.9027600000000007</v>
          </cell>
          <cell r="CA50" t="str">
            <v>29.</v>
          </cell>
          <cell r="CB50" t="str">
            <v>Total Jurisdictional Fuel Cost</v>
          </cell>
          <cell r="CG50">
            <v>193943094.11285928</v>
          </cell>
          <cell r="CI50">
            <v>4046624</v>
          </cell>
          <cell r="CK50">
            <v>4.7927100000000005</v>
          </cell>
          <cell r="DA50" t="str">
            <v>29.</v>
          </cell>
          <cell r="DB50" t="str">
            <v>Total Jurisdictional Fuel Cost</v>
          </cell>
          <cell r="DG50">
            <v>180520358.3056536</v>
          </cell>
          <cell r="DI50">
            <v>3589286</v>
          </cell>
          <cell r="DK50">
            <v>5.0294299999999996</v>
          </cell>
          <cell r="EA50" t="str">
            <v>29.</v>
          </cell>
          <cell r="EB50" t="str">
            <v>Total Jurisdictional Fuel Cost</v>
          </cell>
          <cell r="EG50">
            <v>149073577.44334233</v>
          </cell>
          <cell r="EI50">
            <v>3166493</v>
          </cell>
          <cell r="EK50">
            <v>4.7078499999999996</v>
          </cell>
          <cell r="FA50" t="str">
            <v>29.</v>
          </cell>
          <cell r="FB50" t="str">
            <v>Total Jurisdictional Fuel Cost</v>
          </cell>
          <cell r="FG50">
            <v>150397200.10579583</v>
          </cell>
          <cell r="FI50">
            <v>3105212</v>
          </cell>
          <cell r="FK50">
            <v>4.8433799999999998</v>
          </cell>
        </row>
        <row r="51">
          <cell r="A51" t="str">
            <v>30.</v>
          </cell>
          <cell r="B51" t="str">
            <v>Revenue Tax Factor</v>
          </cell>
          <cell r="K51">
            <v>1.0007200000000001</v>
          </cell>
          <cell r="AA51" t="str">
            <v>30.</v>
          </cell>
          <cell r="AB51" t="str">
            <v>Revenue Tax Factor</v>
          </cell>
          <cell r="AK51">
            <v>1.0007200000000001</v>
          </cell>
          <cell r="BA51" t="str">
            <v>30.</v>
          </cell>
          <cell r="BB51" t="str">
            <v>Revenue Tax Factor</v>
          </cell>
          <cell r="BK51">
            <v>1.0007200000000001</v>
          </cell>
          <cell r="CA51" t="str">
            <v>30.</v>
          </cell>
          <cell r="CB51" t="str">
            <v>Revenue Tax Factor</v>
          </cell>
          <cell r="CK51">
            <v>1.0007200000000001</v>
          </cell>
          <cell r="DA51" t="str">
            <v>30.</v>
          </cell>
          <cell r="DB51" t="str">
            <v>Revenue Tax Factor</v>
          </cell>
          <cell r="DK51">
            <v>1.0007200000000001</v>
          </cell>
          <cell r="EA51" t="str">
            <v>30.</v>
          </cell>
          <cell r="EB51" t="str">
            <v>Revenue Tax Factor</v>
          </cell>
          <cell r="EK51">
            <v>1.0007200000000001</v>
          </cell>
          <cell r="FA51" t="str">
            <v>30.</v>
          </cell>
          <cell r="FB51" t="str">
            <v>Revenue Tax Factor</v>
          </cell>
          <cell r="FK51">
            <v>1.0007200000000001</v>
          </cell>
        </row>
        <row r="52">
          <cell r="A52" t="str">
            <v>31.</v>
          </cell>
          <cell r="B52" t="str">
            <v>Fuel Cost Adjusted for Taxes</v>
          </cell>
          <cell r="G52">
            <v>1144089559.73177</v>
          </cell>
          <cell r="I52">
            <v>21930058</v>
          </cell>
          <cell r="K52">
            <v>5.2169967134843844</v>
          </cell>
          <cell r="AA52" t="str">
            <v>31.</v>
          </cell>
          <cell r="AB52" t="str">
            <v>Fuel Cost Adjusted for Taxes</v>
          </cell>
          <cell r="AG52">
            <v>228788336.68964458</v>
          </cell>
          <cell r="AI52">
            <v>3944541</v>
          </cell>
          <cell r="AK52">
            <v>5.800123084</v>
          </cell>
          <cell r="BA52" t="str">
            <v>31.</v>
          </cell>
          <cell r="BB52" t="str">
            <v>Fuel Cost Adjusted for Taxes</v>
          </cell>
          <cell r="BG52">
            <v>240881760.42889786</v>
          </cell>
          <cell r="BI52">
            <v>4077902</v>
          </cell>
          <cell r="BK52">
            <v>5.9070099872000013</v>
          </cell>
          <cell r="CA52" t="str">
            <v>31.</v>
          </cell>
          <cell r="CB52" t="str">
            <v>Fuel Cost Adjusted for Taxes</v>
          </cell>
          <cell r="CG52">
            <v>194082733.14062056</v>
          </cell>
          <cell r="CI52">
            <v>4046624</v>
          </cell>
          <cell r="CK52">
            <v>4.7961607512000004</v>
          </cell>
          <cell r="DA52" t="str">
            <v>31.</v>
          </cell>
          <cell r="DB52" t="str">
            <v>Fuel Cost Adjusted for Taxes</v>
          </cell>
          <cell r="DG52">
            <v>180650332.96363369</v>
          </cell>
          <cell r="DI52">
            <v>3589286</v>
          </cell>
          <cell r="DK52">
            <v>5.0330511896000001</v>
          </cell>
          <cell r="EA52" t="str">
            <v>31.</v>
          </cell>
          <cell r="EB52" t="str">
            <v>Fuel Cost Adjusted for Taxes</v>
          </cell>
          <cell r="EG52">
            <v>149180910.41910154</v>
          </cell>
          <cell r="EI52">
            <v>3166493</v>
          </cell>
          <cell r="EK52">
            <v>4.7112396519999997</v>
          </cell>
          <cell r="FA52" t="str">
            <v>31.</v>
          </cell>
          <cell r="FB52" t="str">
            <v>Fuel Cost Adjusted for Taxes</v>
          </cell>
          <cell r="FG52">
            <v>150505486.089872</v>
          </cell>
          <cell r="FI52">
            <v>3105212</v>
          </cell>
          <cell r="FK52">
            <v>4.8468672336000003</v>
          </cell>
        </row>
        <row r="53">
          <cell r="A53" t="str">
            <v>32.</v>
          </cell>
          <cell r="B53" t="str">
            <v>GPIF **</v>
          </cell>
          <cell r="G53">
            <v>-773522</v>
          </cell>
          <cell r="I53">
            <v>21930058</v>
          </cell>
          <cell r="K53">
            <v>-3.5272227734190211E-3</v>
          </cell>
          <cell r="AA53" t="str">
            <v>32.</v>
          </cell>
          <cell r="AB53" t="str">
            <v>GPIF **</v>
          </cell>
          <cell r="AG53">
            <v>-128921</v>
          </cell>
          <cell r="AI53">
            <v>3944541</v>
          </cell>
          <cell r="AK53">
            <v>-3.2683397130363204E-3</v>
          </cell>
          <cell r="BA53" t="str">
            <v>32.</v>
          </cell>
          <cell r="BB53" t="str">
            <v>GPIF **</v>
          </cell>
          <cell r="BG53">
            <v>-128921</v>
          </cell>
          <cell r="BI53">
            <v>4077902</v>
          </cell>
          <cell r="BK53">
            <v>-3.1614541006625466E-3</v>
          </cell>
          <cell r="CA53" t="str">
            <v>32.</v>
          </cell>
          <cell r="CB53" t="str">
            <v>GPIF **</v>
          </cell>
          <cell r="CG53">
            <v>-128921</v>
          </cell>
          <cell r="CI53">
            <v>4046624</v>
          </cell>
          <cell r="CK53">
            <v>-3.1858902630933833E-3</v>
          </cell>
          <cell r="DA53" t="str">
            <v>32.</v>
          </cell>
          <cell r="DB53" t="str">
            <v>GPIF **</v>
          </cell>
          <cell r="DG53">
            <v>-128921</v>
          </cell>
          <cell r="DI53">
            <v>3589286</v>
          </cell>
          <cell r="DK53">
            <v>-3.5918285698046904E-3</v>
          </cell>
          <cell r="EA53" t="str">
            <v>32.</v>
          </cell>
          <cell r="EB53" t="str">
            <v>GPIF **</v>
          </cell>
          <cell r="EG53">
            <v>-128921</v>
          </cell>
          <cell r="EI53">
            <v>3166493</v>
          </cell>
          <cell r="EK53">
            <v>-4.0714127585312837E-3</v>
          </cell>
          <cell r="FA53" t="str">
            <v>32.</v>
          </cell>
          <cell r="FB53" t="str">
            <v>GPIF **</v>
          </cell>
          <cell r="FG53">
            <v>-128917</v>
          </cell>
          <cell r="FI53">
            <v>3105212</v>
          </cell>
          <cell r="FK53">
            <v>-4.1516328031709262E-3</v>
          </cell>
        </row>
        <row r="54">
          <cell r="A54" t="str">
            <v>33.</v>
          </cell>
          <cell r="B54" t="str">
            <v>Fuel Factor Adjusted for taxes including GPIF</v>
          </cell>
          <cell r="G54">
            <v>1143316037.73177</v>
          </cell>
          <cell r="I54">
            <v>21930058</v>
          </cell>
          <cell r="K54">
            <v>5.2134694907109651</v>
          </cell>
          <cell r="AA54" t="str">
            <v>33.</v>
          </cell>
          <cell r="AB54" t="str">
            <v>Fuel Factor Adjusted for taxes including GPIF</v>
          </cell>
          <cell r="AG54">
            <v>228659415.68964458</v>
          </cell>
          <cell r="AI54">
            <v>3944541</v>
          </cell>
          <cell r="AK54">
            <v>5.7968547442869633</v>
          </cell>
          <cell r="BA54" t="str">
            <v>33.</v>
          </cell>
          <cell r="BB54" t="str">
            <v>Fuel Factor Adjusted for taxes including GPIF</v>
          </cell>
          <cell r="BG54">
            <v>240752839.42889786</v>
          </cell>
          <cell r="BI54">
            <v>4077902</v>
          </cell>
          <cell r="BK54">
            <v>5.9038485330993389</v>
          </cell>
          <cell r="CA54" t="str">
            <v>33.</v>
          </cell>
          <cell r="CB54" t="str">
            <v>Fuel Factor Adjusted for taxes including GPIF</v>
          </cell>
          <cell r="CG54">
            <v>193953812.14062056</v>
          </cell>
          <cell r="CI54">
            <v>4046624</v>
          </cell>
          <cell r="CK54">
            <v>4.7929748609369067</v>
          </cell>
          <cell r="DA54" t="str">
            <v>33.</v>
          </cell>
          <cell r="DB54" t="str">
            <v>Fuel Factor Adjusted for taxes including GPIF</v>
          </cell>
          <cell r="DG54">
            <v>180521411.96363369</v>
          </cell>
          <cell r="DI54">
            <v>3589286</v>
          </cell>
          <cell r="DK54">
            <v>5.0294593610301952</v>
          </cell>
          <cell r="EA54" t="str">
            <v>33.</v>
          </cell>
          <cell r="EB54" t="str">
            <v>Fuel Factor Adjusted for taxes including GPIF</v>
          </cell>
          <cell r="EG54">
            <v>149051989.41910154</v>
          </cell>
          <cell r="EI54">
            <v>3166493</v>
          </cell>
          <cell r="EK54">
            <v>4.7071682392414687</v>
          </cell>
          <cell r="FA54" t="str">
            <v>33.</v>
          </cell>
          <cell r="FB54" t="str">
            <v>Fuel Factor Adjusted for taxes including GPIF</v>
          </cell>
          <cell r="FG54">
            <v>150376569.089872</v>
          </cell>
          <cell r="FI54">
            <v>3105212</v>
          </cell>
          <cell r="FK54">
            <v>4.8427156007968293</v>
          </cell>
        </row>
        <row r="56">
          <cell r="A56" t="str">
            <v>34.</v>
          </cell>
          <cell r="B56" t="str">
            <v>Total Fuel Cost Factor (rounded to the nearest .001 cents/ KWH)</v>
          </cell>
          <cell r="K56">
            <v>5.2130000000000001</v>
          </cell>
          <cell r="AA56" t="str">
            <v>34.</v>
          </cell>
          <cell r="AB56" t="str">
            <v>Total Fuel Cost Factor (rounded to the nearest .001 cents/ KWH)</v>
          </cell>
          <cell r="AK56">
            <v>5.7968547442869633</v>
          </cell>
          <cell r="BA56" t="str">
            <v>34.</v>
          </cell>
          <cell r="BB56" t="str">
            <v>Total Fuel Cost Factor (rounded to the nearest .001 cents/ KWH)</v>
          </cell>
          <cell r="BK56">
            <v>5.9038485330993389</v>
          </cell>
          <cell r="CA56" t="str">
            <v>34.</v>
          </cell>
          <cell r="CB56" t="str">
            <v>Total Fuel Cost Factor (rounded to the nearest .001 cents/ KWH)</v>
          </cell>
          <cell r="CK56">
            <v>4.7929748609369067</v>
          </cell>
          <cell r="DA56" t="str">
            <v>34.</v>
          </cell>
          <cell r="DB56" t="str">
            <v>Total Fuel Cost Factor (rounded to the nearest .001 cents/ KWH)</v>
          </cell>
          <cell r="DK56">
            <v>5.0294593610301952</v>
          </cell>
          <cell r="EA56" t="str">
            <v>34.</v>
          </cell>
          <cell r="EB56" t="str">
            <v>Total Fuel Cost Factor (rounded to the nearest .001 cents/ KWH)</v>
          </cell>
          <cell r="EK56">
            <v>4.7071682392414687</v>
          </cell>
          <cell r="FA56" t="str">
            <v>34.</v>
          </cell>
          <cell r="FB56" t="str">
            <v>Total Fuel Cost Factor (rounded to the nearest .001 cents/ KWH)</v>
          </cell>
          <cell r="FK56">
            <v>4.8427156007968293</v>
          </cell>
        </row>
        <row r="58">
          <cell r="A58" t="str">
            <v>*</v>
          </cell>
          <cell r="B58" t="str">
            <v>For Informational Purposes Only</v>
          </cell>
          <cell r="AA58" t="str">
            <v>*</v>
          </cell>
          <cell r="AB58" t="str">
            <v>For Informational Purposes Only</v>
          </cell>
          <cell r="BA58" t="str">
            <v>*</v>
          </cell>
          <cell r="BB58" t="str">
            <v>For Informational Purposes Only</v>
          </cell>
          <cell r="CA58" t="str">
            <v>*</v>
          </cell>
          <cell r="CB58" t="str">
            <v>For Informational Purposes Only</v>
          </cell>
          <cell r="DA58" t="str">
            <v>*</v>
          </cell>
          <cell r="DB58" t="str">
            <v>For Informational Purposes Only</v>
          </cell>
          <cell r="EA58" t="str">
            <v>*</v>
          </cell>
          <cell r="EB58" t="str">
            <v>For Informational Purposes Only</v>
          </cell>
          <cell r="FA58" t="str">
            <v>*</v>
          </cell>
          <cell r="FB58" t="str">
            <v>For Informational Purposes Only</v>
          </cell>
        </row>
        <row r="59">
          <cell r="A59" t="str">
            <v>**</v>
          </cell>
          <cell r="B59" t="str">
            <v>Based on Jurisdictional Sales</v>
          </cell>
          <cell r="AA59" t="str">
            <v>**</v>
          </cell>
          <cell r="AB59" t="str">
            <v>Based on Jurisdictional Sales</v>
          </cell>
          <cell r="BA59" t="str">
            <v>**</v>
          </cell>
          <cell r="BB59" t="str">
            <v>Based on Jurisdictional Sales</v>
          </cell>
          <cell r="CA59" t="str">
            <v>**</v>
          </cell>
          <cell r="CB59" t="str">
            <v>Based on Jurisdictional Sales</v>
          </cell>
          <cell r="DA59" t="str">
            <v>**</v>
          </cell>
          <cell r="DB59" t="str">
            <v>Based on Jurisdictional Sales</v>
          </cell>
          <cell r="EA59" t="str">
            <v>**</v>
          </cell>
          <cell r="EB59" t="str">
            <v>Based on Jurisdictional Sales</v>
          </cell>
          <cell r="FA59" t="str">
            <v>**</v>
          </cell>
          <cell r="FB59" t="str">
            <v>Based on Jurisdictional Sales</v>
          </cell>
        </row>
      </sheetData>
      <sheetData sheetId="2">
        <row r="23">
          <cell r="J23">
            <v>46480257.24780371</v>
          </cell>
        </row>
      </sheetData>
      <sheetData sheetId="3">
        <row r="49">
          <cell r="E49">
            <v>3231882</v>
          </cell>
        </row>
      </sheetData>
      <sheetData sheetId="4"/>
      <sheetData sheetId="5"/>
      <sheetData sheetId="6"/>
      <sheetData sheetId="7"/>
      <sheetData sheetId="8"/>
      <sheetData sheetId="9">
        <row r="15">
          <cell r="E15">
            <v>125847156</v>
          </cell>
        </row>
      </sheetData>
      <sheetData sheetId="10"/>
      <sheetData sheetId="11"/>
      <sheetData sheetId="12"/>
      <sheetData sheetId="13"/>
      <sheetData sheetId="14">
        <row r="1">
          <cell r="O1" t="str">
            <v>SCHEDULE E4
(Amended 10/06)
Page 2 of 13</v>
          </cell>
          <cell r="AO1" t="str">
            <v>SCHEDULE E4
(Amended 10/06)
Page 3 of 13</v>
          </cell>
          <cell r="BO1" t="str">
            <v>SCHEDULE E4
(Amended 10/06)
Page 4 of 13</v>
          </cell>
          <cell r="CO1" t="str">
            <v>SCHEDULE E4
(Amended 10/06)
Page 5 of 13</v>
          </cell>
          <cell r="DO1" t="str">
            <v>SCHEDULE E4
(Amended 10/06)
Page 6 of 13</v>
          </cell>
          <cell r="EO1" t="str">
            <v>SCHEDULE E4
(Amended 10/06)
Page 7 of 13</v>
          </cell>
          <cell r="FP1" t="str">
            <v>SCHEDULE  E4</v>
          </cell>
        </row>
        <row r="2">
          <cell r="G2" t="str">
            <v xml:space="preserve">           Progress Energy Florida</v>
          </cell>
          <cell r="AG2" t="str">
            <v xml:space="preserve">           Progress Energy Florida</v>
          </cell>
          <cell r="BG2" t="str">
            <v xml:space="preserve">           Progress Energy Florida</v>
          </cell>
          <cell r="CG2" t="str">
            <v xml:space="preserve">           Progress Energy Florida</v>
          </cell>
          <cell r="DG2" t="str">
            <v xml:space="preserve">           Progress Energy Florida</v>
          </cell>
          <cell r="EG2" t="str">
            <v xml:space="preserve">           Progress Energy Florida</v>
          </cell>
          <cell r="FH2" t="str">
            <v xml:space="preserve">           Progress Energy Florida</v>
          </cell>
          <cell r="FP2" t="str">
            <v>Do not file this page</v>
          </cell>
        </row>
        <row r="3">
          <cell r="G3" t="str">
            <v>System Net Generation and Fuel Cost</v>
          </cell>
          <cell r="AG3" t="str">
            <v>System Net Generation and Fuel Cost</v>
          </cell>
          <cell r="BG3" t="str">
            <v>System Net Generation and Fuel Cost</v>
          </cell>
          <cell r="CG3" t="str">
            <v>System Net Generation and Fuel Cost</v>
          </cell>
          <cell r="DG3" t="str">
            <v>System Net Generation and Fuel Cost</v>
          </cell>
          <cell r="EG3" t="str">
            <v>System Net Generation and Fuel Cost</v>
          </cell>
          <cell r="FH3" t="str">
            <v>System Net Generation and Fuel Cost</v>
          </cell>
        </row>
        <row r="4">
          <cell r="G4" t="str">
            <v>Estimated for the Month of:</v>
          </cell>
          <cell r="J4">
            <v>39083</v>
          </cell>
          <cell r="AG4" t="str">
            <v>Estimated for the Month of:</v>
          </cell>
          <cell r="AJ4">
            <v>39114</v>
          </cell>
          <cell r="BG4" t="str">
            <v>Estimated for the Month of:</v>
          </cell>
          <cell r="BJ4">
            <v>39142</v>
          </cell>
          <cell r="CG4" t="str">
            <v>Estimated for the Month of:</v>
          </cell>
          <cell r="CJ4">
            <v>39173</v>
          </cell>
          <cell r="DG4" t="str">
            <v>Estimated for the Month of:</v>
          </cell>
          <cell r="DJ4">
            <v>39203</v>
          </cell>
          <cell r="EG4" t="str">
            <v>Estimated for the Month of:</v>
          </cell>
          <cell r="EJ4">
            <v>39234</v>
          </cell>
          <cell r="FG4" t="str">
            <v xml:space="preserve">          Estimated for the Period of:</v>
          </cell>
          <cell r="FJ4">
            <v>39083</v>
          </cell>
          <cell r="FK4" t="str">
            <v>Through</v>
          </cell>
          <cell r="FL4">
            <v>39234</v>
          </cell>
        </row>
        <row r="6">
          <cell r="B6" t="str">
            <v>(A)</v>
          </cell>
          <cell r="D6" t="str">
            <v>(B)</v>
          </cell>
          <cell r="E6" t="str">
            <v>(C)</v>
          </cell>
          <cell r="F6" t="str">
            <v>(D)</v>
          </cell>
          <cell r="G6" t="str">
            <v>(E)</v>
          </cell>
          <cell r="H6" t="str">
            <v>(F)</v>
          </cell>
          <cell r="I6" t="str">
            <v>(G)</v>
          </cell>
          <cell r="J6" t="str">
            <v>(H)</v>
          </cell>
          <cell r="K6" t="str">
            <v>(I)</v>
          </cell>
          <cell r="M6" t="str">
            <v>(J)</v>
          </cell>
          <cell r="N6" t="str">
            <v>(K)</v>
          </cell>
          <cell r="O6" t="str">
            <v>(L)</v>
          </cell>
          <cell r="P6" t="str">
            <v>(M)</v>
          </cell>
          <cell r="Q6" t="str">
            <v>DNP</v>
          </cell>
          <cell r="R6" t="str">
            <v>DNP</v>
          </cell>
          <cell r="S6" t="str">
            <v>DNP</v>
          </cell>
          <cell r="T6" t="str">
            <v>DNP</v>
          </cell>
          <cell r="U6" t="str">
            <v>DNP</v>
          </cell>
          <cell r="V6" t="str">
            <v>DNP</v>
          </cell>
          <cell r="AB6" t="str">
            <v>(A)</v>
          </cell>
          <cell r="AD6" t="str">
            <v>(B)</v>
          </cell>
          <cell r="AE6" t="str">
            <v>(C)</v>
          </cell>
          <cell r="AF6" t="str">
            <v>(D)</v>
          </cell>
          <cell r="AG6" t="str">
            <v>(E)</v>
          </cell>
          <cell r="AH6" t="str">
            <v>(F)</v>
          </cell>
          <cell r="AI6" t="str">
            <v>(G)</v>
          </cell>
          <cell r="AJ6" t="str">
            <v>(H)</v>
          </cell>
          <cell r="AK6" t="str">
            <v>(I)</v>
          </cell>
          <cell r="AM6" t="str">
            <v>(J)</v>
          </cell>
          <cell r="AN6" t="str">
            <v>(K)</v>
          </cell>
          <cell r="AO6" t="str">
            <v>(L)</v>
          </cell>
          <cell r="AP6" t="str">
            <v>(M)</v>
          </cell>
          <cell r="AQ6" t="str">
            <v>DNP</v>
          </cell>
          <cell r="AR6" t="str">
            <v>DNP</v>
          </cell>
          <cell r="AS6" t="str">
            <v>DNP</v>
          </cell>
          <cell r="AT6" t="str">
            <v>DNP</v>
          </cell>
          <cell r="AU6" t="str">
            <v>DNP</v>
          </cell>
          <cell r="AV6" t="str">
            <v>DNP</v>
          </cell>
          <cell r="BB6" t="str">
            <v>(A)</v>
          </cell>
          <cell r="BD6" t="str">
            <v>(B)</v>
          </cell>
          <cell r="BE6" t="str">
            <v>(C)</v>
          </cell>
          <cell r="BF6" t="str">
            <v>(D)</v>
          </cell>
          <cell r="BG6" t="str">
            <v>(E)</v>
          </cell>
          <cell r="BH6" t="str">
            <v>(F)</v>
          </cell>
          <cell r="BI6" t="str">
            <v>(G)</v>
          </cell>
          <cell r="BJ6" t="str">
            <v>(H)</v>
          </cell>
          <cell r="BK6" t="str">
            <v>(I)</v>
          </cell>
          <cell r="BM6" t="str">
            <v>(J)</v>
          </cell>
          <cell r="BN6" t="str">
            <v>(K)</v>
          </cell>
          <cell r="BO6" t="str">
            <v>(L)</v>
          </cell>
          <cell r="BP6" t="str">
            <v>(M)</v>
          </cell>
          <cell r="BQ6" t="str">
            <v>DNP</v>
          </cell>
          <cell r="BR6" t="str">
            <v>DNP</v>
          </cell>
          <cell r="BS6" t="str">
            <v>DNP</v>
          </cell>
          <cell r="BT6" t="str">
            <v>DNP</v>
          </cell>
          <cell r="BU6" t="str">
            <v>DNP</v>
          </cell>
          <cell r="BV6" t="str">
            <v>DNP</v>
          </cell>
          <cell r="CB6" t="str">
            <v>(A)</v>
          </cell>
          <cell r="CD6" t="str">
            <v>(B)</v>
          </cell>
          <cell r="CE6" t="str">
            <v>(C)</v>
          </cell>
          <cell r="CF6" t="str">
            <v>(D)</v>
          </cell>
          <cell r="CG6" t="str">
            <v>(E)</v>
          </cell>
          <cell r="CH6" t="str">
            <v>(F)</v>
          </cell>
          <cell r="CI6" t="str">
            <v>(G)</v>
          </cell>
          <cell r="CJ6" t="str">
            <v>(H)</v>
          </cell>
          <cell r="CK6" t="str">
            <v>(I)</v>
          </cell>
          <cell r="CM6" t="str">
            <v>(J)</v>
          </cell>
          <cell r="CN6" t="str">
            <v>(K)</v>
          </cell>
          <cell r="CO6" t="str">
            <v>(L)</v>
          </cell>
          <cell r="CP6" t="str">
            <v>(M)</v>
          </cell>
          <cell r="CQ6" t="str">
            <v>DNP</v>
          </cell>
          <cell r="CR6" t="str">
            <v>DNP</v>
          </cell>
          <cell r="CS6" t="str">
            <v>DNP</v>
          </cell>
          <cell r="CT6" t="str">
            <v>DNP</v>
          </cell>
          <cell r="CU6" t="str">
            <v>DNP</v>
          </cell>
          <cell r="CV6" t="str">
            <v>DNP</v>
          </cell>
          <cell r="DB6" t="str">
            <v>(A)</v>
          </cell>
          <cell r="DD6" t="str">
            <v>(B)</v>
          </cell>
          <cell r="DE6" t="str">
            <v>(C)</v>
          </cell>
          <cell r="DF6" t="str">
            <v>(D)</v>
          </cell>
          <cell r="DG6" t="str">
            <v>(E)</v>
          </cell>
          <cell r="DH6" t="str">
            <v>(F)</v>
          </cell>
          <cell r="DI6" t="str">
            <v>(G)</v>
          </cell>
          <cell r="DJ6" t="str">
            <v>(H)</v>
          </cell>
          <cell r="DK6" t="str">
            <v>(I)</v>
          </cell>
          <cell r="DM6" t="str">
            <v>(J)</v>
          </cell>
          <cell r="DN6" t="str">
            <v>(K)</v>
          </cell>
          <cell r="DO6" t="str">
            <v>(L)</v>
          </cell>
          <cell r="DP6" t="str">
            <v>(M)</v>
          </cell>
          <cell r="DQ6" t="str">
            <v>DNP</v>
          </cell>
          <cell r="DR6" t="str">
            <v>DNP</v>
          </cell>
          <cell r="DS6" t="str">
            <v>DNP</v>
          </cell>
          <cell r="DT6" t="str">
            <v>DNP</v>
          </cell>
          <cell r="DU6" t="str">
            <v>DNP</v>
          </cell>
          <cell r="DV6" t="str">
            <v>DNP</v>
          </cell>
          <cell r="EB6" t="str">
            <v>(A)</v>
          </cell>
          <cell r="ED6" t="str">
            <v>(B)</v>
          </cell>
          <cell r="EE6" t="str">
            <v>(C)</v>
          </cell>
          <cell r="EF6" t="str">
            <v>(D)</v>
          </cell>
          <cell r="EG6" t="str">
            <v>(E)</v>
          </cell>
          <cell r="EH6" t="str">
            <v>(F)</v>
          </cell>
          <cell r="EI6" t="str">
            <v>(G)</v>
          </cell>
          <cell r="EJ6" t="str">
            <v>(H)</v>
          </cell>
          <cell r="EK6" t="str">
            <v>(I)</v>
          </cell>
          <cell r="EM6" t="str">
            <v>(J)</v>
          </cell>
          <cell r="EN6" t="str">
            <v>(K)</v>
          </cell>
          <cell r="EO6" t="str">
            <v>(L)</v>
          </cell>
          <cell r="EP6" t="str">
            <v>(M)</v>
          </cell>
          <cell r="EQ6" t="str">
            <v>DNP</v>
          </cell>
          <cell r="ER6" t="str">
            <v>DNP</v>
          </cell>
          <cell r="ES6" t="str">
            <v>DNP</v>
          </cell>
          <cell r="ET6" t="str">
            <v>DNP</v>
          </cell>
          <cell r="EU6" t="str">
            <v>DNP</v>
          </cell>
          <cell r="EV6" t="str">
            <v>DNP</v>
          </cell>
          <cell r="FB6" t="str">
            <v>(A)</v>
          </cell>
          <cell r="FD6" t="str">
            <v>(B)</v>
          </cell>
          <cell r="FE6" t="str">
            <v>(C)</v>
          </cell>
          <cell r="FF6" t="str">
            <v>(D)</v>
          </cell>
          <cell r="FG6" t="str">
            <v>(E)</v>
          </cell>
          <cell r="FH6" t="str">
            <v>(F)</v>
          </cell>
          <cell r="FI6" t="str">
            <v>(G)</v>
          </cell>
          <cell r="FJ6" t="str">
            <v>(H)</v>
          </cell>
          <cell r="FK6" t="str">
            <v>(I)</v>
          </cell>
          <cell r="FM6" t="str">
            <v>(J)</v>
          </cell>
          <cell r="FN6" t="str">
            <v>(K)</v>
          </cell>
          <cell r="FO6" t="str">
            <v>(L)</v>
          </cell>
          <cell r="FP6" t="str">
            <v>(M)</v>
          </cell>
          <cell r="FQ6" t="str">
            <v>DNP</v>
          </cell>
          <cell r="FR6" t="str">
            <v>DNP</v>
          </cell>
          <cell r="FS6" t="str">
            <v>DNP</v>
          </cell>
          <cell r="FT6" t="str">
            <v>DNP</v>
          </cell>
          <cell r="FU6" t="str">
            <v>DNP</v>
          </cell>
          <cell r="FV6" t="str">
            <v>DNP</v>
          </cell>
        </row>
        <row r="7">
          <cell r="D7" t="str">
            <v>NET</v>
          </cell>
          <cell r="E7" t="str">
            <v>NET</v>
          </cell>
          <cell r="F7" t="str">
            <v>CAPACITY</v>
          </cell>
          <cell r="G7" t="str">
            <v>EQUIV AVAIL</v>
          </cell>
          <cell r="H7" t="str">
            <v>OUTPUT</v>
          </cell>
          <cell r="I7" t="str">
            <v>AVG. NET</v>
          </cell>
          <cell r="J7" t="str">
            <v>FUEL</v>
          </cell>
          <cell r="K7" t="str">
            <v>FUEL</v>
          </cell>
          <cell r="M7" t="str">
            <v>FUEL</v>
          </cell>
          <cell r="N7" t="str">
            <v>FUEL</v>
          </cell>
          <cell r="O7" t="str">
            <v>AS BURNED</v>
          </cell>
          <cell r="P7" t="str">
            <v>FUEL COST</v>
          </cell>
          <cell r="Q7" t="str">
            <v>FUEL COST</v>
          </cell>
          <cell r="R7" t="str">
            <v>TRANSP.</v>
          </cell>
          <cell r="S7" t="str">
            <v>FIXED</v>
          </cell>
          <cell r="T7" t="str">
            <v>OTHER</v>
          </cell>
          <cell r="U7" t="str">
            <v>SERVICE</v>
          </cell>
          <cell r="V7" t="str">
            <v>GFF</v>
          </cell>
          <cell r="AD7" t="str">
            <v>NET</v>
          </cell>
          <cell r="AE7" t="str">
            <v>NET</v>
          </cell>
          <cell r="AF7" t="str">
            <v>CAPACITY</v>
          </cell>
          <cell r="AG7" t="str">
            <v>EQUIV AVAIL</v>
          </cell>
          <cell r="AH7" t="str">
            <v>OUTPUT</v>
          </cell>
          <cell r="AI7" t="str">
            <v>AVG. NET</v>
          </cell>
          <cell r="AJ7" t="str">
            <v>FUEL</v>
          </cell>
          <cell r="AK7" t="str">
            <v>FUEL</v>
          </cell>
          <cell r="AM7" t="str">
            <v>FUEL</v>
          </cell>
          <cell r="AN7" t="str">
            <v>FUEL</v>
          </cell>
          <cell r="AO7" t="str">
            <v>AS BURNED</v>
          </cell>
          <cell r="AP7" t="str">
            <v>FUEL COST</v>
          </cell>
          <cell r="AQ7" t="str">
            <v>FUEL COST</v>
          </cell>
          <cell r="AR7" t="str">
            <v>TRANSP.</v>
          </cell>
          <cell r="AS7" t="str">
            <v>FIXED</v>
          </cell>
          <cell r="AT7" t="str">
            <v>OTHER</v>
          </cell>
          <cell r="AU7" t="str">
            <v>SERVICE</v>
          </cell>
          <cell r="AV7" t="str">
            <v>AS BURNED</v>
          </cell>
          <cell r="BD7" t="str">
            <v>NET</v>
          </cell>
          <cell r="BE7" t="str">
            <v>NET</v>
          </cell>
          <cell r="BF7" t="str">
            <v>CAPACITY</v>
          </cell>
          <cell r="BG7" t="str">
            <v>EQUIV AVAIL</v>
          </cell>
          <cell r="BH7" t="str">
            <v>OUTPUT</v>
          </cell>
          <cell r="BI7" t="str">
            <v>AVG. NET</v>
          </cell>
          <cell r="BJ7" t="str">
            <v>FUEL</v>
          </cell>
          <cell r="BK7" t="str">
            <v>FUEL</v>
          </cell>
          <cell r="BM7" t="str">
            <v>FUEL</v>
          </cell>
          <cell r="BN7" t="str">
            <v>FUEL</v>
          </cell>
          <cell r="BO7" t="str">
            <v>AS BURNED</v>
          </cell>
          <cell r="BP7" t="str">
            <v>FUEL COST</v>
          </cell>
          <cell r="BQ7" t="str">
            <v>FUEL COST</v>
          </cell>
          <cell r="BR7" t="str">
            <v>TRANSP.</v>
          </cell>
          <cell r="BS7" t="str">
            <v>FIXED</v>
          </cell>
          <cell r="BT7" t="str">
            <v>OTHER</v>
          </cell>
          <cell r="BU7" t="str">
            <v>SERVICE</v>
          </cell>
          <cell r="BV7" t="str">
            <v>AS BURNED</v>
          </cell>
          <cell r="CD7" t="str">
            <v>NET</v>
          </cell>
          <cell r="CE7" t="str">
            <v>NET</v>
          </cell>
          <cell r="CF7" t="str">
            <v>CAPACITY</v>
          </cell>
          <cell r="CG7" t="str">
            <v>EQUIV AVAIL</v>
          </cell>
          <cell r="CH7" t="str">
            <v>OUTPUT</v>
          </cell>
          <cell r="CI7" t="str">
            <v>AVG. NET</v>
          </cell>
          <cell r="CJ7" t="str">
            <v>FUEL</v>
          </cell>
          <cell r="CK7" t="str">
            <v>FUEL</v>
          </cell>
          <cell r="CM7" t="str">
            <v>FUEL</v>
          </cell>
          <cell r="CN7" t="str">
            <v>FUEL</v>
          </cell>
          <cell r="CO7" t="str">
            <v>AS BURNED</v>
          </cell>
          <cell r="CP7" t="str">
            <v>FUEL COST</v>
          </cell>
          <cell r="CQ7" t="str">
            <v>FUEL COST</v>
          </cell>
          <cell r="CR7" t="str">
            <v>TRANSP.</v>
          </cell>
          <cell r="CS7" t="str">
            <v>FIXED</v>
          </cell>
          <cell r="CT7" t="str">
            <v>OTHER</v>
          </cell>
          <cell r="CU7" t="str">
            <v>SERVICE</v>
          </cell>
          <cell r="CV7" t="str">
            <v>AS BURNED</v>
          </cell>
          <cell r="DD7" t="str">
            <v>NET</v>
          </cell>
          <cell r="DE7" t="str">
            <v>NET</v>
          </cell>
          <cell r="DF7" t="str">
            <v>CAPACITY</v>
          </cell>
          <cell r="DG7" t="str">
            <v>EQUIV AVAIL</v>
          </cell>
          <cell r="DH7" t="str">
            <v>OUTPUT</v>
          </cell>
          <cell r="DI7" t="str">
            <v>AVG. NET</v>
          </cell>
          <cell r="DJ7" t="str">
            <v>FUEL</v>
          </cell>
          <cell r="DK7" t="str">
            <v>FUEL</v>
          </cell>
          <cell r="DM7" t="str">
            <v>FUEL</v>
          </cell>
          <cell r="DN7" t="str">
            <v>FUEL</v>
          </cell>
          <cell r="DO7" t="str">
            <v>AS BURNED</v>
          </cell>
          <cell r="DP7" t="str">
            <v>FUEL COST</v>
          </cell>
          <cell r="DQ7" t="str">
            <v>FUEL COST</v>
          </cell>
          <cell r="DR7" t="str">
            <v>TRANSP.</v>
          </cell>
          <cell r="DS7" t="str">
            <v>FIXED</v>
          </cell>
          <cell r="DT7" t="str">
            <v>OTHER</v>
          </cell>
          <cell r="DU7" t="str">
            <v>SERVICE</v>
          </cell>
          <cell r="DV7" t="str">
            <v>AS BURNED</v>
          </cell>
          <cell r="ED7" t="str">
            <v>NET</v>
          </cell>
          <cell r="EE7" t="str">
            <v>NET</v>
          </cell>
          <cell r="EF7" t="str">
            <v>CAPACITY</v>
          </cell>
          <cell r="EG7" t="str">
            <v>EQUIV AVAIL</v>
          </cell>
          <cell r="EH7" t="str">
            <v>OUTPUT</v>
          </cell>
          <cell r="EI7" t="str">
            <v>AVG. NET</v>
          </cell>
          <cell r="EJ7" t="str">
            <v>FUEL</v>
          </cell>
          <cell r="EK7" t="str">
            <v>FUEL</v>
          </cell>
          <cell r="EM7" t="str">
            <v>FUEL</v>
          </cell>
          <cell r="EN7" t="str">
            <v>FUEL</v>
          </cell>
          <cell r="EO7" t="str">
            <v>AS BURNED</v>
          </cell>
          <cell r="EP7" t="str">
            <v>FUEL COST</v>
          </cell>
          <cell r="EQ7" t="str">
            <v>FUEL COST</v>
          </cell>
          <cell r="ER7" t="str">
            <v>TRANSP.</v>
          </cell>
          <cell r="ES7" t="str">
            <v>FIXED</v>
          </cell>
          <cell r="ET7" t="str">
            <v>OTHER</v>
          </cell>
          <cell r="EU7" t="str">
            <v>SERVICE</v>
          </cell>
          <cell r="EV7" t="str">
            <v>AS BURNED</v>
          </cell>
          <cell r="FD7" t="str">
            <v>NET</v>
          </cell>
          <cell r="FE7" t="str">
            <v>NET</v>
          </cell>
          <cell r="FF7" t="str">
            <v>CAPACITY</v>
          </cell>
          <cell r="FG7" t="str">
            <v>EQUIV AVAIL</v>
          </cell>
          <cell r="FH7" t="str">
            <v>OUTPUT</v>
          </cell>
          <cell r="FI7" t="str">
            <v>AVG. NET</v>
          </cell>
          <cell r="FJ7" t="str">
            <v>FUEL</v>
          </cell>
          <cell r="FK7" t="str">
            <v>FUEL</v>
          </cell>
          <cell r="FM7" t="str">
            <v>FUEL</v>
          </cell>
          <cell r="FN7" t="str">
            <v>FUEL</v>
          </cell>
          <cell r="FO7" t="str">
            <v>AS BURNED</v>
          </cell>
          <cell r="FP7" t="str">
            <v>FUEL COST</v>
          </cell>
          <cell r="FQ7" t="str">
            <v>FUEL COST</v>
          </cell>
          <cell r="FR7" t="str">
            <v>TRANSP.</v>
          </cell>
          <cell r="FS7" t="str">
            <v>FIXED</v>
          </cell>
          <cell r="FT7" t="str">
            <v>OTHER</v>
          </cell>
          <cell r="FU7" t="str">
            <v>SERVICE</v>
          </cell>
          <cell r="FV7" t="str">
            <v>AS BURNED</v>
          </cell>
        </row>
        <row r="8">
          <cell r="B8" t="str">
            <v>PLANT/UNIT</v>
          </cell>
          <cell r="D8" t="str">
            <v>CAPACITY</v>
          </cell>
          <cell r="E8" t="str">
            <v>GENERATION</v>
          </cell>
          <cell r="F8" t="str">
            <v>FACTOR</v>
          </cell>
          <cell r="G8" t="str">
            <v>FACTOR</v>
          </cell>
          <cell r="H8" t="str">
            <v>FACTOR</v>
          </cell>
          <cell r="I8" t="str">
            <v>HEAT RATE</v>
          </cell>
          <cell r="J8" t="str">
            <v>TYPE</v>
          </cell>
          <cell r="K8" t="str">
            <v>BURNED</v>
          </cell>
          <cell r="M8" t="str">
            <v>HEAT VALUE</v>
          </cell>
          <cell r="N8" t="str">
            <v>BURNED</v>
          </cell>
          <cell r="O8" t="str">
            <v>FUEL COST</v>
          </cell>
          <cell r="P8" t="str">
            <v>PER KWH</v>
          </cell>
          <cell r="Q8" t="str">
            <v>PER UNIT</v>
          </cell>
          <cell r="R8" t="str">
            <v>PER UNIT</v>
          </cell>
          <cell r="S8" t="str">
            <v>TRANSP.</v>
          </cell>
          <cell r="T8" t="str">
            <v>COSTS</v>
          </cell>
          <cell r="U8" t="str">
            <v>HOURS</v>
          </cell>
          <cell r="V8" t="str">
            <v>FUEL COST</v>
          </cell>
          <cell r="AB8" t="str">
            <v>PLANT/UNIT</v>
          </cell>
          <cell r="AD8" t="str">
            <v>CAPACITY</v>
          </cell>
          <cell r="AE8" t="str">
            <v>GENERATION</v>
          </cell>
          <cell r="AF8" t="str">
            <v>FACTOR</v>
          </cell>
          <cell r="AG8" t="str">
            <v>FACTOR</v>
          </cell>
          <cell r="AH8" t="str">
            <v>FACTOR</v>
          </cell>
          <cell r="AI8" t="str">
            <v>HEAT RATE</v>
          </cell>
          <cell r="AJ8" t="str">
            <v>TYPE</v>
          </cell>
          <cell r="AK8" t="str">
            <v>BURNED</v>
          </cell>
          <cell r="AM8" t="str">
            <v>HEAT VALUE</v>
          </cell>
          <cell r="AN8" t="str">
            <v>BURNED</v>
          </cell>
          <cell r="AO8" t="str">
            <v>FUEL COST</v>
          </cell>
          <cell r="AP8" t="str">
            <v>PER KWH</v>
          </cell>
          <cell r="AQ8" t="str">
            <v>PER UNIT</v>
          </cell>
          <cell r="AR8" t="str">
            <v>PER UNIT</v>
          </cell>
          <cell r="AS8" t="str">
            <v>TRANSP.</v>
          </cell>
          <cell r="AT8" t="str">
            <v>COSTS</v>
          </cell>
          <cell r="AU8" t="str">
            <v>HOURS</v>
          </cell>
          <cell r="AV8" t="str">
            <v>FUEL COST</v>
          </cell>
          <cell r="BB8" t="str">
            <v>PLANT/UNIT</v>
          </cell>
          <cell r="BD8" t="str">
            <v>CAPACITY</v>
          </cell>
          <cell r="BE8" t="str">
            <v>GENERATION</v>
          </cell>
          <cell r="BF8" t="str">
            <v>FACTOR</v>
          </cell>
          <cell r="BG8" t="str">
            <v>FACTOR</v>
          </cell>
          <cell r="BH8" t="str">
            <v>FACTOR</v>
          </cell>
          <cell r="BI8" t="str">
            <v>HEAT RATE</v>
          </cell>
          <cell r="BJ8" t="str">
            <v>TYPE</v>
          </cell>
          <cell r="BK8" t="str">
            <v>BURNED</v>
          </cell>
          <cell r="BM8" t="str">
            <v>HEAT VALUE</v>
          </cell>
          <cell r="BN8" t="str">
            <v>BURNED</v>
          </cell>
          <cell r="BO8" t="str">
            <v>FUEL COST</v>
          </cell>
          <cell r="BP8" t="str">
            <v>PER KWH</v>
          </cell>
          <cell r="BQ8" t="str">
            <v>PER UNIT</v>
          </cell>
          <cell r="BR8" t="str">
            <v>PER UNIT</v>
          </cell>
          <cell r="BS8" t="str">
            <v>TRANSP.</v>
          </cell>
          <cell r="BT8" t="str">
            <v>COSTS</v>
          </cell>
          <cell r="BU8" t="str">
            <v>HOURS</v>
          </cell>
          <cell r="BV8" t="str">
            <v>FUEL COST</v>
          </cell>
          <cell r="CB8" t="str">
            <v>PLANT/UNIT</v>
          </cell>
          <cell r="CD8" t="str">
            <v>CAPACITY</v>
          </cell>
          <cell r="CE8" t="str">
            <v>GENERATION</v>
          </cell>
          <cell r="CF8" t="str">
            <v>FACTOR</v>
          </cell>
          <cell r="CG8" t="str">
            <v>FACTOR</v>
          </cell>
          <cell r="CH8" t="str">
            <v>FACTOR</v>
          </cell>
          <cell r="CI8" t="str">
            <v>HEAT RATE</v>
          </cell>
          <cell r="CJ8" t="str">
            <v>TYPE</v>
          </cell>
          <cell r="CK8" t="str">
            <v>BURNED</v>
          </cell>
          <cell r="CM8" t="str">
            <v>HEAT VALUE</v>
          </cell>
          <cell r="CN8" t="str">
            <v>BURNED</v>
          </cell>
          <cell r="CO8" t="str">
            <v>FUEL COST</v>
          </cell>
          <cell r="CP8" t="str">
            <v>PER KWH</v>
          </cell>
          <cell r="CQ8" t="str">
            <v>PER UNIT</v>
          </cell>
          <cell r="CR8" t="str">
            <v>PER UNIT</v>
          </cell>
          <cell r="CS8" t="str">
            <v>TRANSP.</v>
          </cell>
          <cell r="CT8" t="str">
            <v>COSTS</v>
          </cell>
          <cell r="CU8" t="str">
            <v>HOURS</v>
          </cell>
          <cell r="CV8" t="str">
            <v>FUEL COST</v>
          </cell>
          <cell r="DB8" t="str">
            <v>PLANT/UNIT</v>
          </cell>
          <cell r="DD8" t="str">
            <v>CAPACITY</v>
          </cell>
          <cell r="DE8" t="str">
            <v>GENERATION</v>
          </cell>
          <cell r="DF8" t="str">
            <v>FACTOR</v>
          </cell>
          <cell r="DG8" t="str">
            <v>FACTOR</v>
          </cell>
          <cell r="DH8" t="str">
            <v>FACTOR</v>
          </cell>
          <cell r="DI8" t="str">
            <v>HEAT RATE</v>
          </cell>
          <cell r="DJ8" t="str">
            <v>TYPE</v>
          </cell>
          <cell r="DK8" t="str">
            <v>BURNED</v>
          </cell>
          <cell r="DM8" t="str">
            <v>HEAT VALUE</v>
          </cell>
          <cell r="DN8" t="str">
            <v>BURNED</v>
          </cell>
          <cell r="DO8" t="str">
            <v>FUEL COST</v>
          </cell>
          <cell r="DP8" t="str">
            <v>PER KWH</v>
          </cell>
          <cell r="DQ8" t="str">
            <v>PER UNIT</v>
          </cell>
          <cell r="DR8" t="str">
            <v>PER UNIT</v>
          </cell>
          <cell r="DS8" t="str">
            <v>TRANSP.</v>
          </cell>
          <cell r="DT8" t="str">
            <v>COSTS</v>
          </cell>
          <cell r="DU8" t="str">
            <v>HOURS</v>
          </cell>
          <cell r="DV8" t="str">
            <v>FUEL COST</v>
          </cell>
          <cell r="EB8" t="str">
            <v>PLANT/UNIT</v>
          </cell>
          <cell r="ED8" t="str">
            <v>CAPACITY</v>
          </cell>
          <cell r="EE8" t="str">
            <v>GENERATION</v>
          </cell>
          <cell r="EF8" t="str">
            <v>FACTOR</v>
          </cell>
          <cell r="EG8" t="str">
            <v>FACTOR</v>
          </cell>
          <cell r="EH8" t="str">
            <v>FACTOR</v>
          </cell>
          <cell r="EI8" t="str">
            <v>HEAT RATE</v>
          </cell>
          <cell r="EJ8" t="str">
            <v>TYPE</v>
          </cell>
          <cell r="EK8" t="str">
            <v>BURNED</v>
          </cell>
          <cell r="EM8" t="str">
            <v>HEAT VALUE</v>
          </cell>
          <cell r="EN8" t="str">
            <v>BURNED</v>
          </cell>
          <cell r="EO8" t="str">
            <v>FUEL COST</v>
          </cell>
          <cell r="EP8" t="str">
            <v>PER KWH</v>
          </cell>
          <cell r="EQ8" t="str">
            <v>PER UNIT</v>
          </cell>
          <cell r="ER8" t="str">
            <v>PER UNIT</v>
          </cell>
          <cell r="ES8" t="str">
            <v>TRANSP.</v>
          </cell>
          <cell r="ET8" t="str">
            <v>COSTS</v>
          </cell>
          <cell r="EU8" t="str">
            <v>HOURS</v>
          </cell>
          <cell r="EV8" t="str">
            <v>FUEL COST</v>
          </cell>
          <cell r="FB8" t="str">
            <v>PLANT/UNIT</v>
          </cell>
          <cell r="FD8" t="str">
            <v>CAPACITY</v>
          </cell>
          <cell r="FE8" t="str">
            <v>GENERATION</v>
          </cell>
          <cell r="FF8" t="str">
            <v>FACTOR</v>
          </cell>
          <cell r="FG8" t="str">
            <v>FACTOR</v>
          </cell>
          <cell r="FH8" t="str">
            <v>FACTOR</v>
          </cell>
          <cell r="FI8" t="str">
            <v>HEAT RATE</v>
          </cell>
          <cell r="FJ8" t="str">
            <v>TYPE</v>
          </cell>
          <cell r="FK8" t="str">
            <v>BURNED</v>
          </cell>
          <cell r="FM8" t="str">
            <v>HEAT VALUE</v>
          </cell>
          <cell r="FN8" t="str">
            <v>BURNED</v>
          </cell>
          <cell r="FO8" t="str">
            <v>FUEL COST</v>
          </cell>
          <cell r="FP8" t="str">
            <v>PER KWH</v>
          </cell>
          <cell r="FQ8" t="str">
            <v>PER UNIT</v>
          </cell>
          <cell r="FR8" t="str">
            <v>PER UNIT</v>
          </cell>
          <cell r="FS8" t="str">
            <v>TRANSP.</v>
          </cell>
          <cell r="FT8" t="str">
            <v>COSTS</v>
          </cell>
          <cell r="FU8" t="str">
            <v>HOURS</v>
          </cell>
          <cell r="FV8" t="str">
            <v>FUEL COST</v>
          </cell>
        </row>
        <row r="9">
          <cell r="D9" t="str">
            <v>(MW)</v>
          </cell>
          <cell r="E9" t="str">
            <v>(MWH)</v>
          </cell>
          <cell r="F9" t="str">
            <v>(%)</v>
          </cell>
          <cell r="G9" t="str">
            <v>(%)</v>
          </cell>
          <cell r="H9" t="str">
            <v>(%)</v>
          </cell>
          <cell r="I9" t="str">
            <v>(BTU/KWH)</v>
          </cell>
          <cell r="K9" t="str">
            <v>(UNITS)</v>
          </cell>
          <cell r="M9" t="str">
            <v>(BTU/UNIT)</v>
          </cell>
          <cell r="N9" t="str">
            <v>(MMBTU)</v>
          </cell>
          <cell r="O9" t="str">
            <v>($)</v>
          </cell>
          <cell r="P9" t="str">
            <v>(C/KWH)</v>
          </cell>
          <cell r="Q9" t="str">
            <v>($/UNIT)</v>
          </cell>
          <cell r="R9" t="str">
            <v>($/UNIT)</v>
          </cell>
          <cell r="S9" t="str">
            <v>$</v>
          </cell>
          <cell r="T9" t="str">
            <v>$</v>
          </cell>
          <cell r="V9" t="str">
            <v>($)</v>
          </cell>
          <cell r="W9" t="str">
            <v>check</v>
          </cell>
          <cell r="AD9" t="str">
            <v>(MW)</v>
          </cell>
          <cell r="AE9" t="str">
            <v>(MWH)</v>
          </cell>
          <cell r="AF9" t="str">
            <v>(%)</v>
          </cell>
          <cell r="AG9" t="str">
            <v>(%)</v>
          </cell>
          <cell r="AH9" t="str">
            <v>(%)</v>
          </cell>
          <cell r="AI9" t="str">
            <v>(BTU/KWH)</v>
          </cell>
          <cell r="AK9" t="str">
            <v>(UNITS)</v>
          </cell>
          <cell r="AM9" t="str">
            <v>(BTU/UNIT)</v>
          </cell>
          <cell r="AN9" t="str">
            <v>(MMBTU)</v>
          </cell>
          <cell r="AO9" t="str">
            <v>($)</v>
          </cell>
          <cell r="AP9" t="str">
            <v>(C/KWH)</v>
          </cell>
          <cell r="AQ9" t="str">
            <v>($/UNIT)</v>
          </cell>
          <cell r="AR9" t="str">
            <v>($/UNIT)</v>
          </cell>
          <cell r="AS9" t="str">
            <v>$</v>
          </cell>
          <cell r="AT9" t="str">
            <v>$</v>
          </cell>
          <cell r="AV9" t="str">
            <v>($)</v>
          </cell>
          <cell r="AW9" t="str">
            <v>check</v>
          </cell>
          <cell r="BD9" t="str">
            <v>(MW)</v>
          </cell>
          <cell r="BE9" t="str">
            <v>(MWH)</v>
          </cell>
          <cell r="BF9" t="str">
            <v>(%)</v>
          </cell>
          <cell r="BG9" t="str">
            <v>(%)</v>
          </cell>
          <cell r="BH9" t="str">
            <v>(%)</v>
          </cell>
          <cell r="BI9" t="str">
            <v>(BTU/KWH)</v>
          </cell>
          <cell r="BK9" t="str">
            <v>(UNITS)</v>
          </cell>
          <cell r="BM9" t="str">
            <v>(BTU/UNIT)</v>
          </cell>
          <cell r="BN9" t="str">
            <v>(MMBTU)</v>
          </cell>
          <cell r="BO9" t="str">
            <v>($)</v>
          </cell>
          <cell r="BP9" t="str">
            <v>(C/KWH)</v>
          </cell>
          <cell r="BQ9" t="str">
            <v>($/UNIT)</v>
          </cell>
          <cell r="BR9" t="str">
            <v>($/UNIT)</v>
          </cell>
          <cell r="BS9" t="str">
            <v>$</v>
          </cell>
          <cell r="BT9" t="str">
            <v>$</v>
          </cell>
          <cell r="BV9" t="str">
            <v>($)</v>
          </cell>
          <cell r="BW9" t="str">
            <v>check</v>
          </cell>
          <cell r="CD9" t="str">
            <v>(MW)</v>
          </cell>
          <cell r="CE9" t="str">
            <v>(MWH)</v>
          </cell>
          <cell r="CF9" t="str">
            <v>(%)</v>
          </cell>
          <cell r="CG9" t="str">
            <v>(%)</v>
          </cell>
          <cell r="CH9" t="str">
            <v>(%)</v>
          </cell>
          <cell r="CI9" t="str">
            <v>(BTU/KWH)</v>
          </cell>
          <cell r="CK9" t="str">
            <v>(UNITS)</v>
          </cell>
          <cell r="CM9" t="str">
            <v>(BTU/UNIT)</v>
          </cell>
          <cell r="CN9" t="str">
            <v>(MMBTU)</v>
          </cell>
          <cell r="CO9" t="str">
            <v>($)</v>
          </cell>
          <cell r="CP9" t="str">
            <v>(C/KWH)</v>
          </cell>
          <cell r="CQ9" t="str">
            <v>($/UNIT)</v>
          </cell>
          <cell r="CR9" t="str">
            <v>($/UNIT)</v>
          </cell>
          <cell r="CS9" t="str">
            <v>$</v>
          </cell>
          <cell r="CT9" t="str">
            <v>$</v>
          </cell>
          <cell r="CV9" t="str">
            <v>($)</v>
          </cell>
          <cell r="CW9" t="str">
            <v>check</v>
          </cell>
          <cell r="DD9" t="str">
            <v>(MW)</v>
          </cell>
          <cell r="DE9" t="str">
            <v>(MWH)</v>
          </cell>
          <cell r="DF9" t="str">
            <v>(%)</v>
          </cell>
          <cell r="DG9" t="str">
            <v>(%)</v>
          </cell>
          <cell r="DH9" t="str">
            <v>(%)</v>
          </cell>
          <cell r="DI9" t="str">
            <v>(BTU/KWH)</v>
          </cell>
          <cell r="DK9" t="str">
            <v>(UNITS)</v>
          </cell>
          <cell r="DM9" t="str">
            <v>(BTU/UNIT)</v>
          </cell>
          <cell r="DN9" t="str">
            <v>(MMBTU)</v>
          </cell>
          <cell r="DO9" t="str">
            <v>($)</v>
          </cell>
          <cell r="DP9" t="str">
            <v>(C/KWH)</v>
          </cell>
          <cell r="DQ9" t="str">
            <v>($/UNIT)</v>
          </cell>
          <cell r="DR9" t="str">
            <v>($/UNIT)</v>
          </cell>
          <cell r="DS9" t="str">
            <v>$</v>
          </cell>
          <cell r="DT9" t="str">
            <v>$</v>
          </cell>
          <cell r="DV9" t="str">
            <v>($)</v>
          </cell>
          <cell r="DW9" t="str">
            <v>check</v>
          </cell>
          <cell r="ED9" t="str">
            <v>(MW)</v>
          </cell>
          <cell r="EE9" t="str">
            <v>(MWH)</v>
          </cell>
          <cell r="EF9" t="str">
            <v>(%)</v>
          </cell>
          <cell r="EG9" t="str">
            <v>(%)</v>
          </cell>
          <cell r="EH9" t="str">
            <v>(%)</v>
          </cell>
          <cell r="EI9" t="str">
            <v>(BTU/KWH)</v>
          </cell>
          <cell r="EK9" t="str">
            <v>(UNITS)</v>
          </cell>
          <cell r="EM9" t="str">
            <v>(BTU/UNIT)</v>
          </cell>
          <cell r="EN9" t="str">
            <v>(MMBTU)</v>
          </cell>
          <cell r="EO9" t="str">
            <v>($)</v>
          </cell>
          <cell r="EP9" t="str">
            <v>(C/KWH)</v>
          </cell>
          <cell r="EQ9" t="str">
            <v>($/UNIT)</v>
          </cell>
          <cell r="ER9" t="str">
            <v>($/UNIT)</v>
          </cell>
          <cell r="ES9" t="str">
            <v>$</v>
          </cell>
          <cell r="ET9" t="str">
            <v>$</v>
          </cell>
          <cell r="EV9" t="str">
            <v>($)</v>
          </cell>
          <cell r="EW9" t="str">
            <v>check</v>
          </cell>
          <cell r="FD9" t="str">
            <v>(MW)</v>
          </cell>
          <cell r="FE9" t="str">
            <v>(MWH)</v>
          </cell>
          <cell r="FF9" t="str">
            <v>(%)</v>
          </cell>
          <cell r="FG9" t="str">
            <v>(%)</v>
          </cell>
          <cell r="FH9" t="str">
            <v>(%)</v>
          </cell>
          <cell r="FI9" t="str">
            <v>(BTU/KWH)</v>
          </cell>
          <cell r="FK9" t="str">
            <v>(UNITS)</v>
          </cell>
          <cell r="FM9" t="str">
            <v>(BTU/UNIT)</v>
          </cell>
          <cell r="FN9" t="str">
            <v>(MMBTU)</v>
          </cell>
          <cell r="FO9" t="str">
            <v>($)</v>
          </cell>
          <cell r="FP9" t="str">
            <v>(C/KWH)</v>
          </cell>
          <cell r="FQ9" t="str">
            <v>($/UNIT)</v>
          </cell>
          <cell r="FR9" t="str">
            <v>($/UNIT)</v>
          </cell>
          <cell r="FS9" t="str">
            <v>$</v>
          </cell>
          <cell r="FT9" t="str">
            <v>$</v>
          </cell>
          <cell r="FV9" t="str">
            <v>($)</v>
          </cell>
          <cell r="FW9" t="str">
            <v>check</v>
          </cell>
        </row>
        <row r="10">
          <cell r="A10">
            <v>1</v>
          </cell>
          <cell r="B10" t="str">
            <v>CRYS RIV NUC</v>
          </cell>
          <cell r="C10" t="str">
            <v>3</v>
          </cell>
          <cell r="D10">
            <v>788</v>
          </cell>
          <cell r="E10">
            <v>579442</v>
          </cell>
          <cell r="F10">
            <v>98.835011735167299</v>
          </cell>
          <cell r="G10">
            <v>97</v>
          </cell>
          <cell r="H10">
            <v>100.18153778060554</v>
          </cell>
          <cell r="I10">
            <v>10190.995820116594</v>
          </cell>
          <cell r="J10" t="str">
            <v>NUCLEAR</v>
          </cell>
          <cell r="K10">
            <v>5905091</v>
          </cell>
          <cell r="L10" t="str">
            <v>MMBTU</v>
          </cell>
          <cell r="M10">
            <v>1</v>
          </cell>
          <cell r="N10">
            <v>5905091</v>
          </cell>
          <cell r="O10">
            <v>2143548</v>
          </cell>
          <cell r="P10">
            <v>0.36993314257509813</v>
          </cell>
          <cell r="Q10">
            <v>0.36299999441160175</v>
          </cell>
          <cell r="R10">
            <v>0</v>
          </cell>
          <cell r="S10">
            <v>0</v>
          </cell>
          <cell r="U10">
            <v>734</v>
          </cell>
          <cell r="V10">
            <v>2143548</v>
          </cell>
          <cell r="W10">
            <v>0</v>
          </cell>
          <cell r="AA10">
            <v>1</v>
          </cell>
          <cell r="AB10" t="str">
            <v>CRYS RIV NUC</v>
          </cell>
          <cell r="AC10" t="str">
            <v>3</v>
          </cell>
          <cell r="AD10">
            <v>788</v>
          </cell>
          <cell r="AE10">
            <v>475615</v>
          </cell>
          <cell r="AF10">
            <v>81.125313847497409</v>
          </cell>
          <cell r="AG10">
            <v>88.67517653449211</v>
          </cell>
          <cell r="AH10">
            <v>91.450353791724353</v>
          </cell>
          <cell r="AI10">
            <v>10191.003227400313</v>
          </cell>
          <cell r="AJ10" t="str">
            <v>NUCLEAR</v>
          </cell>
          <cell r="AK10">
            <v>4846994</v>
          </cell>
          <cell r="AL10" t="str">
            <v>MMBTU</v>
          </cell>
          <cell r="AM10">
            <v>1</v>
          </cell>
          <cell r="AN10">
            <v>4846994</v>
          </cell>
          <cell r="AO10">
            <v>1759458</v>
          </cell>
          <cell r="AP10">
            <v>0.36993324432576769</v>
          </cell>
          <cell r="AQ10">
            <v>0.36299985723110034</v>
          </cell>
          <cell r="AR10">
            <v>0</v>
          </cell>
          <cell r="AS10">
            <v>0</v>
          </cell>
          <cell r="AU10">
            <v>660</v>
          </cell>
          <cell r="AV10">
            <v>1759458</v>
          </cell>
          <cell r="AW10">
            <v>0</v>
          </cell>
          <cell r="BA10">
            <v>1</v>
          </cell>
          <cell r="BB10" t="str">
            <v>CRYS RIV NUC</v>
          </cell>
          <cell r="BC10" t="str">
            <v>3</v>
          </cell>
          <cell r="BD10">
            <v>788</v>
          </cell>
          <cell r="BE10">
            <v>585122</v>
          </cell>
          <cell r="BF10">
            <v>99.803845314120409</v>
          </cell>
          <cell r="BG10">
            <v>97</v>
          </cell>
          <cell r="BH10">
            <v>100.07285837426629</v>
          </cell>
          <cell r="BI10">
            <v>10191.011447185372</v>
          </cell>
          <cell r="BJ10" t="str">
            <v>NUCLEAR</v>
          </cell>
          <cell r="BK10">
            <v>5962985</v>
          </cell>
          <cell r="BL10" t="str">
            <v>MMBTU</v>
          </cell>
          <cell r="BM10">
            <v>1</v>
          </cell>
          <cell r="BN10">
            <v>5962985</v>
          </cell>
          <cell r="BO10">
            <v>2164563</v>
          </cell>
          <cell r="BP10">
            <v>0.36993362068081531</v>
          </cell>
          <cell r="BQ10">
            <v>0.36299994885112075</v>
          </cell>
          <cell r="BR10">
            <v>0</v>
          </cell>
          <cell r="BS10">
            <v>0</v>
          </cell>
          <cell r="BU10">
            <v>742</v>
          </cell>
          <cell r="BV10">
            <v>2164563</v>
          </cell>
          <cell r="BW10">
            <v>0</v>
          </cell>
          <cell r="CA10">
            <v>1</v>
          </cell>
          <cell r="CB10" t="str">
            <v>CRYS RIV NUC</v>
          </cell>
          <cell r="CC10" t="str">
            <v>3</v>
          </cell>
          <cell r="CD10">
            <v>788</v>
          </cell>
          <cell r="CE10">
            <v>562399</v>
          </cell>
          <cell r="CF10">
            <v>95.927999290431742</v>
          </cell>
          <cell r="CG10">
            <v>97</v>
          </cell>
          <cell r="CH10">
            <v>100.0987818682766</v>
          </cell>
          <cell r="CI10">
            <v>10191.006740765899</v>
          </cell>
          <cell r="CJ10" t="str">
            <v>NUCLEAR</v>
          </cell>
          <cell r="CK10">
            <v>5731412</v>
          </cell>
          <cell r="CL10" t="str">
            <v>MMBTU</v>
          </cell>
          <cell r="CM10">
            <v>1</v>
          </cell>
          <cell r="CN10">
            <v>5731412</v>
          </cell>
          <cell r="CO10">
            <v>2080503</v>
          </cell>
          <cell r="CP10">
            <v>0.36993362363731086</v>
          </cell>
          <cell r="CQ10">
            <v>0.36300001291130352</v>
          </cell>
          <cell r="CR10">
            <v>0</v>
          </cell>
          <cell r="CS10">
            <v>0</v>
          </cell>
          <cell r="CU10">
            <v>713</v>
          </cell>
          <cell r="CV10">
            <v>2080503</v>
          </cell>
          <cell r="CW10">
            <v>0</v>
          </cell>
          <cell r="DA10">
            <v>1</v>
          </cell>
          <cell r="DB10" t="str">
            <v>CRYS RIV NUC</v>
          </cell>
          <cell r="DC10" t="str">
            <v>3</v>
          </cell>
          <cell r="DD10">
            <v>769</v>
          </cell>
          <cell r="DE10">
            <v>476786</v>
          </cell>
          <cell r="DF10">
            <v>83.334382035040619</v>
          </cell>
          <cell r="DG10">
            <v>97</v>
          </cell>
          <cell r="DH10">
            <v>100.48748822377669</v>
          </cell>
          <cell r="DI10">
            <v>10360.008473403162</v>
          </cell>
          <cell r="DJ10" t="str">
            <v>NUCLEAR</v>
          </cell>
          <cell r="DK10">
            <v>4939507</v>
          </cell>
          <cell r="DL10" t="str">
            <v>MMBTU</v>
          </cell>
          <cell r="DM10">
            <v>1</v>
          </cell>
          <cell r="DN10">
            <v>4939507</v>
          </cell>
          <cell r="DO10">
            <v>1793041</v>
          </cell>
          <cell r="DP10">
            <v>0.37606829898528898</v>
          </cell>
          <cell r="DQ10">
            <v>0.36299994108723804</v>
          </cell>
          <cell r="DR10">
            <v>0</v>
          </cell>
          <cell r="DS10">
            <v>0</v>
          </cell>
          <cell r="DU10">
            <v>617</v>
          </cell>
          <cell r="DV10">
            <v>1793041</v>
          </cell>
          <cell r="DW10">
            <v>0</v>
          </cell>
          <cell r="EA10">
            <v>1</v>
          </cell>
          <cell r="EB10" t="str">
            <v>CRYS RIV NUC</v>
          </cell>
          <cell r="EC10" t="str">
            <v>3</v>
          </cell>
          <cell r="ED10">
            <v>769</v>
          </cell>
          <cell r="EE10">
            <v>530587</v>
          </cell>
          <cell r="EF10">
            <v>92.737915460659707</v>
          </cell>
          <cell r="EG10">
            <v>97</v>
          </cell>
          <cell r="EH10">
            <v>100.5787304704531</v>
          </cell>
          <cell r="EI10">
            <v>10360.001281599436</v>
          </cell>
          <cell r="EJ10" t="str">
            <v>NUCLEAR</v>
          </cell>
          <cell r="EK10">
            <v>5496882</v>
          </cell>
          <cell r="EL10" t="str">
            <v>MMBTU</v>
          </cell>
          <cell r="EM10">
            <v>1</v>
          </cell>
          <cell r="EN10">
            <v>5496882</v>
          </cell>
          <cell r="EO10">
            <v>1995368</v>
          </cell>
          <cell r="EP10">
            <v>0.37606801523595562</v>
          </cell>
          <cell r="EQ10">
            <v>0.36300001528139048</v>
          </cell>
          <cell r="ER10">
            <v>0</v>
          </cell>
          <cell r="ES10">
            <v>0</v>
          </cell>
          <cell r="EU10">
            <v>686</v>
          </cell>
          <cell r="EV10">
            <v>1995368</v>
          </cell>
          <cell r="EW10">
            <v>0</v>
          </cell>
          <cell r="FA10">
            <v>1</v>
          </cell>
          <cell r="FB10" t="str">
            <v>CRYS RIV NUC</v>
          </cell>
          <cell r="FC10" t="str">
            <v>3</v>
          </cell>
          <cell r="FD10">
            <v>781.66666666666663</v>
          </cell>
          <cell r="FE10">
            <v>3209951</v>
          </cell>
          <cell r="FF10">
            <v>91.992543045142952</v>
          </cell>
          <cell r="FG10">
            <v>95.612529422415335</v>
          </cell>
          <cell r="FH10">
            <v>98.905277493621895</v>
          </cell>
          <cell r="FI10">
            <v>10244.041419946909</v>
          </cell>
          <cell r="FJ10" t="str">
            <v>NUCLEAR</v>
          </cell>
          <cell r="FK10">
            <v>32882871</v>
          </cell>
          <cell r="FL10" t="str">
            <v>MMBTU</v>
          </cell>
          <cell r="FM10">
            <v>1</v>
          </cell>
          <cell r="FN10">
            <v>32882871</v>
          </cell>
          <cell r="FO10">
            <v>11936481</v>
          </cell>
          <cell r="FP10">
            <v>0.37185866700145886</v>
          </cell>
          <cell r="FS10">
            <v>0</v>
          </cell>
          <cell r="FT10">
            <v>0</v>
          </cell>
          <cell r="FU10">
            <v>4152</v>
          </cell>
          <cell r="FV10">
            <v>11936481</v>
          </cell>
          <cell r="FW10">
            <v>0</v>
          </cell>
        </row>
        <row r="11">
          <cell r="A11">
            <v>2</v>
          </cell>
          <cell r="B11" t="str">
            <v>ANCLOTE</v>
          </cell>
          <cell r="C11" t="str">
            <v>1</v>
          </cell>
          <cell r="D11">
            <v>522</v>
          </cell>
          <cell r="E11">
            <v>150960</v>
          </cell>
          <cell r="F11">
            <v>38.870349771350881</v>
          </cell>
          <cell r="G11">
            <v>94.110546077692305</v>
          </cell>
          <cell r="H11">
            <v>39.615808534089119</v>
          </cell>
          <cell r="I11">
            <v>10177.186009538949</v>
          </cell>
          <cell r="J11" t="str">
            <v>HEAVY OIL</v>
          </cell>
          <cell r="K11">
            <v>235998</v>
          </cell>
          <cell r="L11" t="str">
            <v>BBLS</v>
          </cell>
          <cell r="M11">
            <v>6.5100043220705262</v>
          </cell>
          <cell r="N11">
            <v>1536348</v>
          </cell>
          <cell r="O11">
            <v>12406166</v>
          </cell>
          <cell r="P11">
            <v>8.2181809750927393</v>
          </cell>
          <cell r="Q11">
            <v>51</v>
          </cell>
          <cell r="R11">
            <v>0.71618594231307753</v>
          </cell>
          <cell r="S11">
            <v>201250</v>
          </cell>
          <cell r="U11">
            <v>730</v>
          </cell>
          <cell r="V11">
            <v>12405143</v>
          </cell>
          <cell r="W11">
            <v>-1023</v>
          </cell>
          <cell r="AA11">
            <v>2</v>
          </cell>
          <cell r="AB11" t="str">
            <v>ANCLOTE</v>
          </cell>
          <cell r="AC11" t="str">
            <v>1</v>
          </cell>
          <cell r="AD11">
            <v>522</v>
          </cell>
          <cell r="AE11">
            <v>137025</v>
          </cell>
          <cell r="AF11">
            <v>35.282258064516128</v>
          </cell>
          <cell r="AG11">
            <v>94.110546077692305</v>
          </cell>
          <cell r="AH11">
            <v>40.076335877862597</v>
          </cell>
          <cell r="AI11">
            <v>10181.09833971903</v>
          </cell>
          <cell r="AJ11" t="str">
            <v>HEAVY OIL</v>
          </cell>
          <cell r="AK11">
            <v>214296</v>
          </cell>
          <cell r="AL11" t="str">
            <v>BBLS</v>
          </cell>
          <cell r="AM11">
            <v>6.5099908537723525</v>
          </cell>
          <cell r="AN11">
            <v>1395065</v>
          </cell>
          <cell r="AO11">
            <v>11530245</v>
          </cell>
          <cell r="AP11">
            <v>8.4147016967706616</v>
          </cell>
          <cell r="AQ11">
            <v>52.15</v>
          </cell>
          <cell r="AR11">
            <v>0.71610469591993853</v>
          </cell>
          <cell r="AS11">
            <v>201250</v>
          </cell>
          <cell r="AU11">
            <v>655</v>
          </cell>
          <cell r="AV11">
            <v>11529319</v>
          </cell>
          <cell r="AW11">
            <v>-926</v>
          </cell>
          <cell r="BA11">
            <v>2</v>
          </cell>
          <cell r="BB11" t="str">
            <v>ANCLOTE</v>
          </cell>
          <cell r="BC11" t="str">
            <v>1</v>
          </cell>
          <cell r="BD11">
            <v>522</v>
          </cell>
          <cell r="BE11">
            <v>178173</v>
          </cell>
          <cell r="BF11">
            <v>45.877363737486093</v>
          </cell>
          <cell r="BG11">
            <v>94.110546077692305</v>
          </cell>
          <cell r="BH11">
            <v>46.757203589985828</v>
          </cell>
          <cell r="BI11">
            <v>10096.237926060627</v>
          </cell>
          <cell r="BJ11" t="str">
            <v>HEAVY OIL</v>
          </cell>
          <cell r="BK11">
            <v>276325</v>
          </cell>
          <cell r="BL11" t="str">
            <v>BBLS</v>
          </cell>
          <cell r="BM11">
            <v>6.5100045236587354</v>
          </cell>
          <cell r="BN11">
            <v>1798877</v>
          </cell>
          <cell r="BO11">
            <v>15118961</v>
          </cell>
          <cell r="BP11">
            <v>8.4855511216626542</v>
          </cell>
          <cell r="BQ11">
            <v>53.27</v>
          </cell>
          <cell r="BR11">
            <v>0.7161067458796474</v>
          </cell>
          <cell r="BS11">
            <v>201250</v>
          </cell>
          <cell r="BU11">
            <v>730</v>
          </cell>
          <cell r="BV11">
            <v>15118391</v>
          </cell>
          <cell r="BW11">
            <v>-570</v>
          </cell>
          <cell r="CA11">
            <v>2</v>
          </cell>
          <cell r="CB11" t="str">
            <v>ANCLOTE</v>
          </cell>
          <cell r="CC11" t="str">
            <v>1</v>
          </cell>
          <cell r="CD11">
            <v>522</v>
          </cell>
          <cell r="CE11">
            <v>188857</v>
          </cell>
          <cell r="CF11">
            <v>48.628362789931202</v>
          </cell>
          <cell r="CG11">
            <v>94.110546077692319</v>
          </cell>
          <cell r="CH11">
            <v>51.100991406368379</v>
          </cell>
          <cell r="CI11">
            <v>10044.5204572772</v>
          </cell>
          <cell r="CJ11" t="str">
            <v>HEAVY OIL</v>
          </cell>
          <cell r="CK11">
            <v>291395</v>
          </cell>
          <cell r="CL11" t="str">
            <v>BBLS</v>
          </cell>
          <cell r="CM11">
            <v>6.5099881604008303</v>
          </cell>
          <cell r="CN11">
            <v>1896978</v>
          </cell>
          <cell r="CO11">
            <v>15673496</v>
          </cell>
          <cell r="CP11">
            <v>8.2991342656083695</v>
          </cell>
          <cell r="CQ11">
            <v>52.38</v>
          </cell>
          <cell r="CR11">
            <v>0.71715686274509804</v>
          </cell>
          <cell r="CS11">
            <v>201250</v>
          </cell>
          <cell r="CU11">
            <v>708</v>
          </cell>
          <cell r="CV11">
            <v>15664931</v>
          </cell>
          <cell r="CW11">
            <v>-8565</v>
          </cell>
          <cell r="DA11">
            <v>2</v>
          </cell>
          <cell r="DB11" t="str">
            <v>ANCLOTE</v>
          </cell>
          <cell r="DC11" t="str">
            <v>1</v>
          </cell>
          <cell r="DD11">
            <v>498</v>
          </cell>
          <cell r="DE11">
            <v>166713</v>
          </cell>
          <cell r="DF11">
            <v>44.99530379582847</v>
          </cell>
          <cell r="DG11">
            <v>94.110546077692305</v>
          </cell>
          <cell r="DH11">
            <v>45.60831883391878</v>
          </cell>
          <cell r="DI11">
            <v>10169.908765363229</v>
          </cell>
          <cell r="DJ11" t="str">
            <v>HEAVY OIL</v>
          </cell>
          <cell r="DK11">
            <v>260439</v>
          </cell>
          <cell r="DL11" t="str">
            <v>BBLS</v>
          </cell>
          <cell r="DM11">
            <v>6.5099927430223588</v>
          </cell>
          <cell r="DN11">
            <v>1695456</v>
          </cell>
          <cell r="DO11">
            <v>14185815</v>
          </cell>
          <cell r="DP11">
            <v>8.5091234636770974</v>
          </cell>
          <cell r="DQ11">
            <v>52.98</v>
          </cell>
          <cell r="DR11">
            <v>0.71612495025865497</v>
          </cell>
          <cell r="DS11">
            <v>201250</v>
          </cell>
          <cell r="DU11">
            <v>734</v>
          </cell>
          <cell r="DV11">
            <v>14185605</v>
          </cell>
          <cell r="DW11">
            <v>-210</v>
          </cell>
          <cell r="EA11">
            <v>2</v>
          </cell>
          <cell r="EB11" t="str">
            <v>ANCLOTE</v>
          </cell>
          <cell r="EC11" t="str">
            <v>1</v>
          </cell>
          <cell r="ED11">
            <v>498</v>
          </cell>
          <cell r="EE11">
            <v>154506</v>
          </cell>
          <cell r="EF11">
            <v>41.700673662391502</v>
          </cell>
          <cell r="EG11">
            <v>94.110546077692319</v>
          </cell>
          <cell r="EH11">
            <v>43.945185842520225</v>
          </cell>
          <cell r="EI11">
            <v>10204.865830453187</v>
          </cell>
          <cell r="EJ11" t="str">
            <v>HEAVY OIL</v>
          </cell>
          <cell r="EK11">
            <v>242199</v>
          </cell>
          <cell r="EL11" t="str">
            <v>BBLS</v>
          </cell>
          <cell r="EM11">
            <v>6.5099897191978497</v>
          </cell>
          <cell r="EN11">
            <v>1576713</v>
          </cell>
          <cell r="EO11">
            <v>13245144</v>
          </cell>
          <cell r="EP11">
            <v>8.5725758222981625</v>
          </cell>
          <cell r="EQ11">
            <v>53.14</v>
          </cell>
          <cell r="ER11">
            <v>0.71610243706714583</v>
          </cell>
          <cell r="ES11">
            <v>201250</v>
          </cell>
          <cell r="EU11">
            <v>706</v>
          </cell>
          <cell r="EV11">
            <v>13244801</v>
          </cell>
          <cell r="EW11">
            <v>-343</v>
          </cell>
          <cell r="FA11">
            <v>2</v>
          </cell>
          <cell r="FB11" t="str">
            <v>ANCLOTE</v>
          </cell>
          <cell r="FC11" t="str">
            <v>1</v>
          </cell>
          <cell r="FD11">
            <v>514</v>
          </cell>
          <cell r="FE11">
            <v>976234</v>
          </cell>
          <cell r="FF11">
            <v>42.546772798906602</v>
          </cell>
          <cell r="FG11">
            <v>94.110546077692319</v>
          </cell>
          <cell r="FH11">
            <v>44.552848645160466</v>
          </cell>
          <cell r="FI11">
            <v>10140.434567941702</v>
          </cell>
          <cell r="FJ11" t="str">
            <v>HEAVY OIL</v>
          </cell>
          <cell r="FK11">
            <v>1520652</v>
          </cell>
          <cell r="FL11" t="str">
            <v>BBLS</v>
          </cell>
          <cell r="FM11">
            <v>6.5</v>
          </cell>
          <cell r="FN11">
            <v>9899437</v>
          </cell>
          <cell r="FO11">
            <v>82159827</v>
          </cell>
          <cell r="FP11">
            <v>8.415997291632948</v>
          </cell>
          <cell r="FS11">
            <v>1207500</v>
          </cell>
          <cell r="FT11">
            <v>0</v>
          </cell>
          <cell r="FU11">
            <v>4263</v>
          </cell>
          <cell r="FV11">
            <v>82148190</v>
          </cell>
          <cell r="FW11">
            <v>-11637</v>
          </cell>
        </row>
        <row r="12">
          <cell r="A12">
            <v>3</v>
          </cell>
          <cell r="B12" t="str">
            <v>ANCLOTE</v>
          </cell>
          <cell r="C12" t="str">
            <v>1</v>
          </cell>
          <cell r="E12">
            <v>0</v>
          </cell>
          <cell r="I12">
            <v>0</v>
          </cell>
          <cell r="J12" t="str">
            <v>GAS</v>
          </cell>
          <cell r="K12">
            <v>0</v>
          </cell>
          <cell r="L12" t="str">
            <v>MCF</v>
          </cell>
          <cell r="M12" t="str">
            <v xml:space="preserve"> </v>
          </cell>
          <cell r="N12">
            <v>0</v>
          </cell>
          <cell r="O12">
            <v>0</v>
          </cell>
          <cell r="P12">
            <v>0</v>
          </cell>
          <cell r="Q12">
            <v>8.0454742351178918</v>
          </cell>
          <cell r="R12">
            <v>0.2090835920760902</v>
          </cell>
          <cell r="S12">
            <v>0</v>
          </cell>
          <cell r="U12">
            <v>0</v>
          </cell>
          <cell r="V12">
            <v>0</v>
          </cell>
          <cell r="W12">
            <v>0</v>
          </cell>
          <cell r="AA12">
            <v>3</v>
          </cell>
          <cell r="AB12" t="str">
            <v>ANCLOTE</v>
          </cell>
          <cell r="AC12" t="str">
            <v>1</v>
          </cell>
          <cell r="AE12">
            <v>0</v>
          </cell>
          <cell r="AI12">
            <v>0</v>
          </cell>
          <cell r="AJ12" t="str">
            <v>GAS</v>
          </cell>
          <cell r="AK12">
            <v>0</v>
          </cell>
          <cell r="AL12" t="str">
            <v>MCF</v>
          </cell>
          <cell r="AM12" t="str">
            <v xml:space="preserve"> </v>
          </cell>
          <cell r="AN12">
            <v>0</v>
          </cell>
          <cell r="AO12">
            <v>0</v>
          </cell>
          <cell r="AP12">
            <v>0</v>
          </cell>
          <cell r="AQ12">
            <v>8.0883816684907632</v>
          </cell>
          <cell r="AR12">
            <v>0.20958420937292896</v>
          </cell>
          <cell r="AS12">
            <v>0</v>
          </cell>
          <cell r="AU12">
            <v>0</v>
          </cell>
          <cell r="AV12">
            <v>0</v>
          </cell>
          <cell r="AW12">
            <v>0</v>
          </cell>
          <cell r="BA12">
            <v>3</v>
          </cell>
          <cell r="BB12" t="str">
            <v>ANCLOTE</v>
          </cell>
          <cell r="BC12" t="str">
            <v>1</v>
          </cell>
          <cell r="BE12">
            <v>0</v>
          </cell>
          <cell r="BI12">
            <v>0</v>
          </cell>
          <cell r="BJ12" t="str">
            <v>GAS</v>
          </cell>
          <cell r="BK12">
            <v>0</v>
          </cell>
          <cell r="BL12" t="str">
            <v>MCF</v>
          </cell>
          <cell r="BM12" t="str">
            <v xml:space="preserve"> </v>
          </cell>
          <cell r="BN12">
            <v>0</v>
          </cell>
          <cell r="BO12">
            <v>0</v>
          </cell>
          <cell r="BP12">
            <v>0</v>
          </cell>
          <cell r="BQ12">
            <v>7.5257034500762154</v>
          </cell>
          <cell r="BR12">
            <v>0.21199095786035088</v>
          </cell>
          <cell r="BS12">
            <v>0</v>
          </cell>
          <cell r="BU12">
            <v>0</v>
          </cell>
          <cell r="BV12">
            <v>0</v>
          </cell>
          <cell r="BW12">
            <v>0</v>
          </cell>
          <cell r="CA12">
            <v>3</v>
          </cell>
          <cell r="CB12" t="str">
            <v>ANCLOTE</v>
          </cell>
          <cell r="CC12" t="str">
            <v>1</v>
          </cell>
          <cell r="CE12">
            <v>0</v>
          </cell>
          <cell r="CI12">
            <v>0</v>
          </cell>
          <cell r="CJ12" t="str">
            <v>GAS</v>
          </cell>
          <cell r="CK12">
            <v>0</v>
          </cell>
          <cell r="CL12" t="str">
            <v>MCF</v>
          </cell>
          <cell r="CM12" t="str">
            <v xml:space="preserve"> </v>
          </cell>
          <cell r="CN12">
            <v>0</v>
          </cell>
          <cell r="CO12">
            <v>0</v>
          </cell>
          <cell r="CP12">
            <v>0</v>
          </cell>
          <cell r="CQ12">
            <v>7.8820768530413376</v>
          </cell>
          <cell r="CR12">
            <v>0.18847708415356135</v>
          </cell>
          <cell r="CS12">
            <v>0</v>
          </cell>
          <cell r="CU12">
            <v>0</v>
          </cell>
          <cell r="CV12">
            <v>0</v>
          </cell>
          <cell r="CW12">
            <v>0</v>
          </cell>
          <cell r="DA12">
            <v>3</v>
          </cell>
          <cell r="DB12" t="str">
            <v>ANCLOTE</v>
          </cell>
          <cell r="DC12" t="str">
            <v>1</v>
          </cell>
          <cell r="DE12">
            <v>0</v>
          </cell>
          <cell r="DI12">
            <v>0</v>
          </cell>
          <cell r="DJ12" t="str">
            <v>GAS</v>
          </cell>
          <cell r="DK12">
            <v>0</v>
          </cell>
          <cell r="DL12" t="str">
            <v>MCF</v>
          </cell>
          <cell r="DM12" t="str">
            <v xml:space="preserve"> </v>
          </cell>
          <cell r="DN12">
            <v>0</v>
          </cell>
          <cell r="DO12">
            <v>0</v>
          </cell>
          <cell r="DP12">
            <v>0</v>
          </cell>
          <cell r="DQ12">
            <v>8.1741966215447803</v>
          </cell>
          <cell r="DR12">
            <v>0.19902838109310877</v>
          </cell>
          <cell r="DS12">
            <v>0</v>
          </cell>
          <cell r="DU12">
            <v>0</v>
          </cell>
          <cell r="DV12">
            <v>0</v>
          </cell>
          <cell r="DW12">
            <v>0</v>
          </cell>
          <cell r="EA12">
            <v>3</v>
          </cell>
          <cell r="EB12" t="str">
            <v>ANCLOTE</v>
          </cell>
          <cell r="EC12" t="str">
            <v>1</v>
          </cell>
          <cell r="EE12">
            <v>0</v>
          </cell>
          <cell r="EI12">
            <v>0</v>
          </cell>
          <cell r="EJ12" t="str">
            <v>GAS</v>
          </cell>
          <cell r="EK12">
            <v>0</v>
          </cell>
          <cell r="EL12" t="str">
            <v>MCF</v>
          </cell>
          <cell r="EM12" t="str">
            <v xml:space="preserve"> </v>
          </cell>
          <cell r="EN12">
            <v>0</v>
          </cell>
          <cell r="EO12">
            <v>0</v>
          </cell>
          <cell r="EP12">
            <v>0</v>
          </cell>
          <cell r="EQ12">
            <v>8.3394640705529532</v>
          </cell>
          <cell r="ER12">
            <v>0.20595510955947438</v>
          </cell>
          <cell r="ES12">
            <v>0</v>
          </cell>
          <cell r="EU12">
            <v>0</v>
          </cell>
          <cell r="EV12">
            <v>0</v>
          </cell>
          <cell r="EW12">
            <v>0</v>
          </cell>
          <cell r="FA12">
            <v>3</v>
          </cell>
          <cell r="FB12" t="str">
            <v>ANCLOTE</v>
          </cell>
          <cell r="FC12" t="str">
            <v>1</v>
          </cell>
          <cell r="FE12">
            <v>0</v>
          </cell>
          <cell r="FI12">
            <v>0</v>
          </cell>
          <cell r="FJ12" t="str">
            <v>GAS</v>
          </cell>
          <cell r="FK12">
            <v>0</v>
          </cell>
          <cell r="FL12" t="str">
            <v>MCF</v>
          </cell>
          <cell r="FM12">
            <v>1</v>
          </cell>
          <cell r="FN12">
            <v>0</v>
          </cell>
          <cell r="FO12">
            <v>0</v>
          </cell>
          <cell r="FP12">
            <v>0</v>
          </cell>
          <cell r="FS12">
            <v>0</v>
          </cell>
          <cell r="FT12">
            <v>0</v>
          </cell>
          <cell r="FV12">
            <v>0</v>
          </cell>
          <cell r="FW12">
            <v>0</v>
          </cell>
        </row>
        <row r="13">
          <cell r="A13">
            <v>4</v>
          </cell>
          <cell r="B13" t="str">
            <v>ANCLOTE</v>
          </cell>
          <cell r="C13" t="str">
            <v>2</v>
          </cell>
          <cell r="D13">
            <v>522</v>
          </cell>
          <cell r="E13">
            <v>130609</v>
          </cell>
          <cell r="F13">
            <v>33.630216701685001</v>
          </cell>
          <cell r="G13">
            <v>95.78</v>
          </cell>
          <cell r="H13">
            <v>37.910426100081274</v>
          </cell>
          <cell r="I13">
            <v>10419.151819553017</v>
          </cell>
          <cell r="J13" t="str">
            <v>HEAVY OIL</v>
          </cell>
          <cell r="K13">
            <v>209038</v>
          </cell>
          <cell r="L13" t="str">
            <v>BBLS</v>
          </cell>
          <cell r="M13">
            <v>6.5099886145102808</v>
          </cell>
          <cell r="N13">
            <v>1360835</v>
          </cell>
          <cell r="O13">
            <v>11011898</v>
          </cell>
          <cell r="P13">
            <v>8.4311938687226764</v>
          </cell>
          <cell r="Q13">
            <v>51</v>
          </cell>
          <cell r="R13">
            <v>0.71618594231307753</v>
          </cell>
          <cell r="S13">
            <v>201250</v>
          </cell>
          <cell r="U13">
            <v>660</v>
          </cell>
          <cell r="V13">
            <v>11010965</v>
          </cell>
          <cell r="W13">
            <v>-933</v>
          </cell>
          <cell r="AA13">
            <v>4</v>
          </cell>
          <cell r="AB13" t="str">
            <v>ANCLOTE</v>
          </cell>
          <cell r="AC13" t="str">
            <v>2</v>
          </cell>
          <cell r="AD13">
            <v>522</v>
          </cell>
          <cell r="AE13">
            <v>121518</v>
          </cell>
          <cell r="AF13">
            <v>31.289395624768261</v>
          </cell>
          <cell r="AG13">
            <v>95.78</v>
          </cell>
          <cell r="AH13">
            <v>37.852537146061117</v>
          </cell>
          <cell r="AI13">
            <v>10409.387909610097</v>
          </cell>
          <cell r="AJ13" t="str">
            <v>HEAVY OIL</v>
          </cell>
          <cell r="AK13">
            <v>194305</v>
          </cell>
          <cell r="AL13" t="str">
            <v>BBLS</v>
          </cell>
          <cell r="AM13">
            <v>6.5100126090424846</v>
          </cell>
          <cell r="AN13">
            <v>1264928</v>
          </cell>
          <cell r="AO13">
            <v>10473398</v>
          </cell>
          <cell r="AP13">
            <v>8.6188037986141968</v>
          </cell>
          <cell r="AQ13">
            <v>52.15</v>
          </cell>
          <cell r="AR13">
            <v>0.71610469591993853</v>
          </cell>
          <cell r="AS13">
            <v>201250</v>
          </cell>
          <cell r="AU13">
            <v>615</v>
          </cell>
          <cell r="AV13">
            <v>10472601</v>
          </cell>
          <cell r="AW13">
            <v>-797</v>
          </cell>
          <cell r="BA13">
            <v>4</v>
          </cell>
          <cell r="BB13" t="str">
            <v>ANCLOTE</v>
          </cell>
          <cell r="BC13" t="str">
            <v>2</v>
          </cell>
          <cell r="BD13">
            <v>522</v>
          </cell>
          <cell r="BE13">
            <v>123675</v>
          </cell>
          <cell r="BF13">
            <v>31.844796687677668</v>
          </cell>
          <cell r="BG13">
            <v>71.062580645161276</v>
          </cell>
          <cell r="BH13">
            <v>43.313580869528671</v>
          </cell>
          <cell r="BI13">
            <v>10285.668081665657</v>
          </cell>
          <cell r="BJ13" t="str">
            <v>HEAVY OIL</v>
          </cell>
          <cell r="BK13">
            <v>195404</v>
          </cell>
          <cell r="BL13" t="str">
            <v>BBLS</v>
          </cell>
          <cell r="BM13">
            <v>6.5099997952958999</v>
          </cell>
          <cell r="BN13">
            <v>1272080</v>
          </cell>
          <cell r="BO13">
            <v>10750351</v>
          </cell>
          <cell r="BP13">
            <v>8.6924204568425303</v>
          </cell>
          <cell r="BQ13">
            <v>53.27</v>
          </cell>
          <cell r="BR13">
            <v>0.7161067458796474</v>
          </cell>
          <cell r="BS13">
            <v>201250</v>
          </cell>
          <cell r="BU13">
            <v>547</v>
          </cell>
          <cell r="BV13">
            <v>10749943</v>
          </cell>
          <cell r="BW13">
            <v>-408</v>
          </cell>
          <cell r="CA13">
            <v>4</v>
          </cell>
          <cell r="CB13" t="str">
            <v>ANCLOTE</v>
          </cell>
          <cell r="CC13" t="str">
            <v>2</v>
          </cell>
          <cell r="CD13">
            <v>522</v>
          </cell>
          <cell r="CE13">
            <v>91795</v>
          </cell>
          <cell r="CF13">
            <v>23.636087422238703</v>
          </cell>
          <cell r="CG13">
            <v>54.275333333333322</v>
          </cell>
          <cell r="CH13">
            <v>48.311123742158223</v>
          </cell>
          <cell r="CI13">
            <v>10290.157415981263</v>
          </cell>
          <cell r="CJ13" t="str">
            <v>HEAVY OIL</v>
          </cell>
          <cell r="CK13">
            <v>145098</v>
          </cell>
          <cell r="CL13" t="str">
            <v>BBLS</v>
          </cell>
          <cell r="CM13">
            <v>6.5099794621566112</v>
          </cell>
          <cell r="CN13">
            <v>944585</v>
          </cell>
          <cell r="CO13">
            <v>7905541</v>
          </cell>
          <cell r="CP13">
            <v>8.6121695081431451</v>
          </cell>
          <cell r="CQ13">
            <v>52.38</v>
          </cell>
          <cell r="CR13">
            <v>0.71715686274509804</v>
          </cell>
          <cell r="CS13">
            <v>201250</v>
          </cell>
          <cell r="CU13">
            <v>364</v>
          </cell>
          <cell r="CV13">
            <v>7901266</v>
          </cell>
          <cell r="CW13">
            <v>-4275</v>
          </cell>
          <cell r="DA13">
            <v>4</v>
          </cell>
          <cell r="DB13" t="str">
            <v>ANCLOTE</v>
          </cell>
          <cell r="DC13" t="str">
            <v>2</v>
          </cell>
          <cell r="DD13">
            <v>495</v>
          </cell>
          <cell r="DE13">
            <v>143750</v>
          </cell>
          <cell r="DF13">
            <v>39.032801129575326</v>
          </cell>
          <cell r="DG13">
            <v>95.78</v>
          </cell>
          <cell r="DH13">
            <v>39.403533297698836</v>
          </cell>
          <cell r="DI13">
            <v>10375.179130434783</v>
          </cell>
          <cell r="DJ13" t="str">
            <v>HEAVY OIL</v>
          </cell>
          <cell r="DK13">
            <v>229099</v>
          </cell>
          <cell r="DL13" t="str">
            <v>BBLS</v>
          </cell>
          <cell r="DM13">
            <v>6.5099891313362344</v>
          </cell>
          <cell r="DN13">
            <v>1491432</v>
          </cell>
          <cell r="DO13">
            <v>12502979</v>
          </cell>
          <cell r="DP13">
            <v>8.6977245217391292</v>
          </cell>
          <cell r="DQ13">
            <v>52.98</v>
          </cell>
          <cell r="DR13">
            <v>0.71612495025865497</v>
          </cell>
          <cell r="DS13">
            <v>201250</v>
          </cell>
          <cell r="DU13">
            <v>737</v>
          </cell>
          <cell r="DV13">
            <v>12502789</v>
          </cell>
          <cell r="DW13">
            <v>-190</v>
          </cell>
          <cell r="EA13">
            <v>4</v>
          </cell>
          <cell r="EB13" t="str">
            <v>ANCLOTE</v>
          </cell>
          <cell r="EC13" t="str">
            <v>2</v>
          </cell>
          <cell r="ED13">
            <v>495</v>
          </cell>
          <cell r="EE13">
            <v>136968</v>
          </cell>
          <cell r="EF13">
            <v>37.19126751384816</v>
          </cell>
          <cell r="EG13">
            <v>95.78</v>
          </cell>
          <cell r="EH13">
            <v>38.808279144885034</v>
          </cell>
          <cell r="EI13">
            <v>10391.879855148649</v>
          </cell>
          <cell r="EJ13" t="str">
            <v>HEAVY OIL</v>
          </cell>
          <cell r="EK13">
            <v>218641</v>
          </cell>
          <cell r="EL13" t="str">
            <v>BBLS</v>
          </cell>
          <cell r="EM13">
            <v>6.5100095590488518</v>
          </cell>
          <cell r="EN13">
            <v>1423355</v>
          </cell>
          <cell r="EO13">
            <v>11976402</v>
          </cell>
          <cell r="EP13">
            <v>8.7439416506045209</v>
          </cell>
          <cell r="EQ13">
            <v>53.14</v>
          </cell>
          <cell r="ER13">
            <v>0.71610243706714583</v>
          </cell>
          <cell r="ES13">
            <v>201250</v>
          </cell>
          <cell r="EU13">
            <v>713</v>
          </cell>
          <cell r="EV13">
            <v>11976131</v>
          </cell>
          <cell r="EW13">
            <v>-271</v>
          </cell>
          <cell r="FA13">
            <v>4</v>
          </cell>
          <cell r="FB13" t="str">
            <v>ANCLOTE</v>
          </cell>
          <cell r="FC13" t="str">
            <v>2</v>
          </cell>
          <cell r="FD13">
            <v>513</v>
          </cell>
          <cell r="FE13">
            <v>748315</v>
          </cell>
          <cell r="FF13">
            <v>32.677054294437809</v>
          </cell>
          <cell r="FG13">
            <v>84.742985663082436</v>
          </cell>
          <cell r="FH13">
            <v>40.118363688220676</v>
          </cell>
          <cell r="FI13">
            <v>10366.242825548065</v>
          </cell>
          <cell r="FJ13" t="str">
            <v>HEAVY OIL</v>
          </cell>
          <cell r="FK13">
            <v>1191585</v>
          </cell>
          <cell r="FL13" t="str">
            <v>BBLS</v>
          </cell>
          <cell r="FM13">
            <v>6.5</v>
          </cell>
          <cell r="FN13">
            <v>7757215</v>
          </cell>
          <cell r="FO13">
            <v>64620569</v>
          </cell>
          <cell r="FP13">
            <v>8.6354769047794058</v>
          </cell>
          <cell r="FS13">
            <v>1207500</v>
          </cell>
          <cell r="FT13">
            <v>0</v>
          </cell>
          <cell r="FU13">
            <v>3636</v>
          </cell>
          <cell r="FV13">
            <v>64613695</v>
          </cell>
          <cell r="FW13">
            <v>-6874</v>
          </cell>
        </row>
        <row r="14">
          <cell r="A14">
            <v>5</v>
          </cell>
          <cell r="B14" t="str">
            <v>ANCLOTE</v>
          </cell>
          <cell r="C14" t="str">
            <v>2</v>
          </cell>
          <cell r="E14">
            <v>0</v>
          </cell>
          <cell r="I14">
            <v>0</v>
          </cell>
          <cell r="J14" t="str">
            <v>GAS</v>
          </cell>
          <cell r="K14">
            <v>0</v>
          </cell>
          <cell r="L14" t="str">
            <v>MCF</v>
          </cell>
          <cell r="M14" t="str">
            <v xml:space="preserve"> </v>
          </cell>
          <cell r="N14">
            <v>0</v>
          </cell>
          <cell r="O14">
            <v>0</v>
          </cell>
          <cell r="P14">
            <v>0</v>
          </cell>
          <cell r="Q14">
            <v>8.0454742351178918</v>
          </cell>
          <cell r="R14">
            <v>0.2090835920760902</v>
          </cell>
          <cell r="S14">
            <v>0</v>
          </cell>
          <cell r="U14">
            <v>0</v>
          </cell>
          <cell r="V14">
            <v>0</v>
          </cell>
          <cell r="W14">
            <v>0</v>
          </cell>
          <cell r="AA14">
            <v>5</v>
          </cell>
          <cell r="AB14" t="str">
            <v>ANCLOTE</v>
          </cell>
          <cell r="AC14" t="str">
            <v>2</v>
          </cell>
          <cell r="AE14">
            <v>0</v>
          </cell>
          <cell r="AI14">
            <v>0</v>
          </cell>
          <cell r="AJ14" t="str">
            <v>GAS</v>
          </cell>
          <cell r="AK14">
            <v>0</v>
          </cell>
          <cell r="AL14" t="str">
            <v>MCF</v>
          </cell>
          <cell r="AM14" t="str">
            <v xml:space="preserve"> </v>
          </cell>
          <cell r="AN14">
            <v>0</v>
          </cell>
          <cell r="AO14">
            <v>0</v>
          </cell>
          <cell r="AP14">
            <v>0</v>
          </cell>
          <cell r="AQ14">
            <v>8.0883816684907632</v>
          </cell>
          <cell r="AR14">
            <v>0.20958420937292896</v>
          </cell>
          <cell r="AS14">
            <v>0</v>
          </cell>
          <cell r="AU14">
            <v>0</v>
          </cell>
          <cell r="AV14">
            <v>0</v>
          </cell>
          <cell r="AW14">
            <v>0</v>
          </cell>
          <cell r="BA14">
            <v>5</v>
          </cell>
          <cell r="BB14" t="str">
            <v>ANCLOTE</v>
          </cell>
          <cell r="BC14" t="str">
            <v>2</v>
          </cell>
          <cell r="BE14">
            <v>0</v>
          </cell>
          <cell r="BI14">
            <v>0</v>
          </cell>
          <cell r="BJ14" t="str">
            <v>GAS</v>
          </cell>
          <cell r="BK14">
            <v>0</v>
          </cell>
          <cell r="BL14" t="str">
            <v>MCF</v>
          </cell>
          <cell r="BM14" t="str">
            <v xml:space="preserve"> </v>
          </cell>
          <cell r="BN14">
            <v>0</v>
          </cell>
          <cell r="BO14">
            <v>0</v>
          </cell>
          <cell r="BP14">
            <v>0</v>
          </cell>
          <cell r="BQ14">
            <v>7.5257034500762154</v>
          </cell>
          <cell r="BR14">
            <v>0.21199095786035088</v>
          </cell>
          <cell r="BS14">
            <v>0</v>
          </cell>
          <cell r="BU14">
            <v>0</v>
          </cell>
          <cell r="BV14">
            <v>0</v>
          </cell>
          <cell r="BW14">
            <v>0</v>
          </cell>
          <cell r="CA14">
            <v>5</v>
          </cell>
          <cell r="CB14" t="str">
            <v>ANCLOTE</v>
          </cell>
          <cell r="CC14" t="str">
            <v>2</v>
          </cell>
          <cell r="CE14">
            <v>0</v>
          </cell>
          <cell r="CI14">
            <v>0</v>
          </cell>
          <cell r="CJ14" t="str">
            <v>GAS</v>
          </cell>
          <cell r="CK14">
            <v>0</v>
          </cell>
          <cell r="CL14" t="str">
            <v>MCF</v>
          </cell>
          <cell r="CM14" t="str">
            <v xml:space="preserve"> </v>
          </cell>
          <cell r="CN14">
            <v>0</v>
          </cell>
          <cell r="CO14">
            <v>0</v>
          </cell>
          <cell r="CP14">
            <v>0</v>
          </cell>
          <cell r="CQ14">
            <v>7.8820768530413376</v>
          </cell>
          <cell r="CR14">
            <v>0.18847708415356135</v>
          </cell>
          <cell r="CS14">
            <v>0</v>
          </cell>
          <cell r="CU14">
            <v>0</v>
          </cell>
          <cell r="CV14">
            <v>0</v>
          </cell>
          <cell r="CW14">
            <v>0</v>
          </cell>
          <cell r="DA14">
            <v>5</v>
          </cell>
          <cell r="DB14" t="str">
            <v>ANCLOTE</v>
          </cell>
          <cell r="DC14" t="str">
            <v>2</v>
          </cell>
          <cell r="DE14">
            <v>0</v>
          </cell>
          <cell r="DI14">
            <v>0</v>
          </cell>
          <cell r="DJ14" t="str">
            <v>GAS</v>
          </cell>
          <cell r="DK14">
            <v>0</v>
          </cell>
          <cell r="DL14" t="str">
            <v>MCF</v>
          </cell>
          <cell r="DM14" t="str">
            <v xml:space="preserve"> </v>
          </cell>
          <cell r="DN14">
            <v>0</v>
          </cell>
          <cell r="DO14">
            <v>0</v>
          </cell>
          <cell r="DP14">
            <v>0</v>
          </cell>
          <cell r="DQ14">
            <v>8.1741966215447803</v>
          </cell>
          <cell r="DR14">
            <v>0.19902838109310877</v>
          </cell>
          <cell r="DS14">
            <v>0</v>
          </cell>
          <cell r="DU14">
            <v>0</v>
          </cell>
          <cell r="DV14">
            <v>0</v>
          </cell>
          <cell r="DW14">
            <v>0</v>
          </cell>
          <cell r="EA14">
            <v>5</v>
          </cell>
          <cell r="EB14" t="str">
            <v>ANCLOTE</v>
          </cell>
          <cell r="EC14" t="str">
            <v>2</v>
          </cell>
          <cell r="EE14">
            <v>0</v>
          </cell>
          <cell r="EI14">
            <v>0</v>
          </cell>
          <cell r="EJ14" t="str">
            <v>GAS</v>
          </cell>
          <cell r="EK14">
            <v>0</v>
          </cell>
          <cell r="EL14" t="str">
            <v>MCF</v>
          </cell>
          <cell r="EM14" t="str">
            <v xml:space="preserve"> </v>
          </cell>
          <cell r="EN14">
            <v>0</v>
          </cell>
          <cell r="EO14">
            <v>0</v>
          </cell>
          <cell r="EP14">
            <v>0</v>
          </cell>
          <cell r="EQ14">
            <v>8.3394640705529532</v>
          </cell>
          <cell r="ER14">
            <v>0.20595510955947438</v>
          </cell>
          <cell r="ES14">
            <v>0</v>
          </cell>
          <cell r="EU14">
            <v>0</v>
          </cell>
          <cell r="EV14">
            <v>0</v>
          </cell>
          <cell r="EW14">
            <v>0</v>
          </cell>
          <cell r="FA14">
            <v>5</v>
          </cell>
          <cell r="FB14" t="str">
            <v>ANCLOTE</v>
          </cell>
          <cell r="FC14" t="str">
            <v>2</v>
          </cell>
          <cell r="FE14">
            <v>0</v>
          </cell>
          <cell r="FI14">
            <v>0</v>
          </cell>
          <cell r="FJ14" t="str">
            <v>GAS</v>
          </cell>
          <cell r="FK14">
            <v>0</v>
          </cell>
          <cell r="FL14" t="str">
            <v>MCF</v>
          </cell>
          <cell r="FM14">
            <v>1</v>
          </cell>
          <cell r="FN14">
            <v>0</v>
          </cell>
          <cell r="FO14">
            <v>0</v>
          </cell>
          <cell r="FP14">
            <v>0</v>
          </cell>
          <cell r="FS14">
            <v>0</v>
          </cell>
          <cell r="FT14">
            <v>0</v>
          </cell>
          <cell r="FV14">
            <v>0</v>
          </cell>
          <cell r="FW14">
            <v>0</v>
          </cell>
        </row>
        <row r="15">
          <cell r="A15">
            <v>6</v>
          </cell>
          <cell r="B15" t="str">
            <v>BARTOW</v>
          </cell>
          <cell r="C15" t="str">
            <v>1</v>
          </cell>
          <cell r="D15">
            <v>123</v>
          </cell>
          <cell r="E15">
            <v>27672</v>
          </cell>
          <cell r="F15">
            <v>30.23865722528193</v>
          </cell>
          <cell r="G15">
            <v>96.154108541098537</v>
          </cell>
          <cell r="H15">
            <v>51.599910494517786</v>
          </cell>
          <cell r="I15">
            <v>10879.083550159006</v>
          </cell>
          <cell r="J15" t="str">
            <v>HEAVY OIL</v>
          </cell>
          <cell r="K15">
            <v>46244</v>
          </cell>
          <cell r="L15" t="str">
            <v>BBLS</v>
          </cell>
          <cell r="M15">
            <v>6.5099472363982356</v>
          </cell>
          <cell r="N15">
            <v>301046</v>
          </cell>
          <cell r="O15">
            <v>2374453</v>
          </cell>
          <cell r="P15">
            <v>8.5807061289389992</v>
          </cell>
          <cell r="Q15">
            <v>50.63</v>
          </cell>
          <cell r="R15">
            <v>0.71618594231307753</v>
          </cell>
          <cell r="S15">
            <v>0</v>
          </cell>
          <cell r="U15">
            <v>436</v>
          </cell>
          <cell r="V15">
            <v>2374411</v>
          </cell>
          <cell r="W15">
            <v>-42</v>
          </cell>
          <cell r="AA15">
            <v>6</v>
          </cell>
          <cell r="AB15" t="str">
            <v>BARTOW</v>
          </cell>
          <cell r="AC15" t="str">
            <v>1</v>
          </cell>
          <cell r="AD15">
            <v>123</v>
          </cell>
          <cell r="AE15">
            <v>28412</v>
          </cell>
          <cell r="AF15">
            <v>31.047294343911179</v>
          </cell>
          <cell r="AG15">
            <v>96.154108541098537</v>
          </cell>
          <cell r="AH15">
            <v>51.104395999712203</v>
          </cell>
          <cell r="AI15">
            <v>10849.605800366042</v>
          </cell>
          <cell r="AJ15" t="str">
            <v>HEAVY OIL</v>
          </cell>
          <cell r="AK15">
            <v>47352</v>
          </cell>
          <cell r="AL15" t="str">
            <v>BBLS</v>
          </cell>
          <cell r="AM15">
            <v>6.509946781550938</v>
          </cell>
          <cell r="AN15">
            <v>308259</v>
          </cell>
          <cell r="AO15">
            <v>2489584</v>
          </cell>
          <cell r="AP15">
            <v>8.7624384063071936</v>
          </cell>
          <cell r="AQ15">
            <v>51.86</v>
          </cell>
          <cell r="AR15">
            <v>0.71610469591993853</v>
          </cell>
          <cell r="AS15">
            <v>0</v>
          </cell>
          <cell r="AU15">
            <v>452</v>
          </cell>
          <cell r="AV15">
            <v>2489440</v>
          </cell>
          <cell r="AW15">
            <v>-144</v>
          </cell>
          <cell r="BA15">
            <v>6</v>
          </cell>
          <cell r="BB15" t="str">
            <v>BARTOW</v>
          </cell>
          <cell r="BC15" t="str">
            <v>1</v>
          </cell>
          <cell r="BD15">
            <v>123</v>
          </cell>
          <cell r="BE15">
            <v>46656</v>
          </cell>
          <cell r="BF15">
            <v>50.983477576711259</v>
          </cell>
          <cell r="BG15">
            <v>96.154108541098537</v>
          </cell>
          <cell r="BH15">
            <v>54.421387829373266</v>
          </cell>
          <cell r="BI15">
            <v>10758.251886145406</v>
          </cell>
          <cell r="BJ15" t="str">
            <v>HEAVY OIL</v>
          </cell>
          <cell r="BK15">
            <v>77103</v>
          </cell>
          <cell r="BL15" t="str">
            <v>BBLS</v>
          </cell>
          <cell r="BM15">
            <v>6.5099542170862357</v>
          </cell>
          <cell r="BN15">
            <v>501937</v>
          </cell>
          <cell r="BO15">
            <v>4049920</v>
          </cell>
          <cell r="BP15">
            <v>8.6803840877914951</v>
          </cell>
          <cell r="BQ15">
            <v>51.81</v>
          </cell>
          <cell r="BR15">
            <v>0.7161067458796474</v>
          </cell>
          <cell r="BS15">
            <v>0</v>
          </cell>
          <cell r="BU15">
            <v>697</v>
          </cell>
          <cell r="BV15">
            <v>4049597</v>
          </cell>
          <cell r="BW15">
            <v>-323</v>
          </cell>
          <cell r="CA15">
            <v>6</v>
          </cell>
          <cell r="CB15" t="str">
            <v>BARTOW</v>
          </cell>
          <cell r="CC15" t="str">
            <v>1</v>
          </cell>
          <cell r="CD15">
            <v>123</v>
          </cell>
          <cell r="CE15">
            <v>40461</v>
          </cell>
          <cell r="CF15">
            <v>44.213873590348804</v>
          </cell>
          <cell r="CG15">
            <v>96.154108541098537</v>
          </cell>
          <cell r="CH15">
            <v>56.618110070945804</v>
          </cell>
          <cell r="CI15">
            <v>10713.353599762735</v>
          </cell>
          <cell r="CJ15" t="str">
            <v>HEAVY OIL</v>
          </cell>
          <cell r="CK15">
            <v>66586</v>
          </cell>
          <cell r="CL15" t="str">
            <v>BBLS</v>
          </cell>
          <cell r="CM15">
            <v>6.5099720662001017</v>
          </cell>
          <cell r="CN15">
            <v>433473</v>
          </cell>
          <cell r="CO15">
            <v>3546181</v>
          </cell>
          <cell r="CP15">
            <v>8.7644423024641007</v>
          </cell>
          <cell r="CQ15">
            <v>52.54</v>
          </cell>
          <cell r="CR15">
            <v>0.71715686274509804</v>
          </cell>
          <cell r="CS15">
            <v>0</v>
          </cell>
          <cell r="CU15">
            <v>581</v>
          </cell>
          <cell r="CV15">
            <v>3543896</v>
          </cell>
          <cell r="CW15">
            <v>-2285</v>
          </cell>
          <cell r="DA15">
            <v>6</v>
          </cell>
          <cell r="DB15" t="str">
            <v>BARTOW</v>
          </cell>
          <cell r="DC15" t="str">
            <v>1</v>
          </cell>
          <cell r="DD15">
            <v>121</v>
          </cell>
          <cell r="DE15">
            <v>34236</v>
          </cell>
          <cell r="DF15">
            <v>38.029858704345507</v>
          </cell>
          <cell r="DG15">
            <v>96.154108541098537</v>
          </cell>
          <cell r="DH15">
            <v>47.473514892672917</v>
          </cell>
          <cell r="DI15">
            <v>11130.126182965301</v>
          </cell>
          <cell r="DJ15" t="str">
            <v>HEAVY OIL</v>
          </cell>
          <cell r="DK15">
            <v>58533</v>
          </cell>
          <cell r="DL15" t="str">
            <v>BBLS</v>
          </cell>
          <cell r="DM15">
            <v>6.5100199887243093</v>
          </cell>
          <cell r="DN15">
            <v>381051</v>
          </cell>
          <cell r="DO15">
            <v>3135386</v>
          </cell>
          <cell r="DP15">
            <v>9.1581551583128871</v>
          </cell>
          <cell r="DQ15">
            <v>52.85</v>
          </cell>
          <cell r="DR15">
            <v>0.71612495025865497</v>
          </cell>
          <cell r="DS15">
            <v>0</v>
          </cell>
          <cell r="DU15">
            <v>596</v>
          </cell>
          <cell r="DV15">
            <v>3135548</v>
          </cell>
          <cell r="DW15">
            <v>162</v>
          </cell>
          <cell r="EA15">
            <v>6</v>
          </cell>
          <cell r="EB15" t="str">
            <v>BARTOW</v>
          </cell>
          <cell r="EC15" t="str">
            <v>1</v>
          </cell>
          <cell r="ED15">
            <v>121</v>
          </cell>
          <cell r="EE15">
            <v>40449</v>
          </cell>
          <cell r="EF15">
            <v>44.931351639562784</v>
          </cell>
          <cell r="EG15">
            <v>96.154108541098537</v>
          </cell>
          <cell r="EH15">
            <v>47.082993830753111</v>
          </cell>
          <cell r="EI15">
            <v>11102.697223664369</v>
          </cell>
          <cell r="EJ15" t="str">
            <v>HEAVY OIL</v>
          </cell>
          <cell r="EK15">
            <v>68985</v>
          </cell>
          <cell r="EL15" t="str">
            <v>BBLS</v>
          </cell>
          <cell r="EM15">
            <v>6.5100094223381895</v>
          </cell>
          <cell r="EN15">
            <v>449093</v>
          </cell>
          <cell r="EO15">
            <v>3744927</v>
          </cell>
          <cell r="EP15">
            <v>9.2583920492472007</v>
          </cell>
          <cell r="EQ15">
            <v>53.57</v>
          </cell>
          <cell r="ER15">
            <v>0.71610243706714583</v>
          </cell>
          <cell r="ES15">
            <v>0</v>
          </cell>
          <cell r="EU15">
            <v>710</v>
          </cell>
          <cell r="EV15">
            <v>3745145</v>
          </cell>
          <cell r="EW15">
            <v>218</v>
          </cell>
          <cell r="FA15">
            <v>6</v>
          </cell>
          <cell r="FB15" t="str">
            <v>BARTOW</v>
          </cell>
          <cell r="FC15" t="str">
            <v>1</v>
          </cell>
          <cell r="FD15">
            <v>122.33333333333333</v>
          </cell>
          <cell r="FE15">
            <v>217886</v>
          </cell>
          <cell r="FF15">
            <v>39.898845624212591</v>
          </cell>
          <cell r="FG15">
            <v>96.154108541098537</v>
          </cell>
          <cell r="FH15">
            <v>51.298515802559052</v>
          </cell>
          <cell r="FI15">
            <v>10899.548387688976</v>
          </cell>
          <cell r="FJ15" t="str">
            <v>HEAVY OIL</v>
          </cell>
          <cell r="FK15">
            <v>364803</v>
          </cell>
          <cell r="FL15" t="str">
            <v>BBLS</v>
          </cell>
          <cell r="FM15">
            <v>6.5</v>
          </cell>
          <cell r="FN15">
            <v>2374859</v>
          </cell>
          <cell r="FO15">
            <v>19340451</v>
          </cell>
          <cell r="FP15">
            <v>8.8764083052605489</v>
          </cell>
          <cell r="FS15">
            <v>0</v>
          </cell>
          <cell r="FT15">
            <v>0</v>
          </cell>
          <cell r="FU15">
            <v>3472</v>
          </cell>
          <cell r="FV15">
            <v>19338037</v>
          </cell>
          <cell r="FW15">
            <v>-2414</v>
          </cell>
        </row>
        <row r="16">
          <cell r="A16">
            <v>7</v>
          </cell>
          <cell r="B16" t="str">
            <v>BARTOW</v>
          </cell>
          <cell r="C16" t="str">
            <v>2</v>
          </cell>
          <cell r="D16">
            <v>121</v>
          </cell>
          <cell r="E16">
            <v>24920</v>
          </cell>
          <cell r="F16">
            <v>27.681507153647917</v>
          </cell>
          <cell r="G16">
            <v>96.487334876728042</v>
          </cell>
          <cell r="H16">
            <v>45.164564303320283</v>
          </cell>
          <cell r="I16">
            <v>11323.154093097914</v>
          </cell>
          <cell r="J16" t="str">
            <v>HEAVY OIL</v>
          </cell>
          <cell r="K16">
            <v>43345</v>
          </cell>
          <cell r="L16" t="str">
            <v>BBLS</v>
          </cell>
          <cell r="M16">
            <v>6.5099319414003922</v>
          </cell>
          <cell r="N16">
            <v>282173</v>
          </cell>
          <cell r="O16">
            <v>2225600</v>
          </cell>
          <cell r="P16">
            <v>8.9309791332263249</v>
          </cell>
          <cell r="Q16">
            <v>50.63</v>
          </cell>
          <cell r="R16">
            <v>0.71618594231307753</v>
          </cell>
          <cell r="S16">
            <v>0</v>
          </cell>
          <cell r="U16">
            <v>456</v>
          </cell>
          <cell r="V16">
            <v>2225552</v>
          </cell>
          <cell r="W16">
            <v>-48</v>
          </cell>
          <cell r="AA16">
            <v>7</v>
          </cell>
          <cell r="AB16" t="str">
            <v>BARTOW</v>
          </cell>
          <cell r="AC16" t="str">
            <v>2</v>
          </cell>
          <cell r="AD16">
            <v>121</v>
          </cell>
          <cell r="AE16">
            <v>24737</v>
          </cell>
          <cell r="AF16">
            <v>27.478228028081404</v>
          </cell>
          <cell r="AG16">
            <v>96.487334876728042</v>
          </cell>
          <cell r="AH16">
            <v>44.059917355371901</v>
          </cell>
          <cell r="AI16">
            <v>11281.319480939484</v>
          </cell>
          <cell r="AJ16" t="str">
            <v>HEAVY OIL</v>
          </cell>
          <cell r="AK16">
            <v>42867</v>
          </cell>
          <cell r="AL16" t="str">
            <v>BBLS</v>
          </cell>
          <cell r="AM16">
            <v>6.5100426901812583</v>
          </cell>
          <cell r="AN16">
            <v>279066</v>
          </cell>
          <cell r="AO16">
            <v>2253780</v>
          </cell>
          <cell r="AP16">
            <v>9.1109673768039787</v>
          </cell>
          <cell r="AQ16">
            <v>51.86</v>
          </cell>
          <cell r="AR16">
            <v>0.71610469591993853</v>
          </cell>
          <cell r="AS16">
            <v>0</v>
          </cell>
          <cell r="AU16">
            <v>464</v>
          </cell>
          <cell r="AV16">
            <v>2253683</v>
          </cell>
          <cell r="AW16">
            <v>-97</v>
          </cell>
          <cell r="BA16">
            <v>7</v>
          </cell>
          <cell r="BB16" t="str">
            <v>BARTOW</v>
          </cell>
          <cell r="BC16" t="str">
            <v>2</v>
          </cell>
          <cell r="BD16">
            <v>121</v>
          </cell>
          <cell r="BE16">
            <v>30739</v>
          </cell>
          <cell r="BF16">
            <v>34.145339020705592</v>
          </cell>
          <cell r="BG16">
            <v>71.587377489185315</v>
          </cell>
          <cell r="BH16">
            <v>48.854100445009536</v>
          </cell>
          <cell r="BI16">
            <v>11130.453170239762</v>
          </cell>
          <cell r="BJ16" t="str">
            <v>HEAVY OIL</v>
          </cell>
          <cell r="BK16">
            <v>52556</v>
          </cell>
          <cell r="BL16" t="str">
            <v>BBLS</v>
          </cell>
          <cell r="BM16">
            <v>6.5099893446989876</v>
          </cell>
          <cell r="BN16">
            <v>342139</v>
          </cell>
          <cell r="BO16">
            <v>2760562</v>
          </cell>
          <cell r="BP16">
            <v>8.9806499886138127</v>
          </cell>
          <cell r="BQ16">
            <v>51.81</v>
          </cell>
          <cell r="BR16">
            <v>0.7161067458796474</v>
          </cell>
          <cell r="BS16">
            <v>0</v>
          </cell>
          <cell r="BU16">
            <v>520</v>
          </cell>
          <cell r="BV16">
            <v>2760355</v>
          </cell>
          <cell r="BW16">
            <v>-207</v>
          </cell>
          <cell r="CA16">
            <v>7</v>
          </cell>
          <cell r="CB16" t="str">
            <v>BARTOW</v>
          </cell>
          <cell r="CC16" t="str">
            <v>2</v>
          </cell>
          <cell r="CD16">
            <v>121</v>
          </cell>
          <cell r="CE16">
            <v>19437</v>
          </cell>
          <cell r="CF16">
            <v>21.59090909090909</v>
          </cell>
          <cell r="CG16">
            <v>54.676156430145888</v>
          </cell>
          <cell r="CH16">
            <v>46.832759077657037</v>
          </cell>
          <cell r="CI16">
            <v>11196.892524566549</v>
          </cell>
          <cell r="CJ16" t="str">
            <v>HEAVY OIL</v>
          </cell>
          <cell r="CK16">
            <v>33431</v>
          </cell>
          <cell r="CL16" t="str">
            <v>BBLS</v>
          </cell>
          <cell r="CM16">
            <v>6.5099458586342021</v>
          </cell>
          <cell r="CN16">
            <v>217634</v>
          </cell>
          <cell r="CO16">
            <v>1780440</v>
          </cell>
          <cell r="CP16">
            <v>9.1600555641302677</v>
          </cell>
          <cell r="CQ16">
            <v>52.54</v>
          </cell>
          <cell r="CR16">
            <v>0.71715686274509804</v>
          </cell>
          <cell r="CS16">
            <v>0</v>
          </cell>
          <cell r="CU16">
            <v>343</v>
          </cell>
          <cell r="CV16">
            <v>1779287</v>
          </cell>
          <cell r="CW16">
            <v>-1153</v>
          </cell>
          <cell r="DA16">
            <v>7</v>
          </cell>
          <cell r="DB16" t="str">
            <v>BARTOW</v>
          </cell>
          <cell r="DC16" t="str">
            <v>2</v>
          </cell>
          <cell r="DD16">
            <v>119</v>
          </cell>
          <cell r="DE16">
            <v>35769</v>
          </cell>
          <cell r="DF16">
            <v>40.40051504472757</v>
          </cell>
          <cell r="DG16">
            <v>96.487334876728042</v>
          </cell>
          <cell r="DH16">
            <v>40.509411311694485</v>
          </cell>
          <cell r="DI16">
            <v>11570.521960356735</v>
          </cell>
          <cell r="DJ16" t="str">
            <v>HEAVY OIL</v>
          </cell>
          <cell r="DK16">
            <v>63574</v>
          </cell>
          <cell r="DL16" t="str">
            <v>BBLS</v>
          </cell>
          <cell r="DM16">
            <v>6.5099883600213921</v>
          </cell>
          <cell r="DN16">
            <v>413866</v>
          </cell>
          <cell r="DO16">
            <v>3405413</v>
          </cell>
          <cell r="DP16">
            <v>9.5205708854035613</v>
          </cell>
          <cell r="DQ16">
            <v>52.85</v>
          </cell>
          <cell r="DR16">
            <v>0.71612495025865497</v>
          </cell>
          <cell r="DS16">
            <v>0</v>
          </cell>
          <cell r="DU16">
            <v>742</v>
          </cell>
          <cell r="DV16">
            <v>3405575</v>
          </cell>
          <cell r="DW16">
            <v>162</v>
          </cell>
          <cell r="EA16">
            <v>7</v>
          </cell>
          <cell r="EB16" t="str">
            <v>BARTOW</v>
          </cell>
          <cell r="EC16" t="str">
            <v>2</v>
          </cell>
          <cell r="ED16">
            <v>119</v>
          </cell>
          <cell r="EE16">
            <v>36286</v>
          </cell>
          <cell r="EF16">
            <v>40.984458299448811</v>
          </cell>
          <cell r="EG16">
            <v>96.487334876728028</v>
          </cell>
          <cell r="EH16">
            <v>42.646764999706178</v>
          </cell>
          <cell r="EI16">
            <v>11511.464476657664</v>
          </cell>
          <cell r="EJ16" t="str">
            <v>HEAVY OIL</v>
          </cell>
          <cell r="EK16">
            <v>64164</v>
          </cell>
          <cell r="EL16" t="str">
            <v>BBLS</v>
          </cell>
          <cell r="EM16">
            <v>6.5099588554329531</v>
          </cell>
          <cell r="EN16">
            <v>417705</v>
          </cell>
          <cell r="EO16">
            <v>3483213</v>
          </cell>
          <cell r="EP16">
            <v>9.5993303202336993</v>
          </cell>
          <cell r="EQ16">
            <v>53.57</v>
          </cell>
          <cell r="ER16">
            <v>0.71610243706714583</v>
          </cell>
          <cell r="ES16">
            <v>0</v>
          </cell>
          <cell r="EU16">
            <v>715</v>
          </cell>
          <cell r="EV16">
            <v>3483392</v>
          </cell>
          <cell r="EW16">
            <v>179</v>
          </cell>
          <cell r="FA16">
            <v>7</v>
          </cell>
          <cell r="FB16" t="str">
            <v>BARTOW</v>
          </cell>
          <cell r="FC16" t="str">
            <v>2</v>
          </cell>
          <cell r="FD16">
            <v>120.33333333333333</v>
          </cell>
          <cell r="FE16">
            <v>171888</v>
          </cell>
          <cell r="FF16">
            <v>31.998927709766779</v>
          </cell>
          <cell r="FG16">
            <v>85.368812237707218</v>
          </cell>
          <cell r="FH16">
            <v>44.087411511234222</v>
          </cell>
          <cell r="FI16">
            <v>11359.623708461324</v>
          </cell>
          <cell r="FJ16" t="str">
            <v>HEAVY OIL</v>
          </cell>
          <cell r="FK16">
            <v>299937</v>
          </cell>
          <cell r="FL16" t="str">
            <v>BBLS</v>
          </cell>
          <cell r="FM16">
            <v>6.5</v>
          </cell>
          <cell r="FN16">
            <v>1952583</v>
          </cell>
          <cell r="FO16">
            <v>15909008</v>
          </cell>
          <cell r="FP16">
            <v>9.2554500605045149</v>
          </cell>
          <cell r="FS16">
            <v>0</v>
          </cell>
          <cell r="FT16">
            <v>0</v>
          </cell>
          <cell r="FU16">
            <v>3240</v>
          </cell>
          <cell r="FV16">
            <v>15907844</v>
          </cell>
          <cell r="FW16">
            <v>-1164</v>
          </cell>
        </row>
        <row r="17">
          <cell r="A17">
            <v>8</v>
          </cell>
          <cell r="B17" t="str">
            <v>BARTOW</v>
          </cell>
          <cell r="C17" t="str">
            <v>3</v>
          </cell>
          <cell r="D17">
            <v>208</v>
          </cell>
          <cell r="E17">
            <v>67728</v>
          </cell>
          <cell r="F17">
            <v>43.765508684863526</v>
          </cell>
          <cell r="G17">
            <v>94.334916300401957</v>
          </cell>
          <cell r="H17">
            <v>45.099083741743023</v>
          </cell>
          <cell r="I17">
            <v>10668.571344200331</v>
          </cell>
          <cell r="J17" t="str">
            <v>HEAVY OIL</v>
          </cell>
          <cell r="K17">
            <v>110993</v>
          </cell>
          <cell r="L17" t="str">
            <v>BBLS</v>
          </cell>
          <cell r="M17">
            <v>6.5099690971502708</v>
          </cell>
          <cell r="N17">
            <v>722561</v>
          </cell>
          <cell r="O17">
            <v>5699067</v>
          </cell>
          <cell r="P17">
            <v>8.4146394401133939</v>
          </cell>
          <cell r="Q17">
            <v>50.63</v>
          </cell>
          <cell r="R17">
            <v>0.71618594231307753</v>
          </cell>
          <cell r="S17">
            <v>0</v>
          </cell>
          <cell r="U17">
            <v>722</v>
          </cell>
          <cell r="V17">
            <v>5698978</v>
          </cell>
          <cell r="W17">
            <v>-89</v>
          </cell>
          <cell r="AA17">
            <v>8</v>
          </cell>
          <cell r="AB17" t="str">
            <v>BARTOW</v>
          </cell>
          <cell r="AC17" t="str">
            <v>3</v>
          </cell>
          <cell r="AD17">
            <v>208</v>
          </cell>
          <cell r="AE17">
            <v>61763</v>
          </cell>
          <cell r="AF17">
            <v>39.910954301075272</v>
          </cell>
          <cell r="AG17">
            <v>94.334916300401957</v>
          </cell>
          <cell r="AH17">
            <v>45.472817764165391</v>
          </cell>
          <cell r="AI17">
            <v>10662.241147612649</v>
          </cell>
          <cell r="AJ17" t="str">
            <v>HEAVY OIL</v>
          </cell>
          <cell r="AK17">
            <v>101157</v>
          </cell>
          <cell r="AL17" t="str">
            <v>BBLS</v>
          </cell>
          <cell r="AM17">
            <v>6.5099993080063667</v>
          </cell>
          <cell r="AN17">
            <v>658532</v>
          </cell>
          <cell r="AO17">
            <v>5318441</v>
          </cell>
          <cell r="AP17">
            <v>8.6110470670142316</v>
          </cell>
          <cell r="AQ17">
            <v>51.86</v>
          </cell>
          <cell r="AR17">
            <v>0.71610469591993853</v>
          </cell>
          <cell r="AS17">
            <v>0</v>
          </cell>
          <cell r="AU17">
            <v>653</v>
          </cell>
          <cell r="AV17">
            <v>5318178</v>
          </cell>
          <cell r="AW17">
            <v>-263</v>
          </cell>
          <cell r="BA17">
            <v>8</v>
          </cell>
          <cell r="BB17" t="str">
            <v>BARTOW</v>
          </cell>
          <cell r="BC17" t="str">
            <v>3</v>
          </cell>
          <cell r="BD17">
            <v>208</v>
          </cell>
          <cell r="BE17">
            <v>25617</v>
          </cell>
          <cell r="BF17">
            <v>16.553582506203472</v>
          </cell>
          <cell r="BG17">
            <v>30.430618161419989</v>
          </cell>
          <cell r="BH17">
            <v>53.085626657824939</v>
          </cell>
          <cell r="BI17">
            <v>10608.424093375494</v>
          </cell>
          <cell r="BJ17" t="str">
            <v>HEAVY OIL</v>
          </cell>
          <cell r="BK17">
            <v>41744</v>
          </cell>
          <cell r="BL17" t="str">
            <v>BBLS</v>
          </cell>
          <cell r="BM17">
            <v>6.5100613261786124</v>
          </cell>
          <cell r="BN17">
            <v>271756</v>
          </cell>
          <cell r="BO17">
            <v>2192650</v>
          </cell>
          <cell r="BP17">
            <v>8.5593551157434522</v>
          </cell>
          <cell r="BQ17">
            <v>51.81</v>
          </cell>
          <cell r="BR17">
            <v>0.7161067458796474</v>
          </cell>
          <cell r="BS17">
            <v>0</v>
          </cell>
          <cell r="BU17">
            <v>232</v>
          </cell>
          <cell r="BV17">
            <v>2192510</v>
          </cell>
          <cell r="BW17">
            <v>-140</v>
          </cell>
          <cell r="CA17">
            <v>8</v>
          </cell>
          <cell r="CB17" t="str">
            <v>BARTOW</v>
          </cell>
          <cell r="CC17" t="str">
            <v>3</v>
          </cell>
          <cell r="CD17">
            <v>208</v>
          </cell>
          <cell r="CE17">
            <v>79525</v>
          </cell>
          <cell r="CF17">
            <v>51.388673490488003</v>
          </cell>
          <cell r="CG17">
            <v>94.334916300401957</v>
          </cell>
          <cell r="CH17">
            <v>53.849539544962077</v>
          </cell>
          <cell r="CI17">
            <v>10523.26941213455</v>
          </cell>
          <cell r="CJ17" t="str">
            <v>HEAVY OIL</v>
          </cell>
          <cell r="CK17">
            <v>128550</v>
          </cell>
          <cell r="CL17" t="str">
            <v>BBLS</v>
          </cell>
          <cell r="CM17">
            <v>6.5100194476857256</v>
          </cell>
          <cell r="CN17">
            <v>836863</v>
          </cell>
          <cell r="CO17">
            <v>6846208</v>
          </cell>
          <cell r="CP17">
            <v>8.6088751964790937</v>
          </cell>
          <cell r="CQ17">
            <v>52.54</v>
          </cell>
          <cell r="CR17">
            <v>0.71715686274509804</v>
          </cell>
          <cell r="CS17">
            <v>0</v>
          </cell>
          <cell r="CU17">
            <v>710</v>
          </cell>
          <cell r="CV17">
            <v>6841856</v>
          </cell>
          <cell r="CW17">
            <v>-4352</v>
          </cell>
          <cell r="DA17">
            <v>8</v>
          </cell>
          <cell r="DB17" t="str">
            <v>BARTOW</v>
          </cell>
          <cell r="DC17" t="str">
            <v>3</v>
          </cell>
          <cell r="DD17">
            <v>204</v>
          </cell>
          <cell r="DE17">
            <v>69968</v>
          </cell>
          <cell r="DF17">
            <v>46.09951507484714</v>
          </cell>
          <cell r="DG17">
            <v>94.334916300401957</v>
          </cell>
          <cell r="DH17">
            <v>47.30764029749831</v>
          </cell>
          <cell r="DI17">
            <v>10651.197690372743</v>
          </cell>
          <cell r="DJ17" t="str">
            <v>HEAVY OIL</v>
          </cell>
          <cell r="DK17">
            <v>114477</v>
          </cell>
          <cell r="DL17" t="str">
            <v>BBLS</v>
          </cell>
          <cell r="DM17">
            <v>6.5099801706893086</v>
          </cell>
          <cell r="DN17">
            <v>745243</v>
          </cell>
          <cell r="DO17">
            <v>6132089</v>
          </cell>
          <cell r="DP17">
            <v>8.7641336039332263</v>
          </cell>
          <cell r="DQ17">
            <v>52.85</v>
          </cell>
          <cell r="DR17">
            <v>0.71612495025865497</v>
          </cell>
          <cell r="DS17">
            <v>0</v>
          </cell>
          <cell r="DU17">
            <v>725</v>
          </cell>
          <cell r="DV17">
            <v>6132374</v>
          </cell>
          <cell r="DW17">
            <v>285</v>
          </cell>
          <cell r="EA17">
            <v>8</v>
          </cell>
          <cell r="EB17" t="str">
            <v>BARTOW</v>
          </cell>
          <cell r="EC17" t="str">
            <v>3</v>
          </cell>
          <cell r="ED17">
            <v>204</v>
          </cell>
          <cell r="EE17">
            <v>70227</v>
          </cell>
          <cell r="EF17">
            <v>46.270161290322584</v>
          </cell>
          <cell r="EG17">
            <v>94.334916300401957</v>
          </cell>
          <cell r="EH17">
            <v>48.281907433380084</v>
          </cell>
          <cell r="EI17">
            <v>10627.650333917154</v>
          </cell>
          <cell r="EJ17" t="str">
            <v>HEAVY OIL</v>
          </cell>
          <cell r="EK17">
            <v>114646</v>
          </cell>
          <cell r="EL17" t="str">
            <v>BBLS</v>
          </cell>
          <cell r="EM17">
            <v>6.5100221551558715</v>
          </cell>
          <cell r="EN17">
            <v>746348</v>
          </cell>
          <cell r="EO17">
            <v>6223685</v>
          </cell>
          <cell r="EP17">
            <v>8.8622395944579715</v>
          </cell>
          <cell r="EQ17">
            <v>53.57</v>
          </cell>
          <cell r="ER17">
            <v>0.71610243706714583</v>
          </cell>
          <cell r="ES17">
            <v>0</v>
          </cell>
          <cell r="EU17">
            <v>713</v>
          </cell>
          <cell r="EV17">
            <v>6224065</v>
          </cell>
          <cell r="EW17">
            <v>380</v>
          </cell>
          <cell r="FA17">
            <v>8</v>
          </cell>
          <cell r="FB17" t="str">
            <v>BARTOW</v>
          </cell>
          <cell r="FC17" t="str">
            <v>3</v>
          </cell>
          <cell r="FD17">
            <v>206.66666666666666</v>
          </cell>
          <cell r="FE17">
            <v>374828</v>
          </cell>
          <cell r="FF17">
            <v>40.62911897329171</v>
          </cell>
          <cell r="FG17">
            <v>83.684199943904972</v>
          </cell>
          <cell r="FH17">
            <v>48.300502555732145</v>
          </cell>
          <cell r="FI17">
            <v>10621.67981047307</v>
          </cell>
          <cell r="FJ17" t="str">
            <v>HEAVY OIL</v>
          </cell>
          <cell r="FK17">
            <v>611567</v>
          </cell>
          <cell r="FL17" t="str">
            <v>BBLS</v>
          </cell>
          <cell r="FM17">
            <v>6.5</v>
          </cell>
          <cell r="FN17">
            <v>3981303</v>
          </cell>
          <cell r="FO17">
            <v>32412140</v>
          </cell>
          <cell r="FP17">
            <v>8.6472035173466217</v>
          </cell>
          <cell r="FS17">
            <v>0</v>
          </cell>
          <cell r="FT17">
            <v>0</v>
          </cell>
          <cell r="FU17">
            <v>3755</v>
          </cell>
          <cell r="FV17">
            <v>32407961</v>
          </cell>
          <cell r="FW17">
            <v>-4179</v>
          </cell>
        </row>
        <row r="18">
          <cell r="A18">
            <v>9</v>
          </cell>
          <cell r="B18" t="str">
            <v>BARTOW</v>
          </cell>
          <cell r="C18" t="str">
            <v>3</v>
          </cell>
          <cell r="E18">
            <v>0</v>
          </cell>
          <cell r="I18">
            <v>0</v>
          </cell>
          <cell r="J18" t="str">
            <v>GAS</v>
          </cell>
          <cell r="K18">
            <v>0</v>
          </cell>
          <cell r="L18" t="str">
            <v>MCF</v>
          </cell>
          <cell r="M18" t="str">
            <v xml:space="preserve"> </v>
          </cell>
          <cell r="N18">
            <v>0</v>
          </cell>
          <cell r="O18">
            <v>0</v>
          </cell>
          <cell r="P18">
            <v>0</v>
          </cell>
          <cell r="Q18">
            <v>8.0454742351178918</v>
          </cell>
          <cell r="R18">
            <v>0.2090835920760902</v>
          </cell>
          <cell r="S18">
            <v>0</v>
          </cell>
          <cell r="U18">
            <v>0</v>
          </cell>
          <cell r="V18">
            <v>0</v>
          </cell>
          <cell r="W18">
            <v>0</v>
          </cell>
          <cell r="AA18">
            <v>9</v>
          </cell>
          <cell r="AB18" t="str">
            <v>BARTOW</v>
          </cell>
          <cell r="AC18" t="str">
            <v>3</v>
          </cell>
          <cell r="AE18">
            <v>0</v>
          </cell>
          <cell r="AI18">
            <v>0</v>
          </cell>
          <cell r="AJ18" t="str">
            <v>GAS</v>
          </cell>
          <cell r="AK18">
            <v>0</v>
          </cell>
          <cell r="AL18" t="str">
            <v>MCF</v>
          </cell>
          <cell r="AM18" t="str">
            <v xml:space="preserve"> </v>
          </cell>
          <cell r="AN18">
            <v>0</v>
          </cell>
          <cell r="AO18">
            <v>0</v>
          </cell>
          <cell r="AP18">
            <v>0</v>
          </cell>
          <cell r="AQ18">
            <v>8.0883816684907632</v>
          </cell>
          <cell r="AR18">
            <v>0.20958420937292896</v>
          </cell>
          <cell r="AS18">
            <v>0</v>
          </cell>
          <cell r="AU18">
            <v>0</v>
          </cell>
          <cell r="AV18">
            <v>0</v>
          </cell>
          <cell r="AW18">
            <v>0</v>
          </cell>
          <cell r="BA18">
            <v>9</v>
          </cell>
          <cell r="BB18" t="str">
            <v>BARTOW</v>
          </cell>
          <cell r="BC18" t="str">
            <v>3</v>
          </cell>
          <cell r="BE18">
            <v>0</v>
          </cell>
          <cell r="BI18">
            <v>0</v>
          </cell>
          <cell r="BJ18" t="str">
            <v>GAS</v>
          </cell>
          <cell r="BK18">
            <v>0</v>
          </cell>
          <cell r="BL18" t="str">
            <v>MCF</v>
          </cell>
          <cell r="BM18" t="str">
            <v xml:space="preserve"> </v>
          </cell>
          <cell r="BN18">
            <v>0</v>
          </cell>
          <cell r="BO18">
            <v>0</v>
          </cell>
          <cell r="BP18">
            <v>0</v>
          </cell>
          <cell r="BQ18">
            <v>7.5257034500762154</v>
          </cell>
          <cell r="BR18">
            <v>0.21199095786035088</v>
          </cell>
          <cell r="BS18">
            <v>0</v>
          </cell>
          <cell r="BU18">
            <v>0</v>
          </cell>
          <cell r="BV18">
            <v>0</v>
          </cell>
          <cell r="BW18">
            <v>0</v>
          </cell>
          <cell r="CA18">
            <v>9</v>
          </cell>
          <cell r="CB18" t="str">
            <v>BARTOW</v>
          </cell>
          <cell r="CC18" t="str">
            <v>3</v>
          </cell>
          <cell r="CE18">
            <v>0</v>
          </cell>
          <cell r="CF18">
            <v>0</v>
          </cell>
          <cell r="CI18">
            <v>0</v>
          </cell>
          <cell r="CJ18" t="str">
            <v>GAS</v>
          </cell>
          <cell r="CK18">
            <v>0</v>
          </cell>
          <cell r="CL18" t="str">
            <v>MCF</v>
          </cell>
          <cell r="CM18" t="str">
            <v xml:space="preserve"> </v>
          </cell>
          <cell r="CN18">
            <v>0</v>
          </cell>
          <cell r="CO18">
            <v>0</v>
          </cell>
          <cell r="CP18">
            <v>0</v>
          </cell>
          <cell r="CQ18">
            <v>7.8820768530413376</v>
          </cell>
          <cell r="CR18">
            <v>0.18847708415356135</v>
          </cell>
          <cell r="CS18">
            <v>0</v>
          </cell>
          <cell r="CU18">
            <v>0</v>
          </cell>
          <cell r="CV18">
            <v>0</v>
          </cell>
          <cell r="CW18">
            <v>0</v>
          </cell>
          <cell r="DA18">
            <v>9</v>
          </cell>
          <cell r="DB18" t="str">
            <v>BARTOW</v>
          </cell>
          <cell r="DC18" t="str">
            <v>3</v>
          </cell>
          <cell r="DE18">
            <v>0</v>
          </cell>
          <cell r="DI18">
            <v>0</v>
          </cell>
          <cell r="DJ18" t="str">
            <v>GAS</v>
          </cell>
          <cell r="DK18">
            <v>0</v>
          </cell>
          <cell r="DL18" t="str">
            <v>MCF</v>
          </cell>
          <cell r="DM18" t="str">
            <v xml:space="preserve"> </v>
          </cell>
          <cell r="DN18">
            <v>0</v>
          </cell>
          <cell r="DO18">
            <v>0</v>
          </cell>
          <cell r="DP18">
            <v>0</v>
          </cell>
          <cell r="DQ18">
            <v>8.1741966215447803</v>
          </cell>
          <cell r="DR18">
            <v>0.19902838109310877</v>
          </cell>
          <cell r="DS18">
            <v>0</v>
          </cell>
          <cell r="DU18">
            <v>0</v>
          </cell>
          <cell r="DV18">
            <v>0</v>
          </cell>
          <cell r="DW18">
            <v>0</v>
          </cell>
          <cell r="EA18">
            <v>9</v>
          </cell>
          <cell r="EB18" t="str">
            <v>BARTOW</v>
          </cell>
          <cell r="EC18" t="str">
            <v>3</v>
          </cell>
          <cell r="EE18">
            <v>0</v>
          </cell>
          <cell r="EI18">
            <v>0</v>
          </cell>
          <cell r="EJ18" t="str">
            <v>GAS</v>
          </cell>
          <cell r="EK18">
            <v>0</v>
          </cell>
          <cell r="EL18" t="str">
            <v>MCF</v>
          </cell>
          <cell r="EM18" t="str">
            <v xml:space="preserve"> </v>
          </cell>
          <cell r="EN18">
            <v>0</v>
          </cell>
          <cell r="EO18">
            <v>0</v>
          </cell>
          <cell r="EP18">
            <v>0</v>
          </cell>
          <cell r="EQ18">
            <v>8.3394640705529532</v>
          </cell>
          <cell r="ER18">
            <v>0.20595510955947438</v>
          </cell>
          <cell r="ES18">
            <v>0</v>
          </cell>
          <cell r="EU18">
            <v>0</v>
          </cell>
          <cell r="EV18">
            <v>0</v>
          </cell>
          <cell r="EW18">
            <v>0</v>
          </cell>
          <cell r="FA18">
            <v>9</v>
          </cell>
          <cell r="FB18" t="str">
            <v>BARTOW</v>
          </cell>
          <cell r="FC18" t="str">
            <v>3</v>
          </cell>
          <cell r="FE18">
            <v>0</v>
          </cell>
          <cell r="FI18">
            <v>0</v>
          </cell>
          <cell r="FJ18" t="str">
            <v>GAS</v>
          </cell>
          <cell r="FK18">
            <v>0</v>
          </cell>
          <cell r="FL18" t="str">
            <v>MCF</v>
          </cell>
          <cell r="FM18">
            <v>1</v>
          </cell>
          <cell r="FN18">
            <v>0</v>
          </cell>
          <cell r="FO18">
            <v>0</v>
          </cell>
          <cell r="FP18">
            <v>0</v>
          </cell>
          <cell r="FS18">
            <v>0</v>
          </cell>
          <cell r="FT18">
            <v>0</v>
          </cell>
          <cell r="FV18">
            <v>0</v>
          </cell>
          <cell r="FW18">
            <v>0</v>
          </cell>
        </row>
        <row r="19">
          <cell r="A19">
            <v>10</v>
          </cell>
          <cell r="B19" t="str">
            <v>CRYSTAL RIVER</v>
          </cell>
          <cell r="C19" t="str">
            <v>1</v>
          </cell>
          <cell r="D19">
            <v>383</v>
          </cell>
          <cell r="E19">
            <v>214841</v>
          </cell>
          <cell r="F19">
            <v>75.395505207894658</v>
          </cell>
          <cell r="G19">
            <v>96.03</v>
          </cell>
          <cell r="H19">
            <v>76.11160905654495</v>
          </cell>
          <cell r="I19">
            <v>10220.609660167285</v>
          </cell>
          <cell r="J19" t="str">
            <v>COAL</v>
          </cell>
          <cell r="K19">
            <v>88495</v>
          </cell>
          <cell r="L19" t="str">
            <v>TONS</v>
          </cell>
          <cell r="M19">
            <v>24.81276908299904</v>
          </cell>
          <cell r="N19">
            <v>2195806</v>
          </cell>
          <cell r="O19">
            <v>6874133</v>
          </cell>
          <cell r="P19">
            <v>3.1996374062678909</v>
          </cell>
          <cell r="Q19">
            <v>76.411664078554452</v>
          </cell>
          <cell r="R19">
            <v>0</v>
          </cell>
          <cell r="S19">
            <v>112083</v>
          </cell>
          <cell r="U19">
            <v>737</v>
          </cell>
          <cell r="V19">
            <v>6875165</v>
          </cell>
          <cell r="W19">
            <v>1032</v>
          </cell>
          <cell r="AA19">
            <v>10</v>
          </cell>
          <cell r="AB19" t="str">
            <v>CRYSTAL RIVER</v>
          </cell>
          <cell r="AC19" t="str">
            <v>1</v>
          </cell>
          <cell r="AD19">
            <v>383</v>
          </cell>
          <cell r="AE19">
            <v>54352</v>
          </cell>
          <cell r="AF19">
            <v>19.074089671242874</v>
          </cell>
          <cell r="AG19">
            <v>30.866785714285708</v>
          </cell>
          <cell r="AH19">
            <v>66.3136575486201</v>
          </cell>
          <cell r="AI19">
            <v>10285.214895496025</v>
          </cell>
          <cell r="AJ19" t="str">
            <v>COAL</v>
          </cell>
          <cell r="AK19">
            <v>22603</v>
          </cell>
          <cell r="AL19" t="str">
            <v>TONS</v>
          </cell>
          <cell r="AM19">
            <v>24.732203689775694</v>
          </cell>
          <cell r="AN19">
            <v>559022</v>
          </cell>
          <cell r="AO19">
            <v>1833212</v>
          </cell>
          <cell r="AP19">
            <v>3.3728510450397406</v>
          </cell>
          <cell r="AQ19">
            <v>76.146063533404629</v>
          </cell>
          <cell r="AR19">
            <v>0</v>
          </cell>
          <cell r="AS19">
            <v>112083</v>
          </cell>
          <cell r="AU19">
            <v>214</v>
          </cell>
          <cell r="AV19">
            <v>1833312</v>
          </cell>
          <cell r="AW19">
            <v>100</v>
          </cell>
          <cell r="BA19">
            <v>10</v>
          </cell>
          <cell r="BB19" t="str">
            <v>CRYSTAL RIVER</v>
          </cell>
          <cell r="BC19" t="str">
            <v>1</v>
          </cell>
          <cell r="BD19">
            <v>383</v>
          </cell>
          <cell r="BE19">
            <v>98286</v>
          </cell>
          <cell r="BF19">
            <v>34.492124989471911</v>
          </cell>
          <cell r="BG19">
            <v>46.46612903225806</v>
          </cell>
          <cell r="BH19">
            <v>72.287721104696061</v>
          </cell>
          <cell r="BI19">
            <v>10295.972976822743</v>
          </cell>
          <cell r="BJ19" t="str">
            <v>COAL</v>
          </cell>
          <cell r="BK19">
            <v>41008</v>
          </cell>
          <cell r="BL19" t="str">
            <v>TONS</v>
          </cell>
          <cell r="BM19">
            <v>24.676892313694889</v>
          </cell>
          <cell r="BN19">
            <v>1011950</v>
          </cell>
          <cell r="BO19">
            <v>3329084</v>
          </cell>
          <cell r="BP19">
            <v>3.3871395722686857</v>
          </cell>
          <cell r="BQ19">
            <v>78.448136385620941</v>
          </cell>
          <cell r="BR19">
            <v>0</v>
          </cell>
          <cell r="BS19">
            <v>112083</v>
          </cell>
          <cell r="BU19">
            <v>355</v>
          </cell>
          <cell r="BV19">
            <v>3329072</v>
          </cell>
          <cell r="BW19">
            <v>-12</v>
          </cell>
          <cell r="CA19">
            <v>10</v>
          </cell>
          <cell r="CB19" t="str">
            <v>CRYSTAL RIVER</v>
          </cell>
          <cell r="CC19" t="str">
            <v>1</v>
          </cell>
          <cell r="CD19">
            <v>383</v>
          </cell>
          <cell r="CE19">
            <v>207194</v>
          </cell>
          <cell r="CF19">
            <v>72.711895336758474</v>
          </cell>
          <cell r="CG19">
            <v>96.03</v>
          </cell>
          <cell r="CH19">
            <v>75.87328209053058</v>
          </cell>
          <cell r="CI19">
            <v>10221.343282141373</v>
          </cell>
          <cell r="CJ19" t="str">
            <v>COAL</v>
          </cell>
          <cell r="CK19">
            <v>85957</v>
          </cell>
          <cell r="CL19" t="str">
            <v>TONS</v>
          </cell>
          <cell r="CM19">
            <v>24.637911979245438</v>
          </cell>
          <cell r="CN19">
            <v>2117801</v>
          </cell>
          <cell r="CO19">
            <v>6890069</v>
          </cell>
          <cell r="CP19">
            <v>3.3254191723698563</v>
          </cell>
          <cell r="CQ19">
            <v>78.85321300059951</v>
          </cell>
          <cell r="CR19">
            <v>0</v>
          </cell>
          <cell r="CS19">
            <v>112083</v>
          </cell>
          <cell r="CU19">
            <v>713</v>
          </cell>
          <cell r="CV19">
            <v>6891164</v>
          </cell>
          <cell r="CW19">
            <v>1095</v>
          </cell>
          <cell r="DA19">
            <v>10</v>
          </cell>
          <cell r="DB19" t="str">
            <v>CRYSTAL RIVER</v>
          </cell>
          <cell r="DC19" t="str">
            <v>1</v>
          </cell>
          <cell r="DD19">
            <v>379</v>
          </cell>
          <cell r="DE19">
            <v>209136</v>
          </cell>
          <cell r="DF19">
            <v>74.168014299089279</v>
          </cell>
          <cell r="DG19">
            <v>96.03</v>
          </cell>
          <cell r="DH19">
            <v>75.590414573318398</v>
          </cell>
          <cell r="DI19">
            <v>10365.030410833142</v>
          </cell>
          <cell r="DJ19" t="str">
            <v>COAL</v>
          </cell>
          <cell r="DK19">
            <v>88081</v>
          </cell>
          <cell r="DL19" t="str">
            <v>TONS</v>
          </cell>
          <cell r="DM19">
            <v>24.610313234409237</v>
          </cell>
          <cell r="DN19">
            <v>2167701</v>
          </cell>
          <cell r="DO19">
            <v>6906924</v>
          </cell>
          <cell r="DP19">
            <v>3.3025992655496901</v>
          </cell>
          <cell r="DQ19">
            <v>77.143092357888023</v>
          </cell>
          <cell r="DR19">
            <v>0</v>
          </cell>
          <cell r="DS19">
            <v>112083</v>
          </cell>
          <cell r="DU19">
            <v>730</v>
          </cell>
          <cell r="DV19">
            <v>6907827</v>
          </cell>
          <cell r="DW19">
            <v>903</v>
          </cell>
          <cell r="EA19">
            <v>10</v>
          </cell>
          <cell r="EB19" t="str">
            <v>CRYSTAL RIVER</v>
          </cell>
          <cell r="EC19" t="str">
            <v>1</v>
          </cell>
          <cell r="ED19">
            <v>379</v>
          </cell>
          <cell r="EE19">
            <v>199004</v>
          </cell>
          <cell r="EF19">
            <v>70.574800692257497</v>
          </cell>
          <cell r="EG19">
            <v>96.03</v>
          </cell>
          <cell r="EH19">
            <v>74.690827475162976</v>
          </cell>
          <cell r="EI19">
            <v>10380.293863439931</v>
          </cell>
          <cell r="EJ19" t="str">
            <v>COAL</v>
          </cell>
          <cell r="EK19">
            <v>84009</v>
          </cell>
          <cell r="EL19" t="str">
            <v>TONS</v>
          </cell>
          <cell r="EM19">
            <v>24.589270197240772</v>
          </cell>
          <cell r="EN19">
            <v>2065720</v>
          </cell>
          <cell r="EO19">
            <v>6605508</v>
          </cell>
          <cell r="EP19">
            <v>3.3192840344917691</v>
          </cell>
          <cell r="EQ19">
            <v>77.294395649960137</v>
          </cell>
          <cell r="ER19">
            <v>0</v>
          </cell>
          <cell r="ES19">
            <v>112083</v>
          </cell>
          <cell r="EU19">
            <v>703</v>
          </cell>
          <cell r="EV19">
            <v>6604640</v>
          </cell>
          <cell r="EW19">
            <v>-868</v>
          </cell>
          <cell r="FA19">
            <v>10</v>
          </cell>
          <cell r="FB19" t="str">
            <v>CRYSTAL RIVER</v>
          </cell>
          <cell r="FC19" t="str">
            <v>1</v>
          </cell>
          <cell r="FD19">
            <v>381.66666666666669</v>
          </cell>
          <cell r="FE19">
            <v>982813</v>
          </cell>
          <cell r="FF19">
            <v>57.684943888810636</v>
          </cell>
          <cell r="FG19">
            <v>76.908819124423943</v>
          </cell>
          <cell r="FH19">
            <v>74.596057218902274</v>
          </cell>
          <cell r="FI19">
            <v>10294.939118631926</v>
          </cell>
          <cell r="FJ19" t="str">
            <v>COAL</v>
          </cell>
          <cell r="FK19">
            <v>410153</v>
          </cell>
          <cell r="FL19" t="str">
            <v>TONS</v>
          </cell>
          <cell r="FM19">
            <v>24.771999999999998</v>
          </cell>
          <cell r="FN19">
            <v>10118000</v>
          </cell>
          <cell r="FO19">
            <v>32438930</v>
          </cell>
          <cell r="FP19">
            <v>3.3006207691595448</v>
          </cell>
          <cell r="FS19">
            <v>672498</v>
          </cell>
          <cell r="FT19">
            <v>0</v>
          </cell>
          <cell r="FU19">
            <v>3452</v>
          </cell>
          <cell r="FV19">
            <v>32441180</v>
          </cell>
          <cell r="FW19">
            <v>2250</v>
          </cell>
        </row>
        <row r="20">
          <cell r="A20">
            <v>11</v>
          </cell>
          <cell r="B20" t="str">
            <v>CRYSTAL RIVER</v>
          </cell>
          <cell r="C20" t="str">
            <v>2</v>
          </cell>
          <cell r="D20">
            <v>491</v>
          </cell>
          <cell r="E20">
            <v>275307</v>
          </cell>
          <cell r="F20">
            <v>75.363806583010316</v>
          </cell>
          <cell r="G20">
            <v>91.33</v>
          </cell>
          <cell r="H20">
            <v>79.420215435920213</v>
          </cell>
          <cell r="I20">
            <v>9964.2471858688677</v>
          </cell>
          <cell r="J20" t="str">
            <v>COAL</v>
          </cell>
          <cell r="K20">
            <v>110557</v>
          </cell>
          <cell r="L20" t="str">
            <v>TONS</v>
          </cell>
          <cell r="M20">
            <v>24.812784355581282</v>
          </cell>
          <cell r="N20">
            <v>2743227</v>
          </cell>
          <cell r="O20">
            <v>8559927</v>
          </cell>
          <cell r="P20">
            <v>3.1092296963026729</v>
          </cell>
          <cell r="Q20">
            <v>76.411664078554452</v>
          </cell>
          <cell r="R20">
            <v>0</v>
          </cell>
          <cell r="S20">
            <v>112083</v>
          </cell>
          <cell r="U20">
            <v>706</v>
          </cell>
          <cell r="V20">
            <v>8561222</v>
          </cell>
          <cell r="W20">
            <v>1295</v>
          </cell>
          <cell r="AA20">
            <v>11</v>
          </cell>
          <cell r="AB20" t="str">
            <v>CRYSTAL RIVER</v>
          </cell>
          <cell r="AC20" t="str">
            <v>2</v>
          </cell>
          <cell r="AD20">
            <v>491</v>
          </cell>
          <cell r="AE20">
            <v>233001</v>
          </cell>
          <cell r="AF20">
            <v>63.782767229485579</v>
          </cell>
          <cell r="AG20">
            <v>91.33</v>
          </cell>
          <cell r="AH20">
            <v>74.849177947535125</v>
          </cell>
          <cell r="AI20">
            <v>10005.111566044779</v>
          </cell>
          <cell r="AJ20" t="str">
            <v>COAL</v>
          </cell>
          <cell r="AK20">
            <v>94256</v>
          </cell>
          <cell r="AL20" t="str">
            <v>TONS</v>
          </cell>
          <cell r="AM20">
            <v>24.732653624172467</v>
          </cell>
          <cell r="AN20">
            <v>2331201</v>
          </cell>
          <cell r="AO20">
            <v>7289306</v>
          </cell>
          <cell r="AP20">
            <v>3.1284440839309702</v>
          </cell>
          <cell r="AQ20">
            <v>76.146063533404629</v>
          </cell>
          <cell r="AR20">
            <v>0</v>
          </cell>
          <cell r="AS20">
            <v>112083</v>
          </cell>
          <cell r="AU20">
            <v>634</v>
          </cell>
          <cell r="AV20">
            <v>7289851</v>
          </cell>
          <cell r="AW20">
            <v>545</v>
          </cell>
          <cell r="BA20">
            <v>11</v>
          </cell>
          <cell r="BB20" t="str">
            <v>CRYSTAL RIVER</v>
          </cell>
          <cell r="BC20" t="str">
            <v>2</v>
          </cell>
          <cell r="BD20">
            <v>491</v>
          </cell>
          <cell r="BE20">
            <v>191755</v>
          </cell>
          <cell r="BF20">
            <v>52.491897159625957</v>
          </cell>
          <cell r="BG20">
            <v>67.760967741935502</v>
          </cell>
          <cell r="BH20">
            <v>74.247094081296027</v>
          </cell>
          <cell r="BI20">
            <v>10005.355792547782</v>
          </cell>
          <cell r="BJ20" t="str">
            <v>COAL</v>
          </cell>
          <cell r="BK20">
            <v>77747</v>
          </cell>
          <cell r="BL20" t="str">
            <v>TONS</v>
          </cell>
          <cell r="BM20">
            <v>24.677183685544136</v>
          </cell>
          <cell r="BN20">
            <v>1918577</v>
          </cell>
          <cell r="BO20">
            <v>6211190</v>
          </cell>
          <cell r="BP20">
            <v>3.2391280540272747</v>
          </cell>
          <cell r="BQ20">
            <v>78.448136385620941</v>
          </cell>
          <cell r="BR20">
            <v>0</v>
          </cell>
          <cell r="BS20">
            <v>112083</v>
          </cell>
          <cell r="BU20">
            <v>526</v>
          </cell>
          <cell r="BV20">
            <v>6211239</v>
          </cell>
          <cell r="BW20">
            <v>49</v>
          </cell>
          <cell r="CA20">
            <v>11</v>
          </cell>
          <cell r="CB20" t="str">
            <v>CRYSTAL RIVER</v>
          </cell>
          <cell r="CC20" t="str">
            <v>2</v>
          </cell>
          <cell r="CD20">
            <v>491</v>
          </cell>
          <cell r="CE20">
            <v>0</v>
          </cell>
          <cell r="CF20">
            <v>0</v>
          </cell>
          <cell r="CG20">
            <v>0</v>
          </cell>
          <cell r="CH20">
            <v>0</v>
          </cell>
          <cell r="CI20">
            <v>0</v>
          </cell>
          <cell r="CJ20" t="str">
            <v>COAL</v>
          </cell>
          <cell r="CK20">
            <v>0</v>
          </cell>
          <cell r="CL20" t="str">
            <v>TONS</v>
          </cell>
          <cell r="CM20" t="str">
            <v xml:space="preserve"> </v>
          </cell>
          <cell r="CN20">
            <v>0</v>
          </cell>
          <cell r="CO20">
            <v>112083</v>
          </cell>
          <cell r="CP20">
            <v>0</v>
          </cell>
          <cell r="CQ20">
            <v>78.85321300059951</v>
          </cell>
          <cell r="CR20">
            <v>0</v>
          </cell>
          <cell r="CS20">
            <v>112083</v>
          </cell>
          <cell r="CU20">
            <v>0</v>
          </cell>
          <cell r="CV20">
            <v>112083</v>
          </cell>
          <cell r="CW20">
            <v>0</v>
          </cell>
          <cell r="DA20">
            <v>11</v>
          </cell>
          <cell r="DB20" t="str">
            <v>CRYSTAL RIVER</v>
          </cell>
          <cell r="DC20" t="str">
            <v>2</v>
          </cell>
          <cell r="DD20">
            <v>486</v>
          </cell>
          <cell r="DE20">
            <v>111305</v>
          </cell>
          <cell r="DF20">
            <v>30.782612062480641</v>
          </cell>
          <cell r="DG20">
            <v>38.299677419354843</v>
          </cell>
          <cell r="DH20">
            <v>76.340877914951989</v>
          </cell>
          <cell r="DI20">
            <v>10130.02111315754</v>
          </cell>
          <cell r="DJ20" t="str">
            <v>COAL</v>
          </cell>
          <cell r="DK20">
            <v>45815</v>
          </cell>
          <cell r="DL20" t="str">
            <v>TONS</v>
          </cell>
          <cell r="DM20">
            <v>24.610324129651861</v>
          </cell>
          <cell r="DN20">
            <v>1127522</v>
          </cell>
          <cell r="DO20">
            <v>3646394</v>
          </cell>
          <cell r="DP20">
            <v>3.2760379138403488</v>
          </cell>
          <cell r="DQ20">
            <v>77.143092357888023</v>
          </cell>
          <cell r="DR20">
            <v>0</v>
          </cell>
          <cell r="DS20">
            <v>112083</v>
          </cell>
          <cell r="DU20">
            <v>300</v>
          </cell>
          <cell r="DV20">
            <v>3646863</v>
          </cell>
          <cell r="DW20">
            <v>469</v>
          </cell>
          <cell r="EA20">
            <v>11</v>
          </cell>
          <cell r="EB20" t="str">
            <v>CRYSTAL RIVER</v>
          </cell>
          <cell r="EC20" t="str">
            <v>2</v>
          </cell>
          <cell r="ED20">
            <v>486</v>
          </cell>
          <cell r="EE20">
            <v>263128</v>
          </cell>
          <cell r="EF20">
            <v>72.770919067215374</v>
          </cell>
          <cell r="EG20">
            <v>91.33</v>
          </cell>
          <cell r="EH20">
            <v>79.737207343163817</v>
          </cell>
          <cell r="EI20">
            <v>10054.904837189504</v>
          </cell>
          <cell r="EJ20" t="str">
            <v>COAL</v>
          </cell>
          <cell r="EK20">
            <v>107597</v>
          </cell>
          <cell r="EL20" t="str">
            <v>TONS</v>
          </cell>
          <cell r="EM20">
            <v>24.589226465421898</v>
          </cell>
          <cell r="EN20">
            <v>2645727</v>
          </cell>
          <cell r="EO20">
            <v>8428728</v>
          </cell>
          <cell r="EP20">
            <v>3.2032805326685114</v>
          </cell>
          <cell r="EQ20">
            <v>77.294395649960137</v>
          </cell>
          <cell r="ER20">
            <v>0</v>
          </cell>
          <cell r="ES20">
            <v>112083</v>
          </cell>
          <cell r="EU20">
            <v>679</v>
          </cell>
          <cell r="EV20">
            <v>8427602</v>
          </cell>
          <cell r="EW20">
            <v>-1126</v>
          </cell>
          <cell r="FA20">
            <v>11</v>
          </cell>
          <cell r="FB20" t="str">
            <v>CRYSTAL RIVER</v>
          </cell>
          <cell r="FC20" t="str">
            <v>2</v>
          </cell>
          <cell r="FD20">
            <v>489.33333333333331</v>
          </cell>
          <cell r="FE20">
            <v>1074496</v>
          </cell>
          <cell r="FF20">
            <v>49.189886027365155</v>
          </cell>
          <cell r="FG20">
            <v>63.341774193548389</v>
          </cell>
          <cell r="FH20">
            <v>77.18230271569702</v>
          </cell>
          <cell r="FI20">
            <v>10019.817663351005</v>
          </cell>
          <cell r="FJ20" t="str">
            <v>COAL</v>
          </cell>
          <cell r="FK20">
            <v>435972</v>
          </cell>
          <cell r="FL20" t="str">
            <v>TONS</v>
          </cell>
          <cell r="FM20">
            <v>24.771999999999998</v>
          </cell>
          <cell r="FN20">
            <v>10766254</v>
          </cell>
          <cell r="FO20">
            <v>34247628</v>
          </cell>
          <cell r="FP20">
            <v>3.1873201947703853</v>
          </cell>
          <cell r="FS20">
            <v>672498</v>
          </cell>
          <cell r="FT20">
            <v>0</v>
          </cell>
          <cell r="FU20">
            <v>2845</v>
          </cell>
          <cell r="FV20">
            <v>34248860</v>
          </cell>
          <cell r="FW20">
            <v>1232</v>
          </cell>
        </row>
        <row r="21">
          <cell r="A21">
            <v>12</v>
          </cell>
          <cell r="B21" t="str">
            <v>CRYSTAL RIVER</v>
          </cell>
          <cell r="C21" t="str">
            <v>4</v>
          </cell>
          <cell r="D21">
            <v>735</v>
          </cell>
          <cell r="E21">
            <v>471809</v>
          </cell>
          <cell r="F21">
            <v>86.279167581010896</v>
          </cell>
          <cell r="G21">
            <v>94.190850043328041</v>
          </cell>
          <cell r="H21">
            <v>89.778602350030923</v>
          </cell>
          <cell r="I21">
            <v>9479.8912271703175</v>
          </cell>
          <cell r="J21" t="str">
            <v>COAL</v>
          </cell>
          <cell r="K21">
            <v>181454</v>
          </cell>
          <cell r="L21" t="str">
            <v>TONS</v>
          </cell>
          <cell r="M21">
            <v>24.649211370374861</v>
          </cell>
          <cell r="N21">
            <v>4472698</v>
          </cell>
          <cell r="O21">
            <v>14336508</v>
          </cell>
          <cell r="P21">
            <v>3.0386253759466224</v>
          </cell>
          <cell r="Q21">
            <v>77.419116134559999</v>
          </cell>
          <cell r="R21">
            <v>0</v>
          </cell>
          <cell r="S21">
            <v>288500</v>
          </cell>
          <cell r="T21">
            <v>0</v>
          </cell>
          <cell r="U21">
            <v>715</v>
          </cell>
          <cell r="V21">
            <v>14337244</v>
          </cell>
          <cell r="W21">
            <v>736</v>
          </cell>
          <cell r="AA21">
            <v>12</v>
          </cell>
          <cell r="AB21" t="str">
            <v>CRYSTAL RIVER</v>
          </cell>
          <cell r="AC21" t="str">
            <v>4</v>
          </cell>
          <cell r="AD21">
            <v>735</v>
          </cell>
          <cell r="AE21">
            <v>413364</v>
          </cell>
          <cell r="AF21">
            <v>75.591397849462368</v>
          </cell>
          <cell r="AG21">
            <v>94.190850043328041</v>
          </cell>
          <cell r="AH21">
            <v>87.058823529411768</v>
          </cell>
          <cell r="AI21">
            <v>9487.2823951771315</v>
          </cell>
          <cell r="AJ21" t="str">
            <v>COAL</v>
          </cell>
          <cell r="AK21">
            <v>159549</v>
          </cell>
          <cell r="AL21" t="str">
            <v>TONS</v>
          </cell>
          <cell r="AM21">
            <v>24.579915887909042</v>
          </cell>
          <cell r="AN21">
            <v>3921701</v>
          </cell>
          <cell r="AO21">
            <v>12728042</v>
          </cell>
          <cell r="AP21">
            <v>3.0791365479335404</v>
          </cell>
          <cell r="AQ21">
            <v>77.96690797907776</v>
          </cell>
          <cell r="AR21">
            <v>0</v>
          </cell>
          <cell r="AS21">
            <v>288500</v>
          </cell>
          <cell r="AT21">
            <v>0</v>
          </cell>
          <cell r="AU21">
            <v>646</v>
          </cell>
          <cell r="AV21">
            <v>12728136</v>
          </cell>
          <cell r="AW21">
            <v>94</v>
          </cell>
          <cell r="BA21">
            <v>12</v>
          </cell>
          <cell r="BB21" t="str">
            <v>CRYSTAL RIVER</v>
          </cell>
          <cell r="BC21" t="str">
            <v>4</v>
          </cell>
          <cell r="BD21">
            <v>735</v>
          </cell>
          <cell r="BE21">
            <v>451549</v>
          </cell>
          <cell r="BF21">
            <v>82.574244751664111</v>
          </cell>
          <cell r="BG21">
            <v>94.190850043328041</v>
          </cell>
          <cell r="BH21">
            <v>85.564398461334392</v>
          </cell>
          <cell r="BI21">
            <v>9506.9195148256331</v>
          </cell>
          <cell r="BJ21" t="str">
            <v>COAL</v>
          </cell>
          <cell r="BK21">
            <v>174995</v>
          </cell>
          <cell r="BL21" t="str">
            <v>TONS</v>
          </cell>
          <cell r="BM21">
            <v>24.531215177576502</v>
          </cell>
          <cell r="BN21">
            <v>4292840</v>
          </cell>
          <cell r="BO21">
            <v>14014457</v>
          </cell>
          <cell r="BP21">
            <v>3.1036403579677954</v>
          </cell>
          <cell r="BQ21">
            <v>78.436281661193462</v>
          </cell>
          <cell r="BR21">
            <v>0</v>
          </cell>
          <cell r="BS21">
            <v>288500</v>
          </cell>
          <cell r="BT21">
            <v>0</v>
          </cell>
          <cell r="BU21">
            <v>718</v>
          </cell>
          <cell r="BV21">
            <v>14012709</v>
          </cell>
          <cell r="BW21">
            <v>-1748</v>
          </cell>
          <cell r="CA21">
            <v>12</v>
          </cell>
          <cell r="CB21" t="str">
            <v>CRYSTAL RIVER</v>
          </cell>
          <cell r="CC21" t="str">
            <v>4</v>
          </cell>
          <cell r="CD21">
            <v>735</v>
          </cell>
          <cell r="CE21">
            <v>464522</v>
          </cell>
          <cell r="CF21">
            <v>84.946602296832708</v>
          </cell>
          <cell r="CG21">
            <v>94.190850043328027</v>
          </cell>
          <cell r="CH21">
            <v>89.518799021024847</v>
          </cell>
          <cell r="CI21">
            <v>9470.6537042379041</v>
          </cell>
          <cell r="CJ21" t="str">
            <v>COAL</v>
          </cell>
          <cell r="CK21">
            <v>179595</v>
          </cell>
          <cell r="CL21" t="str">
            <v>TONS</v>
          </cell>
          <cell r="CM21">
            <v>24.495821153150143</v>
          </cell>
          <cell r="CN21">
            <v>4399327</v>
          </cell>
          <cell r="CO21">
            <v>14472889</v>
          </cell>
          <cell r="CP21">
            <v>3.1156520035649549</v>
          </cell>
          <cell r="CQ21">
            <v>78.979868431401826</v>
          </cell>
          <cell r="CR21">
            <v>0</v>
          </cell>
          <cell r="CS21">
            <v>288500</v>
          </cell>
          <cell r="CT21">
            <v>0</v>
          </cell>
          <cell r="CU21">
            <v>706</v>
          </cell>
          <cell r="CV21">
            <v>14471930</v>
          </cell>
          <cell r="CW21">
            <v>-959</v>
          </cell>
          <cell r="DA21">
            <v>12</v>
          </cell>
          <cell r="DB21" t="str">
            <v>CRYSTAL RIVER</v>
          </cell>
          <cell r="DC21" t="str">
            <v>4</v>
          </cell>
          <cell r="DD21">
            <v>720</v>
          </cell>
          <cell r="DE21">
            <v>459522</v>
          </cell>
          <cell r="DF21">
            <v>85.78293010752688</v>
          </cell>
          <cell r="DG21">
            <v>94.190850043328041</v>
          </cell>
          <cell r="DH21">
            <v>88.031034482758614</v>
          </cell>
          <cell r="DI21">
            <v>9608.2755559037432</v>
          </cell>
          <cell r="DJ21" t="str">
            <v>COAL</v>
          </cell>
          <cell r="DK21">
            <v>180434</v>
          </cell>
          <cell r="DL21" t="str">
            <v>TONS</v>
          </cell>
          <cell r="DM21">
            <v>24.469966857687574</v>
          </cell>
          <cell r="DN21">
            <v>4415214</v>
          </cell>
          <cell r="DO21">
            <v>14606591</v>
          </cell>
          <cell r="DP21">
            <v>3.1786489003790894</v>
          </cell>
          <cell r="DQ21">
            <v>79.353620595154652</v>
          </cell>
          <cell r="DR21">
            <v>0</v>
          </cell>
          <cell r="DS21">
            <v>288500</v>
          </cell>
          <cell r="DT21">
            <v>0</v>
          </cell>
          <cell r="DU21">
            <v>725</v>
          </cell>
          <cell r="DV21">
            <v>14607039</v>
          </cell>
          <cell r="DW21">
            <v>448</v>
          </cell>
          <cell r="EA21">
            <v>12</v>
          </cell>
          <cell r="EB21" t="str">
            <v>CRYSTAL RIVER</v>
          </cell>
          <cell r="EC21" t="str">
            <v>4</v>
          </cell>
          <cell r="ED21">
            <v>720</v>
          </cell>
          <cell r="EE21">
            <v>464346</v>
          </cell>
          <cell r="EF21">
            <v>86.683467741935488</v>
          </cell>
          <cell r="EG21">
            <v>94.190850043328027</v>
          </cell>
          <cell r="EH21">
            <v>92.928674351585016</v>
          </cell>
          <cell r="EI21">
            <v>9574.6792262666186</v>
          </cell>
          <cell r="EJ21" t="str">
            <v>COAL</v>
          </cell>
          <cell r="EK21">
            <v>181831</v>
          </cell>
          <cell r="EL21" t="str">
            <v>TONS</v>
          </cell>
          <cell r="EM21">
            <v>24.45107819898697</v>
          </cell>
          <cell r="EN21">
            <v>4445964</v>
          </cell>
          <cell r="EO21">
            <v>14757505</v>
          </cell>
          <cell r="EP21">
            <v>3.1781268709109156</v>
          </cell>
          <cell r="EQ21">
            <v>79.573918856530128</v>
          </cell>
          <cell r="ER21">
            <v>0</v>
          </cell>
          <cell r="ES21">
            <v>288500</v>
          </cell>
          <cell r="ET21">
            <v>0</v>
          </cell>
          <cell r="EU21">
            <v>694</v>
          </cell>
          <cell r="EV21">
            <v>14755667</v>
          </cell>
          <cell r="EW21">
            <v>-1838</v>
          </cell>
          <cell r="FA21">
            <v>12</v>
          </cell>
          <cell r="FB21" t="str">
            <v>CRYSTAL RIVER</v>
          </cell>
          <cell r="FC21" t="str">
            <v>4</v>
          </cell>
          <cell r="FD21">
            <v>730</v>
          </cell>
          <cell r="FE21">
            <v>2725112</v>
          </cell>
          <cell r="FF21">
            <v>83.625227083026459</v>
          </cell>
          <cell r="FG21">
            <v>94.190850043328041</v>
          </cell>
          <cell r="FH21">
            <v>88.797101260378241</v>
          </cell>
          <cell r="FI21">
            <v>9521.7165386230008</v>
          </cell>
          <cell r="FJ21" t="str">
            <v>COAL</v>
          </cell>
          <cell r="FK21">
            <v>1057858</v>
          </cell>
          <cell r="FL21" t="str">
            <v>TONS</v>
          </cell>
          <cell r="FM21">
            <v>24.713999999999999</v>
          </cell>
          <cell r="FN21">
            <v>25947744</v>
          </cell>
          <cell r="FO21">
            <v>84915992</v>
          </cell>
          <cell r="FP21">
            <v>3.1160551199363549</v>
          </cell>
          <cell r="FS21">
            <v>1731000</v>
          </cell>
          <cell r="FT21">
            <v>0</v>
          </cell>
          <cell r="FU21">
            <v>4204</v>
          </cell>
          <cell r="FV21">
            <v>84912725</v>
          </cell>
          <cell r="FW21">
            <v>-3267</v>
          </cell>
        </row>
        <row r="22">
          <cell r="A22">
            <v>13</v>
          </cell>
          <cell r="B22" t="str">
            <v>CRYSTAL RIVER</v>
          </cell>
          <cell r="C22" t="str">
            <v>5</v>
          </cell>
          <cell r="D22">
            <v>732</v>
          </cell>
          <cell r="E22">
            <v>468795</v>
          </cell>
          <cell r="F22">
            <v>86.079345143662962</v>
          </cell>
          <cell r="G22">
            <v>93.421423602618802</v>
          </cell>
          <cell r="H22">
            <v>89.82192536730048</v>
          </cell>
          <cell r="I22">
            <v>9504.8112714512736</v>
          </cell>
          <cell r="J22" t="str">
            <v>COAL</v>
          </cell>
          <cell r="K22">
            <v>180769</v>
          </cell>
          <cell r="L22" t="str">
            <v>TONS</v>
          </cell>
          <cell r="M22">
            <v>24.649182105338859</v>
          </cell>
          <cell r="N22">
            <v>4455808</v>
          </cell>
          <cell r="O22">
            <v>14283476</v>
          </cell>
          <cell r="P22">
            <v>3.0468490491579479</v>
          </cell>
          <cell r="Q22">
            <v>77.419116134559999</v>
          </cell>
          <cell r="R22">
            <v>0</v>
          </cell>
          <cell r="S22">
            <v>288500</v>
          </cell>
          <cell r="T22">
            <v>0</v>
          </cell>
          <cell r="U22">
            <v>713</v>
          </cell>
          <cell r="V22">
            <v>14284193</v>
          </cell>
          <cell r="W22">
            <v>717</v>
          </cell>
          <cell r="AA22">
            <v>13</v>
          </cell>
          <cell r="AB22" t="str">
            <v>CRYSTAL RIVER</v>
          </cell>
          <cell r="AC22" t="str">
            <v>5</v>
          </cell>
          <cell r="AD22">
            <v>732</v>
          </cell>
          <cell r="AE22">
            <v>427233</v>
          </cell>
          <cell r="AF22">
            <v>78.447800987132027</v>
          </cell>
          <cell r="AG22">
            <v>93.421423602618816</v>
          </cell>
          <cell r="AH22">
            <v>89.107120510574404</v>
          </cell>
          <cell r="AI22">
            <v>9495.427553583173</v>
          </cell>
          <cell r="AJ22" t="str">
            <v>COAL</v>
          </cell>
          <cell r="AK22">
            <v>165044</v>
          </cell>
          <cell r="AL22" t="str">
            <v>TONS</v>
          </cell>
          <cell r="AM22">
            <v>24.579869610528103</v>
          </cell>
          <cell r="AN22">
            <v>4056760</v>
          </cell>
          <cell r="AO22">
            <v>13156470</v>
          </cell>
          <cell r="AP22">
            <v>3.0794601540611328</v>
          </cell>
          <cell r="AQ22">
            <v>77.96690797907776</v>
          </cell>
          <cell r="AR22">
            <v>0</v>
          </cell>
          <cell r="AS22">
            <v>288500</v>
          </cell>
          <cell r="AT22">
            <v>0</v>
          </cell>
          <cell r="AU22">
            <v>655</v>
          </cell>
          <cell r="AV22">
            <v>13156543</v>
          </cell>
          <cell r="AW22">
            <v>73</v>
          </cell>
          <cell r="BA22">
            <v>13</v>
          </cell>
          <cell r="BB22" t="str">
            <v>CRYSTAL RIVER</v>
          </cell>
          <cell r="BC22" t="str">
            <v>5</v>
          </cell>
          <cell r="BD22">
            <v>732</v>
          </cell>
          <cell r="BE22">
            <v>450683</v>
          </cell>
          <cell r="BF22">
            <v>82.753650331981902</v>
          </cell>
          <cell r="BG22">
            <v>93.421423602618802</v>
          </cell>
          <cell r="BH22">
            <v>84.922366685509715</v>
          </cell>
          <cell r="BI22">
            <v>9524.5172327334276</v>
          </cell>
          <cell r="BJ22" t="str">
            <v>COAL</v>
          </cell>
          <cell r="BK22">
            <v>174983</v>
          </cell>
          <cell r="BL22" t="str">
            <v>TONS</v>
          </cell>
          <cell r="BM22">
            <v>24.531171599526811</v>
          </cell>
          <cell r="BN22">
            <v>4292538</v>
          </cell>
          <cell r="BO22">
            <v>14013516</v>
          </cell>
          <cell r="BP22">
            <v>3.1093952955847017</v>
          </cell>
          <cell r="BQ22">
            <v>78.436281661193462</v>
          </cell>
          <cell r="BR22">
            <v>0</v>
          </cell>
          <cell r="BS22">
            <v>288500</v>
          </cell>
          <cell r="BT22">
            <v>0</v>
          </cell>
          <cell r="BU22">
            <v>725</v>
          </cell>
          <cell r="BV22">
            <v>14011744</v>
          </cell>
          <cell r="BW22">
            <v>-1772</v>
          </cell>
          <cell r="CA22">
            <v>13</v>
          </cell>
          <cell r="CB22" t="str">
            <v>CRYSTAL RIVER</v>
          </cell>
          <cell r="CC22" t="str">
            <v>5</v>
          </cell>
          <cell r="CD22">
            <v>732</v>
          </cell>
          <cell r="CE22">
            <v>453660</v>
          </cell>
          <cell r="CF22">
            <v>83.300282037722553</v>
          </cell>
          <cell r="CG22">
            <v>93.421423602618802</v>
          </cell>
          <cell r="CH22">
            <v>88.40999976614205</v>
          </cell>
          <cell r="CI22">
            <v>9507.9266410968576</v>
          </cell>
          <cell r="CJ22" t="str">
            <v>COAL</v>
          </cell>
          <cell r="CK22">
            <v>176086</v>
          </cell>
          <cell r="CL22" t="str">
            <v>TONS</v>
          </cell>
          <cell r="CM22">
            <v>24.495791828992651</v>
          </cell>
          <cell r="CN22">
            <v>4313366</v>
          </cell>
          <cell r="CO22">
            <v>14195749</v>
          </cell>
          <cell r="CP22">
            <v>3.1291603844288671</v>
          </cell>
          <cell r="CQ22">
            <v>78.979868431401826</v>
          </cell>
          <cell r="CR22">
            <v>0</v>
          </cell>
          <cell r="CS22">
            <v>288500</v>
          </cell>
          <cell r="CT22">
            <v>0</v>
          </cell>
          <cell r="CU22">
            <v>701</v>
          </cell>
          <cell r="CV22">
            <v>14194792</v>
          </cell>
          <cell r="CW22">
            <v>-957</v>
          </cell>
          <cell r="DA22">
            <v>13</v>
          </cell>
          <cell r="DB22" t="str">
            <v>CRYSTAL RIVER</v>
          </cell>
          <cell r="DC22" t="str">
            <v>5</v>
          </cell>
          <cell r="DD22">
            <v>717</v>
          </cell>
          <cell r="DE22">
            <v>446412</v>
          </cell>
          <cell r="DF22">
            <v>83.684257884554825</v>
          </cell>
          <cell r="DG22">
            <v>93.421423602618802</v>
          </cell>
          <cell r="DH22">
            <v>86.234193720372275</v>
          </cell>
          <cell r="DI22">
            <v>9640.2941677195049</v>
          </cell>
          <cell r="DJ22" t="str">
            <v>COAL</v>
          </cell>
          <cell r="DK22">
            <v>175871</v>
          </cell>
          <cell r="DL22" t="str">
            <v>TONS</v>
          </cell>
          <cell r="DM22">
            <v>24.469884176470252</v>
          </cell>
          <cell r="DN22">
            <v>4303543</v>
          </cell>
          <cell r="DO22">
            <v>14244501</v>
          </cell>
          <cell r="DP22">
            <v>3.1908866697131799</v>
          </cell>
          <cell r="DQ22">
            <v>79.353620595154652</v>
          </cell>
          <cell r="DR22">
            <v>0</v>
          </cell>
          <cell r="DS22">
            <v>288500</v>
          </cell>
          <cell r="DT22">
            <v>0</v>
          </cell>
          <cell r="DU22">
            <v>722</v>
          </cell>
          <cell r="DV22">
            <v>14244890</v>
          </cell>
          <cell r="DW22">
            <v>389</v>
          </cell>
          <cell r="EA22">
            <v>13</v>
          </cell>
          <cell r="EB22" t="str">
            <v>CRYSTAL RIVER</v>
          </cell>
          <cell r="EC22" t="str">
            <v>5</v>
          </cell>
          <cell r="ED22">
            <v>717</v>
          </cell>
          <cell r="EE22">
            <v>456201</v>
          </cell>
          <cell r="EF22">
            <v>85.51930085031718</v>
          </cell>
          <cell r="EG22">
            <v>93.421423602618802</v>
          </cell>
          <cell r="EH22">
            <v>92.078668354031805</v>
          </cell>
          <cell r="EI22">
            <v>9594.1043531250471</v>
          </cell>
          <cell r="EJ22" t="str">
            <v>COAL</v>
          </cell>
          <cell r="EK22">
            <v>179004</v>
          </cell>
          <cell r="EL22" t="str">
            <v>TONS</v>
          </cell>
          <cell r="EM22">
            <v>24.451073719023039</v>
          </cell>
          <cell r="EN22">
            <v>4376840</v>
          </cell>
          <cell r="EO22">
            <v>14532550</v>
          </cell>
          <cell r="EP22">
            <v>3.1855585586178021</v>
          </cell>
          <cell r="EQ22">
            <v>79.573918856530128</v>
          </cell>
          <cell r="ER22">
            <v>0</v>
          </cell>
          <cell r="ES22">
            <v>288500</v>
          </cell>
          <cell r="ET22">
            <v>0</v>
          </cell>
          <cell r="EU22">
            <v>691</v>
          </cell>
          <cell r="EV22">
            <v>14530737</v>
          </cell>
          <cell r="EW22">
            <v>-1813</v>
          </cell>
          <cell r="FA22">
            <v>13</v>
          </cell>
          <cell r="FB22" t="str">
            <v>CRYSTAL RIVER</v>
          </cell>
          <cell r="FC22" t="str">
            <v>5</v>
          </cell>
          <cell r="FD22">
            <v>727</v>
          </cell>
          <cell r="FE22">
            <v>2702984</v>
          </cell>
          <cell r="FF22">
            <v>83.288468838897018</v>
          </cell>
          <cell r="FG22">
            <v>93.421423602618802</v>
          </cell>
          <cell r="FH22">
            <v>88.376449939823232</v>
          </cell>
          <cell r="FI22">
            <v>9544.5829498065832</v>
          </cell>
          <cell r="FJ22" t="str">
            <v>COAL</v>
          </cell>
          <cell r="FK22">
            <v>1051757</v>
          </cell>
          <cell r="FL22" t="str">
            <v>TONS</v>
          </cell>
          <cell r="FM22">
            <v>24.713999999999999</v>
          </cell>
          <cell r="FN22">
            <v>25798855</v>
          </cell>
          <cell r="FO22">
            <v>84426262</v>
          </cell>
          <cell r="FP22">
            <v>3.1234466056772812</v>
          </cell>
          <cell r="FS22">
            <v>1731000</v>
          </cell>
          <cell r="FT22">
            <v>0</v>
          </cell>
          <cell r="FU22">
            <v>4207</v>
          </cell>
          <cell r="FV22">
            <v>84422899</v>
          </cell>
          <cell r="FW22">
            <v>-3363</v>
          </cell>
        </row>
        <row r="23">
          <cell r="A23">
            <v>14</v>
          </cell>
          <cell r="B23" t="str">
            <v>SUWANNEE</v>
          </cell>
          <cell r="C23" t="str">
            <v>1</v>
          </cell>
          <cell r="D23">
            <v>33</v>
          </cell>
          <cell r="E23">
            <v>1875</v>
          </cell>
          <cell r="F23">
            <v>19.098240469208211</v>
          </cell>
          <cell r="G23">
            <v>94.51</v>
          </cell>
          <cell r="H23">
            <v>151.16054158607349</v>
          </cell>
          <cell r="I23">
            <v>12400</v>
          </cell>
          <cell r="J23" t="str">
            <v>HEAVY OIL</v>
          </cell>
          <cell r="K23">
            <v>3571</v>
          </cell>
          <cell r="L23" t="str">
            <v>BBLS</v>
          </cell>
          <cell r="M23">
            <v>6.5107812937552509</v>
          </cell>
          <cell r="N23">
            <v>23250</v>
          </cell>
          <cell r="O23">
            <v>225153</v>
          </cell>
          <cell r="P23">
            <v>12.00816</v>
          </cell>
          <cell r="Q23">
            <v>55.432791935032199</v>
          </cell>
          <cell r="R23">
            <v>7.6176141136936444</v>
          </cell>
          <cell r="S23">
            <v>0</v>
          </cell>
          <cell r="U23">
            <v>94</v>
          </cell>
          <cell r="V23">
            <v>225147</v>
          </cell>
          <cell r="W23">
            <v>-6</v>
          </cell>
          <cell r="AA23">
            <v>14</v>
          </cell>
          <cell r="AB23" t="str">
            <v>SUWANNEE</v>
          </cell>
          <cell r="AC23" t="str">
            <v>1</v>
          </cell>
          <cell r="AD23">
            <v>33</v>
          </cell>
          <cell r="AE23">
            <v>2739</v>
          </cell>
          <cell r="AF23">
            <v>23.252688172043008</v>
          </cell>
          <cell r="AG23">
            <v>94.51</v>
          </cell>
          <cell r="AH23">
            <v>120.13888888888889</v>
          </cell>
          <cell r="AI23">
            <v>12365.096750638919</v>
          </cell>
          <cell r="AJ23" t="str">
            <v>HEAVY OIL</v>
          </cell>
          <cell r="AK23">
            <v>5203</v>
          </cell>
          <cell r="AL23" t="str">
            <v>BBLS</v>
          </cell>
          <cell r="AM23">
            <v>6.509321545262349</v>
          </cell>
          <cell r="AN23">
            <v>33868</v>
          </cell>
          <cell r="AO23">
            <v>335195</v>
          </cell>
          <cell r="AP23">
            <v>12.237860533041255</v>
          </cell>
          <cell r="AQ23">
            <v>56.806632514521674</v>
          </cell>
          <cell r="AR23">
            <v>7.6167499475120728</v>
          </cell>
          <cell r="AS23">
            <v>0</v>
          </cell>
          <cell r="AU23">
            <v>144</v>
          </cell>
          <cell r="AV23">
            <v>335162</v>
          </cell>
          <cell r="AW23">
            <v>-33</v>
          </cell>
          <cell r="BA23">
            <v>14</v>
          </cell>
          <cell r="BB23" t="str">
            <v>SUWANNEE</v>
          </cell>
          <cell r="BC23" t="str">
            <v>1</v>
          </cell>
          <cell r="BD23">
            <v>33</v>
          </cell>
          <cell r="BE23">
            <v>689</v>
          </cell>
          <cell r="BF23">
            <v>13.359400456174649</v>
          </cell>
          <cell r="BG23">
            <v>94.51</v>
          </cell>
          <cell r="BH23">
            <v>276.0942760942761</v>
          </cell>
          <cell r="BI23">
            <v>12375.907111756169</v>
          </cell>
          <cell r="BJ23" t="str">
            <v>HEAVY OIL</v>
          </cell>
          <cell r="BK23">
            <v>1310</v>
          </cell>
          <cell r="BL23" t="str">
            <v>BBLS</v>
          </cell>
          <cell r="BM23">
            <v>6.5091603053435119</v>
          </cell>
          <cell r="BN23">
            <v>8527</v>
          </cell>
          <cell r="BO23">
            <v>85452</v>
          </cell>
          <cell r="BP23">
            <v>12.402322206095791</v>
          </cell>
          <cell r="BQ23">
            <v>57.614042736680723</v>
          </cell>
          <cell r="BR23">
            <v>7.6167717516289768</v>
          </cell>
          <cell r="BS23">
            <v>0</v>
          </cell>
          <cell r="BU23">
            <v>36</v>
          </cell>
          <cell r="BV23">
            <v>85446</v>
          </cell>
          <cell r="BW23">
            <v>-6</v>
          </cell>
          <cell r="CA23">
            <v>14</v>
          </cell>
          <cell r="CB23" t="str">
            <v>SUWANNEE</v>
          </cell>
          <cell r="CC23" t="str">
            <v>1</v>
          </cell>
          <cell r="CD23">
            <v>33</v>
          </cell>
          <cell r="CE23">
            <v>154</v>
          </cell>
          <cell r="CF23">
            <v>2.5578364288041708</v>
          </cell>
          <cell r="CG23">
            <v>94.51</v>
          </cell>
          <cell r="CH23">
            <v>211.44781144781146</v>
          </cell>
          <cell r="CI23">
            <v>12954.545454545456</v>
          </cell>
          <cell r="CJ23" t="str">
            <v>HEAVY OIL</v>
          </cell>
          <cell r="CK23">
            <v>306</v>
          </cell>
          <cell r="CL23" t="str">
            <v>BBLS</v>
          </cell>
          <cell r="CM23">
            <v>6.5196078431372548</v>
          </cell>
          <cell r="CN23">
            <v>1995</v>
          </cell>
          <cell r="CO23">
            <v>19559</v>
          </cell>
          <cell r="CP23">
            <v>12.700649350649352</v>
          </cell>
          <cell r="CQ23">
            <v>56.290294117647065</v>
          </cell>
          <cell r="CR23">
            <v>7.6279411764705882</v>
          </cell>
          <cell r="CS23">
            <v>0</v>
          </cell>
          <cell r="CU23">
            <v>9</v>
          </cell>
          <cell r="CV23">
            <v>19553</v>
          </cell>
          <cell r="CW23">
            <v>-6</v>
          </cell>
          <cell r="DA23">
            <v>14</v>
          </cell>
          <cell r="DB23" t="str">
            <v>SUWANNEE</v>
          </cell>
          <cell r="DC23" t="str">
            <v>1</v>
          </cell>
          <cell r="DD23">
            <v>32</v>
          </cell>
          <cell r="DE23">
            <v>5995</v>
          </cell>
          <cell r="DF23">
            <v>43.859206989247312</v>
          </cell>
          <cell r="DG23">
            <v>94.51</v>
          </cell>
          <cell r="DH23">
            <v>102.93769716088327</v>
          </cell>
          <cell r="DI23">
            <v>12422.351959966638</v>
          </cell>
          <cell r="DJ23" t="str">
            <v>HEAVY OIL</v>
          </cell>
          <cell r="DK23">
            <v>11440</v>
          </cell>
          <cell r="DL23" t="str">
            <v>BBLS</v>
          </cell>
          <cell r="DM23">
            <v>6.5097902097902098</v>
          </cell>
          <cell r="DN23">
            <v>74472</v>
          </cell>
          <cell r="DO23">
            <v>751994</v>
          </cell>
          <cell r="DP23">
            <v>12.543686405337782</v>
          </cell>
          <cell r="DQ23">
            <v>58.116794826900112</v>
          </cell>
          <cell r="DR23">
            <v>7.6169653800238759</v>
          </cell>
          <cell r="DS23">
            <v>0</v>
          </cell>
          <cell r="DU23">
            <v>317</v>
          </cell>
          <cell r="DV23">
            <v>751945</v>
          </cell>
          <cell r="DW23">
            <v>-49</v>
          </cell>
          <cell r="EA23">
            <v>14</v>
          </cell>
          <cell r="EB23" t="str">
            <v>SUWANNEE</v>
          </cell>
          <cell r="EC23" t="str">
            <v>1</v>
          </cell>
          <cell r="ED23">
            <v>32</v>
          </cell>
          <cell r="EE23">
            <v>5067</v>
          </cell>
          <cell r="EF23">
            <v>37.915826612903224</v>
          </cell>
          <cell r="EG23">
            <v>94.51</v>
          </cell>
          <cell r="EH23">
            <v>105.65308988764043</v>
          </cell>
          <cell r="EI23">
            <v>12377.343595816064</v>
          </cell>
          <cell r="EJ23" t="str">
            <v>HEAVY OIL</v>
          </cell>
          <cell r="EK23">
            <v>9634</v>
          </cell>
          <cell r="EL23" t="str">
            <v>BBLS</v>
          </cell>
          <cell r="EM23">
            <v>6.5098609092796345</v>
          </cell>
          <cell r="EN23">
            <v>62716</v>
          </cell>
          <cell r="EO23">
            <v>646618</v>
          </cell>
          <cell r="EP23">
            <v>12.761357805407538</v>
          </cell>
          <cell r="EQ23">
            <v>59.501602498124669</v>
          </cell>
          <cell r="ER23">
            <v>7.6167259215323693</v>
          </cell>
          <cell r="ES23">
            <v>0</v>
          </cell>
          <cell r="EU23">
            <v>267</v>
          </cell>
          <cell r="EV23">
            <v>646601</v>
          </cell>
          <cell r="EW23">
            <v>-17</v>
          </cell>
          <cell r="FA23">
            <v>14</v>
          </cell>
          <cell r="FB23" t="str">
            <v>SUWANNEE</v>
          </cell>
          <cell r="FC23" t="str">
            <v>1</v>
          </cell>
          <cell r="FD23">
            <v>32.666666666666664</v>
          </cell>
          <cell r="FE23">
            <v>16519</v>
          </cell>
          <cell r="FF23">
            <v>23.161482334869433</v>
          </cell>
          <cell r="FG23">
            <v>94.51</v>
          </cell>
          <cell r="FH23">
            <v>119.25358378645576</v>
          </cell>
          <cell r="FI23">
            <v>12399.539923724196</v>
          </cell>
          <cell r="FJ23" t="str">
            <v>HEAVY OIL</v>
          </cell>
          <cell r="FK23">
            <v>31464</v>
          </cell>
          <cell r="FL23" t="str">
            <v>BBLS</v>
          </cell>
          <cell r="FM23">
            <v>6.5</v>
          </cell>
          <cell r="FN23">
            <v>204828</v>
          </cell>
          <cell r="FO23">
            <v>2063971</v>
          </cell>
          <cell r="FP23">
            <v>12.49452751377202</v>
          </cell>
          <cell r="FS23">
            <v>0</v>
          </cell>
          <cell r="FT23">
            <v>0</v>
          </cell>
          <cell r="FU23">
            <v>867</v>
          </cell>
          <cell r="FV23">
            <v>2063854</v>
          </cell>
          <cell r="FW23">
            <v>-117</v>
          </cell>
        </row>
        <row r="24">
          <cell r="A24">
            <v>15</v>
          </cell>
          <cell r="B24" t="str">
            <v>SUWANNEE</v>
          </cell>
          <cell r="C24" t="str">
            <v>1</v>
          </cell>
          <cell r="E24">
            <v>2814</v>
          </cell>
          <cell r="I24">
            <v>12593.461265103055</v>
          </cell>
          <cell r="J24" t="str">
            <v>GAS</v>
          </cell>
          <cell r="K24">
            <v>35438</v>
          </cell>
          <cell r="L24" t="str">
            <v>MCF</v>
          </cell>
          <cell r="M24">
            <v>1</v>
          </cell>
          <cell r="N24">
            <v>35438</v>
          </cell>
          <cell r="O24">
            <v>292525</v>
          </cell>
          <cell r="P24">
            <v>10.395344705046197</v>
          </cell>
          <cell r="Q24">
            <v>8.0454742351178918</v>
          </cell>
          <cell r="R24">
            <v>0.2090835920760902</v>
          </cell>
          <cell r="S24">
            <v>0</v>
          </cell>
          <cell r="U24">
            <v>0</v>
          </cell>
          <cell r="V24">
            <v>292522</v>
          </cell>
          <cell r="W24">
            <v>-3</v>
          </cell>
          <cell r="AA24">
            <v>15</v>
          </cell>
          <cell r="AB24" t="str">
            <v>SUWANNEE</v>
          </cell>
          <cell r="AC24" t="str">
            <v>1</v>
          </cell>
          <cell r="AE24">
            <v>2970</v>
          </cell>
          <cell r="AI24">
            <v>14118.18181818182</v>
          </cell>
          <cell r="AJ24" t="str">
            <v>GAS</v>
          </cell>
          <cell r="AK24">
            <v>41931</v>
          </cell>
          <cell r="AL24" t="str">
            <v>MCF</v>
          </cell>
          <cell r="AM24">
            <v>1</v>
          </cell>
          <cell r="AN24">
            <v>41931</v>
          </cell>
          <cell r="AO24">
            <v>347942</v>
          </cell>
          <cell r="AP24">
            <v>11.715218855218854</v>
          </cell>
          <cell r="AQ24">
            <v>8.0883816684907632</v>
          </cell>
          <cell r="AR24">
            <v>0.20958420937292896</v>
          </cell>
          <cell r="AS24">
            <v>0</v>
          </cell>
          <cell r="AU24">
            <v>0</v>
          </cell>
          <cell r="AV24">
            <v>347918</v>
          </cell>
          <cell r="AW24">
            <v>-24</v>
          </cell>
          <cell r="BA24">
            <v>15</v>
          </cell>
          <cell r="BB24" t="str">
            <v>SUWANNEE</v>
          </cell>
          <cell r="BC24" t="str">
            <v>1</v>
          </cell>
          <cell r="BE24">
            <v>2591</v>
          </cell>
          <cell r="BI24">
            <v>12761.48205326129</v>
          </cell>
          <cell r="BJ24" t="str">
            <v>GAS</v>
          </cell>
          <cell r="BK24">
            <v>33065</v>
          </cell>
          <cell r="BL24" t="str">
            <v>MCF</v>
          </cell>
          <cell r="BM24">
            <v>1</v>
          </cell>
          <cell r="BN24">
            <v>33065</v>
          </cell>
          <cell r="BO24">
            <v>255847</v>
          </cell>
          <cell r="BP24">
            <v>9.8744500192975675</v>
          </cell>
          <cell r="BQ24">
            <v>7.5257034500762154</v>
          </cell>
          <cell r="BR24">
            <v>0.21199095786035088</v>
          </cell>
          <cell r="BS24">
            <v>0</v>
          </cell>
          <cell r="BU24">
            <v>0</v>
          </cell>
          <cell r="BV24">
            <v>255817</v>
          </cell>
          <cell r="BW24">
            <v>-30</v>
          </cell>
          <cell r="CA24">
            <v>15</v>
          </cell>
          <cell r="CB24" t="str">
            <v>SUWANNEE</v>
          </cell>
          <cell r="CC24" t="str">
            <v>1</v>
          </cell>
          <cell r="CE24">
            <v>474</v>
          </cell>
          <cell r="CI24">
            <v>14172.995780590718</v>
          </cell>
          <cell r="CJ24" t="str">
            <v>GAS</v>
          </cell>
          <cell r="CK24">
            <v>6718</v>
          </cell>
          <cell r="CL24" t="str">
            <v>MCF</v>
          </cell>
          <cell r="CM24">
            <v>1</v>
          </cell>
          <cell r="CN24">
            <v>6718</v>
          </cell>
          <cell r="CO24">
            <v>54218</v>
          </cell>
          <cell r="CP24">
            <v>11.438396624472574</v>
          </cell>
          <cell r="CQ24">
            <v>7.8820768530413376</v>
          </cell>
          <cell r="CR24">
            <v>0.18847708415356135</v>
          </cell>
          <cell r="CS24">
            <v>0</v>
          </cell>
          <cell r="CU24">
            <v>0</v>
          </cell>
          <cell r="CV24">
            <v>54218</v>
          </cell>
          <cell r="CW24">
            <v>0</v>
          </cell>
          <cell r="DA24">
            <v>15</v>
          </cell>
          <cell r="DB24" t="str">
            <v>SUWANNEE</v>
          </cell>
          <cell r="DC24" t="str">
            <v>1</v>
          </cell>
          <cell r="DE24">
            <v>4447</v>
          </cell>
          <cell r="DI24">
            <v>15231.61682032831</v>
          </cell>
          <cell r="DJ24" t="str">
            <v>GAS</v>
          </cell>
          <cell r="DK24">
            <v>67735</v>
          </cell>
          <cell r="DL24" t="str">
            <v>MCF</v>
          </cell>
          <cell r="DM24">
            <v>1</v>
          </cell>
          <cell r="DN24">
            <v>67735</v>
          </cell>
          <cell r="DO24">
            <v>593160</v>
          </cell>
          <cell r="DP24">
            <v>13.338430402518551</v>
          </cell>
          <cell r="DQ24">
            <v>8.1741966215447803</v>
          </cell>
          <cell r="DR24">
            <v>0.19902838109310877</v>
          </cell>
          <cell r="DS24">
            <v>26000</v>
          </cell>
          <cell r="DU24">
            <v>0</v>
          </cell>
          <cell r="DV24">
            <v>593142</v>
          </cell>
          <cell r="DW24">
            <v>-18</v>
          </cell>
          <cell r="EA24">
            <v>15</v>
          </cell>
          <cell r="EB24" t="str">
            <v>SUWANNEE</v>
          </cell>
          <cell r="EC24" t="str">
            <v>1</v>
          </cell>
          <cell r="EE24">
            <v>3960</v>
          </cell>
          <cell r="EI24">
            <v>14501.262626262625</v>
          </cell>
          <cell r="EJ24" t="str">
            <v>GAS</v>
          </cell>
          <cell r="EK24">
            <v>57425</v>
          </cell>
          <cell r="EL24" t="str">
            <v>MCF</v>
          </cell>
          <cell r="EM24">
            <v>1</v>
          </cell>
          <cell r="EN24">
            <v>57425</v>
          </cell>
          <cell r="EO24">
            <v>516721</v>
          </cell>
          <cell r="EP24">
            <v>13.0485101010101</v>
          </cell>
          <cell r="EQ24">
            <v>8.3394640705529532</v>
          </cell>
          <cell r="ER24">
            <v>0.20595510955947438</v>
          </cell>
          <cell r="ES24">
            <v>26000</v>
          </cell>
          <cell r="EU24">
            <v>0</v>
          </cell>
          <cell r="EV24">
            <v>516727</v>
          </cell>
          <cell r="EW24">
            <v>6</v>
          </cell>
          <cell r="FA24">
            <v>15</v>
          </cell>
          <cell r="FB24" t="str">
            <v>SUWANNEE</v>
          </cell>
          <cell r="FC24" t="str">
            <v>1</v>
          </cell>
          <cell r="FE24">
            <v>17256</v>
          </cell>
          <cell r="FI24">
            <v>14042.18822438572</v>
          </cell>
          <cell r="FJ24" t="str">
            <v>GAS</v>
          </cell>
          <cell r="FK24">
            <v>242312</v>
          </cell>
          <cell r="FL24" t="str">
            <v>MCF</v>
          </cell>
          <cell r="FM24">
            <v>1</v>
          </cell>
          <cell r="FN24">
            <v>242312</v>
          </cell>
          <cell r="FO24">
            <v>2060413</v>
          </cell>
          <cell r="FP24">
            <v>11.940270050996755</v>
          </cell>
          <cell r="FS24">
            <v>52000</v>
          </cell>
          <cell r="FT24">
            <v>0</v>
          </cell>
          <cell r="FV24">
            <v>2060344</v>
          </cell>
          <cell r="FW24">
            <v>-69</v>
          </cell>
        </row>
        <row r="25">
          <cell r="A25">
            <v>16</v>
          </cell>
          <cell r="B25" t="str">
            <v>SUWANNEE</v>
          </cell>
          <cell r="C25" t="str">
            <v>2</v>
          </cell>
          <cell r="D25">
            <v>32</v>
          </cell>
          <cell r="E25">
            <v>1581</v>
          </cell>
          <cell r="F25">
            <v>6.640625</v>
          </cell>
          <cell r="G25">
            <v>97.655274284831293</v>
          </cell>
          <cell r="H25">
            <v>62.539556962025308</v>
          </cell>
          <cell r="I25">
            <v>12561.037318153067</v>
          </cell>
          <cell r="J25" t="str">
            <v>HEAVY OIL</v>
          </cell>
          <cell r="K25">
            <v>3051</v>
          </cell>
          <cell r="L25" t="str">
            <v>BBLS</v>
          </cell>
          <cell r="M25">
            <v>6.5090134382169778</v>
          </cell>
          <cell r="N25">
            <v>19859</v>
          </cell>
          <cell r="O25">
            <v>192367</v>
          </cell>
          <cell r="P25">
            <v>12.1674256799494</v>
          </cell>
          <cell r="Q25">
            <v>55.432791935032199</v>
          </cell>
          <cell r="R25">
            <v>7.6176141136936444</v>
          </cell>
          <cell r="S25">
            <v>0</v>
          </cell>
          <cell r="U25">
            <v>79</v>
          </cell>
          <cell r="V25">
            <v>192312</v>
          </cell>
          <cell r="W25">
            <v>-55</v>
          </cell>
          <cell r="AA25">
            <v>16</v>
          </cell>
          <cell r="AB25" t="str">
            <v>SUWANNEE</v>
          </cell>
          <cell r="AC25" t="str">
            <v>2</v>
          </cell>
          <cell r="AD25">
            <v>32</v>
          </cell>
          <cell r="AE25">
            <v>2846</v>
          </cell>
          <cell r="AF25">
            <v>11.95396505376344</v>
          </cell>
          <cell r="AG25">
            <v>97.655274284831279</v>
          </cell>
          <cell r="AH25">
            <v>59.291666666666664</v>
          </cell>
          <cell r="AI25">
            <v>12539.353478566411</v>
          </cell>
          <cell r="AJ25" t="str">
            <v>HEAVY OIL</v>
          </cell>
          <cell r="AK25">
            <v>5482</v>
          </cell>
          <cell r="AL25" t="str">
            <v>BBLS</v>
          </cell>
          <cell r="AM25">
            <v>6.5098504195549074</v>
          </cell>
          <cell r="AN25">
            <v>35687</v>
          </cell>
          <cell r="AO25">
            <v>353169</v>
          </cell>
          <cell r="AP25">
            <v>12.409311314125087</v>
          </cell>
          <cell r="AQ25">
            <v>56.806632514521674</v>
          </cell>
          <cell r="AR25">
            <v>7.6167499475120728</v>
          </cell>
          <cell r="AS25">
            <v>0</v>
          </cell>
          <cell r="AU25">
            <v>150</v>
          </cell>
          <cell r="AV25">
            <v>353157</v>
          </cell>
          <cell r="AW25">
            <v>-12</v>
          </cell>
          <cell r="BA25">
            <v>16</v>
          </cell>
          <cell r="BB25" t="str">
            <v>SUWANNEE</v>
          </cell>
          <cell r="BC25" t="str">
            <v>2</v>
          </cell>
          <cell r="BD25">
            <v>32</v>
          </cell>
          <cell r="BE25">
            <v>1280</v>
          </cell>
          <cell r="BF25">
            <v>5.376344086021505</v>
          </cell>
          <cell r="BG25">
            <v>97.655274284831293</v>
          </cell>
          <cell r="BH25">
            <v>58.82352941176471</v>
          </cell>
          <cell r="BI25">
            <v>12567.1875</v>
          </cell>
          <cell r="BJ25" t="str">
            <v>HEAVY OIL</v>
          </cell>
          <cell r="BK25">
            <v>2471</v>
          </cell>
          <cell r="BL25" t="str">
            <v>BBLS</v>
          </cell>
          <cell r="BM25">
            <v>6.5099150141643056</v>
          </cell>
          <cell r="BN25">
            <v>16086</v>
          </cell>
          <cell r="BO25">
            <v>161185</v>
          </cell>
          <cell r="BP25">
            <v>12.592578124999999</v>
          </cell>
          <cell r="BQ25">
            <v>57.614042736680723</v>
          </cell>
          <cell r="BR25">
            <v>7.6167717516289768</v>
          </cell>
          <cell r="BS25">
            <v>0</v>
          </cell>
          <cell r="BU25">
            <v>68</v>
          </cell>
          <cell r="BV25">
            <v>161181</v>
          </cell>
          <cell r="BW25">
            <v>-4</v>
          </cell>
          <cell r="CA25">
            <v>16</v>
          </cell>
          <cell r="CB25" t="str">
            <v>SUWANNEE</v>
          </cell>
          <cell r="CC25" t="str">
            <v>2</v>
          </cell>
          <cell r="CD25">
            <v>32</v>
          </cell>
          <cell r="CE25">
            <v>235</v>
          </cell>
          <cell r="CF25">
            <v>0.98706317204301075</v>
          </cell>
          <cell r="CG25">
            <v>97.655274284831279</v>
          </cell>
          <cell r="CH25">
            <v>56.490384615384613</v>
          </cell>
          <cell r="CI25">
            <v>12855.319148936171</v>
          </cell>
          <cell r="CJ25" t="str">
            <v>HEAVY OIL</v>
          </cell>
          <cell r="CK25">
            <v>464</v>
          </cell>
          <cell r="CL25" t="str">
            <v>BBLS</v>
          </cell>
          <cell r="CM25">
            <v>6.5107758620689653</v>
          </cell>
          <cell r="CN25">
            <v>3021</v>
          </cell>
          <cell r="CO25">
            <v>29658</v>
          </cell>
          <cell r="CP25">
            <v>12.620425531914893</v>
          </cell>
          <cell r="CQ25">
            <v>56.290294117647065</v>
          </cell>
          <cell r="CR25">
            <v>7.6279411764705882</v>
          </cell>
          <cell r="CS25">
            <v>0</v>
          </cell>
          <cell r="CU25">
            <v>13</v>
          </cell>
          <cell r="CV25">
            <v>29619</v>
          </cell>
          <cell r="CW25">
            <v>-39</v>
          </cell>
          <cell r="DA25">
            <v>16</v>
          </cell>
          <cell r="DB25" t="str">
            <v>SUWANNEE</v>
          </cell>
          <cell r="DC25" t="str">
            <v>2</v>
          </cell>
          <cell r="DD25">
            <v>31</v>
          </cell>
          <cell r="DE25">
            <v>6550</v>
          </cell>
          <cell r="DF25">
            <v>28.399236906000692</v>
          </cell>
          <cell r="DG25">
            <v>97.655274284831293</v>
          </cell>
          <cell r="DH25">
            <v>61.066567219839641</v>
          </cell>
          <cell r="DI25">
            <v>12645.190839694656</v>
          </cell>
          <cell r="DJ25" t="str">
            <v>HEAVY OIL</v>
          </cell>
          <cell r="DK25">
            <v>12723</v>
          </cell>
          <cell r="DL25" t="str">
            <v>BBLS</v>
          </cell>
          <cell r="DM25">
            <v>6.5099426235950641</v>
          </cell>
          <cell r="DN25">
            <v>82826</v>
          </cell>
          <cell r="DO25">
            <v>836331</v>
          </cell>
          <cell r="DP25">
            <v>12.768412213740458</v>
          </cell>
          <cell r="DQ25">
            <v>58.116794826900112</v>
          </cell>
          <cell r="DR25">
            <v>7.6169653800238759</v>
          </cell>
          <cell r="DS25">
            <v>0</v>
          </cell>
          <cell r="DU25">
            <v>346</v>
          </cell>
          <cell r="DV25">
            <v>836295</v>
          </cell>
          <cell r="DW25">
            <v>-36</v>
          </cell>
          <cell r="EA25">
            <v>16</v>
          </cell>
          <cell r="EB25" t="str">
            <v>SUWANNEE</v>
          </cell>
          <cell r="EC25" t="str">
            <v>2</v>
          </cell>
          <cell r="ED25">
            <v>31</v>
          </cell>
          <cell r="EE25">
            <v>13422</v>
          </cell>
          <cell r="EF25">
            <v>58.194588969823101</v>
          </cell>
          <cell r="EG25">
            <v>97.655274284831279</v>
          </cell>
          <cell r="EH25">
            <v>61.326875628255507</v>
          </cell>
          <cell r="EI25">
            <v>12547.90642229176</v>
          </cell>
          <cell r="EJ25" t="str">
            <v>HEAVY OIL</v>
          </cell>
          <cell r="EK25">
            <v>25871</v>
          </cell>
          <cell r="EL25" t="str">
            <v>BBLS</v>
          </cell>
          <cell r="EM25">
            <v>6.5099145761663637</v>
          </cell>
          <cell r="EN25">
            <v>168418</v>
          </cell>
          <cell r="EO25">
            <v>1736418</v>
          </cell>
          <cell r="EP25">
            <v>12.937103263299061</v>
          </cell>
          <cell r="EQ25">
            <v>59.501602498124669</v>
          </cell>
          <cell r="ER25">
            <v>7.6167259215323693</v>
          </cell>
          <cell r="ES25">
            <v>0</v>
          </cell>
          <cell r="EU25">
            <v>706</v>
          </cell>
          <cell r="EV25">
            <v>1736389</v>
          </cell>
          <cell r="EW25">
            <v>-29</v>
          </cell>
          <cell r="FA25">
            <v>16</v>
          </cell>
          <cell r="FB25" t="str">
            <v>SUWANNEE</v>
          </cell>
          <cell r="FC25" t="str">
            <v>2</v>
          </cell>
          <cell r="FD25">
            <v>31.666666666666668</v>
          </cell>
          <cell r="FE25">
            <v>25914</v>
          </cell>
          <cell r="FF25">
            <v>18.331918505942273</v>
          </cell>
          <cell r="FG25">
            <v>97.655274284831293</v>
          </cell>
          <cell r="FH25">
            <v>60.083468583352648</v>
          </cell>
          <cell r="FI25">
            <v>12576.09786215945</v>
          </cell>
          <cell r="FJ25" t="str">
            <v>HEAVY OIL</v>
          </cell>
          <cell r="FK25">
            <v>50062</v>
          </cell>
          <cell r="FL25" t="str">
            <v>BBLS</v>
          </cell>
          <cell r="FM25">
            <v>6.5</v>
          </cell>
          <cell r="FN25">
            <v>325897</v>
          </cell>
          <cell r="FO25">
            <v>3309128</v>
          </cell>
          <cell r="FP25">
            <v>12.769653469167245</v>
          </cell>
          <cell r="FS25">
            <v>0</v>
          </cell>
          <cell r="FT25">
            <v>0</v>
          </cell>
          <cell r="FU25">
            <v>1362</v>
          </cell>
          <cell r="FV25">
            <v>3308953</v>
          </cell>
          <cell r="FW25">
            <v>-175</v>
          </cell>
        </row>
        <row r="26">
          <cell r="A26">
            <v>17</v>
          </cell>
          <cell r="B26" t="str">
            <v>SUWANNEE</v>
          </cell>
          <cell r="C26" t="str">
            <v>2</v>
          </cell>
          <cell r="E26">
            <v>0</v>
          </cell>
          <cell r="I26">
            <v>0</v>
          </cell>
          <cell r="J26" t="str">
            <v>GAS</v>
          </cell>
          <cell r="K26">
            <v>0</v>
          </cell>
          <cell r="L26" t="str">
            <v>MCF</v>
          </cell>
          <cell r="M26" t="str">
            <v xml:space="preserve"> </v>
          </cell>
          <cell r="N26">
            <v>0</v>
          </cell>
          <cell r="O26">
            <v>0</v>
          </cell>
          <cell r="P26">
            <v>0</v>
          </cell>
          <cell r="Q26">
            <v>8.0454742351178918</v>
          </cell>
          <cell r="R26">
            <v>0.2090835920760902</v>
          </cell>
          <cell r="S26">
            <v>0</v>
          </cell>
          <cell r="U26">
            <v>0</v>
          </cell>
          <cell r="V26">
            <v>0</v>
          </cell>
          <cell r="W26">
            <v>0</v>
          </cell>
          <cell r="AA26">
            <v>17</v>
          </cell>
          <cell r="AB26" t="str">
            <v>SUWANNEE</v>
          </cell>
          <cell r="AC26" t="str">
            <v>2</v>
          </cell>
          <cell r="AE26">
            <v>0</v>
          </cell>
          <cell r="AI26">
            <v>0</v>
          </cell>
          <cell r="AJ26" t="str">
            <v>GAS</v>
          </cell>
          <cell r="AK26">
            <v>0</v>
          </cell>
          <cell r="AL26" t="str">
            <v>MCF</v>
          </cell>
          <cell r="AM26" t="str">
            <v xml:space="preserve"> </v>
          </cell>
          <cell r="AN26">
            <v>0</v>
          </cell>
          <cell r="AO26">
            <v>0</v>
          </cell>
          <cell r="AP26">
            <v>0</v>
          </cell>
          <cell r="AQ26">
            <v>8.0883816684907632</v>
          </cell>
          <cell r="AR26">
            <v>0.20958420937292896</v>
          </cell>
          <cell r="AS26">
            <v>0</v>
          </cell>
          <cell r="AU26">
            <v>0</v>
          </cell>
          <cell r="AV26">
            <v>0</v>
          </cell>
          <cell r="AW26">
            <v>0</v>
          </cell>
          <cell r="BA26">
            <v>17</v>
          </cell>
          <cell r="BB26" t="str">
            <v>SUWANNEE</v>
          </cell>
          <cell r="BC26" t="str">
            <v>2</v>
          </cell>
          <cell r="BE26">
            <v>0</v>
          </cell>
          <cell r="BI26">
            <v>0</v>
          </cell>
          <cell r="BJ26" t="str">
            <v>GAS</v>
          </cell>
          <cell r="BK26">
            <v>0</v>
          </cell>
          <cell r="BL26" t="str">
            <v>MCF</v>
          </cell>
          <cell r="BM26" t="str">
            <v xml:space="preserve"> </v>
          </cell>
          <cell r="BN26">
            <v>0</v>
          </cell>
          <cell r="BO26">
            <v>0</v>
          </cell>
          <cell r="BP26">
            <v>0</v>
          </cell>
          <cell r="BQ26">
            <v>7.5257034500762154</v>
          </cell>
          <cell r="BR26">
            <v>0.21199095786035088</v>
          </cell>
          <cell r="BS26">
            <v>0</v>
          </cell>
          <cell r="BU26">
            <v>0</v>
          </cell>
          <cell r="BV26">
            <v>0</v>
          </cell>
          <cell r="BW26">
            <v>0</v>
          </cell>
          <cell r="CA26">
            <v>17</v>
          </cell>
          <cell r="CB26" t="str">
            <v>SUWANNEE</v>
          </cell>
          <cell r="CC26" t="str">
            <v>2</v>
          </cell>
          <cell r="CE26">
            <v>0</v>
          </cell>
          <cell r="CI26">
            <v>0</v>
          </cell>
          <cell r="CJ26" t="str">
            <v>GAS</v>
          </cell>
          <cell r="CK26">
            <v>0</v>
          </cell>
          <cell r="CL26" t="str">
            <v>MCF</v>
          </cell>
          <cell r="CM26" t="str">
            <v xml:space="preserve"> </v>
          </cell>
          <cell r="CN26">
            <v>0</v>
          </cell>
          <cell r="CO26">
            <v>0</v>
          </cell>
          <cell r="CP26">
            <v>0</v>
          </cell>
          <cell r="CQ26">
            <v>7.8820768530413376</v>
          </cell>
          <cell r="CR26">
            <v>0.18847708415356135</v>
          </cell>
          <cell r="CS26">
            <v>0</v>
          </cell>
          <cell r="CU26">
            <v>0</v>
          </cell>
          <cell r="CV26">
            <v>0</v>
          </cell>
          <cell r="CW26">
            <v>0</v>
          </cell>
          <cell r="DA26">
            <v>17</v>
          </cell>
          <cell r="DB26" t="str">
            <v>SUWANNEE</v>
          </cell>
          <cell r="DC26" t="str">
            <v>2</v>
          </cell>
          <cell r="DE26">
            <v>0</v>
          </cell>
          <cell r="DI26">
            <v>0</v>
          </cell>
          <cell r="DJ26" t="str">
            <v>GAS</v>
          </cell>
          <cell r="DK26">
            <v>0</v>
          </cell>
          <cell r="DL26" t="str">
            <v>MCF</v>
          </cell>
          <cell r="DM26" t="str">
            <v xml:space="preserve"> </v>
          </cell>
          <cell r="DN26">
            <v>0</v>
          </cell>
          <cell r="DO26">
            <v>26000</v>
          </cell>
          <cell r="DP26">
            <v>0</v>
          </cell>
          <cell r="DQ26">
            <v>8.1741966215447803</v>
          </cell>
          <cell r="DR26">
            <v>0.19902838109310877</v>
          </cell>
          <cell r="DS26">
            <v>26000</v>
          </cell>
          <cell r="DU26">
            <v>0</v>
          </cell>
          <cell r="DV26">
            <v>26000</v>
          </cell>
          <cell r="DW26">
            <v>0</v>
          </cell>
          <cell r="EA26">
            <v>17</v>
          </cell>
          <cell r="EB26" t="str">
            <v>SUWANNEE</v>
          </cell>
          <cell r="EC26" t="str">
            <v>2</v>
          </cell>
          <cell r="EE26">
            <v>0</v>
          </cell>
          <cell r="EI26">
            <v>0</v>
          </cell>
          <cell r="EJ26" t="str">
            <v>GAS</v>
          </cell>
          <cell r="EK26">
            <v>0</v>
          </cell>
          <cell r="EL26" t="str">
            <v>MCF</v>
          </cell>
          <cell r="EM26" t="str">
            <v xml:space="preserve"> </v>
          </cell>
          <cell r="EN26">
            <v>0</v>
          </cell>
          <cell r="EO26">
            <v>26000</v>
          </cell>
          <cell r="EP26">
            <v>0</v>
          </cell>
          <cell r="EQ26">
            <v>8.3394640705529532</v>
          </cell>
          <cell r="ER26">
            <v>0.20595510955947438</v>
          </cell>
          <cell r="ES26">
            <v>26000</v>
          </cell>
          <cell r="EU26">
            <v>0</v>
          </cell>
          <cell r="EV26">
            <v>26000</v>
          </cell>
          <cell r="EW26">
            <v>0</v>
          </cell>
          <cell r="FA26">
            <v>17</v>
          </cell>
          <cell r="FB26" t="str">
            <v>SUWANNEE</v>
          </cell>
          <cell r="FC26" t="str">
            <v>2</v>
          </cell>
          <cell r="FE26">
            <v>0</v>
          </cell>
          <cell r="FI26">
            <v>0</v>
          </cell>
          <cell r="FJ26" t="str">
            <v>GAS</v>
          </cell>
          <cell r="FK26">
            <v>0</v>
          </cell>
          <cell r="FL26" t="str">
            <v>MCF</v>
          </cell>
          <cell r="FM26">
            <v>1</v>
          </cell>
          <cell r="FN26">
            <v>0</v>
          </cell>
          <cell r="FO26">
            <v>52000</v>
          </cell>
          <cell r="FP26">
            <v>0</v>
          </cell>
          <cell r="FS26">
            <v>52000</v>
          </cell>
          <cell r="FT26">
            <v>0</v>
          </cell>
          <cell r="FV26">
            <v>52000</v>
          </cell>
          <cell r="FW26">
            <v>0</v>
          </cell>
        </row>
        <row r="27">
          <cell r="A27">
            <v>18</v>
          </cell>
          <cell r="B27" t="str">
            <v>SUWANNEE</v>
          </cell>
          <cell r="C27" t="str">
            <v>3</v>
          </cell>
          <cell r="D27">
            <v>81</v>
          </cell>
          <cell r="E27">
            <v>5647</v>
          </cell>
          <cell r="F27">
            <v>12.169786273728926</v>
          </cell>
          <cell r="G27">
            <v>76.908601979513975</v>
          </cell>
          <cell r="H27">
            <v>59.962390646717353</v>
          </cell>
          <cell r="I27">
            <v>11331.503453160969</v>
          </cell>
          <cell r="J27" t="str">
            <v>HEAVY OIL</v>
          </cell>
          <cell r="K27">
            <v>9829</v>
          </cell>
          <cell r="L27" t="str">
            <v>BBLS</v>
          </cell>
          <cell r="M27">
            <v>6.5102248448468814</v>
          </cell>
          <cell r="N27">
            <v>63989</v>
          </cell>
          <cell r="O27">
            <v>619722</v>
          </cell>
          <cell r="P27">
            <v>10.974358066229858</v>
          </cell>
          <cell r="Q27">
            <v>55.432791935032199</v>
          </cell>
          <cell r="R27">
            <v>7.6176141136936444</v>
          </cell>
          <cell r="S27">
            <v>0</v>
          </cell>
          <cell r="U27">
            <v>151</v>
          </cell>
          <cell r="V27">
            <v>619666</v>
          </cell>
          <cell r="W27">
            <v>-56</v>
          </cell>
          <cell r="AA27">
            <v>18</v>
          </cell>
          <cell r="AB27" t="str">
            <v>SUWANNEE</v>
          </cell>
          <cell r="AC27" t="str">
            <v>3</v>
          </cell>
          <cell r="AD27">
            <v>81</v>
          </cell>
          <cell r="AE27">
            <v>6560</v>
          </cell>
          <cell r="AF27">
            <v>13.74452409398646</v>
          </cell>
          <cell r="AG27">
            <v>76.908601979513989</v>
          </cell>
          <cell r="AH27">
            <v>58.101851851851848</v>
          </cell>
          <cell r="AI27">
            <v>11265.091463414634</v>
          </cell>
          <cell r="AJ27" t="str">
            <v>HEAVY OIL</v>
          </cell>
          <cell r="AK27">
            <v>11352</v>
          </cell>
          <cell r="AL27" t="str">
            <v>BBLS</v>
          </cell>
          <cell r="AM27">
            <v>6.5097780126849898</v>
          </cell>
          <cell r="AN27">
            <v>73899</v>
          </cell>
          <cell r="AO27">
            <v>731334</v>
          </cell>
          <cell r="AP27">
            <v>11.148384146341463</v>
          </cell>
          <cell r="AQ27">
            <v>56.806632514521674</v>
          </cell>
          <cell r="AR27">
            <v>7.6167499475120728</v>
          </cell>
          <cell r="AS27">
            <v>0</v>
          </cell>
          <cell r="AU27">
            <v>176</v>
          </cell>
          <cell r="AV27">
            <v>731311</v>
          </cell>
          <cell r="AW27">
            <v>-23</v>
          </cell>
          <cell r="BA27">
            <v>18</v>
          </cell>
          <cell r="BB27" t="str">
            <v>SUWANNEE</v>
          </cell>
          <cell r="BC27" t="str">
            <v>3</v>
          </cell>
          <cell r="BD27">
            <v>81</v>
          </cell>
          <cell r="BE27">
            <v>8139</v>
          </cell>
          <cell r="BF27">
            <v>15.161622195672376</v>
          </cell>
          <cell r="BG27">
            <v>76.908601979513975</v>
          </cell>
          <cell r="BH27">
            <v>52.958905697559842</v>
          </cell>
          <cell r="BI27">
            <v>11235.532620715076</v>
          </cell>
          <cell r="BJ27" t="str">
            <v>HEAVY OIL</v>
          </cell>
          <cell r="BK27">
            <v>14047</v>
          </cell>
          <cell r="BL27" t="str">
            <v>BBLS</v>
          </cell>
          <cell r="BM27">
            <v>6.5100021356873352</v>
          </cell>
          <cell r="BN27">
            <v>91446</v>
          </cell>
          <cell r="BO27">
            <v>916297</v>
          </cell>
          <cell r="BP27">
            <v>11.258102961051726</v>
          </cell>
          <cell r="BQ27">
            <v>57.614042736680723</v>
          </cell>
          <cell r="BR27">
            <v>7.6167717516289768</v>
          </cell>
          <cell r="BS27">
            <v>0</v>
          </cell>
          <cell r="BU27">
            <v>213</v>
          </cell>
          <cell r="BV27">
            <v>916283</v>
          </cell>
          <cell r="BW27">
            <v>-14</v>
          </cell>
          <cell r="CA27">
            <v>18</v>
          </cell>
          <cell r="CB27" t="str">
            <v>SUWANNEE</v>
          </cell>
          <cell r="CC27" t="str">
            <v>3</v>
          </cell>
          <cell r="CD27">
            <v>81</v>
          </cell>
          <cell r="CE27">
            <v>1113</v>
          </cell>
          <cell r="CF27">
            <v>2.0377007832204965</v>
          </cell>
          <cell r="CG27">
            <v>76.908601979513975</v>
          </cell>
          <cell r="CH27">
            <v>45.940890385334832</v>
          </cell>
          <cell r="CI27">
            <v>11308.176100628931</v>
          </cell>
          <cell r="CJ27" t="str">
            <v>HEAVY OIL</v>
          </cell>
          <cell r="CK27">
            <v>1933</v>
          </cell>
          <cell r="CL27" t="str">
            <v>BBLS</v>
          </cell>
          <cell r="CM27">
            <v>6.5111226073460937</v>
          </cell>
          <cell r="CN27">
            <v>12586</v>
          </cell>
          <cell r="CO27">
            <v>123554</v>
          </cell>
          <cell r="CP27">
            <v>11.100988319856246</v>
          </cell>
          <cell r="CQ27">
            <v>56.290294117647065</v>
          </cell>
          <cell r="CR27">
            <v>7.6279411764705882</v>
          </cell>
          <cell r="CS27">
            <v>0</v>
          </cell>
          <cell r="CU27">
            <v>33</v>
          </cell>
          <cell r="CV27">
            <v>123393</v>
          </cell>
          <cell r="CW27">
            <v>-161</v>
          </cell>
          <cell r="DA27">
            <v>18</v>
          </cell>
          <cell r="DB27" t="str">
            <v>SUWANNEE</v>
          </cell>
          <cell r="DC27" t="str">
            <v>3</v>
          </cell>
          <cell r="DD27">
            <v>80</v>
          </cell>
          <cell r="DE27">
            <v>6966</v>
          </cell>
          <cell r="DF27">
            <v>18.313172043010752</v>
          </cell>
          <cell r="DG27">
            <v>76.908601979513975</v>
          </cell>
          <cell r="DH27">
            <v>63.668224299065422</v>
          </cell>
          <cell r="DI27">
            <v>11742.894056847545</v>
          </cell>
          <cell r="DJ27" t="str">
            <v>HEAVY OIL</v>
          </cell>
          <cell r="DK27">
            <v>12565</v>
          </cell>
          <cell r="DL27" t="str">
            <v>BBLS</v>
          </cell>
          <cell r="DM27">
            <v>6.5102268205332274</v>
          </cell>
          <cell r="DN27">
            <v>81801</v>
          </cell>
          <cell r="DO27">
            <v>825945</v>
          </cell>
          <cell r="DP27">
            <v>11.856804478897502</v>
          </cell>
          <cell r="DQ27">
            <v>58.116794826900112</v>
          </cell>
          <cell r="DR27">
            <v>7.6169653800238759</v>
          </cell>
          <cell r="DS27">
            <v>0</v>
          </cell>
          <cell r="DU27">
            <v>214</v>
          </cell>
          <cell r="DV27">
            <v>825947</v>
          </cell>
          <cell r="DW27">
            <v>2</v>
          </cell>
          <cell r="EA27">
            <v>18</v>
          </cell>
          <cell r="EB27" t="str">
            <v>SUWANNEE</v>
          </cell>
          <cell r="EC27" t="str">
            <v>3</v>
          </cell>
          <cell r="ED27">
            <v>80</v>
          </cell>
          <cell r="EE27">
            <v>18909</v>
          </cell>
          <cell r="EF27">
            <v>36.849798387096769</v>
          </cell>
          <cell r="EG27">
            <v>76.908601979513975</v>
          </cell>
          <cell r="EH27">
            <v>47.188037865748711</v>
          </cell>
          <cell r="EI27">
            <v>11707.282246549263</v>
          </cell>
          <cell r="EJ27" t="str">
            <v>HEAVY OIL</v>
          </cell>
          <cell r="EK27">
            <v>34005</v>
          </cell>
          <cell r="EL27" t="str">
            <v>BBLS</v>
          </cell>
          <cell r="EM27">
            <v>6.5100132333480367</v>
          </cell>
          <cell r="EN27">
            <v>221373</v>
          </cell>
          <cell r="EO27">
            <v>2282359</v>
          </cell>
          <cell r="EP27">
            <v>12.070225818393357</v>
          </cell>
          <cell r="EQ27">
            <v>59.501602498124669</v>
          </cell>
          <cell r="ER27">
            <v>7.6167259215323693</v>
          </cell>
          <cell r="ES27">
            <v>0</v>
          </cell>
          <cell r="EU27">
            <v>581</v>
          </cell>
          <cell r="EV27">
            <v>2282358</v>
          </cell>
          <cell r="EW27">
            <v>-1</v>
          </cell>
          <cell r="FA27">
            <v>18</v>
          </cell>
          <cell r="FB27" t="str">
            <v>SUWANNEE</v>
          </cell>
          <cell r="FC27" t="str">
            <v>3</v>
          </cell>
          <cell r="FD27">
            <v>80.666666666666671</v>
          </cell>
          <cell r="FE27">
            <v>47334</v>
          </cell>
          <cell r="FF27">
            <v>16.333144494801385</v>
          </cell>
          <cell r="FG27">
            <v>76.908601979513961</v>
          </cell>
          <cell r="FH27">
            <v>53.297629404088731</v>
          </cell>
          <cell r="FI27">
            <v>11515.908226644695</v>
          </cell>
          <cell r="FJ27" t="str">
            <v>HEAVY OIL</v>
          </cell>
          <cell r="FK27">
            <v>83731</v>
          </cell>
          <cell r="FL27" t="str">
            <v>BBLS</v>
          </cell>
          <cell r="FM27">
            <v>6.5</v>
          </cell>
          <cell r="FN27">
            <v>545094</v>
          </cell>
          <cell r="FO27">
            <v>5499211</v>
          </cell>
          <cell r="FP27">
            <v>11.617887776228503</v>
          </cell>
          <cell r="FS27">
            <v>0</v>
          </cell>
          <cell r="FT27">
            <v>0</v>
          </cell>
          <cell r="FU27">
            <v>1368</v>
          </cell>
          <cell r="FV27">
            <v>5498958</v>
          </cell>
          <cell r="FW27">
            <v>-253</v>
          </cell>
        </row>
        <row r="28">
          <cell r="A28">
            <v>19</v>
          </cell>
          <cell r="B28" t="str">
            <v>SUWANNEE</v>
          </cell>
          <cell r="C28" t="str">
            <v>3</v>
          </cell>
          <cell r="E28">
            <v>1687</v>
          </cell>
          <cell r="I28">
            <v>13846.473029045645</v>
          </cell>
          <cell r="J28" t="str">
            <v>GAS</v>
          </cell>
          <cell r="K28">
            <v>23359</v>
          </cell>
          <cell r="L28" t="str">
            <v>MCF</v>
          </cell>
          <cell r="M28">
            <v>1</v>
          </cell>
          <cell r="N28">
            <v>23359</v>
          </cell>
          <cell r="O28">
            <v>192818</v>
          </cell>
          <cell r="P28">
            <v>11.42963841138115</v>
          </cell>
          <cell r="Q28">
            <v>8.0454742351178918</v>
          </cell>
          <cell r="R28">
            <v>0.2090835920760902</v>
          </cell>
          <cell r="S28">
            <v>0</v>
          </cell>
          <cell r="U28">
            <v>0</v>
          </cell>
          <cell r="V28">
            <v>192818</v>
          </cell>
          <cell r="W28">
            <v>0</v>
          </cell>
          <cell r="AA28">
            <v>19</v>
          </cell>
          <cell r="AB28" t="str">
            <v>SUWANNEE</v>
          </cell>
          <cell r="AC28" t="str">
            <v>3</v>
          </cell>
          <cell r="AE28">
            <v>1723</v>
          </cell>
          <cell r="AI28">
            <v>15759.721416134649</v>
          </cell>
          <cell r="AJ28" t="str">
            <v>GAS</v>
          </cell>
          <cell r="AK28">
            <v>27154</v>
          </cell>
          <cell r="AL28" t="str">
            <v>MCF</v>
          </cell>
          <cell r="AM28">
            <v>1</v>
          </cell>
          <cell r="AN28">
            <v>27154</v>
          </cell>
          <cell r="AO28">
            <v>225323</v>
          </cell>
          <cell r="AP28">
            <v>13.07736506094022</v>
          </cell>
          <cell r="AQ28">
            <v>8.0883816684907632</v>
          </cell>
          <cell r="AR28">
            <v>0.20958420937292896</v>
          </cell>
          <cell r="AS28">
            <v>0</v>
          </cell>
          <cell r="AU28">
            <v>0</v>
          </cell>
          <cell r="AV28">
            <v>225306</v>
          </cell>
          <cell r="AW28">
            <v>-17</v>
          </cell>
          <cell r="BA28">
            <v>19</v>
          </cell>
          <cell r="BB28" t="str">
            <v>SUWANNEE</v>
          </cell>
          <cell r="BC28" t="str">
            <v>3</v>
          </cell>
          <cell r="BE28">
            <v>998</v>
          </cell>
          <cell r="BI28">
            <v>15520.040080160321</v>
          </cell>
          <cell r="BJ28" t="str">
            <v>GAS</v>
          </cell>
          <cell r="BK28">
            <v>15489</v>
          </cell>
          <cell r="BL28" t="str">
            <v>MCF</v>
          </cell>
          <cell r="BM28">
            <v>1</v>
          </cell>
          <cell r="BN28">
            <v>15489</v>
          </cell>
          <cell r="BO28">
            <v>119849</v>
          </cell>
          <cell r="BP28">
            <v>12.008917835671344</v>
          </cell>
          <cell r="BQ28">
            <v>7.5257034500762154</v>
          </cell>
          <cell r="BR28">
            <v>0.21199095786035088</v>
          </cell>
          <cell r="BS28">
            <v>0</v>
          </cell>
          <cell r="BU28">
            <v>0</v>
          </cell>
          <cell r="BV28">
            <v>119836</v>
          </cell>
          <cell r="BW28">
            <v>-13</v>
          </cell>
          <cell r="CA28">
            <v>19</v>
          </cell>
          <cell r="CB28" t="str">
            <v>SUWANNEE</v>
          </cell>
          <cell r="CC28" t="str">
            <v>3</v>
          </cell>
          <cell r="CE28">
            <v>115</v>
          </cell>
          <cell r="CI28">
            <v>15913.04347826087</v>
          </cell>
          <cell r="CJ28" t="str">
            <v>GAS</v>
          </cell>
          <cell r="CK28">
            <v>1830</v>
          </cell>
          <cell r="CL28" t="str">
            <v>MCF</v>
          </cell>
          <cell r="CM28">
            <v>1</v>
          </cell>
          <cell r="CN28">
            <v>1830</v>
          </cell>
          <cell r="CO28">
            <v>14769</v>
          </cell>
          <cell r="CP28">
            <v>12.842608695652174</v>
          </cell>
          <cell r="CQ28">
            <v>7.8820768530413376</v>
          </cell>
          <cell r="CR28">
            <v>0.18847708415356135</v>
          </cell>
          <cell r="CS28">
            <v>0</v>
          </cell>
          <cell r="CU28">
            <v>0</v>
          </cell>
          <cell r="CV28">
            <v>14772</v>
          </cell>
          <cell r="CW28">
            <v>3</v>
          </cell>
          <cell r="DA28">
            <v>19</v>
          </cell>
          <cell r="DB28" t="str">
            <v>SUWANNEE</v>
          </cell>
          <cell r="DC28" t="str">
            <v>3</v>
          </cell>
          <cell r="DE28">
            <v>3934</v>
          </cell>
          <cell r="DI28">
            <v>15763.091001525165</v>
          </cell>
          <cell r="DJ28" t="str">
            <v>GAS</v>
          </cell>
          <cell r="DK28">
            <v>62012</v>
          </cell>
          <cell r="DL28" t="str">
            <v>MCF</v>
          </cell>
          <cell r="DM28">
            <v>1</v>
          </cell>
          <cell r="DN28">
            <v>62012</v>
          </cell>
          <cell r="DO28">
            <v>545240</v>
          </cell>
          <cell r="DP28">
            <v>13.859684799186578</v>
          </cell>
          <cell r="DQ28">
            <v>8.1741966215447803</v>
          </cell>
          <cell r="DR28">
            <v>0.19902838109310877</v>
          </cell>
          <cell r="DS28">
            <v>26000</v>
          </cell>
          <cell r="DU28">
            <v>0</v>
          </cell>
          <cell r="DV28">
            <v>545226</v>
          </cell>
          <cell r="DW28">
            <v>-14</v>
          </cell>
          <cell r="EA28">
            <v>19</v>
          </cell>
          <cell r="EB28" t="str">
            <v>SUWANNEE</v>
          </cell>
          <cell r="EC28" t="str">
            <v>3</v>
          </cell>
          <cell r="EE28">
            <v>3024</v>
          </cell>
          <cell r="EI28">
            <v>15502.314814814816</v>
          </cell>
          <cell r="EJ28" t="str">
            <v>GAS</v>
          </cell>
          <cell r="EK28">
            <v>46879</v>
          </cell>
          <cell r="EL28" t="str">
            <v>MCF</v>
          </cell>
          <cell r="EM28">
            <v>1</v>
          </cell>
          <cell r="EN28">
            <v>46879</v>
          </cell>
          <cell r="EO28">
            <v>426601</v>
          </cell>
          <cell r="EP28">
            <v>14.107175925925926</v>
          </cell>
          <cell r="EQ28">
            <v>8.3394640705529532</v>
          </cell>
          <cell r="ER28">
            <v>0.20595510955947438</v>
          </cell>
          <cell r="ES28">
            <v>26000</v>
          </cell>
          <cell r="EU28">
            <v>0</v>
          </cell>
          <cell r="EV28">
            <v>426610</v>
          </cell>
          <cell r="EW28">
            <v>9</v>
          </cell>
          <cell r="FA28">
            <v>19</v>
          </cell>
          <cell r="FB28" t="str">
            <v>SUWANNEE</v>
          </cell>
          <cell r="FC28" t="str">
            <v>3</v>
          </cell>
          <cell r="FE28">
            <v>11481</v>
          </cell>
          <cell r="FI28">
            <v>15392.648723978748</v>
          </cell>
          <cell r="FJ28" t="str">
            <v>GAS</v>
          </cell>
          <cell r="FK28">
            <v>176723</v>
          </cell>
          <cell r="FL28" t="str">
            <v>MCF</v>
          </cell>
          <cell r="FM28">
            <v>1</v>
          </cell>
          <cell r="FN28">
            <v>176723</v>
          </cell>
          <cell r="FO28">
            <v>1524600</v>
          </cell>
          <cell r="FP28">
            <v>13.279331068722238</v>
          </cell>
          <cell r="FS28">
            <v>52000</v>
          </cell>
          <cell r="FT28">
            <v>0</v>
          </cell>
          <cell r="FV28">
            <v>1524568</v>
          </cell>
          <cell r="FW28">
            <v>-32</v>
          </cell>
        </row>
        <row r="29">
          <cell r="A29">
            <v>20</v>
          </cell>
          <cell r="B29" t="str">
            <v>AVON PARK</v>
          </cell>
          <cell r="C29" t="str">
            <v>1-2</v>
          </cell>
          <cell r="D29">
            <v>64</v>
          </cell>
          <cell r="E29">
            <v>144</v>
          </cell>
          <cell r="F29">
            <v>0.30241935483870969</v>
          </cell>
          <cell r="G29">
            <v>98.68</v>
          </cell>
          <cell r="H29">
            <v>11.25</v>
          </cell>
          <cell r="I29">
            <v>16291.666666666668</v>
          </cell>
          <cell r="J29" t="str">
            <v>LIGHT OIL</v>
          </cell>
          <cell r="K29">
            <v>405</v>
          </cell>
          <cell r="L29" t="str">
            <v>BBLS</v>
          </cell>
          <cell r="M29">
            <v>5.7925925925925927</v>
          </cell>
          <cell r="N29">
            <v>2346</v>
          </cell>
          <cell r="O29">
            <v>37264</v>
          </cell>
          <cell r="P29">
            <v>25.877777777777776</v>
          </cell>
          <cell r="Q29">
            <v>88.227545466110939</v>
          </cell>
          <cell r="R29">
            <v>3.7823275862068964</v>
          </cell>
          <cell r="S29">
            <v>0</v>
          </cell>
          <cell r="U29">
            <v>40</v>
          </cell>
          <cell r="V29">
            <v>37742</v>
          </cell>
          <cell r="W29">
            <v>478</v>
          </cell>
          <cell r="AA29">
            <v>20</v>
          </cell>
          <cell r="AB29" t="str">
            <v>AVON PARK</v>
          </cell>
          <cell r="AC29" t="str">
            <v>1-2</v>
          </cell>
          <cell r="AD29">
            <v>64</v>
          </cell>
          <cell r="AE29">
            <v>246</v>
          </cell>
          <cell r="AF29">
            <v>0.516633064516129</v>
          </cell>
          <cell r="AG29">
            <v>98.68</v>
          </cell>
          <cell r="AH29">
            <v>14.504716981132077</v>
          </cell>
          <cell r="AI29">
            <v>25813.0081300813</v>
          </cell>
          <cell r="AJ29" t="str">
            <v>LIGHT OIL</v>
          </cell>
          <cell r="AK29">
            <v>1096</v>
          </cell>
          <cell r="AL29" t="str">
            <v>BBLS</v>
          </cell>
          <cell r="AM29">
            <v>5.7937956204379564</v>
          </cell>
          <cell r="AN29">
            <v>6350</v>
          </cell>
          <cell r="AO29">
            <v>105314</v>
          </cell>
          <cell r="AP29">
            <v>42.810569105691059</v>
          </cell>
          <cell r="AQ29">
            <v>92.301820114125746</v>
          </cell>
          <cell r="AR29">
            <v>3.7879310344827588</v>
          </cell>
          <cell r="AS29">
            <v>0</v>
          </cell>
          <cell r="AU29">
            <v>53</v>
          </cell>
          <cell r="AV29">
            <v>106702</v>
          </cell>
          <cell r="AW29">
            <v>1388</v>
          </cell>
          <cell r="BA29">
            <v>20</v>
          </cell>
          <cell r="BB29" t="str">
            <v>AVON PARK</v>
          </cell>
          <cell r="BC29" t="str">
            <v>1-2</v>
          </cell>
          <cell r="BD29">
            <v>64</v>
          </cell>
          <cell r="BE29">
            <v>68</v>
          </cell>
          <cell r="BF29">
            <v>0.14280913978494625</v>
          </cell>
          <cell r="BG29">
            <v>98.68</v>
          </cell>
          <cell r="BH29">
            <v>6.640625</v>
          </cell>
          <cell r="BI29">
            <v>25617.647058823528</v>
          </cell>
          <cell r="BJ29" t="str">
            <v>LIGHT OIL</v>
          </cell>
          <cell r="BK29">
            <v>301</v>
          </cell>
          <cell r="BL29" t="str">
            <v>BBLS</v>
          </cell>
          <cell r="BM29">
            <v>5.7873754152823924</v>
          </cell>
          <cell r="BN29">
            <v>1742</v>
          </cell>
          <cell r="BO29">
            <v>26532</v>
          </cell>
          <cell r="BP29">
            <v>39.017647058823528</v>
          </cell>
          <cell r="BQ29">
            <v>84.360663929837671</v>
          </cell>
          <cell r="BR29">
            <v>3.7869565217391306</v>
          </cell>
          <cell r="BS29">
            <v>0</v>
          </cell>
          <cell r="BU29">
            <v>32</v>
          </cell>
          <cell r="BV29">
            <v>26796</v>
          </cell>
          <cell r="BW29">
            <v>264</v>
          </cell>
          <cell r="CA29">
            <v>20</v>
          </cell>
          <cell r="CB29" t="str">
            <v>AVON PARK</v>
          </cell>
          <cell r="CC29" t="str">
            <v>1-2</v>
          </cell>
          <cell r="CD29">
            <v>64</v>
          </cell>
          <cell r="CE29">
            <v>36</v>
          </cell>
          <cell r="CF29">
            <v>7.5604838709677422E-2</v>
          </cell>
          <cell r="CG29">
            <v>98.68</v>
          </cell>
          <cell r="CH29">
            <v>18.75</v>
          </cell>
          <cell r="CI29">
            <v>25972.222222222223</v>
          </cell>
          <cell r="CJ29" t="str">
            <v>LIGHT OIL</v>
          </cell>
          <cell r="CK29">
            <v>161</v>
          </cell>
          <cell r="CL29" t="str">
            <v>BBLS</v>
          </cell>
          <cell r="CM29">
            <v>5.8074534161490687</v>
          </cell>
          <cell r="CN29">
            <v>935</v>
          </cell>
          <cell r="CO29">
            <v>13349</v>
          </cell>
          <cell r="CP29">
            <v>37.080555555555556</v>
          </cell>
          <cell r="CQ29">
            <v>79.112687500000007</v>
          </cell>
          <cell r="CR29">
            <v>3.7984374999999999</v>
          </cell>
          <cell r="CS29">
            <v>0</v>
          </cell>
          <cell r="CU29">
            <v>6</v>
          </cell>
          <cell r="CV29">
            <v>13493</v>
          </cell>
          <cell r="CW29">
            <v>144</v>
          </cell>
          <cell r="DA29">
            <v>20</v>
          </cell>
          <cell r="DB29" t="str">
            <v>AVON PARK</v>
          </cell>
          <cell r="DC29" t="str">
            <v>1-2</v>
          </cell>
          <cell r="DD29">
            <v>52</v>
          </cell>
          <cell r="DE29">
            <v>1368</v>
          </cell>
          <cell r="DF29">
            <v>3.5359801488833749</v>
          </cell>
          <cell r="DG29">
            <v>98.68</v>
          </cell>
          <cell r="DH29">
            <v>22.200584225900684</v>
          </cell>
          <cell r="DI29">
            <v>19923.245614035088</v>
          </cell>
          <cell r="DJ29" t="str">
            <v>LIGHT OIL</v>
          </cell>
          <cell r="DK29">
            <v>4702</v>
          </cell>
          <cell r="DL29" t="str">
            <v>BBLS</v>
          </cell>
          <cell r="DM29">
            <v>5.7964695874096126</v>
          </cell>
          <cell r="DN29">
            <v>27255</v>
          </cell>
          <cell r="DO29">
            <v>449440</v>
          </cell>
          <cell r="DP29">
            <v>32.853801169590646</v>
          </cell>
          <cell r="DQ29">
            <v>91.811869370926942</v>
          </cell>
          <cell r="DR29">
            <v>3.7729323308270675</v>
          </cell>
          <cell r="DS29">
            <v>0</v>
          </cell>
          <cell r="DU29">
            <v>237</v>
          </cell>
          <cell r="DV29">
            <v>458013</v>
          </cell>
          <cell r="DW29">
            <v>8573</v>
          </cell>
          <cell r="EA29">
            <v>20</v>
          </cell>
          <cell r="EB29" t="str">
            <v>AVON PARK</v>
          </cell>
          <cell r="EC29" t="str">
            <v>1-2</v>
          </cell>
          <cell r="ED29">
            <v>52</v>
          </cell>
          <cell r="EE29">
            <v>822</v>
          </cell>
          <cell r="EF29">
            <v>2.1246898263027294</v>
          </cell>
          <cell r="EG29">
            <v>98.68</v>
          </cell>
          <cell r="EH29">
            <v>19.759615384615383</v>
          </cell>
          <cell r="EI29">
            <v>19951.338199513382</v>
          </cell>
          <cell r="EJ29" t="str">
            <v>LIGHT OIL</v>
          </cell>
          <cell r="EK29">
            <v>2830</v>
          </cell>
          <cell r="EL29" t="str">
            <v>BBLS</v>
          </cell>
          <cell r="EM29">
            <v>5.7950530035335692</v>
          </cell>
          <cell r="EN29">
            <v>16400</v>
          </cell>
          <cell r="EO29">
            <v>268520</v>
          </cell>
          <cell r="EP29">
            <v>32.666666666666671</v>
          </cell>
          <cell r="EQ29">
            <v>91.110116822636044</v>
          </cell>
          <cell r="ER29">
            <v>3.7731707317073169</v>
          </cell>
          <cell r="ES29">
            <v>0</v>
          </cell>
          <cell r="EU29">
            <v>160</v>
          </cell>
          <cell r="EV29">
            <v>272731</v>
          </cell>
          <cell r="EW29">
            <v>4211</v>
          </cell>
          <cell r="FA29">
            <v>20</v>
          </cell>
          <cell r="FB29" t="str">
            <v>AVON PARK</v>
          </cell>
          <cell r="FC29" t="str">
            <v>1-2</v>
          </cell>
          <cell r="FD29">
            <v>60</v>
          </cell>
          <cell r="FE29">
            <v>2684</v>
          </cell>
          <cell r="FF29">
            <v>1.0020908004778972</v>
          </cell>
          <cell r="FG29">
            <v>98.68</v>
          </cell>
          <cell r="FH29">
            <v>16.944444444444446</v>
          </cell>
          <cell r="FI29">
            <v>20502.235469448584</v>
          </cell>
          <cell r="FJ29" t="str">
            <v>LIGHT OIL</v>
          </cell>
          <cell r="FK29">
            <v>9495</v>
          </cell>
          <cell r="FL29" t="str">
            <v>BBLS</v>
          </cell>
          <cell r="FM29">
            <v>5.8</v>
          </cell>
          <cell r="FN29">
            <v>55028</v>
          </cell>
          <cell r="FO29">
            <v>900419</v>
          </cell>
          <cell r="FP29">
            <v>33.547652757078986</v>
          </cell>
          <cell r="FS29">
            <v>0</v>
          </cell>
          <cell r="FT29">
            <v>0</v>
          </cell>
          <cell r="FU29">
            <v>528</v>
          </cell>
          <cell r="FV29">
            <v>915477</v>
          </cell>
          <cell r="FW29">
            <v>15058</v>
          </cell>
        </row>
        <row r="30">
          <cell r="A30">
            <v>21</v>
          </cell>
          <cell r="B30" t="str">
            <v>AVON PARK</v>
          </cell>
          <cell r="C30" t="str">
            <v>1-2</v>
          </cell>
          <cell r="E30">
            <v>1099</v>
          </cell>
          <cell r="I30">
            <v>15509.554140127388</v>
          </cell>
          <cell r="J30" t="str">
            <v>GAS</v>
          </cell>
          <cell r="K30">
            <v>17045</v>
          </cell>
          <cell r="L30" t="str">
            <v>MCF</v>
          </cell>
          <cell r="M30">
            <v>1</v>
          </cell>
          <cell r="N30">
            <v>17045</v>
          </cell>
          <cell r="O30">
            <v>159065</v>
          </cell>
          <cell r="P30">
            <v>14.473612374886262</v>
          </cell>
          <cell r="Q30">
            <v>8.0454742351178918</v>
          </cell>
          <cell r="R30">
            <v>0.2090835920760902</v>
          </cell>
          <cell r="S30">
            <v>18366</v>
          </cell>
          <cell r="U30">
            <v>0</v>
          </cell>
          <cell r="V30">
            <v>159068</v>
          </cell>
          <cell r="W30">
            <v>3</v>
          </cell>
          <cell r="AA30">
            <v>21</v>
          </cell>
          <cell r="AB30" t="str">
            <v>AVON PARK</v>
          </cell>
          <cell r="AC30" t="str">
            <v>1-2</v>
          </cell>
          <cell r="AE30">
            <v>982</v>
          </cell>
          <cell r="AI30">
            <v>16383.910386965375</v>
          </cell>
          <cell r="AJ30" t="str">
            <v>GAS</v>
          </cell>
          <cell r="AK30">
            <v>16089</v>
          </cell>
          <cell r="AL30" t="str">
            <v>MCF</v>
          </cell>
          <cell r="AM30">
            <v>1</v>
          </cell>
          <cell r="AN30">
            <v>16089</v>
          </cell>
          <cell r="AO30">
            <v>151872</v>
          </cell>
          <cell r="AP30">
            <v>15.465580448065174</v>
          </cell>
          <cell r="AQ30">
            <v>8.0883816684907632</v>
          </cell>
          <cell r="AR30">
            <v>0.20958420937292896</v>
          </cell>
          <cell r="AS30">
            <v>18366</v>
          </cell>
          <cell r="AU30">
            <v>0</v>
          </cell>
          <cell r="AV30">
            <v>151865</v>
          </cell>
          <cell r="AW30">
            <v>-7</v>
          </cell>
          <cell r="BA30">
            <v>21</v>
          </cell>
          <cell r="BB30" t="str">
            <v>AVON PARK</v>
          </cell>
          <cell r="BC30" t="str">
            <v>1-2</v>
          </cell>
          <cell r="BE30">
            <v>796</v>
          </cell>
          <cell r="BI30">
            <v>16065.326633165829</v>
          </cell>
          <cell r="BJ30" t="str">
            <v>GAS</v>
          </cell>
          <cell r="BK30">
            <v>12788</v>
          </cell>
          <cell r="BL30" t="str">
            <v>MCF</v>
          </cell>
          <cell r="BM30">
            <v>1</v>
          </cell>
          <cell r="BN30">
            <v>12788</v>
          </cell>
          <cell r="BO30">
            <v>117316</v>
          </cell>
          <cell r="BP30">
            <v>14.73819095477387</v>
          </cell>
          <cell r="BQ30">
            <v>7.5257034500762154</v>
          </cell>
          <cell r="BR30">
            <v>0.21199095786035088</v>
          </cell>
          <cell r="BS30">
            <v>18366</v>
          </cell>
          <cell r="BU30">
            <v>0</v>
          </cell>
          <cell r="BV30">
            <v>117306</v>
          </cell>
          <cell r="BW30">
            <v>-10</v>
          </cell>
          <cell r="CA30">
            <v>21</v>
          </cell>
          <cell r="CB30" t="str">
            <v>AVON PARK</v>
          </cell>
          <cell r="CC30" t="str">
            <v>1-2</v>
          </cell>
          <cell r="CE30">
            <v>61</v>
          </cell>
          <cell r="CI30">
            <v>20393.442622950817</v>
          </cell>
          <cell r="CJ30" t="str">
            <v>GAS</v>
          </cell>
          <cell r="CK30">
            <v>1244</v>
          </cell>
          <cell r="CL30" t="str">
            <v>MCF</v>
          </cell>
          <cell r="CM30">
            <v>1</v>
          </cell>
          <cell r="CN30">
            <v>1244</v>
          </cell>
          <cell r="CO30">
            <v>28406</v>
          </cell>
          <cell r="CP30">
            <v>46.567213114754097</v>
          </cell>
          <cell r="CQ30">
            <v>7.8820768530413376</v>
          </cell>
          <cell r="CR30">
            <v>0.18847708415356135</v>
          </cell>
          <cell r="CS30">
            <v>18366</v>
          </cell>
          <cell r="CU30">
            <v>0</v>
          </cell>
          <cell r="CV30">
            <v>28406</v>
          </cell>
          <cell r="CW30">
            <v>0</v>
          </cell>
          <cell r="DA30">
            <v>21</v>
          </cell>
          <cell r="DB30" t="str">
            <v>AVON PARK</v>
          </cell>
          <cell r="DC30" t="str">
            <v>1-2</v>
          </cell>
          <cell r="DE30">
            <v>1315</v>
          </cell>
          <cell r="DI30">
            <v>23120.912547528515</v>
          </cell>
          <cell r="DJ30" t="str">
            <v>GAS</v>
          </cell>
          <cell r="DK30">
            <v>30404</v>
          </cell>
          <cell r="DL30" t="str">
            <v>MCF</v>
          </cell>
          <cell r="DM30">
            <v>1</v>
          </cell>
          <cell r="DN30">
            <v>30404</v>
          </cell>
          <cell r="DO30">
            <v>272946</v>
          </cell>
          <cell r="DP30">
            <v>20.756349809885933</v>
          </cell>
          <cell r="DQ30">
            <v>8.1741966215447803</v>
          </cell>
          <cell r="DR30">
            <v>0.19902838109310877</v>
          </cell>
          <cell r="DS30">
            <v>18366</v>
          </cell>
          <cell r="DU30">
            <v>0</v>
          </cell>
          <cell r="DV30">
            <v>272939</v>
          </cell>
          <cell r="DW30">
            <v>-7</v>
          </cell>
          <cell r="EA30">
            <v>21</v>
          </cell>
          <cell r="EB30" t="str">
            <v>AVON PARK</v>
          </cell>
          <cell r="EC30" t="str">
            <v>1-2</v>
          </cell>
          <cell r="EE30">
            <v>1427</v>
          </cell>
          <cell r="EI30">
            <v>19122.634898388227</v>
          </cell>
          <cell r="EJ30" t="str">
            <v>GAS</v>
          </cell>
          <cell r="EK30">
            <v>27288</v>
          </cell>
          <cell r="EL30" t="str">
            <v>MCF</v>
          </cell>
          <cell r="EM30">
            <v>1</v>
          </cell>
          <cell r="EN30">
            <v>27288</v>
          </cell>
          <cell r="EO30">
            <v>251553</v>
          </cell>
          <cell r="EP30">
            <v>17.6281009110021</v>
          </cell>
          <cell r="EQ30">
            <v>8.3394640705529532</v>
          </cell>
          <cell r="ER30">
            <v>0.20595510955947438</v>
          </cell>
          <cell r="ES30">
            <v>18366</v>
          </cell>
          <cell r="EU30">
            <v>0</v>
          </cell>
          <cell r="EV30">
            <v>251560</v>
          </cell>
          <cell r="EW30">
            <v>7</v>
          </cell>
          <cell r="FA30">
            <v>21</v>
          </cell>
          <cell r="FB30" t="str">
            <v>AVON PARK</v>
          </cell>
          <cell r="FC30" t="str">
            <v>1-2</v>
          </cell>
          <cell r="FD30">
            <v>0</v>
          </cell>
          <cell r="FE30">
            <v>5680</v>
          </cell>
          <cell r="FF30" t="e">
            <v>#DIV/0!</v>
          </cell>
          <cell r="FG30">
            <v>0</v>
          </cell>
          <cell r="FH30" t="e">
            <v>#DIV/0!</v>
          </cell>
          <cell r="FI30">
            <v>18460.915492957745</v>
          </cell>
          <cell r="FJ30" t="str">
            <v>LIGHT OIL</v>
          </cell>
          <cell r="FK30">
            <v>104858</v>
          </cell>
          <cell r="FL30" t="str">
            <v>MCF</v>
          </cell>
          <cell r="FM30">
            <v>5.8</v>
          </cell>
          <cell r="FN30">
            <v>104858</v>
          </cell>
          <cell r="FO30">
            <v>981158</v>
          </cell>
          <cell r="FP30">
            <v>17.273908450704226</v>
          </cell>
          <cell r="FS30">
            <v>110196</v>
          </cell>
          <cell r="FT30">
            <v>0</v>
          </cell>
          <cell r="FU30">
            <v>0</v>
          </cell>
          <cell r="FV30">
            <v>981144</v>
          </cell>
          <cell r="FW30">
            <v>-14</v>
          </cell>
        </row>
        <row r="31">
          <cell r="A31">
            <v>22</v>
          </cell>
          <cell r="B31" t="str">
            <v xml:space="preserve">BARTOW </v>
          </cell>
          <cell r="C31" t="str">
            <v>1-4</v>
          </cell>
          <cell r="D31">
            <v>219</v>
          </cell>
          <cell r="E31">
            <v>782</v>
          </cell>
          <cell r="F31">
            <v>2.7839151568714096</v>
          </cell>
          <cell r="G31">
            <v>97.71</v>
          </cell>
          <cell r="H31">
            <v>78.904109589041099</v>
          </cell>
          <cell r="I31">
            <v>14680.306905370844</v>
          </cell>
          <cell r="J31" t="str">
            <v>LIGHT OIL</v>
          </cell>
          <cell r="K31">
            <v>1981</v>
          </cell>
          <cell r="L31" t="str">
            <v>BBLS</v>
          </cell>
          <cell r="M31">
            <v>5.7950530035335692</v>
          </cell>
          <cell r="N31">
            <v>11480</v>
          </cell>
          <cell r="O31">
            <v>184346</v>
          </cell>
          <cell r="P31">
            <v>23.573657289002558</v>
          </cell>
          <cell r="Q31">
            <v>88.227545466110939</v>
          </cell>
          <cell r="R31">
            <v>4.8297413793103452</v>
          </cell>
          <cell r="S31">
            <v>0</v>
          </cell>
          <cell r="U31">
            <v>105</v>
          </cell>
          <cell r="V31">
            <v>184650</v>
          </cell>
          <cell r="W31">
            <v>304</v>
          </cell>
          <cell r="AA31">
            <v>22</v>
          </cell>
          <cell r="AB31" t="str">
            <v xml:space="preserve">BARTOW </v>
          </cell>
          <cell r="AC31" t="str">
            <v>1-4</v>
          </cell>
          <cell r="AD31">
            <v>219</v>
          </cell>
          <cell r="AE31">
            <v>531</v>
          </cell>
          <cell r="AF31">
            <v>2.0590906859134872</v>
          </cell>
          <cell r="AG31">
            <v>82.596696428571434</v>
          </cell>
          <cell r="AH31">
            <v>45.057749127048083</v>
          </cell>
          <cell r="AI31">
            <v>20325.800376647832</v>
          </cell>
          <cell r="AJ31" t="str">
            <v>LIGHT OIL</v>
          </cell>
          <cell r="AK31">
            <v>1862</v>
          </cell>
          <cell r="AL31" t="str">
            <v>BBLS</v>
          </cell>
          <cell r="AM31">
            <v>5.7964554242749733</v>
          </cell>
          <cell r="AN31">
            <v>10793</v>
          </cell>
          <cell r="AO31">
            <v>180872</v>
          </cell>
          <cell r="AP31">
            <v>34.062523540489643</v>
          </cell>
          <cell r="AQ31">
            <v>92.301820114125746</v>
          </cell>
          <cell r="AR31">
            <v>4.8368965517241378</v>
          </cell>
          <cell r="AS31">
            <v>0</v>
          </cell>
          <cell r="AU31">
            <v>136</v>
          </cell>
          <cell r="AV31">
            <v>181349</v>
          </cell>
          <cell r="AW31">
            <v>477</v>
          </cell>
          <cell r="BA31">
            <v>22</v>
          </cell>
          <cell r="BB31" t="str">
            <v xml:space="preserve">BARTOW </v>
          </cell>
          <cell r="BC31" t="str">
            <v>1-4</v>
          </cell>
          <cell r="BD31">
            <v>219</v>
          </cell>
          <cell r="BE31">
            <v>242</v>
          </cell>
          <cell r="BF31">
            <v>2.0670692787352092</v>
          </cell>
          <cell r="BG31">
            <v>88.877177419354837</v>
          </cell>
          <cell r="BH31">
            <v>68.351090816844234</v>
          </cell>
          <cell r="BI31">
            <v>19012.396694214876</v>
          </cell>
          <cell r="BJ31" t="str">
            <v>LIGHT OIL</v>
          </cell>
          <cell r="BK31">
            <v>794</v>
          </cell>
          <cell r="BL31" t="str">
            <v>BBLS</v>
          </cell>
          <cell r="BM31">
            <v>5.7947103274559195</v>
          </cell>
          <cell r="BN31">
            <v>4601</v>
          </cell>
          <cell r="BO31">
            <v>70822</v>
          </cell>
          <cell r="BP31">
            <v>29.265289256198351</v>
          </cell>
          <cell r="BQ31">
            <v>84.360663929837671</v>
          </cell>
          <cell r="BR31">
            <v>4.8356521739130436</v>
          </cell>
          <cell r="BS31">
            <v>0</v>
          </cell>
          <cell r="BU31">
            <v>90</v>
          </cell>
          <cell r="BV31">
            <v>70788</v>
          </cell>
          <cell r="BW31">
            <v>-34</v>
          </cell>
          <cell r="CA31">
            <v>22</v>
          </cell>
          <cell r="CB31" t="str">
            <v xml:space="preserve">BARTOW </v>
          </cell>
          <cell r="CC31" t="str">
            <v>1-4</v>
          </cell>
          <cell r="CD31">
            <v>219</v>
          </cell>
          <cell r="CE31">
            <v>90</v>
          </cell>
          <cell r="CF31">
            <v>0.16877792507487602</v>
          </cell>
          <cell r="CG31">
            <v>97.71</v>
          </cell>
          <cell r="CH31">
            <v>35.877364644487933</v>
          </cell>
          <cell r="CI31">
            <v>20533.333333333336</v>
          </cell>
          <cell r="CJ31" t="str">
            <v>LIGHT OIL</v>
          </cell>
          <cell r="CK31">
            <v>318</v>
          </cell>
          <cell r="CL31" t="str">
            <v>BBLS</v>
          </cell>
          <cell r="CM31">
            <v>5.8113207547169807</v>
          </cell>
          <cell r="CN31">
            <v>1848</v>
          </cell>
          <cell r="CO31">
            <v>26700</v>
          </cell>
          <cell r="CP31">
            <v>29.666666666666668</v>
          </cell>
          <cell r="CQ31">
            <v>79.112687500000007</v>
          </cell>
          <cell r="CR31">
            <v>4.8503125000000002</v>
          </cell>
          <cell r="CS31">
            <v>0</v>
          </cell>
          <cell r="CU31">
            <v>14</v>
          </cell>
          <cell r="CV31">
            <v>26692</v>
          </cell>
          <cell r="CW31">
            <v>-8</v>
          </cell>
          <cell r="DA31">
            <v>22</v>
          </cell>
          <cell r="DB31" t="str">
            <v xml:space="preserve">BARTOW </v>
          </cell>
          <cell r="DC31" t="str">
            <v>1-4</v>
          </cell>
          <cell r="DD31">
            <v>187</v>
          </cell>
          <cell r="DE31">
            <v>3704</v>
          </cell>
          <cell r="DF31">
            <v>6.8383071703754821</v>
          </cell>
          <cell r="DG31">
            <v>97.71</v>
          </cell>
          <cell r="DH31">
            <v>38.470325404607628</v>
          </cell>
          <cell r="DI31">
            <v>20005.939524838013</v>
          </cell>
          <cell r="DJ31" t="str">
            <v>LIGHT OIL</v>
          </cell>
          <cell r="DK31">
            <v>12785</v>
          </cell>
          <cell r="DL31" t="str">
            <v>BBLS</v>
          </cell>
          <cell r="DM31">
            <v>5.7960109503324206</v>
          </cell>
          <cell r="DN31">
            <v>74102</v>
          </cell>
          <cell r="DO31">
            <v>1235410</v>
          </cell>
          <cell r="DP31">
            <v>33.353401727861765</v>
          </cell>
          <cell r="DQ31">
            <v>91.811869370926942</v>
          </cell>
          <cell r="DR31">
            <v>4.8177443609022559</v>
          </cell>
          <cell r="DS31">
            <v>0</v>
          </cell>
          <cell r="DU31">
            <v>529</v>
          </cell>
          <cell r="DV31">
            <v>1245265</v>
          </cell>
          <cell r="DW31">
            <v>9855</v>
          </cell>
          <cell r="EA31">
            <v>22</v>
          </cell>
          <cell r="EB31" t="str">
            <v xml:space="preserve">BARTOW </v>
          </cell>
          <cell r="EC31" t="str">
            <v>1-4</v>
          </cell>
          <cell r="ED31">
            <v>187</v>
          </cell>
          <cell r="EE31">
            <v>2345</v>
          </cell>
          <cell r="EF31">
            <v>5.8255706974872066</v>
          </cell>
          <cell r="EG31">
            <v>97.71</v>
          </cell>
          <cell r="EH31">
            <v>46.983464487051286</v>
          </cell>
          <cell r="EI31">
            <v>20020.469083155651</v>
          </cell>
          <cell r="EJ31" t="str">
            <v>LIGHT OIL</v>
          </cell>
          <cell r="EK31">
            <v>8100</v>
          </cell>
          <cell r="EL31" t="str">
            <v>BBLS</v>
          </cell>
          <cell r="EM31">
            <v>5.7960493827160491</v>
          </cell>
          <cell r="EN31">
            <v>46948</v>
          </cell>
          <cell r="EO31">
            <v>777018</v>
          </cell>
          <cell r="EP31">
            <v>33.135095948827292</v>
          </cell>
          <cell r="EQ31">
            <v>91.110116822636044</v>
          </cell>
          <cell r="ER31">
            <v>4.8180487804878052</v>
          </cell>
          <cell r="ES31">
            <v>0</v>
          </cell>
          <cell r="EU31">
            <v>369</v>
          </cell>
          <cell r="EV31">
            <v>780721</v>
          </cell>
          <cell r="EW31">
            <v>3703</v>
          </cell>
          <cell r="FA31">
            <v>22</v>
          </cell>
          <cell r="FB31" t="str">
            <v xml:space="preserve">BARTOW </v>
          </cell>
          <cell r="FC31" t="str">
            <v>1-4</v>
          </cell>
          <cell r="FD31">
            <v>208.33333333333334</v>
          </cell>
          <cell r="FE31">
            <v>7694</v>
          </cell>
          <cell r="FF31">
            <v>3.134731182795699</v>
          </cell>
          <cell r="FG31">
            <v>93.718978974654377</v>
          </cell>
          <cell r="FH31">
            <v>45.031182622687041</v>
          </cell>
          <cell r="FI31">
            <v>19466.07746295815</v>
          </cell>
          <cell r="FJ31" t="str">
            <v>LIGHT OIL</v>
          </cell>
          <cell r="FK31">
            <v>25840</v>
          </cell>
          <cell r="FL31" t="str">
            <v>BBLS</v>
          </cell>
          <cell r="FM31">
            <v>5.8</v>
          </cell>
          <cell r="FN31">
            <v>149772</v>
          </cell>
          <cell r="FO31">
            <v>2475168</v>
          </cell>
          <cell r="FP31">
            <v>32.17010657655316</v>
          </cell>
          <cell r="FS31">
            <v>0</v>
          </cell>
          <cell r="FT31">
            <v>0</v>
          </cell>
          <cell r="FU31">
            <v>1243</v>
          </cell>
          <cell r="FV31">
            <v>2489465</v>
          </cell>
          <cell r="FW31">
            <v>14297</v>
          </cell>
        </row>
        <row r="32">
          <cell r="A32">
            <v>23</v>
          </cell>
          <cell r="B32" t="str">
            <v xml:space="preserve">BARTOW </v>
          </cell>
          <cell r="C32" t="str">
            <v>1-4</v>
          </cell>
          <cell r="E32">
            <v>3754</v>
          </cell>
          <cell r="I32">
            <v>13754.395311667555</v>
          </cell>
          <cell r="J32" t="str">
            <v>GAS</v>
          </cell>
          <cell r="K32">
            <v>51634</v>
          </cell>
          <cell r="L32" t="str">
            <v>MCF</v>
          </cell>
          <cell r="M32">
            <v>1</v>
          </cell>
          <cell r="N32">
            <v>51634</v>
          </cell>
          <cell r="O32">
            <v>456826</v>
          </cell>
          <cell r="P32">
            <v>12.169046350559404</v>
          </cell>
          <cell r="Q32">
            <v>8.0454742351178918</v>
          </cell>
          <cell r="R32">
            <v>0.2090835920760902</v>
          </cell>
          <cell r="S32">
            <v>30610</v>
          </cell>
          <cell r="U32">
            <v>0</v>
          </cell>
          <cell r="V32">
            <v>456826</v>
          </cell>
          <cell r="W32">
            <v>0</v>
          </cell>
          <cell r="AA32">
            <v>23</v>
          </cell>
          <cell r="AB32" t="str">
            <v xml:space="preserve">BARTOW </v>
          </cell>
          <cell r="AC32" t="str">
            <v>1-4</v>
          </cell>
          <cell r="AE32">
            <v>2824</v>
          </cell>
          <cell r="AI32">
            <v>16187.677053824362</v>
          </cell>
          <cell r="AJ32" t="str">
            <v>GAS</v>
          </cell>
          <cell r="AK32">
            <v>45714</v>
          </cell>
          <cell r="AL32" t="str">
            <v>MCF</v>
          </cell>
          <cell r="AM32">
            <v>1</v>
          </cell>
          <cell r="AN32">
            <v>45714</v>
          </cell>
          <cell r="AO32">
            <v>409943</v>
          </cell>
          <cell r="AP32">
            <v>14.516395184135977</v>
          </cell>
          <cell r="AQ32">
            <v>8.0883816684907632</v>
          </cell>
          <cell r="AR32">
            <v>0.20958420937292896</v>
          </cell>
          <cell r="AS32">
            <v>30610</v>
          </cell>
          <cell r="AU32">
            <v>0</v>
          </cell>
          <cell r="AV32">
            <v>409907</v>
          </cell>
          <cell r="AW32">
            <v>-36</v>
          </cell>
          <cell r="BA32">
            <v>23</v>
          </cell>
          <cell r="BB32" t="str">
            <v xml:space="preserve">BARTOW </v>
          </cell>
          <cell r="BC32" t="str">
            <v>1-4</v>
          </cell>
          <cell r="BE32">
            <v>3126</v>
          </cell>
          <cell r="BI32">
            <v>14216.890595009596</v>
          </cell>
          <cell r="BJ32" t="str">
            <v>GAS</v>
          </cell>
          <cell r="BK32">
            <v>44442</v>
          </cell>
          <cell r="BL32" t="str">
            <v>MCF</v>
          </cell>
          <cell r="BM32">
            <v>1</v>
          </cell>
          <cell r="BN32">
            <v>44442</v>
          </cell>
          <cell r="BO32">
            <v>374489</v>
          </cell>
          <cell r="BP32">
            <v>11.979814459372999</v>
          </cell>
          <cell r="BQ32">
            <v>7.5257034500762154</v>
          </cell>
          <cell r="BR32">
            <v>0.21199095786035088</v>
          </cell>
          <cell r="BS32">
            <v>30610</v>
          </cell>
          <cell r="BU32">
            <v>0</v>
          </cell>
          <cell r="BV32">
            <v>374459</v>
          </cell>
          <cell r="BW32">
            <v>-30</v>
          </cell>
          <cell r="CA32">
            <v>23</v>
          </cell>
          <cell r="CB32" t="str">
            <v xml:space="preserve">BARTOW </v>
          </cell>
          <cell r="CC32" t="str">
            <v>1-4</v>
          </cell>
          <cell r="CE32">
            <v>185</v>
          </cell>
          <cell r="CI32">
            <v>17362.16216216216</v>
          </cell>
          <cell r="CJ32" t="str">
            <v>GAS</v>
          </cell>
          <cell r="CK32">
            <v>3212</v>
          </cell>
          <cell r="CL32" t="str">
            <v>MCF</v>
          </cell>
          <cell r="CM32">
            <v>1</v>
          </cell>
          <cell r="CN32">
            <v>3212</v>
          </cell>
          <cell r="CO32">
            <v>56533</v>
          </cell>
          <cell r="CP32">
            <v>30.558378378378375</v>
          </cell>
          <cell r="CQ32">
            <v>7.8820768530413376</v>
          </cell>
          <cell r="CR32">
            <v>0.18847708415356135</v>
          </cell>
          <cell r="CS32">
            <v>30610</v>
          </cell>
          <cell r="CU32">
            <v>0</v>
          </cell>
          <cell r="CV32">
            <v>56532</v>
          </cell>
          <cell r="CW32">
            <v>-1</v>
          </cell>
          <cell r="DA32">
            <v>23</v>
          </cell>
          <cell r="DB32" t="str">
            <v xml:space="preserve">BARTOW </v>
          </cell>
          <cell r="DC32" t="str">
            <v>1-4</v>
          </cell>
          <cell r="DE32">
            <v>5810</v>
          </cell>
          <cell r="DI32">
            <v>17849.741824440622</v>
          </cell>
          <cell r="DJ32" t="str">
            <v>GAS</v>
          </cell>
          <cell r="DK32">
            <v>103707</v>
          </cell>
          <cell r="DL32" t="str">
            <v>MCF</v>
          </cell>
          <cell r="DM32">
            <v>1</v>
          </cell>
          <cell r="DN32">
            <v>103707</v>
          </cell>
          <cell r="DO32">
            <v>898972</v>
          </cell>
          <cell r="DP32">
            <v>15.472839931153183</v>
          </cell>
          <cell r="DQ32">
            <v>8.1741966215447803</v>
          </cell>
          <cell r="DR32">
            <v>0.19902838109310877</v>
          </cell>
          <cell r="DS32">
            <v>30610</v>
          </cell>
          <cell r="DU32">
            <v>0</v>
          </cell>
          <cell r="DV32">
            <v>898947</v>
          </cell>
          <cell r="DW32">
            <v>-25</v>
          </cell>
          <cell r="EA32">
            <v>23</v>
          </cell>
          <cell r="EB32" t="str">
            <v xml:space="preserve">BARTOW </v>
          </cell>
          <cell r="EC32" t="str">
            <v>1-4</v>
          </cell>
          <cell r="EE32">
            <v>5760</v>
          </cell>
          <cell r="EI32">
            <v>15983.159722222223</v>
          </cell>
          <cell r="EJ32" t="str">
            <v>GAS</v>
          </cell>
          <cell r="EK32">
            <v>92063</v>
          </cell>
          <cell r="EL32" t="str">
            <v>MCF</v>
          </cell>
          <cell r="EM32">
            <v>1</v>
          </cell>
          <cell r="EN32">
            <v>92063</v>
          </cell>
          <cell r="EO32">
            <v>817327</v>
          </cell>
          <cell r="EP32">
            <v>14.18970486111111</v>
          </cell>
          <cell r="EQ32">
            <v>8.3394640705529532</v>
          </cell>
          <cell r="ER32">
            <v>0.20595510955947438</v>
          </cell>
          <cell r="ES32">
            <v>30610</v>
          </cell>
          <cell r="EU32">
            <v>0</v>
          </cell>
          <cell r="EV32">
            <v>817348</v>
          </cell>
          <cell r="EW32">
            <v>21</v>
          </cell>
          <cell r="FA32">
            <v>23</v>
          </cell>
          <cell r="FB32" t="str">
            <v xml:space="preserve">BARTOW </v>
          </cell>
          <cell r="FC32" t="str">
            <v>1-4</v>
          </cell>
          <cell r="FE32">
            <v>21459</v>
          </cell>
          <cell r="FI32">
            <v>15880.143529521414</v>
          </cell>
          <cell r="FJ32" t="str">
            <v>GAS</v>
          </cell>
          <cell r="FK32">
            <v>340772</v>
          </cell>
          <cell r="FL32" t="str">
            <v>MCF</v>
          </cell>
          <cell r="FM32">
            <v>1</v>
          </cell>
          <cell r="FN32">
            <v>340772</v>
          </cell>
          <cell r="FO32">
            <v>3014090</v>
          </cell>
          <cell r="FP32">
            <v>14.045808285567826</v>
          </cell>
          <cell r="FS32">
            <v>183660</v>
          </cell>
          <cell r="FT32">
            <v>0</v>
          </cell>
          <cell r="FV32">
            <v>3014019</v>
          </cell>
          <cell r="FW32">
            <v>-71</v>
          </cell>
        </row>
        <row r="33">
          <cell r="A33">
            <v>24</v>
          </cell>
          <cell r="B33" t="str">
            <v>BAYBORO</v>
          </cell>
          <cell r="C33" t="str">
            <v>1-4</v>
          </cell>
          <cell r="D33">
            <v>232</v>
          </cell>
          <cell r="E33">
            <v>1019</v>
          </cell>
          <cell r="F33">
            <v>0.59035502410085283</v>
          </cell>
          <cell r="G33">
            <v>99.902500000000003</v>
          </cell>
          <cell r="H33">
            <v>73.204022988505741</v>
          </cell>
          <cell r="I33">
            <v>14813.542688910697</v>
          </cell>
          <cell r="J33" t="str">
            <v>LIGHT OIL</v>
          </cell>
          <cell r="K33">
            <v>2604</v>
          </cell>
          <cell r="L33" t="str">
            <v>BBLS</v>
          </cell>
          <cell r="M33">
            <v>5.7968509984639018</v>
          </cell>
          <cell r="N33">
            <v>15095</v>
          </cell>
          <cell r="O33">
            <v>242321</v>
          </cell>
          <cell r="P33">
            <v>23.780274779195288</v>
          </cell>
          <cell r="Q33">
            <v>88.227545466110939</v>
          </cell>
          <cell r="R33">
            <v>4.8297413793103452</v>
          </cell>
          <cell r="S33">
            <v>0</v>
          </cell>
          <cell r="U33">
            <v>24</v>
          </cell>
          <cell r="V33">
            <v>242811</v>
          </cell>
          <cell r="W33">
            <v>490</v>
          </cell>
          <cell r="AA33">
            <v>24</v>
          </cell>
          <cell r="AB33" t="str">
            <v>BAYBORO</v>
          </cell>
          <cell r="AC33" t="str">
            <v>1-4</v>
          </cell>
          <cell r="AD33">
            <v>232</v>
          </cell>
          <cell r="AE33">
            <v>3236</v>
          </cell>
          <cell r="AF33">
            <v>1.874768261030775</v>
          </cell>
          <cell r="AG33">
            <v>99.902500000000003</v>
          </cell>
          <cell r="AH33">
            <v>51.660280970625791</v>
          </cell>
          <cell r="AI33">
            <v>18263.597033374539</v>
          </cell>
          <cell r="AJ33" t="str">
            <v>LIGHT OIL</v>
          </cell>
          <cell r="AK33">
            <v>10197</v>
          </cell>
          <cell r="AL33" t="str">
            <v>BBLS</v>
          </cell>
          <cell r="AM33">
            <v>5.7959203687359029</v>
          </cell>
          <cell r="AN33">
            <v>59101</v>
          </cell>
          <cell r="AO33">
            <v>990523</v>
          </cell>
          <cell r="AP33">
            <v>30.609487021013599</v>
          </cell>
          <cell r="AQ33">
            <v>92.301820114125746</v>
          </cell>
          <cell r="AR33">
            <v>4.8368965517241378</v>
          </cell>
          <cell r="AS33">
            <v>0</v>
          </cell>
          <cell r="AU33">
            <v>108</v>
          </cell>
          <cell r="AV33">
            <v>993071</v>
          </cell>
          <cell r="AW33">
            <v>2548</v>
          </cell>
          <cell r="BA33">
            <v>24</v>
          </cell>
          <cell r="BB33" t="str">
            <v>BAYBORO</v>
          </cell>
          <cell r="BC33" t="str">
            <v>1-4</v>
          </cell>
          <cell r="BD33">
            <v>232</v>
          </cell>
          <cell r="BE33">
            <v>658</v>
          </cell>
          <cell r="BF33">
            <v>0.38121060437523174</v>
          </cell>
          <cell r="BG33">
            <v>99.902500000000003</v>
          </cell>
          <cell r="BH33">
            <v>54.022988505747129</v>
          </cell>
          <cell r="BI33">
            <v>18006.079027355623</v>
          </cell>
          <cell r="BJ33" t="str">
            <v>LIGHT OIL</v>
          </cell>
          <cell r="BK33">
            <v>2044</v>
          </cell>
          <cell r="BL33" t="str">
            <v>BBLS</v>
          </cell>
          <cell r="BM33">
            <v>5.7964774951076317</v>
          </cell>
          <cell r="BN33">
            <v>11848</v>
          </cell>
          <cell r="BO33">
            <v>182317</v>
          </cell>
          <cell r="BP33">
            <v>27.707750759878422</v>
          </cell>
          <cell r="BQ33">
            <v>84.360663929837671</v>
          </cell>
          <cell r="BR33">
            <v>4.8356521739130436</v>
          </cell>
          <cell r="BS33">
            <v>0</v>
          </cell>
          <cell r="BU33">
            <v>21</v>
          </cell>
          <cell r="BV33">
            <v>182263</v>
          </cell>
          <cell r="BW33">
            <v>-54</v>
          </cell>
          <cell r="CA33">
            <v>24</v>
          </cell>
          <cell r="CB33" t="str">
            <v>BAYBORO</v>
          </cell>
          <cell r="CC33" t="str">
            <v>1-4</v>
          </cell>
          <cell r="CD33">
            <v>232</v>
          </cell>
          <cell r="CE33">
            <v>312</v>
          </cell>
          <cell r="CF33">
            <v>0.1807563959955506</v>
          </cell>
          <cell r="CG33">
            <v>99.902500000000003</v>
          </cell>
          <cell r="CH33">
            <v>44.827586206896555</v>
          </cell>
          <cell r="CI33">
            <v>18000</v>
          </cell>
          <cell r="CJ33" t="str">
            <v>LIGHT OIL</v>
          </cell>
          <cell r="CK33">
            <v>968</v>
          </cell>
          <cell r="CL33" t="str">
            <v>BBLS</v>
          </cell>
          <cell r="CM33">
            <v>5.8016528925619832</v>
          </cell>
          <cell r="CN33">
            <v>5616</v>
          </cell>
          <cell r="CO33">
            <v>81276</v>
          </cell>
          <cell r="CP33">
            <v>26.05</v>
          </cell>
          <cell r="CQ33">
            <v>79.112687500000007</v>
          </cell>
          <cell r="CR33">
            <v>4.8503125000000002</v>
          </cell>
          <cell r="CS33">
            <v>0</v>
          </cell>
          <cell r="CU33">
            <v>12</v>
          </cell>
          <cell r="CV33">
            <v>81072</v>
          </cell>
          <cell r="CW33">
            <v>-204</v>
          </cell>
          <cell r="DA33">
            <v>24</v>
          </cell>
          <cell r="DB33" t="str">
            <v>BAYBORO</v>
          </cell>
          <cell r="DC33" t="str">
            <v>1-4</v>
          </cell>
          <cell r="DD33">
            <v>184</v>
          </cell>
          <cell r="DE33">
            <v>13802</v>
          </cell>
          <cell r="DF33">
            <v>10.082106124357177</v>
          </cell>
          <cell r="DG33">
            <v>99.902500000000003</v>
          </cell>
          <cell r="DH33">
            <v>65.226843100189029</v>
          </cell>
          <cell r="DI33">
            <v>15230.908563976236</v>
          </cell>
          <cell r="DJ33" t="str">
            <v>LIGHT OIL</v>
          </cell>
          <cell r="DK33">
            <v>36269</v>
          </cell>
          <cell r="DL33" t="str">
            <v>BBLS</v>
          </cell>
          <cell r="DM33">
            <v>5.7960517246133065</v>
          </cell>
          <cell r="DN33">
            <v>210217</v>
          </cell>
          <cell r="DO33">
            <v>3504659</v>
          </cell>
          <cell r="DP33">
            <v>25.392399652224316</v>
          </cell>
          <cell r="DQ33">
            <v>91.811869370926942</v>
          </cell>
          <cell r="DR33">
            <v>4.8177443609022559</v>
          </cell>
          <cell r="DS33">
            <v>0</v>
          </cell>
          <cell r="DU33">
            <v>460</v>
          </cell>
          <cell r="DV33">
            <v>3532646</v>
          </cell>
          <cell r="DW33">
            <v>27987</v>
          </cell>
          <cell r="EA33">
            <v>24</v>
          </cell>
          <cell r="EB33" t="str">
            <v>BAYBORO</v>
          </cell>
          <cell r="EC33" t="str">
            <v>1-4</v>
          </cell>
          <cell r="ED33">
            <v>184</v>
          </cell>
          <cell r="EE33">
            <v>8719</v>
          </cell>
          <cell r="EF33">
            <v>6.3690684899485746</v>
          </cell>
          <cell r="EG33">
            <v>99.902500000000003</v>
          </cell>
          <cell r="EH33">
            <v>64.912150089338894</v>
          </cell>
          <cell r="EI33">
            <v>15232.82486523684</v>
          </cell>
          <cell r="EJ33" t="str">
            <v>LIGHT OIL</v>
          </cell>
          <cell r="EK33">
            <v>22915</v>
          </cell>
          <cell r="EL33" t="str">
            <v>BBLS</v>
          </cell>
          <cell r="EM33">
            <v>5.7959851625572769</v>
          </cell>
          <cell r="EN33">
            <v>132815</v>
          </cell>
          <cell r="EO33">
            <v>2198194</v>
          </cell>
          <cell r="EP33">
            <v>25.211538020415183</v>
          </cell>
          <cell r="EQ33">
            <v>91.110116822636044</v>
          </cell>
          <cell r="ER33">
            <v>4.8180487804878052</v>
          </cell>
          <cell r="ES33">
            <v>0</v>
          </cell>
          <cell r="EU33">
            <v>292</v>
          </cell>
          <cell r="EV33">
            <v>2208652</v>
          </cell>
          <cell r="EW33">
            <v>10458</v>
          </cell>
          <cell r="FA33">
            <v>24</v>
          </cell>
          <cell r="FB33" t="str">
            <v>BAYBORO</v>
          </cell>
          <cell r="FC33" t="str">
            <v>1-4</v>
          </cell>
          <cell r="FD33">
            <v>216</v>
          </cell>
          <cell r="FE33">
            <v>27746</v>
          </cell>
          <cell r="FF33">
            <v>2.8775471259790257</v>
          </cell>
          <cell r="FG33">
            <v>99.902500000000018</v>
          </cell>
          <cell r="FH33">
            <v>56.032149925279697</v>
          </cell>
          <cell r="FI33">
            <v>15666.834859078786</v>
          </cell>
          <cell r="FJ33" t="str">
            <v>LIGHT OIL</v>
          </cell>
          <cell r="FK33">
            <v>74997</v>
          </cell>
          <cell r="FL33" t="str">
            <v>BBLS</v>
          </cell>
          <cell r="FM33">
            <v>5.8</v>
          </cell>
          <cell r="FN33">
            <v>434692</v>
          </cell>
          <cell r="FO33">
            <v>7199290</v>
          </cell>
          <cell r="FP33">
            <v>25.947127513875877</v>
          </cell>
          <cell r="FS33">
            <v>0</v>
          </cell>
          <cell r="FT33">
            <v>0</v>
          </cell>
          <cell r="FU33">
            <v>917</v>
          </cell>
          <cell r="FV33">
            <v>7240515</v>
          </cell>
          <cell r="FW33">
            <v>41225</v>
          </cell>
        </row>
        <row r="34">
          <cell r="A34">
            <v>25</v>
          </cell>
          <cell r="B34" t="str">
            <v>DEBARY</v>
          </cell>
          <cell r="C34" t="str">
            <v>1-10</v>
          </cell>
          <cell r="D34">
            <v>762</v>
          </cell>
          <cell r="E34">
            <v>3554</v>
          </cell>
          <cell r="F34">
            <v>3.9544704089408182</v>
          </cell>
          <cell r="G34">
            <v>97.49199999999999</v>
          </cell>
          <cell r="H34">
            <v>68.262783857354265</v>
          </cell>
          <cell r="I34">
            <v>16213.280810354529</v>
          </cell>
          <cell r="J34" t="str">
            <v>LIGHT OIL</v>
          </cell>
          <cell r="K34">
            <v>9941</v>
          </cell>
          <cell r="L34" t="str">
            <v>BBLS</v>
          </cell>
          <cell r="M34">
            <v>5.7963987526405791</v>
          </cell>
          <cell r="N34">
            <v>57622</v>
          </cell>
          <cell r="O34">
            <v>933181</v>
          </cell>
          <cell r="P34">
            <v>26.257203151378729</v>
          </cell>
          <cell r="Q34">
            <v>88.227545466110939</v>
          </cell>
          <cell r="R34">
            <v>5.644396551724137</v>
          </cell>
          <cell r="S34">
            <v>0</v>
          </cell>
          <cell r="U34">
            <v>431</v>
          </cell>
          <cell r="V34">
            <v>926817</v>
          </cell>
          <cell r="W34">
            <v>-6364</v>
          </cell>
          <cell r="AA34">
            <v>25</v>
          </cell>
          <cell r="AB34" t="str">
            <v>DEBARY</v>
          </cell>
          <cell r="AC34" t="str">
            <v>1-10</v>
          </cell>
          <cell r="AD34">
            <v>762</v>
          </cell>
          <cell r="AE34">
            <v>3951</v>
          </cell>
          <cell r="AF34">
            <v>3.9634662602658537</v>
          </cell>
          <cell r="AG34">
            <v>97.49199999999999</v>
          </cell>
          <cell r="AH34">
            <v>57.147653054996034</v>
          </cell>
          <cell r="AI34">
            <v>18509.997468995192</v>
          </cell>
          <cell r="AJ34" t="str">
            <v>LIGHT OIL</v>
          </cell>
          <cell r="AK34">
            <v>12618</v>
          </cell>
          <cell r="AL34" t="str">
            <v>BBLS</v>
          </cell>
          <cell r="AM34">
            <v>5.7959264542716751</v>
          </cell>
          <cell r="AN34">
            <v>73133</v>
          </cell>
          <cell r="AO34">
            <v>1235991</v>
          </cell>
          <cell r="AP34">
            <v>31.282991647684135</v>
          </cell>
          <cell r="AQ34">
            <v>92.301820114125746</v>
          </cell>
          <cell r="AR34">
            <v>5.6527586206896547</v>
          </cell>
          <cell r="AS34">
            <v>0</v>
          </cell>
          <cell r="AU34">
            <v>516</v>
          </cell>
          <cell r="AV34">
            <v>1228832</v>
          </cell>
          <cell r="AW34">
            <v>-7159</v>
          </cell>
          <cell r="BA34">
            <v>25</v>
          </cell>
          <cell r="BB34" t="str">
            <v>DEBARY</v>
          </cell>
          <cell r="BC34" t="str">
            <v>1-10</v>
          </cell>
          <cell r="BD34">
            <v>762</v>
          </cell>
          <cell r="BE34">
            <v>1335</v>
          </cell>
          <cell r="BF34">
            <v>5.3412426269296986</v>
          </cell>
          <cell r="BG34">
            <v>93.376032258064498</v>
          </cell>
          <cell r="BH34">
            <v>75.837490733505632</v>
          </cell>
          <cell r="BI34">
            <v>18887.6404494382</v>
          </cell>
          <cell r="BJ34" t="str">
            <v>LIGHT OIL</v>
          </cell>
          <cell r="BK34">
            <v>4350</v>
          </cell>
          <cell r="BL34" t="str">
            <v>BBLS</v>
          </cell>
          <cell r="BM34">
            <v>5.796551724137931</v>
          </cell>
          <cell r="BN34">
            <v>25215</v>
          </cell>
          <cell r="BO34">
            <v>391552</v>
          </cell>
          <cell r="BP34">
            <v>29.329737827715356</v>
          </cell>
          <cell r="BQ34">
            <v>84.360663929837671</v>
          </cell>
          <cell r="BR34">
            <v>5.6513043478260876</v>
          </cell>
          <cell r="BS34">
            <v>0</v>
          </cell>
          <cell r="BU34">
            <v>524</v>
          </cell>
          <cell r="BV34">
            <v>387894</v>
          </cell>
          <cell r="BW34">
            <v>-3658</v>
          </cell>
          <cell r="CA34">
            <v>25</v>
          </cell>
          <cell r="CB34" t="str">
            <v>DEBARY</v>
          </cell>
          <cell r="CC34" t="str">
            <v>1-10</v>
          </cell>
          <cell r="CD34">
            <v>762</v>
          </cell>
          <cell r="CE34">
            <v>330</v>
          </cell>
          <cell r="CF34">
            <v>3.2453856574379816</v>
          </cell>
          <cell r="CG34">
            <v>90.026633333333322</v>
          </cell>
          <cell r="CH34">
            <v>79.688677529170235</v>
          </cell>
          <cell r="CI34">
            <v>18112.121212121212</v>
          </cell>
          <cell r="CJ34" t="str">
            <v>LIGHT OIL</v>
          </cell>
          <cell r="CK34">
            <v>1030</v>
          </cell>
          <cell r="CL34" t="str">
            <v>BBLS</v>
          </cell>
          <cell r="CM34">
            <v>5.8029126213592237</v>
          </cell>
          <cell r="CN34">
            <v>5977</v>
          </cell>
          <cell r="CO34">
            <v>87325</v>
          </cell>
          <cell r="CP34">
            <v>26.462121212121211</v>
          </cell>
          <cell r="CQ34">
            <v>79.112687500000007</v>
          </cell>
          <cell r="CR34">
            <v>5.6684374999999996</v>
          </cell>
          <cell r="CS34">
            <v>0</v>
          </cell>
          <cell r="CU34">
            <v>303</v>
          </cell>
          <cell r="CV34">
            <v>86264</v>
          </cell>
          <cell r="CW34">
            <v>-1061</v>
          </cell>
          <cell r="DA34">
            <v>25</v>
          </cell>
          <cell r="DB34" t="str">
            <v>DEBARY</v>
          </cell>
          <cell r="DC34" t="str">
            <v>1-10</v>
          </cell>
          <cell r="DD34">
            <v>667</v>
          </cell>
          <cell r="DE34">
            <v>16851</v>
          </cell>
          <cell r="DF34">
            <v>6.9781641437345847</v>
          </cell>
          <cell r="DG34">
            <v>91.240387096774185</v>
          </cell>
          <cell r="DH34">
            <v>39.601480724168809</v>
          </cell>
          <cell r="DI34">
            <v>17333.570707969855</v>
          </cell>
          <cell r="DJ34" t="str">
            <v>LIGHT OIL</v>
          </cell>
          <cell r="DK34">
            <v>50395</v>
          </cell>
          <cell r="DL34" t="str">
            <v>BBLS</v>
          </cell>
          <cell r="DM34">
            <v>5.7959718226014489</v>
          </cell>
          <cell r="DN34">
            <v>292088</v>
          </cell>
          <cell r="DO34">
            <v>4910602</v>
          </cell>
          <cell r="DP34">
            <v>29.141309121120408</v>
          </cell>
          <cell r="DQ34">
            <v>91.811869370926942</v>
          </cell>
          <cell r="DR34">
            <v>5.6303759398496247</v>
          </cell>
          <cell r="DS34">
            <v>0</v>
          </cell>
          <cell r="DU34">
            <v>1311</v>
          </cell>
          <cell r="DV34">
            <v>4908501</v>
          </cell>
          <cell r="DW34">
            <v>-2101</v>
          </cell>
          <cell r="EA34">
            <v>25</v>
          </cell>
          <cell r="EB34" t="str">
            <v>DEBARY</v>
          </cell>
          <cell r="EC34" t="str">
            <v>1-10</v>
          </cell>
          <cell r="ED34">
            <v>667</v>
          </cell>
          <cell r="EE34">
            <v>11231</v>
          </cell>
          <cell r="EF34">
            <v>6.7184149860553601</v>
          </cell>
          <cell r="EG34">
            <v>97.49199999999999</v>
          </cell>
          <cell r="EH34">
            <v>48.155113194847665</v>
          </cell>
          <cell r="EI34">
            <v>17504.674561481614</v>
          </cell>
          <cell r="EJ34" t="str">
            <v>LIGHT OIL</v>
          </cell>
          <cell r="EK34">
            <v>33919</v>
          </cell>
          <cell r="EL34" t="str">
            <v>BBLS</v>
          </cell>
          <cell r="EM34">
            <v>5.7960140334325896</v>
          </cell>
          <cell r="EN34">
            <v>196595</v>
          </cell>
          <cell r="EO34">
            <v>3281353</v>
          </cell>
          <cell r="EP34">
            <v>29.216926364526756</v>
          </cell>
          <cell r="EQ34">
            <v>91.110116822636044</v>
          </cell>
          <cell r="ER34">
            <v>5.6307317073170724</v>
          </cell>
          <cell r="ES34">
            <v>0</v>
          </cell>
          <cell r="EU34">
            <v>1038</v>
          </cell>
          <cell r="EV34">
            <v>3269272</v>
          </cell>
          <cell r="EW34">
            <v>-12081</v>
          </cell>
          <cell r="FA34">
            <v>25</v>
          </cell>
          <cell r="FB34" t="str">
            <v>DEBARY</v>
          </cell>
          <cell r="FC34" t="str">
            <v>1-10</v>
          </cell>
          <cell r="FD34">
            <v>730.33333333333337</v>
          </cell>
          <cell r="FE34">
            <v>37252</v>
          </cell>
          <cell r="FF34">
            <v>4.9548372373787197</v>
          </cell>
          <cell r="FG34">
            <v>94.519842114695336</v>
          </cell>
          <cell r="FH34">
            <v>53.646358058837258</v>
          </cell>
          <cell r="FI34">
            <v>17465.639428755501</v>
          </cell>
          <cell r="FJ34" t="str">
            <v>LIGHT OIL</v>
          </cell>
          <cell r="FK34">
            <v>112253</v>
          </cell>
          <cell r="FL34" t="str">
            <v>BBLS</v>
          </cell>
          <cell r="FM34">
            <v>5.8</v>
          </cell>
          <cell r="FN34">
            <v>650630</v>
          </cell>
          <cell r="FO34">
            <v>10840004</v>
          </cell>
          <cell r="FP34">
            <v>29.099119510361863</v>
          </cell>
          <cell r="FS34">
            <v>0</v>
          </cell>
          <cell r="FT34">
            <v>0</v>
          </cell>
          <cell r="FU34">
            <v>4123</v>
          </cell>
          <cell r="FV34">
            <v>10807580</v>
          </cell>
          <cell r="FW34">
            <v>-32424</v>
          </cell>
        </row>
        <row r="35">
          <cell r="A35">
            <v>26</v>
          </cell>
          <cell r="B35" t="str">
            <v>DEBARY</v>
          </cell>
          <cell r="C35" t="str">
            <v>1-10</v>
          </cell>
          <cell r="E35">
            <v>18865</v>
          </cell>
          <cell r="I35">
            <v>13512.271402067319</v>
          </cell>
          <cell r="J35" t="str">
            <v>GAS</v>
          </cell>
          <cell r="K35">
            <v>254909</v>
          </cell>
          <cell r="L35" t="str">
            <v>MCF</v>
          </cell>
          <cell r="M35">
            <v>1</v>
          </cell>
          <cell r="N35">
            <v>254909</v>
          </cell>
          <cell r="O35">
            <v>2287824</v>
          </cell>
          <cell r="P35">
            <v>12.12734693877551</v>
          </cell>
          <cell r="Q35">
            <v>8.0454742351178918</v>
          </cell>
          <cell r="R35">
            <v>0.2090835920760902</v>
          </cell>
          <cell r="S35">
            <v>183663</v>
          </cell>
          <cell r="U35">
            <v>0</v>
          </cell>
          <cell r="V35">
            <v>2287818</v>
          </cell>
          <cell r="W35">
            <v>-6</v>
          </cell>
          <cell r="AA35">
            <v>26</v>
          </cell>
          <cell r="AB35" t="str">
            <v>DEBARY</v>
          </cell>
          <cell r="AC35" t="str">
            <v>1-10</v>
          </cell>
          <cell r="AE35">
            <v>18519</v>
          </cell>
          <cell r="AI35">
            <v>13926.615907986392</v>
          </cell>
          <cell r="AJ35" t="str">
            <v>GAS</v>
          </cell>
          <cell r="AK35">
            <v>257907</v>
          </cell>
          <cell r="AL35" t="str">
            <v>MCF</v>
          </cell>
          <cell r="AM35">
            <v>1</v>
          </cell>
          <cell r="AN35">
            <v>257907</v>
          </cell>
          <cell r="AO35">
            <v>2323766</v>
          </cell>
          <cell r="AP35">
            <v>12.548010151736054</v>
          </cell>
          <cell r="AQ35">
            <v>8.0883816684907632</v>
          </cell>
          <cell r="AR35">
            <v>0.20958420937292896</v>
          </cell>
          <cell r="AS35">
            <v>183663</v>
          </cell>
          <cell r="AU35">
            <v>0</v>
          </cell>
          <cell r="AV35">
            <v>2323597</v>
          </cell>
          <cell r="AW35">
            <v>-169</v>
          </cell>
          <cell r="BA35">
            <v>26</v>
          </cell>
          <cell r="BB35" t="str">
            <v>DEBARY</v>
          </cell>
          <cell r="BC35" t="str">
            <v>1-10</v>
          </cell>
          <cell r="BE35">
            <v>28946</v>
          </cell>
          <cell r="BI35">
            <v>13394.355005873005</v>
          </cell>
          <cell r="BJ35" t="str">
            <v>GAS</v>
          </cell>
          <cell r="BK35">
            <v>387713</v>
          </cell>
          <cell r="BL35" t="str">
            <v>MCF</v>
          </cell>
          <cell r="BM35">
            <v>1</v>
          </cell>
          <cell r="BN35">
            <v>387713</v>
          </cell>
          <cell r="BO35">
            <v>3183668</v>
          </cell>
          <cell r="BP35">
            <v>10.998645754162924</v>
          </cell>
          <cell r="BQ35">
            <v>7.5257034500762154</v>
          </cell>
          <cell r="BR35">
            <v>0.21199095786035088</v>
          </cell>
          <cell r="BS35">
            <v>183663</v>
          </cell>
          <cell r="BU35">
            <v>0</v>
          </cell>
          <cell r="BV35">
            <v>3183356</v>
          </cell>
          <cell r="BW35">
            <v>-312</v>
          </cell>
          <cell r="CA35">
            <v>26</v>
          </cell>
          <cell r="CB35" t="str">
            <v>DEBARY</v>
          </cell>
          <cell r="CC35" t="str">
            <v>1-10</v>
          </cell>
          <cell r="CE35">
            <v>18069</v>
          </cell>
          <cell r="CI35">
            <v>13348.386739719963</v>
          </cell>
          <cell r="CJ35" t="str">
            <v>GAS</v>
          </cell>
          <cell r="CK35">
            <v>241192</v>
          </cell>
          <cell r="CL35" t="str">
            <v>MCF</v>
          </cell>
          <cell r="CM35">
            <v>1</v>
          </cell>
          <cell r="CN35">
            <v>241192</v>
          </cell>
          <cell r="CO35">
            <v>2130216</v>
          </cell>
          <cell r="CP35">
            <v>11.789340860036527</v>
          </cell>
          <cell r="CQ35">
            <v>7.8820768530413376</v>
          </cell>
          <cell r="CR35">
            <v>0.18847708415356135</v>
          </cell>
          <cell r="CS35">
            <v>183663</v>
          </cell>
          <cell r="CU35">
            <v>0</v>
          </cell>
          <cell r="CV35">
            <v>2130270</v>
          </cell>
          <cell r="CW35">
            <v>54</v>
          </cell>
          <cell r="DA35">
            <v>26</v>
          </cell>
          <cell r="DB35" t="str">
            <v>DEBARY</v>
          </cell>
          <cell r="DC35" t="str">
            <v>1-10</v>
          </cell>
          <cell r="DE35">
            <v>17778</v>
          </cell>
          <cell r="DI35">
            <v>15118.686016424794</v>
          </cell>
          <cell r="DJ35" t="str">
            <v>GAS</v>
          </cell>
          <cell r="DK35">
            <v>268780</v>
          </cell>
          <cell r="DL35" t="str">
            <v>MCF</v>
          </cell>
          <cell r="DM35">
            <v>1</v>
          </cell>
          <cell r="DN35">
            <v>268780</v>
          </cell>
          <cell r="DO35">
            <v>2434218</v>
          </cell>
          <cell r="DP35">
            <v>13.692305096186297</v>
          </cell>
          <cell r="DQ35">
            <v>8.1741966215447803</v>
          </cell>
          <cell r="DR35">
            <v>0.19902838109310877</v>
          </cell>
          <cell r="DS35">
            <v>183663</v>
          </cell>
          <cell r="DU35">
            <v>0</v>
          </cell>
          <cell r="DV35">
            <v>2434160</v>
          </cell>
          <cell r="DW35">
            <v>-58</v>
          </cell>
          <cell r="EA35">
            <v>26</v>
          </cell>
          <cell r="EB35" t="str">
            <v>DEBARY</v>
          </cell>
          <cell r="EC35" t="str">
            <v>1-10</v>
          </cell>
          <cell r="EE35">
            <v>22109</v>
          </cell>
          <cell r="EI35">
            <v>14236.6457098919</v>
          </cell>
          <cell r="EJ35" t="str">
            <v>GAS</v>
          </cell>
          <cell r="EK35">
            <v>314758</v>
          </cell>
          <cell r="EL35" t="str">
            <v>MCF</v>
          </cell>
          <cell r="EM35">
            <v>1</v>
          </cell>
          <cell r="EN35">
            <v>314758</v>
          </cell>
          <cell r="EO35">
            <v>2873402</v>
          </cell>
          <cell r="EP35">
            <v>12.996526301506174</v>
          </cell>
          <cell r="EQ35">
            <v>8.3394640705529532</v>
          </cell>
          <cell r="ER35">
            <v>0.20595510955947438</v>
          </cell>
          <cell r="ES35">
            <v>183663</v>
          </cell>
          <cell r="EU35">
            <v>0</v>
          </cell>
          <cell r="EV35">
            <v>2873462</v>
          </cell>
          <cell r="EW35">
            <v>60</v>
          </cell>
          <cell r="FA35">
            <v>26</v>
          </cell>
          <cell r="FB35" t="str">
            <v>DEBARY</v>
          </cell>
          <cell r="FC35" t="str">
            <v>1-10</v>
          </cell>
          <cell r="FE35">
            <v>124286</v>
          </cell>
          <cell r="FI35">
            <v>13881.362341695765</v>
          </cell>
          <cell r="FJ35" t="str">
            <v>GAS</v>
          </cell>
          <cell r="FK35">
            <v>1725259</v>
          </cell>
          <cell r="FL35" t="str">
            <v>MCF</v>
          </cell>
          <cell r="FM35">
            <v>1</v>
          </cell>
          <cell r="FN35">
            <v>1725259</v>
          </cell>
          <cell r="FO35">
            <v>15233094</v>
          </cell>
          <cell r="FP35">
            <v>12.256484237967269</v>
          </cell>
          <cell r="FS35">
            <v>1101978</v>
          </cell>
          <cell r="FT35">
            <v>0</v>
          </cell>
          <cell r="FV35">
            <v>15232663</v>
          </cell>
          <cell r="FW35">
            <v>-431</v>
          </cell>
        </row>
        <row r="36">
          <cell r="A36">
            <v>27</v>
          </cell>
          <cell r="B36" t="str">
            <v>HIGGINS</v>
          </cell>
          <cell r="C36" t="str">
            <v>1-4</v>
          </cell>
          <cell r="D36">
            <v>134</v>
          </cell>
          <cell r="E36">
            <v>0</v>
          </cell>
          <cell r="F36">
            <v>0</v>
          </cell>
          <cell r="G36">
            <v>99.242500000000007</v>
          </cell>
          <cell r="H36">
            <v>73.786622443338857</v>
          </cell>
          <cell r="I36">
            <v>0</v>
          </cell>
          <cell r="J36" t="str">
            <v>LIGHT OIL</v>
          </cell>
          <cell r="K36">
            <v>0</v>
          </cell>
          <cell r="L36" t="str">
            <v>BBLS</v>
          </cell>
          <cell r="M36" t="str">
            <v xml:space="preserve"> </v>
          </cell>
          <cell r="N36">
            <v>0</v>
          </cell>
          <cell r="O36">
            <v>0</v>
          </cell>
          <cell r="P36">
            <v>0</v>
          </cell>
          <cell r="Q36">
            <v>88.227545466110939</v>
          </cell>
          <cell r="R36">
            <v>2.7349137931034484</v>
          </cell>
          <cell r="S36">
            <v>0</v>
          </cell>
          <cell r="U36">
            <v>135</v>
          </cell>
          <cell r="V36">
            <v>0</v>
          </cell>
          <cell r="W36">
            <v>0</v>
          </cell>
          <cell r="AA36">
            <v>27</v>
          </cell>
          <cell r="AB36" t="str">
            <v>HIGGINS</v>
          </cell>
          <cell r="AC36" t="str">
            <v>1-4</v>
          </cell>
          <cell r="AD36">
            <v>134</v>
          </cell>
          <cell r="AE36">
            <v>0</v>
          </cell>
          <cell r="AF36">
            <v>0</v>
          </cell>
          <cell r="AG36">
            <v>99.242500000000007</v>
          </cell>
          <cell r="AH36">
            <v>47.611940298507463</v>
          </cell>
          <cell r="AI36">
            <v>0</v>
          </cell>
          <cell r="AJ36" t="str">
            <v>LIGHT OIL</v>
          </cell>
          <cell r="AK36">
            <v>0</v>
          </cell>
          <cell r="AL36" t="str">
            <v>BBLS</v>
          </cell>
          <cell r="AM36" t="str">
            <v xml:space="preserve"> </v>
          </cell>
          <cell r="AN36">
            <v>0</v>
          </cell>
          <cell r="AO36">
            <v>0</v>
          </cell>
          <cell r="AP36">
            <v>0</v>
          </cell>
          <cell r="AQ36">
            <v>92.301820114125746</v>
          </cell>
          <cell r="AR36">
            <v>2.7389655172413789</v>
          </cell>
          <cell r="AS36">
            <v>0</v>
          </cell>
          <cell r="AU36">
            <v>120</v>
          </cell>
          <cell r="AV36">
            <v>0</v>
          </cell>
          <cell r="AW36">
            <v>0</v>
          </cell>
          <cell r="BA36">
            <v>27</v>
          </cell>
          <cell r="BB36" t="str">
            <v>HIGGINS</v>
          </cell>
          <cell r="BC36" t="str">
            <v>1-4</v>
          </cell>
          <cell r="BD36">
            <v>134</v>
          </cell>
          <cell r="BE36">
            <v>0</v>
          </cell>
          <cell r="BF36">
            <v>0</v>
          </cell>
          <cell r="BG36">
            <v>99.242500000000007</v>
          </cell>
          <cell r="BH36">
            <v>53.868588094012694</v>
          </cell>
          <cell r="BI36">
            <v>0</v>
          </cell>
          <cell r="BJ36" t="str">
            <v>LIGHT OIL</v>
          </cell>
          <cell r="BK36">
            <v>0</v>
          </cell>
          <cell r="BL36" t="str">
            <v>BBLS</v>
          </cell>
          <cell r="BM36" t="str">
            <v xml:space="preserve"> </v>
          </cell>
          <cell r="BN36">
            <v>0</v>
          </cell>
          <cell r="BO36">
            <v>0</v>
          </cell>
          <cell r="BP36">
            <v>0</v>
          </cell>
          <cell r="BQ36">
            <v>84.360663929837671</v>
          </cell>
          <cell r="BR36">
            <v>2.7382608695652175</v>
          </cell>
          <cell r="BS36">
            <v>0</v>
          </cell>
          <cell r="BU36">
            <v>87</v>
          </cell>
          <cell r="BV36">
            <v>0</v>
          </cell>
          <cell r="BW36">
            <v>0</v>
          </cell>
          <cell r="CA36">
            <v>27</v>
          </cell>
          <cell r="CB36" t="str">
            <v>HIGGINS</v>
          </cell>
          <cell r="CC36" t="str">
            <v>1-4</v>
          </cell>
          <cell r="CD36">
            <v>134</v>
          </cell>
          <cell r="CE36">
            <v>0</v>
          </cell>
          <cell r="CF36">
            <v>0</v>
          </cell>
          <cell r="CG36">
            <v>99.242500000000007</v>
          </cell>
          <cell r="CH36">
            <v>37.198622273249136</v>
          </cell>
          <cell r="CI36">
            <v>0</v>
          </cell>
          <cell r="CJ36" t="str">
            <v>LIGHT OIL</v>
          </cell>
          <cell r="CK36">
            <v>0</v>
          </cell>
          <cell r="CL36" t="str">
            <v>BBLS</v>
          </cell>
          <cell r="CM36" t="str">
            <v xml:space="preserve"> </v>
          </cell>
          <cell r="CN36">
            <v>0</v>
          </cell>
          <cell r="CO36">
            <v>0</v>
          </cell>
          <cell r="CP36">
            <v>0</v>
          </cell>
          <cell r="CQ36">
            <v>79.112687500000007</v>
          </cell>
          <cell r="CR36">
            <v>2.7465625</v>
          </cell>
          <cell r="CS36">
            <v>0</v>
          </cell>
          <cell r="CU36">
            <v>13</v>
          </cell>
          <cell r="CV36">
            <v>0</v>
          </cell>
          <cell r="CW36">
            <v>0</v>
          </cell>
          <cell r="DA36">
            <v>27</v>
          </cell>
          <cell r="DB36" t="str">
            <v>HIGGINS</v>
          </cell>
          <cell r="DC36" t="str">
            <v>1-4</v>
          </cell>
          <cell r="DD36">
            <v>122</v>
          </cell>
          <cell r="DE36">
            <v>0</v>
          </cell>
          <cell r="DF36">
            <v>0</v>
          </cell>
          <cell r="DG36">
            <v>99.242500000000007</v>
          </cell>
          <cell r="DH36">
            <v>31.958125840572858</v>
          </cell>
          <cell r="DI36">
            <v>0</v>
          </cell>
          <cell r="DJ36" t="str">
            <v>LIGHT OIL</v>
          </cell>
          <cell r="DK36">
            <v>0</v>
          </cell>
          <cell r="DL36" t="str">
            <v>BBLS</v>
          </cell>
          <cell r="DM36" t="str">
            <v xml:space="preserve"> </v>
          </cell>
          <cell r="DN36">
            <v>0</v>
          </cell>
          <cell r="DO36">
            <v>0</v>
          </cell>
          <cell r="DP36">
            <v>0</v>
          </cell>
          <cell r="DQ36">
            <v>91.811869370926942</v>
          </cell>
          <cell r="DR36">
            <v>2.7281203007518799</v>
          </cell>
          <cell r="DS36">
            <v>0</v>
          </cell>
          <cell r="DU36">
            <v>451</v>
          </cell>
          <cell r="DV36">
            <v>0</v>
          </cell>
          <cell r="DW36">
            <v>0</v>
          </cell>
          <cell r="EA36">
            <v>27</v>
          </cell>
          <cell r="EB36" t="str">
            <v>HIGGINS</v>
          </cell>
          <cell r="EC36" t="str">
            <v>1-4</v>
          </cell>
          <cell r="ED36">
            <v>122</v>
          </cell>
          <cell r="EE36">
            <v>0</v>
          </cell>
          <cell r="EF36">
            <v>0</v>
          </cell>
          <cell r="EG36">
            <v>99.242500000000007</v>
          </cell>
          <cell r="EH36">
            <v>43.264208512178726</v>
          </cell>
          <cell r="EI36">
            <v>0</v>
          </cell>
          <cell r="EJ36" t="str">
            <v>LIGHT OIL</v>
          </cell>
          <cell r="EK36">
            <v>0</v>
          </cell>
          <cell r="EL36" t="str">
            <v>BBLS</v>
          </cell>
          <cell r="EM36" t="str">
            <v xml:space="preserve"> </v>
          </cell>
          <cell r="EN36">
            <v>0</v>
          </cell>
          <cell r="EO36">
            <v>0</v>
          </cell>
          <cell r="EP36">
            <v>0</v>
          </cell>
          <cell r="EQ36">
            <v>91.110116822636044</v>
          </cell>
          <cell r="ER36">
            <v>2.728292682926829</v>
          </cell>
          <cell r="ES36">
            <v>0</v>
          </cell>
          <cell r="EU36">
            <v>317</v>
          </cell>
          <cell r="EV36">
            <v>0</v>
          </cell>
          <cell r="EW36">
            <v>0</v>
          </cell>
          <cell r="FA36">
            <v>27</v>
          </cell>
          <cell r="FB36" t="str">
            <v>HIGGINS</v>
          </cell>
          <cell r="FC36" t="str">
            <v>1-4</v>
          </cell>
          <cell r="FD36">
            <v>130</v>
          </cell>
          <cell r="FE36">
            <v>0</v>
          </cell>
          <cell r="FF36">
            <v>0</v>
          </cell>
          <cell r="FG36">
            <v>99.242500000000007</v>
          </cell>
          <cell r="FH36">
            <v>42.63853688608809</v>
          </cell>
          <cell r="FI36">
            <v>0</v>
          </cell>
          <cell r="FJ36" t="str">
            <v>LIGHT OIL</v>
          </cell>
          <cell r="FK36">
            <v>0</v>
          </cell>
          <cell r="FL36" t="str">
            <v>BBLS</v>
          </cell>
          <cell r="FM36">
            <v>5.8</v>
          </cell>
          <cell r="FN36">
            <v>0</v>
          </cell>
          <cell r="FO36">
            <v>0</v>
          </cell>
          <cell r="FP36">
            <v>0</v>
          </cell>
          <cell r="FS36">
            <v>0</v>
          </cell>
          <cell r="FT36">
            <v>0</v>
          </cell>
          <cell r="FU36">
            <v>1123</v>
          </cell>
          <cell r="FV36">
            <v>0</v>
          </cell>
          <cell r="FW36">
            <v>0</v>
          </cell>
        </row>
        <row r="37">
          <cell r="A37">
            <v>28</v>
          </cell>
          <cell r="B37" t="str">
            <v>HIGGINS</v>
          </cell>
          <cell r="C37" t="str">
            <v>1-4</v>
          </cell>
          <cell r="E37">
            <v>3337</v>
          </cell>
          <cell r="I37">
            <v>16930.476475876534</v>
          </cell>
          <cell r="J37" t="str">
            <v>GAS</v>
          </cell>
          <cell r="K37">
            <v>56497</v>
          </cell>
          <cell r="L37" t="str">
            <v>MCF</v>
          </cell>
          <cell r="M37">
            <v>1</v>
          </cell>
          <cell r="N37">
            <v>56497</v>
          </cell>
          <cell r="O37">
            <v>527578</v>
          </cell>
          <cell r="P37">
            <v>15.809949056038358</v>
          </cell>
          <cell r="Q37">
            <v>8.0454742351178918</v>
          </cell>
          <cell r="R37">
            <v>0.2090835920760902</v>
          </cell>
          <cell r="S37">
            <v>61220</v>
          </cell>
          <cell r="U37">
            <v>0</v>
          </cell>
          <cell r="V37">
            <v>527578</v>
          </cell>
          <cell r="W37">
            <v>0</v>
          </cell>
          <cell r="AA37">
            <v>28</v>
          </cell>
          <cell r="AB37" t="str">
            <v>HIGGINS</v>
          </cell>
          <cell r="AC37" t="str">
            <v>1-4</v>
          </cell>
          <cell r="AE37">
            <v>1914</v>
          </cell>
          <cell r="AI37">
            <v>20859.979101358411</v>
          </cell>
          <cell r="AJ37" t="str">
            <v>GAS</v>
          </cell>
          <cell r="AK37">
            <v>39926</v>
          </cell>
          <cell r="AL37" t="str">
            <v>MCF</v>
          </cell>
          <cell r="AM37">
            <v>1</v>
          </cell>
          <cell r="AN37">
            <v>39926</v>
          </cell>
          <cell r="AO37">
            <v>392525</v>
          </cell>
          <cell r="AP37">
            <v>20.508098223615466</v>
          </cell>
          <cell r="AQ37">
            <v>8.0883816684907632</v>
          </cell>
          <cell r="AR37">
            <v>0.20958420937292896</v>
          </cell>
          <cell r="AS37">
            <v>61220</v>
          </cell>
          <cell r="AU37">
            <v>0</v>
          </cell>
          <cell r="AV37">
            <v>392498</v>
          </cell>
          <cell r="AW37">
            <v>-27</v>
          </cell>
          <cell r="BA37">
            <v>28</v>
          </cell>
          <cell r="BB37" t="str">
            <v>HIGGINS</v>
          </cell>
          <cell r="BC37" t="str">
            <v>1-4</v>
          </cell>
          <cell r="BE37">
            <v>1570</v>
          </cell>
          <cell r="BI37">
            <v>19485.987261146496</v>
          </cell>
          <cell r="BJ37" t="str">
            <v>GAS</v>
          </cell>
          <cell r="BK37">
            <v>30593</v>
          </cell>
          <cell r="BL37" t="str">
            <v>MCF</v>
          </cell>
          <cell r="BM37">
            <v>1</v>
          </cell>
          <cell r="BN37">
            <v>30593</v>
          </cell>
          <cell r="BO37">
            <v>297939</v>
          </cell>
          <cell r="BP37">
            <v>18.977006369426753</v>
          </cell>
          <cell r="BQ37">
            <v>7.5257034500762154</v>
          </cell>
          <cell r="BR37">
            <v>0.21199095786035088</v>
          </cell>
          <cell r="BS37">
            <v>61220</v>
          </cell>
          <cell r="BU37">
            <v>0</v>
          </cell>
          <cell r="BV37">
            <v>297915</v>
          </cell>
          <cell r="BW37">
            <v>-24</v>
          </cell>
          <cell r="CA37">
            <v>28</v>
          </cell>
          <cell r="CB37" t="str">
            <v>HIGGINS</v>
          </cell>
          <cell r="CC37" t="str">
            <v>1-4</v>
          </cell>
          <cell r="CE37">
            <v>162</v>
          </cell>
          <cell r="CI37">
            <v>23740.740740740741</v>
          </cell>
          <cell r="CJ37" t="str">
            <v>GAS</v>
          </cell>
          <cell r="CK37">
            <v>3846</v>
          </cell>
          <cell r="CL37" t="str">
            <v>MCF</v>
          </cell>
          <cell r="CM37">
            <v>1</v>
          </cell>
          <cell r="CN37">
            <v>3846</v>
          </cell>
          <cell r="CO37">
            <v>92259</v>
          </cell>
          <cell r="CP37">
            <v>56.95</v>
          </cell>
          <cell r="CQ37">
            <v>7.8820768530413376</v>
          </cell>
          <cell r="CR37">
            <v>0.18847708415356135</v>
          </cell>
          <cell r="CS37">
            <v>61220</v>
          </cell>
          <cell r="CU37">
            <v>0</v>
          </cell>
          <cell r="CV37">
            <v>92269</v>
          </cell>
          <cell r="CW37">
            <v>10</v>
          </cell>
          <cell r="DA37">
            <v>28</v>
          </cell>
          <cell r="DB37" t="str">
            <v>HIGGINS</v>
          </cell>
          <cell r="DC37" t="str">
            <v>1-4</v>
          </cell>
          <cell r="DE37">
            <v>4396</v>
          </cell>
          <cell r="DI37">
            <v>27417.879890809829</v>
          </cell>
          <cell r="DJ37" t="str">
            <v>GAS</v>
          </cell>
          <cell r="DK37">
            <v>120529</v>
          </cell>
          <cell r="DL37" t="str">
            <v>MCF</v>
          </cell>
          <cell r="DM37">
            <v>1</v>
          </cell>
          <cell r="DN37">
            <v>120529</v>
          </cell>
          <cell r="DO37">
            <v>1070436</v>
          </cell>
          <cell r="DP37">
            <v>24.350227479526843</v>
          </cell>
          <cell r="DQ37">
            <v>8.1741966215447803</v>
          </cell>
          <cell r="DR37">
            <v>0.19902838109310877</v>
          </cell>
          <cell r="DS37">
            <v>61220</v>
          </cell>
          <cell r="DU37">
            <v>0</v>
          </cell>
          <cell r="DV37">
            <v>1070404</v>
          </cell>
          <cell r="DW37">
            <v>-32</v>
          </cell>
          <cell r="EA37">
            <v>28</v>
          </cell>
          <cell r="EB37" t="str">
            <v>HIGGINS</v>
          </cell>
          <cell r="EC37" t="str">
            <v>1-4</v>
          </cell>
          <cell r="EE37">
            <v>4183</v>
          </cell>
          <cell r="EI37">
            <v>22832.416925651447</v>
          </cell>
          <cell r="EJ37" t="str">
            <v>GAS</v>
          </cell>
          <cell r="EK37">
            <v>95508</v>
          </cell>
          <cell r="EL37" t="str">
            <v>MCF</v>
          </cell>
          <cell r="EM37">
            <v>1</v>
          </cell>
          <cell r="EN37">
            <v>95508</v>
          </cell>
          <cell r="EO37">
            <v>877376</v>
          </cell>
          <cell r="EP37">
            <v>20.974802773129333</v>
          </cell>
          <cell r="EQ37">
            <v>8.3394640705529532</v>
          </cell>
          <cell r="ER37">
            <v>0.20595510955947438</v>
          </cell>
          <cell r="ES37">
            <v>61220</v>
          </cell>
          <cell r="EU37">
            <v>0</v>
          </cell>
          <cell r="EV37">
            <v>877399</v>
          </cell>
          <cell r="EW37">
            <v>23</v>
          </cell>
          <cell r="FA37">
            <v>28</v>
          </cell>
          <cell r="FB37" t="str">
            <v>HIGGINS</v>
          </cell>
          <cell r="FC37" t="str">
            <v>1-4</v>
          </cell>
          <cell r="FE37">
            <v>15562</v>
          </cell>
          <cell r="FI37">
            <v>22291.41498522041</v>
          </cell>
          <cell r="FJ37" t="str">
            <v>GAS</v>
          </cell>
          <cell r="FK37">
            <v>346899</v>
          </cell>
          <cell r="FL37" t="str">
            <v>MCF</v>
          </cell>
          <cell r="FM37">
            <v>1</v>
          </cell>
          <cell r="FN37">
            <v>346899</v>
          </cell>
          <cell r="FO37">
            <v>3258113</v>
          </cell>
          <cell r="FP37">
            <v>20.936338516900143</v>
          </cell>
          <cell r="FS37">
            <v>367320</v>
          </cell>
          <cell r="FT37">
            <v>0</v>
          </cell>
          <cell r="FV37">
            <v>3258063</v>
          </cell>
          <cell r="FW37">
            <v>-50</v>
          </cell>
        </row>
        <row r="38">
          <cell r="A38">
            <v>29</v>
          </cell>
          <cell r="B38" t="str">
            <v>HINES</v>
          </cell>
          <cell r="C38" t="str">
            <v>1-3</v>
          </cell>
          <cell r="D38">
            <v>1687</v>
          </cell>
          <cell r="E38">
            <v>383620</v>
          </cell>
          <cell r="F38">
            <v>30.564213371066533</v>
          </cell>
          <cell r="G38">
            <v>97.205498587781165</v>
          </cell>
          <cell r="H38">
            <v>21.802276843790512</v>
          </cell>
          <cell r="I38">
            <v>7060.9248735728061</v>
          </cell>
          <cell r="J38" t="str">
            <v>GAS</v>
          </cell>
          <cell r="K38">
            <v>2708712</v>
          </cell>
          <cell r="L38" t="str">
            <v>MCF</v>
          </cell>
          <cell r="M38">
            <v>1</v>
          </cell>
          <cell r="N38">
            <v>2708712</v>
          </cell>
          <cell r="O38">
            <v>26473243</v>
          </cell>
          <cell r="P38">
            <v>6.9009027162296022</v>
          </cell>
          <cell r="Q38">
            <v>8.0454742351178918</v>
          </cell>
          <cell r="R38">
            <v>0.2090835920760902</v>
          </cell>
          <cell r="S38">
            <v>4114023</v>
          </cell>
          <cell r="U38">
            <v>1043</v>
          </cell>
          <cell r="V38">
            <v>26473240</v>
          </cell>
          <cell r="W38">
            <v>-3</v>
          </cell>
          <cell r="AA38">
            <v>29</v>
          </cell>
          <cell r="AB38" t="str">
            <v>HINES</v>
          </cell>
          <cell r="AC38" t="str">
            <v>1-3</v>
          </cell>
          <cell r="AD38">
            <v>1687</v>
          </cell>
          <cell r="AE38">
            <v>347624</v>
          </cell>
          <cell r="AF38">
            <v>27.696298704195904</v>
          </cell>
          <cell r="AG38">
            <v>83.568830862948559</v>
          </cell>
          <cell r="AH38">
            <v>23.849590550835366</v>
          </cell>
          <cell r="AI38">
            <v>7048.0087680942634</v>
          </cell>
          <cell r="AJ38" t="str">
            <v>GAS</v>
          </cell>
          <cell r="AK38">
            <v>2450057</v>
          </cell>
          <cell r="AL38" t="str">
            <v>MCF</v>
          </cell>
          <cell r="AM38">
            <v>1</v>
          </cell>
          <cell r="AN38">
            <v>2450057</v>
          </cell>
          <cell r="AO38">
            <v>24444512</v>
          </cell>
          <cell r="AP38">
            <v>7.0318827238625641</v>
          </cell>
          <cell r="AQ38">
            <v>8.0883816684907632</v>
          </cell>
          <cell r="AR38">
            <v>0.20958420937292896</v>
          </cell>
          <cell r="AS38">
            <v>4114023</v>
          </cell>
          <cell r="AU38">
            <v>864</v>
          </cell>
          <cell r="AV38">
            <v>24442887</v>
          </cell>
          <cell r="AW38">
            <v>-1625</v>
          </cell>
          <cell r="BA38">
            <v>29</v>
          </cell>
          <cell r="BB38" t="str">
            <v>HINES</v>
          </cell>
          <cell r="BC38" t="str">
            <v>1-3</v>
          </cell>
          <cell r="BD38">
            <v>1687</v>
          </cell>
          <cell r="BE38">
            <v>269403</v>
          </cell>
          <cell r="BF38">
            <v>21.46418532611813</v>
          </cell>
          <cell r="BG38">
            <v>65.38660722983839</v>
          </cell>
          <cell r="BH38">
            <v>25.632991785925991</v>
          </cell>
          <cell r="BI38">
            <v>7126.2680816471975</v>
          </cell>
          <cell r="BJ38" t="str">
            <v>GAS</v>
          </cell>
          <cell r="BK38">
            <v>1919838</v>
          </cell>
          <cell r="BL38" t="str">
            <v>MCF</v>
          </cell>
          <cell r="BM38">
            <v>1</v>
          </cell>
          <cell r="BN38">
            <v>1919838</v>
          </cell>
          <cell r="BO38">
            <v>18969143</v>
          </cell>
          <cell r="BP38">
            <v>7.0411773439790952</v>
          </cell>
          <cell r="BQ38">
            <v>7.5257034500762154</v>
          </cell>
          <cell r="BR38">
            <v>0.21199095786035088</v>
          </cell>
          <cell r="BS38">
            <v>4114023</v>
          </cell>
          <cell r="BU38">
            <v>623</v>
          </cell>
          <cell r="BV38">
            <v>18967584</v>
          </cell>
          <cell r="BW38">
            <v>-1559</v>
          </cell>
          <cell r="CA38">
            <v>29</v>
          </cell>
          <cell r="CB38" t="str">
            <v>HINES</v>
          </cell>
          <cell r="CC38" t="str">
            <v>1-3</v>
          </cell>
          <cell r="CD38">
            <v>1687</v>
          </cell>
          <cell r="CE38">
            <v>456486</v>
          </cell>
          <cell r="CF38">
            <v>36.369677036923726</v>
          </cell>
          <cell r="CG38">
            <v>75.407319263977001</v>
          </cell>
          <cell r="CH38">
            <v>25.479321765980462</v>
          </cell>
          <cell r="CI38">
            <v>6912.9962364672738</v>
          </cell>
          <cell r="CJ38" t="str">
            <v>GAS</v>
          </cell>
          <cell r="CK38">
            <v>3155686</v>
          </cell>
          <cell r="CL38" t="str">
            <v>MCF</v>
          </cell>
          <cell r="CM38">
            <v>1</v>
          </cell>
          <cell r="CN38">
            <v>3155686</v>
          </cell>
          <cell r="CO38">
            <v>29582157</v>
          </cell>
          <cell r="CP38">
            <v>6.4804083805417907</v>
          </cell>
          <cell r="CQ38">
            <v>7.8820768530413376</v>
          </cell>
          <cell r="CR38">
            <v>0.18847708415356135</v>
          </cell>
          <cell r="CS38">
            <v>4114023</v>
          </cell>
          <cell r="CU38">
            <v>1062</v>
          </cell>
          <cell r="CV38">
            <v>29582903</v>
          </cell>
          <cell r="CW38">
            <v>746</v>
          </cell>
          <cell r="DA38">
            <v>29</v>
          </cell>
          <cell r="DB38" t="str">
            <v>HINES</v>
          </cell>
          <cell r="DC38" t="str">
            <v>1-3</v>
          </cell>
          <cell r="DD38">
            <v>1499</v>
          </cell>
          <cell r="DE38">
            <v>768787</v>
          </cell>
          <cell r="DF38">
            <v>68.933679800870834</v>
          </cell>
          <cell r="DG38">
            <v>83.526168674193016</v>
          </cell>
          <cell r="DH38">
            <v>28.288283382155488</v>
          </cell>
          <cell r="DI38">
            <v>6868.3510517217383</v>
          </cell>
          <cell r="DJ38" t="str">
            <v>GAS</v>
          </cell>
          <cell r="DK38">
            <v>5280299</v>
          </cell>
          <cell r="DL38" t="str">
            <v>MCF</v>
          </cell>
          <cell r="DM38">
            <v>1</v>
          </cell>
          <cell r="DN38">
            <v>5280299</v>
          </cell>
          <cell r="DO38">
            <v>48327155</v>
          </cell>
          <cell r="DP38">
            <v>6.2861566337620172</v>
          </cell>
          <cell r="DQ38">
            <v>8.1741966215447803</v>
          </cell>
          <cell r="DR38">
            <v>0.19902838109310877</v>
          </cell>
          <cell r="DS38">
            <v>4114023</v>
          </cell>
          <cell r="DU38">
            <v>1813</v>
          </cell>
          <cell r="DV38">
            <v>48325974</v>
          </cell>
          <cell r="DW38">
            <v>-1181</v>
          </cell>
          <cell r="EA38">
            <v>29</v>
          </cell>
          <cell r="EB38" t="str">
            <v>HINES</v>
          </cell>
          <cell r="EC38" t="str">
            <v>1-3</v>
          </cell>
          <cell r="ED38">
            <v>1499</v>
          </cell>
          <cell r="EE38">
            <v>859186</v>
          </cell>
          <cell r="EF38">
            <v>77.039352399807754</v>
          </cell>
          <cell r="EG38">
            <v>97.205498587781165</v>
          </cell>
          <cell r="EH38">
            <v>28.221210332573595</v>
          </cell>
          <cell r="EI38">
            <v>6897.2446012854025</v>
          </cell>
          <cell r="EJ38" t="str">
            <v>GAS</v>
          </cell>
          <cell r="EK38">
            <v>5926016</v>
          </cell>
          <cell r="EL38" t="str">
            <v>MCF</v>
          </cell>
          <cell r="EM38">
            <v>1</v>
          </cell>
          <cell r="EN38">
            <v>5926016</v>
          </cell>
          <cell r="EO38">
            <v>54754314</v>
          </cell>
          <cell r="EP38">
            <v>6.3728126389396476</v>
          </cell>
          <cell r="EQ38">
            <v>8.3394640705529532</v>
          </cell>
          <cell r="ER38">
            <v>0.20595510955947438</v>
          </cell>
          <cell r="ES38">
            <v>4114023</v>
          </cell>
          <cell r="EU38">
            <v>2031</v>
          </cell>
          <cell r="EV38">
            <v>54755371</v>
          </cell>
          <cell r="EW38">
            <v>1057</v>
          </cell>
          <cell r="FA38">
            <v>29</v>
          </cell>
          <cell r="FB38" t="str">
            <v>HINES</v>
          </cell>
          <cell r="FC38" t="str">
            <v>1-3</v>
          </cell>
          <cell r="FD38">
            <v>1693</v>
          </cell>
          <cell r="FE38">
            <v>3085106</v>
          </cell>
          <cell r="FF38">
            <v>40.821498813372372</v>
          </cell>
          <cell r="FG38">
            <v>83.716653867753209</v>
          </cell>
          <cell r="FH38">
            <v>24.506074596946515</v>
          </cell>
          <cell r="FI38">
            <v>6949.7151799646426</v>
          </cell>
          <cell r="FJ38" t="str">
            <v>GAS</v>
          </cell>
          <cell r="FK38">
            <v>21440608</v>
          </cell>
          <cell r="FL38" t="str">
            <v>MCF</v>
          </cell>
          <cell r="FM38">
            <v>1</v>
          </cell>
          <cell r="FN38">
            <v>21440608</v>
          </cell>
          <cell r="FO38">
            <v>202550524</v>
          </cell>
          <cell r="FP38">
            <v>6.5654315929501292</v>
          </cell>
          <cell r="FS38">
            <v>24684138</v>
          </cell>
          <cell r="FT38">
            <v>0</v>
          </cell>
          <cell r="FU38">
            <v>7436</v>
          </cell>
          <cell r="FV38">
            <v>202547959</v>
          </cell>
          <cell r="FW38">
            <v>-2565</v>
          </cell>
        </row>
        <row r="39">
          <cell r="A39">
            <v>30</v>
          </cell>
          <cell r="B39" t="str">
            <v>HINES</v>
          </cell>
          <cell r="C39" t="str">
            <v>1-3</v>
          </cell>
          <cell r="E39">
            <v>0</v>
          </cell>
          <cell r="I39">
            <v>0</v>
          </cell>
          <cell r="J39" t="str">
            <v>LIGHT OIL</v>
          </cell>
          <cell r="K39">
            <v>0</v>
          </cell>
          <cell r="L39" t="str">
            <v>BBLS</v>
          </cell>
          <cell r="M39" t="str">
            <v xml:space="preserve"> </v>
          </cell>
          <cell r="N39">
            <v>0</v>
          </cell>
          <cell r="O39">
            <v>0</v>
          </cell>
          <cell r="P39">
            <v>0</v>
          </cell>
          <cell r="Q39">
            <v>88.227545466110939</v>
          </cell>
          <cell r="R39">
            <v>9.1648706896551726</v>
          </cell>
          <cell r="S39">
            <v>0</v>
          </cell>
          <cell r="U39">
            <v>0</v>
          </cell>
          <cell r="V39">
            <v>0</v>
          </cell>
          <cell r="W39">
            <v>0</v>
          </cell>
          <cell r="AA39">
            <v>30</v>
          </cell>
          <cell r="AB39" t="str">
            <v>HINES</v>
          </cell>
          <cell r="AC39" t="str">
            <v>1-3</v>
          </cell>
          <cell r="AE39">
            <v>0</v>
          </cell>
          <cell r="AI39">
            <v>0</v>
          </cell>
          <cell r="AJ39" t="str">
            <v>LIGHT OIL</v>
          </cell>
          <cell r="AK39">
            <v>0</v>
          </cell>
          <cell r="AL39" t="str">
            <v>BBLS</v>
          </cell>
          <cell r="AM39" t="str">
            <v xml:space="preserve"> </v>
          </cell>
          <cell r="AN39">
            <v>0</v>
          </cell>
          <cell r="AO39">
            <v>0</v>
          </cell>
          <cell r="AP39">
            <v>0</v>
          </cell>
          <cell r="AQ39">
            <v>92.301820114125746</v>
          </cell>
          <cell r="AR39">
            <v>9.1784482758620687</v>
          </cell>
          <cell r="AS39">
            <v>0</v>
          </cell>
          <cell r="AU39">
            <v>0</v>
          </cell>
          <cell r="AV39">
            <v>0</v>
          </cell>
          <cell r="AW39">
            <v>0</v>
          </cell>
          <cell r="BA39">
            <v>30</v>
          </cell>
          <cell r="BB39" t="str">
            <v>HINES</v>
          </cell>
          <cell r="BC39" t="str">
            <v>1-3</v>
          </cell>
          <cell r="BE39">
            <v>0</v>
          </cell>
          <cell r="BI39">
            <v>0</v>
          </cell>
          <cell r="BJ39" t="str">
            <v>LIGHT OIL</v>
          </cell>
          <cell r="BK39">
            <v>0</v>
          </cell>
          <cell r="BL39" t="str">
            <v>BBLS</v>
          </cell>
          <cell r="BM39" t="str">
            <v xml:space="preserve"> </v>
          </cell>
          <cell r="BN39">
            <v>0</v>
          </cell>
          <cell r="BO39">
            <v>0</v>
          </cell>
          <cell r="BP39">
            <v>0</v>
          </cell>
          <cell r="BQ39">
            <v>84.360663929837671</v>
          </cell>
          <cell r="BR39">
            <v>9.176086956521738</v>
          </cell>
          <cell r="BS39">
            <v>0</v>
          </cell>
          <cell r="BU39">
            <v>0</v>
          </cell>
          <cell r="BV39">
            <v>0</v>
          </cell>
          <cell r="BW39">
            <v>0</v>
          </cell>
          <cell r="CA39">
            <v>30</v>
          </cell>
          <cell r="CB39" t="str">
            <v>HINES</v>
          </cell>
          <cell r="CC39" t="str">
            <v>1-3</v>
          </cell>
          <cell r="CE39">
            <v>0</v>
          </cell>
          <cell r="CI39">
            <v>0</v>
          </cell>
          <cell r="CJ39" t="str">
            <v>LIGHT OIL</v>
          </cell>
          <cell r="CK39">
            <v>0</v>
          </cell>
          <cell r="CL39" t="str">
            <v>BBLS</v>
          </cell>
          <cell r="CM39" t="str">
            <v xml:space="preserve"> </v>
          </cell>
          <cell r="CN39">
            <v>0</v>
          </cell>
          <cell r="CO39">
            <v>0</v>
          </cell>
          <cell r="CP39">
            <v>0</v>
          </cell>
          <cell r="CQ39">
            <v>79.112687500000007</v>
          </cell>
          <cell r="CR39">
            <v>9.2039062499999993</v>
          </cell>
          <cell r="CS39">
            <v>0</v>
          </cell>
          <cell r="CU39">
            <v>0</v>
          </cell>
          <cell r="CV39">
            <v>0</v>
          </cell>
          <cell r="CW39">
            <v>0</v>
          </cell>
          <cell r="DA39">
            <v>30</v>
          </cell>
          <cell r="DB39" t="str">
            <v>HINES</v>
          </cell>
          <cell r="DC39" t="str">
            <v>1-3</v>
          </cell>
          <cell r="DE39">
            <v>0</v>
          </cell>
          <cell r="DI39">
            <v>0</v>
          </cell>
          <cell r="DJ39" t="str">
            <v>LIGHT OIL</v>
          </cell>
          <cell r="DK39">
            <v>0</v>
          </cell>
          <cell r="DL39" t="str">
            <v>BBLS</v>
          </cell>
          <cell r="DM39" t="str">
            <v xml:space="preserve"> </v>
          </cell>
          <cell r="DN39">
            <v>0</v>
          </cell>
          <cell r="DO39">
            <v>0</v>
          </cell>
          <cell r="DP39">
            <v>0</v>
          </cell>
          <cell r="DQ39">
            <v>91.811869370926942</v>
          </cell>
          <cell r="DR39">
            <v>9.1421052631578945</v>
          </cell>
          <cell r="DS39">
            <v>0</v>
          </cell>
          <cell r="DU39">
            <v>0</v>
          </cell>
          <cell r="DV39">
            <v>0</v>
          </cell>
          <cell r="DW39">
            <v>0</v>
          </cell>
          <cell r="EA39">
            <v>30</v>
          </cell>
          <cell r="EB39" t="str">
            <v>HINES</v>
          </cell>
          <cell r="EC39" t="str">
            <v>1-3</v>
          </cell>
          <cell r="EE39">
            <v>0</v>
          </cell>
          <cell r="EI39">
            <v>0</v>
          </cell>
          <cell r="EJ39" t="str">
            <v>LIGHT OIL</v>
          </cell>
          <cell r="EK39">
            <v>0</v>
          </cell>
          <cell r="EL39" t="str">
            <v>BBLS</v>
          </cell>
          <cell r="EM39" t="str">
            <v xml:space="preserve"> </v>
          </cell>
          <cell r="EN39">
            <v>0</v>
          </cell>
          <cell r="EO39">
            <v>0</v>
          </cell>
          <cell r="EP39">
            <v>0</v>
          </cell>
          <cell r="EQ39">
            <v>91.110116822636044</v>
          </cell>
          <cell r="ER39">
            <v>9.1426829268292682</v>
          </cell>
          <cell r="ES39">
            <v>0</v>
          </cell>
          <cell r="EU39">
            <v>0</v>
          </cell>
          <cell r="EV39">
            <v>0</v>
          </cell>
          <cell r="EW39">
            <v>0</v>
          </cell>
          <cell r="FA39">
            <v>30</v>
          </cell>
          <cell r="FB39" t="str">
            <v>HINES</v>
          </cell>
          <cell r="FC39" t="str">
            <v>1-3</v>
          </cell>
          <cell r="FE39">
            <v>0</v>
          </cell>
          <cell r="FI39">
            <v>0</v>
          </cell>
          <cell r="FJ39" t="str">
            <v>LIGHT OIL</v>
          </cell>
          <cell r="FK39">
            <v>0</v>
          </cell>
          <cell r="FL39" t="str">
            <v>BBLS</v>
          </cell>
          <cell r="FM39">
            <v>5.8</v>
          </cell>
          <cell r="FN39">
            <v>0</v>
          </cell>
          <cell r="FO39">
            <v>0</v>
          </cell>
          <cell r="FP39">
            <v>0</v>
          </cell>
          <cell r="FS39">
            <v>0</v>
          </cell>
          <cell r="FT39">
            <v>0</v>
          </cell>
          <cell r="FV39">
            <v>0</v>
          </cell>
          <cell r="FW39">
            <v>0</v>
          </cell>
        </row>
        <row r="40">
          <cell r="A40">
            <v>31</v>
          </cell>
          <cell r="B40" t="str">
            <v>INT CITY</v>
          </cell>
          <cell r="C40" t="str">
            <v>1-14</v>
          </cell>
          <cell r="D40">
            <v>1206</v>
          </cell>
          <cell r="E40">
            <v>3877</v>
          </cell>
          <cell r="F40">
            <v>4.8078380498939</v>
          </cell>
          <cell r="G40">
            <v>99.733571428571409</v>
          </cell>
          <cell r="H40">
            <v>51.841036364073354</v>
          </cell>
          <cell r="I40">
            <v>14842.919783337631</v>
          </cell>
          <cell r="J40" t="str">
            <v>LIGHT OIL</v>
          </cell>
          <cell r="K40">
            <v>9931</v>
          </cell>
          <cell r="L40" t="str">
            <v>BBLS</v>
          </cell>
          <cell r="M40">
            <v>5.7945826200785415</v>
          </cell>
          <cell r="N40">
            <v>57546</v>
          </cell>
          <cell r="O40">
            <v>964026</v>
          </cell>
          <cell r="P40">
            <v>24.8652566417333</v>
          </cell>
          <cell r="Q40">
            <v>88.227545466110939</v>
          </cell>
          <cell r="R40">
            <v>8.8448275862068968</v>
          </cell>
          <cell r="S40">
            <v>0</v>
          </cell>
          <cell r="U40">
            <v>690</v>
          </cell>
          <cell r="V40">
            <v>925589</v>
          </cell>
          <cell r="W40">
            <v>-38437</v>
          </cell>
          <cell r="AA40">
            <v>31</v>
          </cell>
          <cell r="AB40" t="str">
            <v>INT CITY</v>
          </cell>
          <cell r="AC40" t="str">
            <v>1-14</v>
          </cell>
          <cell r="AD40">
            <v>1206</v>
          </cell>
          <cell r="AE40">
            <v>7771</v>
          </cell>
          <cell r="AF40">
            <v>5.0857941475418604</v>
          </cell>
          <cell r="AG40">
            <v>99.733571428571409</v>
          </cell>
          <cell r="AH40">
            <v>39.210682339597348</v>
          </cell>
          <cell r="AI40">
            <v>16212.4565692961</v>
          </cell>
          <cell r="AJ40" t="str">
            <v>LIGHT OIL</v>
          </cell>
          <cell r="AK40">
            <v>21737</v>
          </cell>
          <cell r="AL40" t="str">
            <v>BBLS</v>
          </cell>
          <cell r="AM40">
            <v>5.7959700050604956</v>
          </cell>
          <cell r="AN40">
            <v>125987</v>
          </cell>
          <cell r="AO40">
            <v>2198910</v>
          </cell>
          <cell r="AP40">
            <v>28.29635825505083</v>
          </cell>
          <cell r="AQ40">
            <v>92.301820114125746</v>
          </cell>
          <cell r="AR40">
            <v>8.8579310344827586</v>
          </cell>
          <cell r="AS40">
            <v>0</v>
          </cell>
          <cell r="AU40">
            <v>965</v>
          </cell>
          <cell r="AV40">
            <v>2116894</v>
          </cell>
          <cell r="AW40">
            <v>-82016</v>
          </cell>
          <cell r="BA40">
            <v>31</v>
          </cell>
          <cell r="BB40" t="str">
            <v>INT CITY</v>
          </cell>
          <cell r="BC40" t="str">
            <v>1-14</v>
          </cell>
          <cell r="BD40">
            <v>1206</v>
          </cell>
          <cell r="BE40">
            <v>2140</v>
          </cell>
          <cell r="BF40">
            <v>6.9510199896574481</v>
          </cell>
          <cell r="BG40">
            <v>99.733571428571409</v>
          </cell>
          <cell r="BH40">
            <v>48.287197687256224</v>
          </cell>
          <cell r="BI40">
            <v>15692.056074766355</v>
          </cell>
          <cell r="BJ40" t="str">
            <v>LIGHT OIL</v>
          </cell>
          <cell r="BK40">
            <v>5793</v>
          </cell>
          <cell r="BL40" t="str">
            <v>BBLS</v>
          </cell>
          <cell r="BM40">
            <v>5.7968237528051096</v>
          </cell>
          <cell r="BN40">
            <v>33581</v>
          </cell>
          <cell r="BO40">
            <v>540002</v>
          </cell>
          <cell r="BP40">
            <v>25.233738317757009</v>
          </cell>
          <cell r="BQ40">
            <v>84.360663929837671</v>
          </cell>
          <cell r="BR40">
            <v>8.8556521739130432</v>
          </cell>
          <cell r="BS40">
            <v>0</v>
          </cell>
          <cell r="BU40">
            <v>1071</v>
          </cell>
          <cell r="BV40">
            <v>516612</v>
          </cell>
          <cell r="BW40">
            <v>-23390</v>
          </cell>
          <cell r="CA40">
            <v>31</v>
          </cell>
          <cell r="CB40" t="str">
            <v>INT CITY</v>
          </cell>
          <cell r="CC40" t="str">
            <v>1-14</v>
          </cell>
          <cell r="CD40">
            <v>1206</v>
          </cell>
          <cell r="CE40">
            <v>642</v>
          </cell>
          <cell r="CF40">
            <v>3.026756896520979</v>
          </cell>
          <cell r="CG40">
            <v>99.733571428571409</v>
          </cell>
          <cell r="CH40">
            <v>42.329081409992639</v>
          </cell>
          <cell r="CI40">
            <v>16096.573208722741</v>
          </cell>
          <cell r="CJ40" t="str">
            <v>LIGHT OIL</v>
          </cell>
          <cell r="CK40">
            <v>1784</v>
          </cell>
          <cell r="CL40" t="str">
            <v>BBLS</v>
          </cell>
          <cell r="CM40">
            <v>5.7926008968609866</v>
          </cell>
          <cell r="CN40">
            <v>10334</v>
          </cell>
          <cell r="CO40">
            <v>156983</v>
          </cell>
          <cell r="CP40">
            <v>24.452180685358254</v>
          </cell>
          <cell r="CQ40">
            <v>79.112687500000007</v>
          </cell>
          <cell r="CR40">
            <v>8.8825000000000003</v>
          </cell>
          <cell r="CS40">
            <v>0</v>
          </cell>
          <cell r="CU40">
            <v>532</v>
          </cell>
          <cell r="CV40">
            <v>149184</v>
          </cell>
          <cell r="CW40">
            <v>-7799</v>
          </cell>
          <cell r="DA40">
            <v>31</v>
          </cell>
          <cell r="DB40" t="str">
            <v>INT CITY</v>
          </cell>
          <cell r="DC40" t="str">
            <v>1-14</v>
          </cell>
          <cell r="DD40">
            <v>898</v>
          </cell>
          <cell r="DE40">
            <v>28562</v>
          </cell>
          <cell r="DF40">
            <v>11.911176569197979</v>
          </cell>
          <cell r="DG40">
            <v>99.733571428571409</v>
          </cell>
          <cell r="DH40">
            <v>44.779764363230399</v>
          </cell>
          <cell r="DI40">
            <v>14553.917792871647</v>
          </cell>
          <cell r="DJ40" t="str">
            <v>LIGHT OIL</v>
          </cell>
          <cell r="DK40">
            <v>71720</v>
          </cell>
          <cell r="DL40" t="str">
            <v>BBLS</v>
          </cell>
          <cell r="DM40">
            <v>5.795998326826548</v>
          </cell>
          <cell r="DN40">
            <v>415689</v>
          </cell>
          <cell r="DO40">
            <v>7217523</v>
          </cell>
          <cell r="DP40">
            <v>25.26966949093201</v>
          </cell>
          <cell r="DQ40">
            <v>91.811869370926942</v>
          </cell>
          <cell r="DR40">
            <v>8.8228571428571421</v>
          </cell>
          <cell r="DS40">
            <v>0</v>
          </cell>
          <cell r="DU40">
            <v>1979</v>
          </cell>
          <cell r="DV40">
            <v>6985554</v>
          </cell>
          <cell r="DW40">
            <v>-231969</v>
          </cell>
          <cell r="EA40">
            <v>31</v>
          </cell>
          <cell r="EB40" t="str">
            <v>INT CITY</v>
          </cell>
          <cell r="EC40" t="str">
            <v>1-14</v>
          </cell>
          <cell r="ED40">
            <v>898</v>
          </cell>
          <cell r="EE40">
            <v>13062</v>
          </cell>
          <cell r="EF40">
            <v>9.3385540148957062</v>
          </cell>
          <cell r="EG40">
            <v>92.61999999999999</v>
          </cell>
          <cell r="EH40">
            <v>51.351693917830048</v>
          </cell>
          <cell r="EI40">
            <v>14710.610932475884</v>
          </cell>
          <cell r="EJ40" t="str">
            <v>LIGHT OIL</v>
          </cell>
          <cell r="EK40">
            <v>33152</v>
          </cell>
          <cell r="EL40" t="str">
            <v>BBLS</v>
          </cell>
          <cell r="EM40">
            <v>5.7960304054054053</v>
          </cell>
          <cell r="EN40">
            <v>192150</v>
          </cell>
          <cell r="EO40">
            <v>3312996</v>
          </cell>
          <cell r="EP40">
            <v>25.363619660082684</v>
          </cell>
          <cell r="EQ40">
            <v>91.110116822636044</v>
          </cell>
          <cell r="ER40">
            <v>8.8234146341463404</v>
          </cell>
          <cell r="ES40">
            <v>0</v>
          </cell>
          <cell r="EU40">
            <v>1353</v>
          </cell>
          <cell r="EV40">
            <v>3195372</v>
          </cell>
          <cell r="EW40">
            <v>-117624</v>
          </cell>
          <cell r="FA40">
            <v>31</v>
          </cell>
          <cell r="FB40" t="str">
            <v>INT CITY</v>
          </cell>
          <cell r="FC40" t="str">
            <v>1-14</v>
          </cell>
          <cell r="FD40">
            <v>1103.3333333333333</v>
          </cell>
          <cell r="FE40">
            <v>56054</v>
          </cell>
          <cell r="FF40">
            <v>6.5025947763375891</v>
          </cell>
          <cell r="FG40">
            <v>98.547976190476163</v>
          </cell>
          <cell r="FH40">
            <v>44.047925768696516</v>
          </cell>
          <cell r="FI40">
            <v>14901.470011060763</v>
          </cell>
          <cell r="FJ40" t="str">
            <v>LIGHT OIL</v>
          </cell>
          <cell r="FK40">
            <v>144117</v>
          </cell>
          <cell r="FL40" t="str">
            <v>BBLS</v>
          </cell>
          <cell r="FM40">
            <v>5.8</v>
          </cell>
          <cell r="FN40">
            <v>835287</v>
          </cell>
          <cell r="FO40">
            <v>14390440</v>
          </cell>
          <cell r="FP40">
            <v>25.672458700538765</v>
          </cell>
          <cell r="FS40">
            <v>0</v>
          </cell>
          <cell r="FT40">
            <v>0</v>
          </cell>
          <cell r="FU40">
            <v>6590</v>
          </cell>
          <cell r="FV40">
            <v>13889205</v>
          </cell>
          <cell r="FW40">
            <v>-501235</v>
          </cell>
        </row>
        <row r="41">
          <cell r="A41">
            <v>32</v>
          </cell>
          <cell r="B41" t="str">
            <v>INT CITY</v>
          </cell>
          <cell r="C41" t="str">
            <v>1-14</v>
          </cell>
          <cell r="E41">
            <v>39262</v>
          </cell>
          <cell r="I41">
            <v>13088.788141205237</v>
          </cell>
          <cell r="J41" t="str">
            <v>GAS</v>
          </cell>
          <cell r="K41">
            <v>513892</v>
          </cell>
          <cell r="L41" t="str">
            <v>MCF</v>
          </cell>
          <cell r="M41">
            <v>1</v>
          </cell>
          <cell r="N41">
            <v>513892</v>
          </cell>
          <cell r="O41">
            <v>4731713</v>
          </cell>
          <cell r="P41">
            <v>12.05163516886557</v>
          </cell>
          <cell r="Q41">
            <v>8.0454742351178918</v>
          </cell>
          <cell r="R41">
            <v>0.2090835920760902</v>
          </cell>
          <cell r="S41">
            <v>489762</v>
          </cell>
          <cell r="U41">
            <v>0</v>
          </cell>
          <cell r="V41">
            <v>4731709</v>
          </cell>
          <cell r="W41">
            <v>-4</v>
          </cell>
          <cell r="AA41">
            <v>32</v>
          </cell>
          <cell r="AB41" t="str">
            <v>INT CITY</v>
          </cell>
          <cell r="AC41" t="str">
            <v>1-14</v>
          </cell>
          <cell r="AE41">
            <v>37862</v>
          </cell>
          <cell r="AI41">
            <v>14165.654217949395</v>
          </cell>
          <cell r="AJ41" t="str">
            <v>GAS</v>
          </cell>
          <cell r="AK41">
            <v>536340</v>
          </cell>
          <cell r="AL41" t="str">
            <v>MCF</v>
          </cell>
          <cell r="AM41">
            <v>1</v>
          </cell>
          <cell r="AN41">
            <v>536340</v>
          </cell>
          <cell r="AO41">
            <v>4940293</v>
          </cell>
          <cell r="AP41">
            <v>13.048156462944377</v>
          </cell>
          <cell r="AQ41">
            <v>8.0883816684907632</v>
          </cell>
          <cell r="AR41">
            <v>0.20958420937292896</v>
          </cell>
          <cell r="AS41">
            <v>489762</v>
          </cell>
          <cell r="AU41">
            <v>0</v>
          </cell>
          <cell r="AV41">
            <v>4939932</v>
          </cell>
          <cell r="AW41">
            <v>-361</v>
          </cell>
          <cell r="BA41">
            <v>32</v>
          </cell>
          <cell r="BB41" t="str">
            <v>INT CITY</v>
          </cell>
          <cell r="BC41" t="str">
            <v>1-14</v>
          </cell>
          <cell r="BE41">
            <v>60229</v>
          </cell>
          <cell r="BI41">
            <v>13364.508791445982</v>
          </cell>
          <cell r="BJ41" t="str">
            <v>GAS</v>
          </cell>
          <cell r="BK41">
            <v>804931</v>
          </cell>
          <cell r="BL41" t="str">
            <v>MCF</v>
          </cell>
          <cell r="BM41">
            <v>1</v>
          </cell>
          <cell r="BN41">
            <v>804931</v>
          </cell>
          <cell r="BO41">
            <v>6718072</v>
          </cell>
          <cell r="BP41">
            <v>11.154214747048764</v>
          </cell>
          <cell r="BQ41">
            <v>7.5257034500762154</v>
          </cell>
          <cell r="BR41">
            <v>0.21199095786035088</v>
          </cell>
          <cell r="BS41">
            <v>489762</v>
          </cell>
          <cell r="BU41">
            <v>0</v>
          </cell>
          <cell r="BV41">
            <v>6717424</v>
          </cell>
          <cell r="BW41">
            <v>-648</v>
          </cell>
          <cell r="CA41">
            <v>32</v>
          </cell>
          <cell r="CB41" t="str">
            <v>INT CITY</v>
          </cell>
          <cell r="CC41" t="str">
            <v>1-14</v>
          </cell>
          <cell r="CE41">
            <v>26516</v>
          </cell>
          <cell r="CI41">
            <v>13821.730276059738</v>
          </cell>
          <cell r="CJ41" t="str">
            <v>GAS</v>
          </cell>
          <cell r="CK41">
            <v>366497</v>
          </cell>
          <cell r="CL41" t="str">
            <v>MCF</v>
          </cell>
          <cell r="CM41">
            <v>1</v>
          </cell>
          <cell r="CN41">
            <v>366497</v>
          </cell>
          <cell r="CO41">
            <v>3447596</v>
          </cell>
          <cell r="CP41">
            <v>13.001945994871022</v>
          </cell>
          <cell r="CQ41">
            <v>7.8820768530413376</v>
          </cell>
          <cell r="CR41">
            <v>0.18847708415356135</v>
          </cell>
          <cell r="CS41">
            <v>489762</v>
          </cell>
          <cell r="CU41">
            <v>0</v>
          </cell>
          <cell r="CV41">
            <v>3447684</v>
          </cell>
          <cell r="CW41">
            <v>88</v>
          </cell>
          <cell r="DA41">
            <v>32</v>
          </cell>
          <cell r="DB41" t="str">
            <v>INT CITY</v>
          </cell>
          <cell r="DC41" t="str">
            <v>1-14</v>
          </cell>
          <cell r="DE41">
            <v>51018</v>
          </cell>
          <cell r="DI41">
            <v>14410.600180328513</v>
          </cell>
          <cell r="DJ41" t="str">
            <v>GAS</v>
          </cell>
          <cell r="DK41">
            <v>735200</v>
          </cell>
          <cell r="DL41" t="str">
            <v>MCF</v>
          </cell>
          <cell r="DM41">
            <v>1</v>
          </cell>
          <cell r="DN41">
            <v>735200</v>
          </cell>
          <cell r="DO41">
            <v>6645757</v>
          </cell>
          <cell r="DP41">
            <v>13.026298561292094</v>
          </cell>
          <cell r="DQ41">
            <v>8.1741966215447803</v>
          </cell>
          <cell r="DR41">
            <v>0.19902838109310877</v>
          </cell>
          <cell r="DS41">
            <v>489762</v>
          </cell>
          <cell r="DU41">
            <v>0</v>
          </cell>
          <cell r="DV41">
            <v>6645593</v>
          </cell>
          <cell r="DW41">
            <v>-164</v>
          </cell>
          <cell r="EA41">
            <v>32</v>
          </cell>
          <cell r="EB41" t="str">
            <v>INT CITY</v>
          </cell>
          <cell r="EC41" t="str">
            <v>1-14</v>
          </cell>
          <cell r="EE41">
            <v>49330</v>
          </cell>
          <cell r="EI41">
            <v>13604.5003040746</v>
          </cell>
          <cell r="EJ41" t="str">
            <v>GAS</v>
          </cell>
          <cell r="EK41">
            <v>671110</v>
          </cell>
          <cell r="EL41" t="str">
            <v>MCF</v>
          </cell>
          <cell r="EM41">
            <v>1</v>
          </cell>
          <cell r="EN41">
            <v>671110</v>
          </cell>
          <cell r="EO41">
            <v>6224678</v>
          </cell>
          <cell r="EP41">
            <v>12.618443138049868</v>
          </cell>
          <cell r="EQ41">
            <v>8.3394640705529532</v>
          </cell>
          <cell r="ER41">
            <v>0.20595510955947438</v>
          </cell>
          <cell r="ES41">
            <v>489762</v>
          </cell>
          <cell r="EU41">
            <v>0</v>
          </cell>
          <cell r="EV41">
            <v>6224804</v>
          </cell>
          <cell r="EW41">
            <v>126</v>
          </cell>
          <cell r="FA41">
            <v>32</v>
          </cell>
          <cell r="FB41" t="str">
            <v>INT CITY</v>
          </cell>
          <cell r="FC41" t="str">
            <v>1-14</v>
          </cell>
          <cell r="FE41">
            <v>264217</v>
          </cell>
          <cell r="FI41">
            <v>13731.024120325339</v>
          </cell>
          <cell r="FJ41" t="str">
            <v>GAS</v>
          </cell>
          <cell r="FK41">
            <v>3627970</v>
          </cell>
          <cell r="FL41" t="str">
            <v>MCF</v>
          </cell>
          <cell r="FM41">
            <v>1</v>
          </cell>
          <cell r="FN41">
            <v>3627970</v>
          </cell>
          <cell r="FO41">
            <v>32708109</v>
          </cell>
          <cell r="FP41">
            <v>12.379259850804452</v>
          </cell>
          <cell r="FS41">
            <v>2938572</v>
          </cell>
          <cell r="FT41">
            <v>0</v>
          </cell>
          <cell r="FV41">
            <v>32707146</v>
          </cell>
          <cell r="FW41">
            <v>-963</v>
          </cell>
        </row>
        <row r="42">
          <cell r="A42">
            <v>33</v>
          </cell>
          <cell r="B42" t="str">
            <v>RIO PINAR</v>
          </cell>
          <cell r="C42" t="str">
            <v>1</v>
          </cell>
          <cell r="D42">
            <v>16</v>
          </cell>
          <cell r="E42">
            <v>95</v>
          </cell>
          <cell r="F42">
            <v>0.79805107526881724</v>
          </cell>
          <cell r="G42">
            <v>94.11</v>
          </cell>
          <cell r="H42">
            <v>84.821428571428569</v>
          </cell>
          <cell r="I42">
            <v>20042.105263157893</v>
          </cell>
          <cell r="J42" t="str">
            <v>LIGHT OIL</v>
          </cell>
          <cell r="K42">
            <v>328</v>
          </cell>
          <cell r="L42" t="str">
            <v>BBLS</v>
          </cell>
          <cell r="M42">
            <v>5.8048780487804876</v>
          </cell>
          <cell r="N42">
            <v>1904</v>
          </cell>
          <cell r="O42">
            <v>30065</v>
          </cell>
          <cell r="P42">
            <v>31.647368421052629</v>
          </cell>
          <cell r="Q42">
            <v>88.227545466110939</v>
          </cell>
          <cell r="R42">
            <v>3.4331896551724133</v>
          </cell>
          <cell r="S42">
            <v>0</v>
          </cell>
          <cell r="U42">
            <v>7</v>
          </cell>
          <cell r="V42">
            <v>30619</v>
          </cell>
          <cell r="W42">
            <v>554</v>
          </cell>
          <cell r="AA42">
            <v>33</v>
          </cell>
          <cell r="AB42" t="str">
            <v>RIO PINAR</v>
          </cell>
          <cell r="AC42" t="str">
            <v>1</v>
          </cell>
          <cell r="AD42">
            <v>16</v>
          </cell>
          <cell r="AE42">
            <v>156</v>
          </cell>
          <cell r="AF42">
            <v>1.310483870967742</v>
          </cell>
          <cell r="AG42">
            <v>94.11</v>
          </cell>
          <cell r="AH42">
            <v>60.9375</v>
          </cell>
          <cell r="AI42">
            <v>24820.51282051282</v>
          </cell>
          <cell r="AJ42" t="str">
            <v>LIGHT OIL</v>
          </cell>
          <cell r="AK42">
            <v>668</v>
          </cell>
          <cell r="AL42" t="str">
            <v>BBLS</v>
          </cell>
          <cell r="AM42">
            <v>5.7964071856287429</v>
          </cell>
          <cell r="AN42">
            <v>3872</v>
          </cell>
          <cell r="AO42">
            <v>63954</v>
          </cell>
          <cell r="AP42">
            <v>40.996153846153845</v>
          </cell>
          <cell r="AQ42">
            <v>92.301820114125746</v>
          </cell>
          <cell r="AR42">
            <v>3.4382758620689655</v>
          </cell>
          <cell r="AS42">
            <v>0</v>
          </cell>
          <cell r="AU42">
            <v>16</v>
          </cell>
          <cell r="AV42">
            <v>65068</v>
          </cell>
          <cell r="AW42">
            <v>1114</v>
          </cell>
          <cell r="BA42">
            <v>33</v>
          </cell>
          <cell r="BB42" t="str">
            <v>RIO PINAR</v>
          </cell>
          <cell r="BC42" t="str">
            <v>1</v>
          </cell>
          <cell r="BD42">
            <v>16</v>
          </cell>
          <cell r="BE42">
            <v>55</v>
          </cell>
          <cell r="BF42">
            <v>0.46202956989247312</v>
          </cell>
          <cell r="BG42">
            <v>94.11</v>
          </cell>
          <cell r="BH42">
            <v>57.291666666666664</v>
          </cell>
          <cell r="BI42">
            <v>24927.272727272724</v>
          </cell>
          <cell r="BJ42" t="str">
            <v>LIGHT OIL</v>
          </cell>
          <cell r="BK42">
            <v>237</v>
          </cell>
          <cell r="BL42" t="str">
            <v>BBLS</v>
          </cell>
          <cell r="BM42">
            <v>5.7848101265822782</v>
          </cell>
          <cell r="BN42">
            <v>1371</v>
          </cell>
          <cell r="BO42">
            <v>20808</v>
          </cell>
          <cell r="BP42">
            <v>37.832727272727269</v>
          </cell>
          <cell r="BQ42">
            <v>84.360663929837671</v>
          </cell>
          <cell r="BR42">
            <v>3.4373913043478264</v>
          </cell>
          <cell r="BS42">
            <v>0</v>
          </cell>
          <cell r="BU42">
            <v>6</v>
          </cell>
          <cell r="BV42">
            <v>21095</v>
          </cell>
          <cell r="BW42">
            <v>287</v>
          </cell>
          <cell r="CA42">
            <v>33</v>
          </cell>
          <cell r="CB42" t="str">
            <v>RIO PINAR</v>
          </cell>
          <cell r="CC42" t="str">
            <v>1</v>
          </cell>
          <cell r="CD42">
            <v>16</v>
          </cell>
          <cell r="CE42">
            <v>29</v>
          </cell>
          <cell r="CF42">
            <v>0.24361559139784947</v>
          </cell>
          <cell r="CG42">
            <v>94.11</v>
          </cell>
          <cell r="CH42">
            <v>60.416666666666664</v>
          </cell>
          <cell r="CI42">
            <v>24896.551724137931</v>
          </cell>
          <cell r="CJ42" t="str">
            <v>LIGHT OIL</v>
          </cell>
          <cell r="CK42">
            <v>125</v>
          </cell>
          <cell r="CL42" t="str">
            <v>BBLS</v>
          </cell>
          <cell r="CM42">
            <v>5.7759999999999998</v>
          </cell>
          <cell r="CN42">
            <v>722</v>
          </cell>
          <cell r="CO42">
            <v>10320</v>
          </cell>
          <cell r="CP42">
            <v>35.58620689655173</v>
          </cell>
          <cell r="CQ42">
            <v>79.112687500000007</v>
          </cell>
          <cell r="CR42">
            <v>3.4478124999999999</v>
          </cell>
          <cell r="CS42">
            <v>0</v>
          </cell>
          <cell r="CU42">
            <v>3</v>
          </cell>
          <cell r="CV42">
            <v>10421</v>
          </cell>
          <cell r="CW42">
            <v>101</v>
          </cell>
          <cell r="DA42">
            <v>33</v>
          </cell>
          <cell r="DB42" t="str">
            <v>RIO PINAR</v>
          </cell>
          <cell r="DC42" t="str">
            <v>1</v>
          </cell>
          <cell r="DD42">
            <v>13</v>
          </cell>
          <cell r="DE42">
            <v>1060</v>
          </cell>
          <cell r="DF42">
            <v>10.959470636889991</v>
          </cell>
          <cell r="DG42">
            <v>94.11</v>
          </cell>
          <cell r="DH42">
            <v>76.923076923076934</v>
          </cell>
          <cell r="DI42">
            <v>21616.037735849055</v>
          </cell>
          <cell r="DJ42" t="str">
            <v>LIGHT OIL</v>
          </cell>
          <cell r="DK42">
            <v>3953</v>
          </cell>
          <cell r="DL42" t="str">
            <v>BBLS</v>
          </cell>
          <cell r="DM42">
            <v>5.7963571970655199</v>
          </cell>
          <cell r="DN42">
            <v>22913</v>
          </cell>
          <cell r="DO42">
            <v>376470</v>
          </cell>
          <cell r="DP42">
            <v>35.516037735849054</v>
          </cell>
          <cell r="DQ42">
            <v>91.811869370926942</v>
          </cell>
          <cell r="DR42">
            <v>3.4246616541353383</v>
          </cell>
          <cell r="DS42">
            <v>0</v>
          </cell>
          <cell r="DU42">
            <v>106</v>
          </cell>
          <cell r="DV42">
            <v>385046</v>
          </cell>
          <cell r="DW42">
            <v>8576</v>
          </cell>
          <cell r="EA42">
            <v>33</v>
          </cell>
          <cell r="EB42" t="str">
            <v>RIO PINAR</v>
          </cell>
          <cell r="EC42" t="str">
            <v>1</v>
          </cell>
          <cell r="ED42">
            <v>13</v>
          </cell>
          <cell r="EE42">
            <v>680</v>
          </cell>
          <cell r="EF42">
            <v>7.0306038047973534</v>
          </cell>
          <cell r="EG42">
            <v>94.11</v>
          </cell>
          <cell r="EH42">
            <v>76.923076923076934</v>
          </cell>
          <cell r="EI42">
            <v>21629.411764705881</v>
          </cell>
          <cell r="EJ42" t="str">
            <v>LIGHT OIL</v>
          </cell>
          <cell r="EK42">
            <v>2538</v>
          </cell>
          <cell r="EL42" t="str">
            <v>BBLS</v>
          </cell>
          <cell r="EM42">
            <v>5.7951142631993697</v>
          </cell>
          <cell r="EN42">
            <v>14708</v>
          </cell>
          <cell r="EO42">
            <v>239930</v>
          </cell>
          <cell r="EP42">
            <v>35.283823529411762</v>
          </cell>
          <cell r="EQ42">
            <v>91.110116822636044</v>
          </cell>
          <cell r="ER42">
            <v>3.4248780487804877</v>
          </cell>
          <cell r="ES42">
            <v>0</v>
          </cell>
          <cell r="EU42">
            <v>68</v>
          </cell>
          <cell r="EV42">
            <v>244581</v>
          </cell>
          <cell r="EW42">
            <v>4651</v>
          </cell>
          <cell r="FA42">
            <v>33</v>
          </cell>
          <cell r="FB42" t="str">
            <v>RIO PINAR</v>
          </cell>
          <cell r="FC42" t="str">
            <v>1</v>
          </cell>
          <cell r="FD42">
            <v>15</v>
          </cell>
          <cell r="FE42">
            <v>2075</v>
          </cell>
          <cell r="FF42">
            <v>3.0988649940262842</v>
          </cell>
          <cell r="FG42">
            <v>94.11</v>
          </cell>
          <cell r="FH42">
            <v>67.15210355987054</v>
          </cell>
          <cell r="FI42">
            <v>21922.891566265062</v>
          </cell>
          <cell r="FJ42" t="str">
            <v>LIGHT OIL</v>
          </cell>
          <cell r="FK42">
            <v>7849</v>
          </cell>
          <cell r="FL42" t="str">
            <v>BBLS</v>
          </cell>
          <cell r="FM42">
            <v>5.8</v>
          </cell>
          <cell r="FN42">
            <v>45490</v>
          </cell>
          <cell r="FO42">
            <v>741547</v>
          </cell>
          <cell r="FP42">
            <v>35.73720481927711</v>
          </cell>
          <cell r="FS42">
            <v>0</v>
          </cell>
          <cell r="FT42">
            <v>0</v>
          </cell>
          <cell r="FU42">
            <v>206</v>
          </cell>
          <cell r="FV42">
            <v>756830</v>
          </cell>
          <cell r="FW42">
            <v>15283</v>
          </cell>
        </row>
        <row r="43">
          <cell r="A43">
            <v>34</v>
          </cell>
          <cell r="B43" t="str">
            <v>SUWANNEE</v>
          </cell>
          <cell r="C43" t="str">
            <v>1-3</v>
          </cell>
          <cell r="D43">
            <v>201</v>
          </cell>
          <cell r="E43">
            <v>752</v>
          </cell>
          <cell r="F43">
            <v>0.50286203391643924</v>
          </cell>
          <cell r="G43">
            <v>99.396666666666661</v>
          </cell>
          <cell r="H43">
            <v>11.112753066351411</v>
          </cell>
          <cell r="I43">
            <v>13832.446808510638</v>
          </cell>
          <cell r="J43" t="str">
            <v>LIGHT OIL</v>
          </cell>
          <cell r="K43">
            <v>1795</v>
          </cell>
          <cell r="L43" t="str">
            <v>BBLS</v>
          </cell>
          <cell r="M43">
            <v>5.7949860724233986</v>
          </cell>
          <cell r="N43">
            <v>10402</v>
          </cell>
          <cell r="O43">
            <v>161398</v>
          </cell>
          <cell r="P43">
            <v>21.462499999999999</v>
          </cell>
          <cell r="Q43">
            <v>88.227545466110939</v>
          </cell>
          <cell r="R43">
            <v>1.6874999999999998</v>
          </cell>
          <cell r="S43">
            <v>0</v>
          </cell>
          <cell r="U43">
            <v>101</v>
          </cell>
          <cell r="V43">
            <v>167310</v>
          </cell>
          <cell r="W43">
            <v>5912</v>
          </cell>
          <cell r="AA43">
            <v>34</v>
          </cell>
          <cell r="AB43" t="str">
            <v>SUWANNEE</v>
          </cell>
          <cell r="AC43" t="str">
            <v>1-3</v>
          </cell>
          <cell r="AD43">
            <v>201</v>
          </cell>
          <cell r="AE43">
            <v>1044</v>
          </cell>
          <cell r="AF43">
            <v>0.6981222917669716</v>
          </cell>
          <cell r="AG43">
            <v>99.396666666666661</v>
          </cell>
          <cell r="AH43">
            <v>9.9248978039737619</v>
          </cell>
          <cell r="AI43">
            <v>18301.724137931036</v>
          </cell>
          <cell r="AJ43" t="str">
            <v>LIGHT OIL</v>
          </cell>
          <cell r="AK43">
            <v>3297</v>
          </cell>
          <cell r="AL43" t="str">
            <v>BBLS</v>
          </cell>
          <cell r="AM43">
            <v>5.795268425841674</v>
          </cell>
          <cell r="AN43">
            <v>19107</v>
          </cell>
          <cell r="AO43">
            <v>309891</v>
          </cell>
          <cell r="AP43">
            <v>29.683045977011496</v>
          </cell>
          <cell r="AQ43">
            <v>92.301820114125746</v>
          </cell>
          <cell r="AR43">
            <v>1.6899999999999997</v>
          </cell>
          <cell r="AS43">
            <v>0</v>
          </cell>
          <cell r="AU43">
            <v>157</v>
          </cell>
          <cell r="AV43">
            <v>321046</v>
          </cell>
          <cell r="AW43">
            <v>11155</v>
          </cell>
          <cell r="BA43">
            <v>34</v>
          </cell>
          <cell r="BB43" t="str">
            <v>SUWANNEE</v>
          </cell>
          <cell r="BC43" t="str">
            <v>1-3</v>
          </cell>
          <cell r="BD43">
            <v>201</v>
          </cell>
          <cell r="BE43">
            <v>232</v>
          </cell>
          <cell r="BF43">
            <v>0.15513828705932703</v>
          </cell>
          <cell r="BG43">
            <v>99.396666666666661</v>
          </cell>
          <cell r="BH43">
            <v>4.222788496541682</v>
          </cell>
          <cell r="BI43">
            <v>17517.241379310344</v>
          </cell>
          <cell r="BJ43" t="str">
            <v>LIGHT OIL</v>
          </cell>
          <cell r="BK43">
            <v>701</v>
          </cell>
          <cell r="BL43" t="str">
            <v>BBLS</v>
          </cell>
          <cell r="BM43">
            <v>5.7974322396576321</v>
          </cell>
          <cell r="BN43">
            <v>4064</v>
          </cell>
          <cell r="BO43">
            <v>60321</v>
          </cell>
          <cell r="BP43">
            <v>26.000431034482755</v>
          </cell>
          <cell r="BQ43">
            <v>84.360663929837671</v>
          </cell>
          <cell r="BR43">
            <v>1.6895652173913041</v>
          </cell>
          <cell r="BS43">
            <v>0</v>
          </cell>
          <cell r="BU43">
            <v>82</v>
          </cell>
          <cell r="BV43">
            <v>62519</v>
          </cell>
          <cell r="BW43">
            <v>2198</v>
          </cell>
          <cell r="CA43">
            <v>34</v>
          </cell>
          <cell r="CB43" t="str">
            <v>SUWANNEE</v>
          </cell>
          <cell r="CC43" t="str">
            <v>1-3</v>
          </cell>
          <cell r="CD43">
            <v>201</v>
          </cell>
          <cell r="CE43">
            <v>78</v>
          </cell>
          <cell r="CF43">
            <v>5.2158562028566842E-2</v>
          </cell>
          <cell r="CG43">
            <v>99.396666666666661</v>
          </cell>
          <cell r="CH43">
            <v>6.467661691542288</v>
          </cell>
          <cell r="CI43">
            <v>18230.76923076923</v>
          </cell>
          <cell r="CJ43" t="str">
            <v>LIGHT OIL</v>
          </cell>
          <cell r="CK43">
            <v>245</v>
          </cell>
          <cell r="CL43" t="str">
            <v>BBLS</v>
          </cell>
          <cell r="CM43">
            <v>5.8040816326530615</v>
          </cell>
          <cell r="CN43">
            <v>1422</v>
          </cell>
          <cell r="CO43">
            <v>19798</v>
          </cell>
          <cell r="CP43">
            <v>25.382051282051282</v>
          </cell>
          <cell r="CQ43">
            <v>79.112687500000007</v>
          </cell>
          <cell r="CR43">
            <v>1.6946874999999997</v>
          </cell>
          <cell r="CS43">
            <v>0</v>
          </cell>
          <cell r="CU43">
            <v>18</v>
          </cell>
          <cell r="CV43">
            <v>20533</v>
          </cell>
          <cell r="CW43">
            <v>735</v>
          </cell>
          <cell r="DA43">
            <v>34</v>
          </cell>
          <cell r="DB43" t="str">
            <v>SUWANNEE</v>
          </cell>
          <cell r="DC43" t="str">
            <v>1-3</v>
          </cell>
          <cell r="DD43">
            <v>164</v>
          </cell>
          <cell r="DE43">
            <v>3498</v>
          </cell>
          <cell r="DF43">
            <v>2.8668371361132965</v>
          </cell>
          <cell r="DG43">
            <v>99.396666666666661</v>
          </cell>
          <cell r="DH43">
            <v>16.838896020539153</v>
          </cell>
          <cell r="DI43">
            <v>15191.823899371069</v>
          </cell>
          <cell r="DJ43" t="str">
            <v>LIGHT OIL</v>
          </cell>
          <cell r="DK43">
            <v>9169</v>
          </cell>
          <cell r="DL43" t="str">
            <v>BBLS</v>
          </cell>
          <cell r="DM43">
            <v>5.7957247246155523</v>
          </cell>
          <cell r="DN43">
            <v>53141</v>
          </cell>
          <cell r="DO43">
            <v>857257</v>
          </cell>
          <cell r="DP43">
            <v>24.507061177815892</v>
          </cell>
          <cell r="DQ43">
            <v>91.811869370926942</v>
          </cell>
          <cell r="DR43">
            <v>1.6833082706766915</v>
          </cell>
          <cell r="DS43">
            <v>0</v>
          </cell>
          <cell r="DU43">
            <v>380</v>
          </cell>
          <cell r="DV43">
            <v>893027</v>
          </cell>
          <cell r="DW43">
            <v>35770</v>
          </cell>
          <cell r="EA43">
            <v>34</v>
          </cell>
          <cell r="EB43" t="str">
            <v>SUWANNEE</v>
          </cell>
          <cell r="EC43" t="str">
            <v>1-3</v>
          </cell>
          <cell r="ED43">
            <v>164</v>
          </cell>
          <cell r="EE43">
            <v>2294</v>
          </cell>
          <cell r="EF43">
            <v>1.8800813008130084</v>
          </cell>
          <cell r="EG43">
            <v>99.396666666666661</v>
          </cell>
          <cell r="EH43">
            <v>15.204135737009544</v>
          </cell>
          <cell r="EI43">
            <v>15184.829991281606</v>
          </cell>
          <cell r="EJ43" t="str">
            <v>LIGHT OIL</v>
          </cell>
          <cell r="EK43">
            <v>6010</v>
          </cell>
          <cell r="EL43" t="str">
            <v>BBLS</v>
          </cell>
          <cell r="EM43">
            <v>5.7960066555740433</v>
          </cell>
          <cell r="EN43">
            <v>34834</v>
          </cell>
          <cell r="EO43">
            <v>557689</v>
          </cell>
          <cell r="EP43">
            <v>24.310767218831735</v>
          </cell>
          <cell r="EQ43">
            <v>91.110116822636044</v>
          </cell>
          <cell r="ER43">
            <v>1.6834146341463412</v>
          </cell>
          <cell r="ES43">
            <v>0</v>
          </cell>
          <cell r="EU43">
            <v>276</v>
          </cell>
          <cell r="EV43">
            <v>579271</v>
          </cell>
          <cell r="EW43">
            <v>21582</v>
          </cell>
          <cell r="FA43">
            <v>34</v>
          </cell>
          <cell r="FB43" t="str">
            <v>SUWANNEE</v>
          </cell>
          <cell r="FC43" t="str">
            <v>1-3</v>
          </cell>
          <cell r="FD43">
            <v>188.66666666666666</v>
          </cell>
          <cell r="FE43">
            <v>7898</v>
          </cell>
          <cell r="FF43">
            <v>0.93777309168281475</v>
          </cell>
          <cell r="FG43">
            <v>99.396666666666661</v>
          </cell>
          <cell r="FH43">
            <v>12.385263554059421</v>
          </cell>
          <cell r="FI43">
            <v>15569.764497341099</v>
          </cell>
          <cell r="FJ43" t="str">
            <v>LIGHT OIL</v>
          </cell>
          <cell r="FK43">
            <v>21217</v>
          </cell>
          <cell r="FL43" t="str">
            <v>BBLS</v>
          </cell>
          <cell r="FM43">
            <v>5.8</v>
          </cell>
          <cell r="FN43">
            <v>122970</v>
          </cell>
          <cell r="FO43">
            <v>1966354</v>
          </cell>
          <cell r="FP43">
            <v>24.896859964547986</v>
          </cell>
          <cell r="FS43">
            <v>0</v>
          </cell>
          <cell r="FT43">
            <v>0</v>
          </cell>
          <cell r="FU43">
            <v>1014</v>
          </cell>
          <cell r="FV43">
            <v>2043706</v>
          </cell>
          <cell r="FW43">
            <v>77352</v>
          </cell>
        </row>
        <row r="44">
          <cell r="A44">
            <v>35</v>
          </cell>
          <cell r="B44" t="str">
            <v>SUWANNEE</v>
          </cell>
          <cell r="C44" t="str">
            <v>1-3</v>
          </cell>
          <cell r="E44">
            <v>0</v>
          </cell>
          <cell r="I44">
            <v>0</v>
          </cell>
          <cell r="J44" t="str">
            <v>GAS</v>
          </cell>
          <cell r="K44">
            <v>0</v>
          </cell>
          <cell r="L44" t="str">
            <v>MCF</v>
          </cell>
          <cell r="M44" t="str">
            <v xml:space="preserve"> </v>
          </cell>
          <cell r="N44">
            <v>0</v>
          </cell>
          <cell r="O44">
            <v>0</v>
          </cell>
          <cell r="P44">
            <v>0</v>
          </cell>
          <cell r="Q44">
            <v>8.0454742351178918</v>
          </cell>
          <cell r="R44">
            <v>0.2090835920760902</v>
          </cell>
          <cell r="S44">
            <v>0</v>
          </cell>
          <cell r="U44">
            <v>0</v>
          </cell>
          <cell r="V44">
            <v>0</v>
          </cell>
          <cell r="W44">
            <v>0</v>
          </cell>
          <cell r="AA44">
            <v>35</v>
          </cell>
          <cell r="AB44" t="str">
            <v>SUWANNEE</v>
          </cell>
          <cell r="AC44" t="str">
            <v>1-3</v>
          </cell>
          <cell r="AE44">
            <v>0</v>
          </cell>
          <cell r="AI44">
            <v>0</v>
          </cell>
          <cell r="AJ44" t="str">
            <v>GAS</v>
          </cell>
          <cell r="AK44">
            <v>0</v>
          </cell>
          <cell r="AL44" t="str">
            <v>MCF</v>
          </cell>
          <cell r="AM44" t="str">
            <v xml:space="preserve"> </v>
          </cell>
          <cell r="AN44">
            <v>0</v>
          </cell>
          <cell r="AO44">
            <v>0</v>
          </cell>
          <cell r="AP44">
            <v>0</v>
          </cell>
          <cell r="AQ44">
            <v>8.0883816684907632</v>
          </cell>
          <cell r="AR44">
            <v>0.20958420937292896</v>
          </cell>
          <cell r="AS44">
            <v>0</v>
          </cell>
          <cell r="AU44">
            <v>0</v>
          </cell>
          <cell r="AV44">
            <v>0</v>
          </cell>
          <cell r="AW44">
            <v>0</v>
          </cell>
          <cell r="BA44">
            <v>35</v>
          </cell>
          <cell r="BB44" t="str">
            <v>SUWANNEE</v>
          </cell>
          <cell r="BC44" t="str">
            <v>1-3</v>
          </cell>
          <cell r="BE44">
            <v>0</v>
          </cell>
          <cell r="BI44">
            <v>0</v>
          </cell>
          <cell r="BJ44" t="str">
            <v>GAS</v>
          </cell>
          <cell r="BK44">
            <v>0</v>
          </cell>
          <cell r="BL44" t="str">
            <v>MCF</v>
          </cell>
          <cell r="BM44" t="str">
            <v xml:space="preserve"> </v>
          </cell>
          <cell r="BN44">
            <v>0</v>
          </cell>
          <cell r="BO44">
            <v>0</v>
          </cell>
          <cell r="BP44">
            <v>0</v>
          </cell>
          <cell r="BQ44">
            <v>7.5257034500762154</v>
          </cell>
          <cell r="BR44">
            <v>0.21199095786035088</v>
          </cell>
          <cell r="BS44">
            <v>0</v>
          </cell>
          <cell r="BU44">
            <v>0</v>
          </cell>
          <cell r="BV44">
            <v>0</v>
          </cell>
          <cell r="BW44">
            <v>0</v>
          </cell>
          <cell r="CA44">
            <v>35</v>
          </cell>
          <cell r="CB44" t="str">
            <v>SUWANNEE</v>
          </cell>
          <cell r="CC44" t="str">
            <v>1-3</v>
          </cell>
          <cell r="CE44">
            <v>0</v>
          </cell>
          <cell r="CI44">
            <v>0</v>
          </cell>
          <cell r="CJ44" t="str">
            <v>GAS</v>
          </cell>
          <cell r="CK44">
            <v>0</v>
          </cell>
          <cell r="CL44" t="str">
            <v>MCF</v>
          </cell>
          <cell r="CM44" t="str">
            <v xml:space="preserve"> </v>
          </cell>
          <cell r="CN44">
            <v>0</v>
          </cell>
          <cell r="CO44">
            <v>0</v>
          </cell>
          <cell r="CP44">
            <v>0</v>
          </cell>
          <cell r="CQ44">
            <v>7.8820768530413376</v>
          </cell>
          <cell r="CR44">
            <v>0.18847708415356135</v>
          </cell>
          <cell r="CS44">
            <v>0</v>
          </cell>
          <cell r="CU44">
            <v>0</v>
          </cell>
          <cell r="CV44">
            <v>0</v>
          </cell>
          <cell r="CW44">
            <v>0</v>
          </cell>
          <cell r="DA44">
            <v>35</v>
          </cell>
          <cell r="DB44" t="str">
            <v>SUWANNEE</v>
          </cell>
          <cell r="DC44" t="str">
            <v>1-3</v>
          </cell>
          <cell r="DE44">
            <v>0</v>
          </cell>
          <cell r="DI44">
            <v>0</v>
          </cell>
          <cell r="DJ44" t="str">
            <v>GAS</v>
          </cell>
          <cell r="DK44">
            <v>0</v>
          </cell>
          <cell r="DL44" t="str">
            <v>MCF</v>
          </cell>
          <cell r="DM44" t="str">
            <v xml:space="preserve"> </v>
          </cell>
          <cell r="DN44">
            <v>0</v>
          </cell>
          <cell r="DO44">
            <v>0</v>
          </cell>
          <cell r="DP44">
            <v>0</v>
          </cell>
          <cell r="DQ44">
            <v>8.1741966215447803</v>
          </cell>
          <cell r="DR44">
            <v>0.19902838109310877</v>
          </cell>
          <cell r="DS44">
            <v>0</v>
          </cell>
          <cell r="DU44">
            <v>0</v>
          </cell>
          <cell r="DV44">
            <v>0</v>
          </cell>
          <cell r="DW44">
            <v>0</v>
          </cell>
          <cell r="EA44">
            <v>35</v>
          </cell>
          <cell r="EB44" t="str">
            <v>SUWANNEE</v>
          </cell>
          <cell r="EC44" t="str">
            <v>1-3</v>
          </cell>
          <cell r="EE44">
            <v>0</v>
          </cell>
          <cell r="EI44">
            <v>0</v>
          </cell>
          <cell r="EJ44" t="str">
            <v>GAS</v>
          </cell>
          <cell r="EK44">
            <v>0</v>
          </cell>
          <cell r="EL44" t="str">
            <v>MCF</v>
          </cell>
          <cell r="EM44" t="str">
            <v xml:space="preserve"> </v>
          </cell>
          <cell r="EN44">
            <v>0</v>
          </cell>
          <cell r="EO44">
            <v>0</v>
          </cell>
          <cell r="EP44">
            <v>0</v>
          </cell>
          <cell r="EQ44">
            <v>8.3394640705529532</v>
          </cell>
          <cell r="ER44">
            <v>0.20595510955947438</v>
          </cell>
          <cell r="ES44">
            <v>0</v>
          </cell>
          <cell r="EU44">
            <v>0</v>
          </cell>
          <cell r="EV44">
            <v>0</v>
          </cell>
          <cell r="EW44">
            <v>0</v>
          </cell>
          <cell r="FA44">
            <v>35</v>
          </cell>
          <cell r="FB44" t="str">
            <v>SUWANNEE</v>
          </cell>
          <cell r="FC44" t="str">
            <v>1-3</v>
          </cell>
          <cell r="FE44">
            <v>0</v>
          </cell>
          <cell r="FI44">
            <v>0</v>
          </cell>
          <cell r="FJ44" t="str">
            <v>GAS</v>
          </cell>
          <cell r="FK44">
            <v>0</v>
          </cell>
          <cell r="FL44" t="str">
            <v>MCF</v>
          </cell>
          <cell r="FM44">
            <v>1</v>
          </cell>
          <cell r="FN44">
            <v>0</v>
          </cell>
          <cell r="FO44">
            <v>0</v>
          </cell>
          <cell r="FP44">
            <v>0</v>
          </cell>
          <cell r="FS44">
            <v>0</v>
          </cell>
          <cell r="FT44">
            <v>0</v>
          </cell>
          <cell r="FV44">
            <v>0</v>
          </cell>
          <cell r="FW44">
            <v>0</v>
          </cell>
        </row>
        <row r="45">
          <cell r="A45">
            <v>36</v>
          </cell>
          <cell r="B45" t="str">
            <v>TIGER BAY</v>
          </cell>
          <cell r="C45" t="str">
            <v>1</v>
          </cell>
          <cell r="D45">
            <v>223</v>
          </cell>
          <cell r="E45">
            <v>53054</v>
          </cell>
          <cell r="F45">
            <v>31.97719272867544</v>
          </cell>
          <cell r="G45">
            <v>93.49</v>
          </cell>
          <cell r="H45">
            <v>83.771237289206084</v>
          </cell>
          <cell r="I45">
            <v>7488.7096166170313</v>
          </cell>
          <cell r="J45" t="str">
            <v>GAS</v>
          </cell>
          <cell r="K45">
            <v>397306</v>
          </cell>
          <cell r="L45" t="str">
            <v>MCF</v>
          </cell>
          <cell r="M45">
            <v>1</v>
          </cell>
          <cell r="N45">
            <v>397306</v>
          </cell>
          <cell r="O45">
            <v>3708129</v>
          </cell>
          <cell r="P45">
            <v>6.9893485882308592</v>
          </cell>
          <cell r="Q45">
            <v>8.0454742351178918</v>
          </cell>
          <cell r="R45">
            <v>0.2090835920760902</v>
          </cell>
          <cell r="S45">
            <v>428544</v>
          </cell>
          <cell r="U45">
            <v>284</v>
          </cell>
          <cell r="V45">
            <v>3708129</v>
          </cell>
          <cell r="W45">
            <v>0</v>
          </cell>
          <cell r="AA45">
            <v>36</v>
          </cell>
          <cell r="AB45" t="str">
            <v>TIGER BAY</v>
          </cell>
          <cell r="AC45" t="str">
            <v>1</v>
          </cell>
          <cell r="AD45">
            <v>223</v>
          </cell>
          <cell r="AE45">
            <v>51958</v>
          </cell>
          <cell r="AF45">
            <v>31.316601571917641</v>
          </cell>
          <cell r="AG45">
            <v>93.49</v>
          </cell>
          <cell r="AH45">
            <v>84.725642070933546</v>
          </cell>
          <cell r="AI45">
            <v>7464.6637668886406</v>
          </cell>
          <cell r="AJ45" t="str">
            <v>GAS</v>
          </cell>
          <cell r="AK45">
            <v>387849</v>
          </cell>
          <cell r="AL45" t="str">
            <v>MCF</v>
          </cell>
          <cell r="AM45">
            <v>1</v>
          </cell>
          <cell r="AN45">
            <v>387849</v>
          </cell>
          <cell r="AO45">
            <v>3646902</v>
          </cell>
          <cell r="AP45">
            <v>7.0189422225643794</v>
          </cell>
          <cell r="AQ45">
            <v>8.0883816684907632</v>
          </cell>
          <cell r="AR45">
            <v>0.20958420937292896</v>
          </cell>
          <cell r="AS45">
            <v>428544</v>
          </cell>
          <cell r="AU45">
            <v>275</v>
          </cell>
          <cell r="AV45">
            <v>3646644</v>
          </cell>
          <cell r="AW45">
            <v>-258</v>
          </cell>
          <cell r="BA45">
            <v>36</v>
          </cell>
          <cell r="BB45" t="str">
            <v>TIGER BAY</v>
          </cell>
          <cell r="BC45" t="str">
            <v>1</v>
          </cell>
          <cell r="BD45">
            <v>223</v>
          </cell>
          <cell r="BE45">
            <v>72627</v>
          </cell>
          <cell r="BF45">
            <v>43.774410530883841</v>
          </cell>
          <cell r="BG45">
            <v>93.49</v>
          </cell>
          <cell r="BH45">
            <v>83.722780038502776</v>
          </cell>
          <cell r="BI45">
            <v>7489.5011497101632</v>
          </cell>
          <cell r="BJ45" t="str">
            <v>GAS</v>
          </cell>
          <cell r="BK45">
            <v>543940</v>
          </cell>
          <cell r="BL45" t="str">
            <v>MCF</v>
          </cell>
          <cell r="BM45">
            <v>1</v>
          </cell>
          <cell r="BN45">
            <v>543940</v>
          </cell>
          <cell r="BO45">
            <v>4637385</v>
          </cell>
          <cell r="BP45">
            <v>6.385207980503119</v>
          </cell>
          <cell r="BQ45">
            <v>7.5257034500762154</v>
          </cell>
          <cell r="BR45">
            <v>0.21199095786035088</v>
          </cell>
          <cell r="BS45">
            <v>428544</v>
          </cell>
          <cell r="BU45">
            <v>389</v>
          </cell>
          <cell r="BV45">
            <v>4636944</v>
          </cell>
          <cell r="BW45">
            <v>-441</v>
          </cell>
          <cell r="CA45">
            <v>36</v>
          </cell>
          <cell r="CB45" t="str">
            <v>TIGER BAY</v>
          </cell>
          <cell r="CC45" t="str">
            <v>1</v>
          </cell>
          <cell r="CD45">
            <v>223</v>
          </cell>
          <cell r="CE45">
            <v>20872</v>
          </cell>
          <cell r="CF45">
            <v>12.580162977964221</v>
          </cell>
          <cell r="CG45">
            <v>49.861333333333327</v>
          </cell>
          <cell r="CH45">
            <v>87.473282762667111</v>
          </cell>
          <cell r="CI45">
            <v>7411.1728631659644</v>
          </cell>
          <cell r="CJ45" t="str">
            <v>GAS</v>
          </cell>
          <cell r="CK45">
            <v>154686</v>
          </cell>
          <cell r="CL45" t="str">
            <v>MCF</v>
          </cell>
          <cell r="CM45">
            <v>1</v>
          </cell>
          <cell r="CN45">
            <v>154686</v>
          </cell>
          <cell r="CO45">
            <v>1676946</v>
          </cell>
          <cell r="CP45">
            <v>8.0344288999616715</v>
          </cell>
          <cell r="CQ45">
            <v>7.8820768530413376</v>
          </cell>
          <cell r="CR45">
            <v>0.18847708415356135</v>
          </cell>
          <cell r="CS45">
            <v>428544</v>
          </cell>
          <cell r="CU45">
            <v>107</v>
          </cell>
          <cell r="CV45">
            <v>1676982</v>
          </cell>
          <cell r="CW45">
            <v>36</v>
          </cell>
          <cell r="DA45">
            <v>36</v>
          </cell>
          <cell r="DB45" t="str">
            <v>TIGER BAY</v>
          </cell>
          <cell r="DC45" t="str">
            <v>1</v>
          </cell>
          <cell r="DD45">
            <v>207</v>
          </cell>
          <cell r="DE45">
            <v>110526</v>
          </cell>
          <cell r="DF45">
            <v>71.766401745363879</v>
          </cell>
          <cell r="DG45">
            <v>93.49</v>
          </cell>
          <cell r="DH45">
            <v>86.819842111464595</v>
          </cell>
          <cell r="DI45">
            <v>7437.07362973418</v>
          </cell>
          <cell r="DJ45" t="str">
            <v>GAS</v>
          </cell>
          <cell r="DK45">
            <v>821990</v>
          </cell>
          <cell r="DL45" t="str">
            <v>MCF</v>
          </cell>
          <cell r="DM45">
            <v>1</v>
          </cell>
          <cell r="DN45">
            <v>821990</v>
          </cell>
          <cell r="DO45">
            <v>7311251</v>
          </cell>
          <cell r="DP45">
            <v>6.6149602808388979</v>
          </cell>
          <cell r="DQ45">
            <v>8.1741966215447803</v>
          </cell>
          <cell r="DR45">
            <v>0.19902838109310877</v>
          </cell>
          <cell r="DS45">
            <v>428544</v>
          </cell>
          <cell r="DU45">
            <v>615</v>
          </cell>
          <cell r="DV45">
            <v>7311067</v>
          </cell>
          <cell r="DW45">
            <v>-184</v>
          </cell>
          <cell r="EA45">
            <v>36</v>
          </cell>
          <cell r="EB45" t="str">
            <v>TIGER BAY</v>
          </cell>
          <cell r="EC45" t="str">
            <v>1</v>
          </cell>
          <cell r="ED45">
            <v>207</v>
          </cell>
          <cell r="EE45">
            <v>98850</v>
          </cell>
          <cell r="EF45">
            <v>64.184977403771242</v>
          </cell>
          <cell r="EG45">
            <v>93.49</v>
          </cell>
          <cell r="EH45">
            <v>85.733614341841644</v>
          </cell>
          <cell r="EI45">
            <v>7457.1674253920082</v>
          </cell>
          <cell r="EJ45" t="str">
            <v>GAS</v>
          </cell>
          <cell r="EK45">
            <v>737141</v>
          </cell>
          <cell r="EL45" t="str">
            <v>MCF</v>
          </cell>
          <cell r="EM45">
            <v>1</v>
          </cell>
          <cell r="EN45">
            <v>737141</v>
          </cell>
          <cell r="EO45">
            <v>6727723</v>
          </cell>
          <cell r="EP45">
            <v>6.805991906929691</v>
          </cell>
          <cell r="EQ45">
            <v>8.3394640705529532</v>
          </cell>
          <cell r="ER45">
            <v>0.20595510955947438</v>
          </cell>
          <cell r="ES45">
            <v>428544</v>
          </cell>
          <cell r="EU45">
            <v>557</v>
          </cell>
          <cell r="EV45">
            <v>6727854</v>
          </cell>
          <cell r="EW45">
            <v>131</v>
          </cell>
          <cell r="FA45">
            <v>36</v>
          </cell>
          <cell r="FB45" t="str">
            <v>TIGER BAY</v>
          </cell>
          <cell r="FC45" t="str">
            <v>1</v>
          </cell>
          <cell r="FD45">
            <v>217.66666666666666</v>
          </cell>
          <cell r="FE45">
            <v>407887</v>
          </cell>
          <cell r="FF45">
            <v>41.978194108251408</v>
          </cell>
          <cell r="FG45">
            <v>86.218555555555554</v>
          </cell>
          <cell r="FH45">
            <v>84.144884822287523</v>
          </cell>
          <cell r="FI45">
            <v>7460.1838254222366</v>
          </cell>
          <cell r="FJ45" t="str">
            <v>GAS</v>
          </cell>
          <cell r="FK45">
            <v>3042912</v>
          </cell>
          <cell r="FL45" t="str">
            <v>MCF</v>
          </cell>
          <cell r="FM45">
            <v>1</v>
          </cell>
          <cell r="FN45">
            <v>3042912</v>
          </cell>
          <cell r="FO45">
            <v>27708336</v>
          </cell>
          <cell r="FP45">
            <v>6.7931402569829391</v>
          </cell>
          <cell r="FS45">
            <v>2571264</v>
          </cell>
          <cell r="FT45">
            <v>0</v>
          </cell>
          <cell r="FU45">
            <v>2227</v>
          </cell>
          <cell r="FV45">
            <v>27707620</v>
          </cell>
          <cell r="FW45">
            <v>-716</v>
          </cell>
        </row>
        <row r="46">
          <cell r="A46">
            <v>37</v>
          </cell>
          <cell r="B46" t="str">
            <v>TURNER</v>
          </cell>
          <cell r="C46" t="str">
            <v>1-4</v>
          </cell>
          <cell r="D46">
            <v>194</v>
          </cell>
          <cell r="E46">
            <v>894</v>
          </cell>
          <cell r="F46">
            <v>0.61938809444629195</v>
          </cell>
          <cell r="G46">
            <v>98.375</v>
          </cell>
          <cell r="H46">
            <v>47.67152506221116</v>
          </cell>
          <cell r="I46">
            <v>15903.803131991051</v>
          </cell>
          <cell r="J46" t="str">
            <v>LIGHT OIL</v>
          </cell>
          <cell r="K46">
            <v>2452</v>
          </cell>
          <cell r="L46" t="str">
            <v>BBLS</v>
          </cell>
          <cell r="M46">
            <v>5.798531810766721</v>
          </cell>
          <cell r="N46">
            <v>14218</v>
          </cell>
          <cell r="O46">
            <v>222612</v>
          </cell>
          <cell r="P46">
            <v>24.900671140939597</v>
          </cell>
          <cell r="Q46">
            <v>88.227545466110939</v>
          </cell>
          <cell r="R46">
            <v>2.5603448275862069</v>
          </cell>
          <cell r="S46">
            <v>0</v>
          </cell>
          <cell r="U46">
            <v>29</v>
          </cell>
          <cell r="V46">
            <v>228679</v>
          </cell>
          <cell r="W46">
            <v>6067</v>
          </cell>
          <cell r="AA46">
            <v>37</v>
          </cell>
          <cell r="AB46" t="str">
            <v>TURNER</v>
          </cell>
          <cell r="AC46" t="str">
            <v>1-4</v>
          </cell>
          <cell r="AD46">
            <v>194</v>
          </cell>
          <cell r="AE46">
            <v>2319</v>
          </cell>
          <cell r="AF46">
            <v>1.6066677751912204</v>
          </cell>
          <cell r="AG46">
            <v>98.375</v>
          </cell>
          <cell r="AH46">
            <v>44.272623138602512</v>
          </cell>
          <cell r="AI46">
            <v>16430.357912893487</v>
          </cell>
          <cell r="AJ46" t="str">
            <v>LIGHT OIL</v>
          </cell>
          <cell r="AK46">
            <v>6573</v>
          </cell>
          <cell r="AL46" t="str">
            <v>BBLS</v>
          </cell>
          <cell r="AM46">
            <v>5.7967442568081546</v>
          </cell>
          <cell r="AN46">
            <v>38102</v>
          </cell>
          <cell r="AO46">
            <v>623554</v>
          </cell>
          <cell r="AP46">
            <v>26.888917636912463</v>
          </cell>
          <cell r="AQ46">
            <v>92.301820114125746</v>
          </cell>
          <cell r="AR46">
            <v>2.5641379310344825</v>
          </cell>
          <cell r="AS46">
            <v>0</v>
          </cell>
          <cell r="AU46">
            <v>81</v>
          </cell>
          <cell r="AV46">
            <v>640210</v>
          </cell>
          <cell r="AW46">
            <v>16656</v>
          </cell>
          <cell r="BA46">
            <v>37</v>
          </cell>
          <cell r="BB46" t="str">
            <v>TURNER</v>
          </cell>
          <cell r="BC46" t="str">
            <v>1-4</v>
          </cell>
          <cell r="BD46">
            <v>194</v>
          </cell>
          <cell r="BE46">
            <v>488</v>
          </cell>
          <cell r="BF46">
            <v>0.33809998891475446</v>
          </cell>
          <cell r="BG46">
            <v>88.51491935483871</v>
          </cell>
          <cell r="BH46">
            <v>39.717851329354318</v>
          </cell>
          <cell r="BI46">
            <v>16415.983606557376</v>
          </cell>
          <cell r="BJ46" t="str">
            <v>LIGHT OIL</v>
          </cell>
          <cell r="BK46">
            <v>1382</v>
          </cell>
          <cell r="BL46" t="str">
            <v>BBLS</v>
          </cell>
          <cell r="BM46">
            <v>5.7966714905933427</v>
          </cell>
          <cell r="BN46">
            <v>8011</v>
          </cell>
          <cell r="BO46">
            <v>120129</v>
          </cell>
          <cell r="BP46">
            <v>24.616598360655736</v>
          </cell>
          <cell r="BQ46">
            <v>84.360663929837671</v>
          </cell>
          <cell r="BR46">
            <v>2.563478260869565</v>
          </cell>
          <cell r="BS46">
            <v>0</v>
          </cell>
          <cell r="BU46">
            <v>19</v>
          </cell>
          <cell r="BV46">
            <v>123237</v>
          </cell>
          <cell r="BW46">
            <v>3108</v>
          </cell>
          <cell r="CA46">
            <v>37</v>
          </cell>
          <cell r="CB46" t="str">
            <v>TURNER</v>
          </cell>
          <cell r="CC46" t="str">
            <v>1-4</v>
          </cell>
          <cell r="CD46">
            <v>194</v>
          </cell>
          <cell r="CE46">
            <v>260</v>
          </cell>
          <cell r="CF46">
            <v>0.18013523999556591</v>
          </cell>
          <cell r="CG46">
            <v>78.285416666666663</v>
          </cell>
          <cell r="CH46">
            <v>50.257731958762875</v>
          </cell>
          <cell r="CI46">
            <v>15892.307692307693</v>
          </cell>
          <cell r="CJ46" t="str">
            <v>LIGHT OIL</v>
          </cell>
          <cell r="CK46">
            <v>712</v>
          </cell>
          <cell r="CL46" t="str">
            <v>BBLS</v>
          </cell>
          <cell r="CM46">
            <v>5.8033707865168536</v>
          </cell>
          <cell r="CN46">
            <v>4132</v>
          </cell>
          <cell r="CO46">
            <v>58159</v>
          </cell>
          <cell r="CP46">
            <v>22.368846153846153</v>
          </cell>
          <cell r="CQ46">
            <v>79.112687500000007</v>
          </cell>
          <cell r="CR46">
            <v>2.57125</v>
          </cell>
          <cell r="CS46">
            <v>0</v>
          </cell>
          <cell r="CU46">
            <v>8</v>
          </cell>
          <cell r="CV46">
            <v>59658</v>
          </cell>
          <cell r="CW46">
            <v>1499</v>
          </cell>
          <cell r="DA46">
            <v>37</v>
          </cell>
          <cell r="DB46" t="str">
            <v>TURNER</v>
          </cell>
          <cell r="DC46" t="str">
            <v>1-4</v>
          </cell>
          <cell r="DD46">
            <v>154</v>
          </cell>
          <cell r="DE46">
            <v>10828</v>
          </cell>
          <cell r="DF46">
            <v>9.4504957408183206</v>
          </cell>
          <cell r="DG46">
            <v>95.149193548387103</v>
          </cell>
          <cell r="DH46">
            <v>48.048989734638937</v>
          </cell>
          <cell r="DI46">
            <v>15518.655338012561</v>
          </cell>
          <cell r="DJ46" t="str">
            <v>LIGHT OIL</v>
          </cell>
          <cell r="DK46">
            <v>28992</v>
          </cell>
          <cell r="DL46" t="str">
            <v>BBLS</v>
          </cell>
          <cell r="DM46">
            <v>5.7959437086092711</v>
          </cell>
          <cell r="DN46">
            <v>168036</v>
          </cell>
          <cell r="DO46">
            <v>2735855</v>
          </cell>
          <cell r="DP46">
            <v>25.266485038788325</v>
          </cell>
          <cell r="DQ46">
            <v>91.811869370926942</v>
          </cell>
          <cell r="DR46">
            <v>2.5539849624060151</v>
          </cell>
          <cell r="DS46">
            <v>0</v>
          </cell>
          <cell r="DU46">
            <v>439</v>
          </cell>
          <cell r="DV46">
            <v>2823809</v>
          </cell>
          <cell r="DW46">
            <v>87954</v>
          </cell>
          <cell r="EA46">
            <v>37</v>
          </cell>
          <cell r="EB46" t="str">
            <v>TURNER</v>
          </cell>
          <cell r="EC46" t="str">
            <v>1-4</v>
          </cell>
          <cell r="ED46">
            <v>154</v>
          </cell>
          <cell r="EE46">
            <v>6695</v>
          </cell>
          <cell r="EF46">
            <v>5.8432830610249971</v>
          </cell>
          <cell r="EG46">
            <v>98.375</v>
          </cell>
          <cell r="EH46">
            <v>48.126228015526912</v>
          </cell>
          <cell r="EI46">
            <v>15560.567587752053</v>
          </cell>
          <cell r="EJ46" t="str">
            <v>LIGHT OIL</v>
          </cell>
          <cell r="EK46">
            <v>17974</v>
          </cell>
          <cell r="EL46" t="str">
            <v>BBLS</v>
          </cell>
          <cell r="EM46">
            <v>5.7960387225993104</v>
          </cell>
          <cell r="EN46">
            <v>104178</v>
          </cell>
          <cell r="EO46">
            <v>1683521</v>
          </cell>
          <cell r="EP46">
            <v>25.145944734876771</v>
          </cell>
          <cell r="EQ46">
            <v>91.110116822636044</v>
          </cell>
          <cell r="ER46">
            <v>2.5541463414634147</v>
          </cell>
          <cell r="ES46">
            <v>0</v>
          </cell>
          <cell r="EU46">
            <v>271</v>
          </cell>
          <cell r="EV46">
            <v>1732438</v>
          </cell>
          <cell r="EW46">
            <v>48917</v>
          </cell>
          <cell r="FA46">
            <v>37</v>
          </cell>
          <cell r="FB46" t="str">
            <v>TURNER</v>
          </cell>
          <cell r="FC46" t="str">
            <v>1-4</v>
          </cell>
          <cell r="FD46">
            <v>180.66666666666666</v>
          </cell>
          <cell r="FE46">
            <v>21484</v>
          </cell>
          <cell r="FF46">
            <v>2.6638693806292904</v>
          </cell>
          <cell r="FG46">
            <v>92.845754928315401</v>
          </cell>
          <cell r="FH46">
            <v>42.118699817458626</v>
          </cell>
          <cell r="FI46">
            <v>15671.057531185999</v>
          </cell>
          <cell r="FJ46" t="str">
            <v>LIGHT OIL</v>
          </cell>
          <cell r="FK46">
            <v>58085</v>
          </cell>
          <cell r="FL46" t="str">
            <v>BBLS</v>
          </cell>
          <cell r="FM46">
            <v>5.8</v>
          </cell>
          <cell r="FN46">
            <v>336677</v>
          </cell>
          <cell r="FO46">
            <v>5443830</v>
          </cell>
          <cell r="FP46">
            <v>25.33899646248371</v>
          </cell>
          <cell r="FS46">
            <v>0</v>
          </cell>
          <cell r="FT46">
            <v>0</v>
          </cell>
          <cell r="FU46">
            <v>847</v>
          </cell>
          <cell r="FV46">
            <v>5608031</v>
          </cell>
          <cell r="FW46">
            <v>164201</v>
          </cell>
        </row>
        <row r="47">
          <cell r="A47">
            <v>38</v>
          </cell>
          <cell r="B47" t="str">
            <v>UNIV OF FLA.</v>
          </cell>
          <cell r="C47" t="str">
            <v>1</v>
          </cell>
          <cell r="D47">
            <v>41</v>
          </cell>
          <cell r="E47">
            <v>34214</v>
          </cell>
          <cell r="F47">
            <v>112.16233936532913</v>
          </cell>
          <cell r="G47">
            <v>98.01</v>
          </cell>
          <cell r="H47">
            <v>117.03896281599562</v>
          </cell>
          <cell r="I47">
            <v>9251.7975097913131</v>
          </cell>
          <cell r="J47" t="str">
            <v>GAS</v>
          </cell>
          <cell r="K47">
            <v>316541</v>
          </cell>
          <cell r="L47" t="str">
            <v>MCF</v>
          </cell>
          <cell r="M47">
            <v>1</v>
          </cell>
          <cell r="N47">
            <v>316541</v>
          </cell>
          <cell r="O47">
            <v>2497568</v>
          </cell>
          <cell r="P47">
            <v>7.2998421698719822</v>
          </cell>
          <cell r="Q47">
            <v>8.0454742351178918</v>
          </cell>
          <cell r="R47">
            <v>0.2090835920760902</v>
          </cell>
          <cell r="S47">
            <v>183662</v>
          </cell>
          <cell r="T47">
            <v>-299000</v>
          </cell>
          <cell r="U47">
            <v>713</v>
          </cell>
          <cell r="V47">
            <v>2796568</v>
          </cell>
          <cell r="W47">
            <v>0</v>
          </cell>
          <cell r="AA47">
            <v>38</v>
          </cell>
          <cell r="AB47" t="str">
            <v>UNIV OF FLA.</v>
          </cell>
          <cell r="AC47" t="str">
            <v>1</v>
          </cell>
          <cell r="AD47">
            <v>41</v>
          </cell>
          <cell r="AE47">
            <v>31680</v>
          </cell>
          <cell r="AF47">
            <v>103.85523210070811</v>
          </cell>
          <cell r="AG47">
            <v>98.01</v>
          </cell>
          <cell r="AH47">
            <v>117.07317073170731</v>
          </cell>
          <cell r="AI47">
            <v>9247.3800505050513</v>
          </cell>
          <cell r="AJ47" t="str">
            <v>GAS</v>
          </cell>
          <cell r="AK47">
            <v>292957</v>
          </cell>
          <cell r="AL47" t="str">
            <v>MCF</v>
          </cell>
          <cell r="AM47">
            <v>1</v>
          </cell>
          <cell r="AN47">
            <v>292957</v>
          </cell>
          <cell r="AO47">
            <v>2315609</v>
          </cell>
          <cell r="AP47">
            <v>7.3093718434343433</v>
          </cell>
          <cell r="AQ47">
            <v>8.0883816684907632</v>
          </cell>
          <cell r="AR47">
            <v>0.20958420937292896</v>
          </cell>
          <cell r="AS47">
            <v>183662</v>
          </cell>
          <cell r="AT47">
            <v>-299000</v>
          </cell>
          <cell r="AU47">
            <v>660</v>
          </cell>
          <cell r="AV47">
            <v>2614415</v>
          </cell>
          <cell r="AW47">
            <v>-194</v>
          </cell>
          <cell r="BA47">
            <v>38</v>
          </cell>
          <cell r="BB47" t="str">
            <v>UNIV OF FLA.</v>
          </cell>
          <cell r="BC47" t="str">
            <v>1</v>
          </cell>
          <cell r="BD47">
            <v>41</v>
          </cell>
          <cell r="BE47">
            <v>3110</v>
          </cell>
          <cell r="BF47">
            <v>10.195384211906635</v>
          </cell>
          <cell r="BG47">
            <v>9.4848387096774189</v>
          </cell>
          <cell r="BH47">
            <v>116.69793621013133</v>
          </cell>
          <cell r="BI47">
            <v>9257.8778135048233</v>
          </cell>
          <cell r="BJ47" t="str">
            <v>GAS</v>
          </cell>
          <cell r="BK47">
            <v>28792</v>
          </cell>
          <cell r="BL47" t="str">
            <v>MCF</v>
          </cell>
          <cell r="BM47">
            <v>1</v>
          </cell>
          <cell r="BN47">
            <v>28792</v>
          </cell>
          <cell r="BO47">
            <v>107446</v>
          </cell>
          <cell r="BP47">
            <v>3.4548553054662379</v>
          </cell>
          <cell r="BQ47">
            <v>7.5257034500762154</v>
          </cell>
          <cell r="BR47">
            <v>0.21199095786035088</v>
          </cell>
          <cell r="BS47">
            <v>183662</v>
          </cell>
          <cell r="BT47">
            <v>-299000</v>
          </cell>
          <cell r="BU47">
            <v>65</v>
          </cell>
          <cell r="BV47">
            <v>406423</v>
          </cell>
          <cell r="BW47">
            <v>-23</v>
          </cell>
          <cell r="CA47">
            <v>38</v>
          </cell>
          <cell r="CB47" t="str">
            <v>UNIV OF FLA.</v>
          </cell>
          <cell r="CC47" t="str">
            <v>1</v>
          </cell>
          <cell r="CD47">
            <v>41</v>
          </cell>
          <cell r="CE47">
            <v>31104</v>
          </cell>
          <cell r="CF47">
            <v>101.96695515342252</v>
          </cell>
          <cell r="CG47">
            <v>91.475999999999999</v>
          </cell>
          <cell r="CH47">
            <v>117.07317073170731</v>
          </cell>
          <cell r="CI47">
            <v>9256.7836934156385</v>
          </cell>
          <cell r="CJ47" t="str">
            <v>GAS</v>
          </cell>
          <cell r="CK47">
            <v>287923</v>
          </cell>
          <cell r="CL47" t="str">
            <v>MCF</v>
          </cell>
          <cell r="CM47">
            <v>1</v>
          </cell>
          <cell r="CN47">
            <v>287923</v>
          </cell>
          <cell r="CO47">
            <v>2208360</v>
          </cell>
          <cell r="CP47">
            <v>7.0999228395061733</v>
          </cell>
          <cell r="CQ47">
            <v>7.8820768530413376</v>
          </cell>
          <cell r="CR47">
            <v>0.18847708415356135</v>
          </cell>
          <cell r="CS47">
            <v>183662</v>
          </cell>
          <cell r="CT47">
            <v>-299000</v>
          </cell>
          <cell r="CU47">
            <v>648</v>
          </cell>
          <cell r="CV47">
            <v>2507428</v>
          </cell>
          <cell r="CW47">
            <v>68</v>
          </cell>
          <cell r="DA47">
            <v>38</v>
          </cell>
          <cell r="DB47" t="str">
            <v>UNIV OF FLA.</v>
          </cell>
          <cell r="DC47" t="str">
            <v>1</v>
          </cell>
          <cell r="DD47">
            <v>35</v>
          </cell>
          <cell r="DE47">
            <v>32508</v>
          </cell>
          <cell r="DF47">
            <v>124.83870967741935</v>
          </cell>
          <cell r="DG47">
            <v>98.01</v>
          </cell>
          <cell r="DH47">
            <v>128.6426592797784</v>
          </cell>
          <cell r="DI47">
            <v>9275.0707518149393</v>
          </cell>
          <cell r="DJ47" t="str">
            <v>GAS</v>
          </cell>
          <cell r="DK47">
            <v>301514</v>
          </cell>
          <cell r="DL47" t="str">
            <v>MCF</v>
          </cell>
          <cell r="DM47">
            <v>1</v>
          </cell>
          <cell r="DN47">
            <v>301514</v>
          </cell>
          <cell r="DO47">
            <v>2409307</v>
          </cell>
          <cell r="DP47">
            <v>7.4114279561953982</v>
          </cell>
          <cell r="DQ47">
            <v>8.1741966215447803</v>
          </cell>
          <cell r="DR47">
            <v>0.19902838109310877</v>
          </cell>
          <cell r="DS47">
            <v>183662</v>
          </cell>
          <cell r="DT47">
            <v>-299000</v>
          </cell>
          <cell r="DU47">
            <v>722</v>
          </cell>
          <cell r="DV47">
            <v>2708242</v>
          </cell>
          <cell r="DW47">
            <v>-65</v>
          </cell>
          <cell r="EA47">
            <v>38</v>
          </cell>
          <cell r="EB47" t="str">
            <v>UNIV OF FLA.</v>
          </cell>
          <cell r="EC47" t="str">
            <v>1</v>
          </cell>
          <cell r="ED47">
            <v>35</v>
          </cell>
          <cell r="EE47">
            <v>31212</v>
          </cell>
          <cell r="EF47">
            <v>119.86175115207374</v>
          </cell>
          <cell r="EG47">
            <v>98.01</v>
          </cell>
          <cell r="EH47">
            <v>128.49732400164677</v>
          </cell>
          <cell r="EI47">
            <v>9276.5282583621683</v>
          </cell>
          <cell r="EJ47" t="str">
            <v>GAS</v>
          </cell>
          <cell r="EK47">
            <v>289539</v>
          </cell>
          <cell r="EL47" t="str">
            <v>MCF</v>
          </cell>
          <cell r="EM47">
            <v>1</v>
          </cell>
          <cell r="EN47">
            <v>289539</v>
          </cell>
          <cell r="EO47">
            <v>2358894</v>
          </cell>
          <cell r="EP47">
            <v>7.5576509034986543</v>
          </cell>
          <cell r="EQ47">
            <v>8.3394640705529532</v>
          </cell>
          <cell r="ER47">
            <v>0.20595510955947438</v>
          </cell>
          <cell r="ES47">
            <v>183662</v>
          </cell>
          <cell r="ET47">
            <v>-299000</v>
          </cell>
          <cell r="EU47">
            <v>694</v>
          </cell>
          <cell r="EV47">
            <v>2657943</v>
          </cell>
          <cell r="EW47">
            <v>49</v>
          </cell>
          <cell r="FA47">
            <v>38</v>
          </cell>
          <cell r="FB47" t="str">
            <v>UNIV OF FLA.</v>
          </cell>
          <cell r="FC47" t="str">
            <v>1</v>
          </cell>
          <cell r="FD47">
            <v>39</v>
          </cell>
          <cell r="FE47">
            <v>163828</v>
          </cell>
          <cell r="FF47">
            <v>94.102104585975553</v>
          </cell>
          <cell r="FG47">
            <v>82.166806451612899</v>
          </cell>
          <cell r="FH47">
            <v>119.95196883831949</v>
          </cell>
          <cell r="FI47">
            <v>9261.3350587201203</v>
          </cell>
          <cell r="FJ47" t="str">
            <v>GAS</v>
          </cell>
          <cell r="FK47">
            <v>1517266</v>
          </cell>
          <cell r="FL47" t="str">
            <v>MCF</v>
          </cell>
          <cell r="FM47">
            <v>1</v>
          </cell>
          <cell r="FN47">
            <v>1517266</v>
          </cell>
          <cell r="FO47">
            <v>11897184</v>
          </cell>
          <cell r="FP47">
            <v>7.2619967282759976</v>
          </cell>
          <cell r="FS47">
            <v>1101972</v>
          </cell>
          <cell r="FT47">
            <v>-1794000</v>
          </cell>
          <cell r="FU47">
            <v>3502</v>
          </cell>
          <cell r="FV47">
            <v>13691019</v>
          </cell>
          <cell r="FW47">
            <v>-165</v>
          </cell>
        </row>
        <row r="48">
          <cell r="A48">
            <v>39</v>
          </cell>
          <cell r="B48" t="str">
            <v>OTHER - START UP</v>
          </cell>
          <cell r="D48" t="str">
            <v>-</v>
          </cell>
          <cell r="E48">
            <v>5222</v>
          </cell>
          <cell r="F48" t="str">
            <v>-</v>
          </cell>
          <cell r="H48" t="str">
            <v>-</v>
          </cell>
          <cell r="I48">
            <v>9970.7008808885494</v>
          </cell>
          <cell r="J48" t="str">
            <v>LIGHT OIL</v>
          </cell>
          <cell r="K48">
            <v>8984</v>
          </cell>
          <cell r="L48" t="str">
            <v>BBLS</v>
          </cell>
          <cell r="M48">
            <v>5.7955253784505789</v>
          </cell>
          <cell r="N48">
            <v>52067</v>
          </cell>
          <cell r="O48">
            <v>792636</v>
          </cell>
          <cell r="P48">
            <v>15.178782075833013</v>
          </cell>
          <cell r="Q48">
            <v>88.227545466110939</v>
          </cell>
          <cell r="R48">
            <v>0</v>
          </cell>
          <cell r="S48">
            <v>0</v>
          </cell>
          <cell r="U48">
            <v>0</v>
          </cell>
          <cell r="V48">
            <v>864678</v>
          </cell>
          <cell r="W48">
            <v>72042</v>
          </cell>
          <cell r="AA48">
            <v>39</v>
          </cell>
          <cell r="AB48" t="str">
            <v>OTHER - START UP</v>
          </cell>
          <cell r="AD48" t="str">
            <v>-</v>
          </cell>
          <cell r="AE48">
            <v>4274</v>
          </cell>
          <cell r="AF48" t="str">
            <v>-</v>
          </cell>
          <cell r="AH48" t="str">
            <v>-</v>
          </cell>
          <cell r="AI48">
            <v>10024.099204492279</v>
          </cell>
          <cell r="AJ48" t="str">
            <v>LIGHT OIL</v>
          </cell>
          <cell r="AK48">
            <v>7391</v>
          </cell>
          <cell r="AL48" t="str">
            <v>BBLS</v>
          </cell>
          <cell r="AM48">
            <v>5.796644567717494</v>
          </cell>
          <cell r="AN48">
            <v>42843</v>
          </cell>
          <cell r="AO48">
            <v>682203</v>
          </cell>
          <cell r="AP48">
            <v>15.961698642957419</v>
          </cell>
          <cell r="AQ48">
            <v>92.301820114125746</v>
          </cell>
          <cell r="AR48">
            <v>0</v>
          </cell>
          <cell r="AS48">
            <v>0</v>
          </cell>
          <cell r="AU48">
            <v>0</v>
          </cell>
          <cell r="AV48">
            <v>732019</v>
          </cell>
          <cell r="AW48">
            <v>49816</v>
          </cell>
          <cell r="BA48">
            <v>39</v>
          </cell>
          <cell r="BB48" t="str">
            <v>OTHER - START UP</v>
          </cell>
          <cell r="BD48" t="str">
            <v>-</v>
          </cell>
          <cell r="BE48">
            <v>3949</v>
          </cell>
          <cell r="BF48" t="str">
            <v>-</v>
          </cell>
          <cell r="BH48" t="str">
            <v>-</v>
          </cell>
          <cell r="BI48">
            <v>9930.1088883261582</v>
          </cell>
          <cell r="BJ48" t="str">
            <v>LIGHT OIL</v>
          </cell>
          <cell r="BK48">
            <v>6766</v>
          </cell>
          <cell r="BL48" t="str">
            <v>BBLS</v>
          </cell>
          <cell r="BM48">
            <v>5.7957434229973392</v>
          </cell>
          <cell r="BN48">
            <v>39214</v>
          </cell>
          <cell r="BO48">
            <v>570784</v>
          </cell>
          <cell r="BP48">
            <v>14.453887060015195</v>
          </cell>
          <cell r="BQ48">
            <v>84.360663929837671</v>
          </cell>
          <cell r="BR48">
            <v>0</v>
          </cell>
          <cell r="BS48">
            <v>0</v>
          </cell>
          <cell r="BU48">
            <v>0</v>
          </cell>
          <cell r="BV48">
            <v>668090</v>
          </cell>
          <cell r="BW48">
            <v>97306</v>
          </cell>
          <cell r="CA48">
            <v>39</v>
          </cell>
          <cell r="CB48" t="str">
            <v>OTHER - START UP</v>
          </cell>
          <cell r="CD48" t="str">
            <v>-</v>
          </cell>
          <cell r="CE48">
            <v>2828</v>
          </cell>
          <cell r="CF48" t="str">
            <v>-</v>
          </cell>
          <cell r="CH48" t="str">
            <v>-</v>
          </cell>
          <cell r="CI48">
            <v>9852.5459688826013</v>
          </cell>
          <cell r="CJ48" t="str">
            <v>LIGHT OIL</v>
          </cell>
          <cell r="CK48">
            <v>4807</v>
          </cell>
          <cell r="CL48" t="str">
            <v>BBLS</v>
          </cell>
          <cell r="CM48">
            <v>5.7963386727688784</v>
          </cell>
          <cell r="CN48">
            <v>27863</v>
          </cell>
          <cell r="CO48">
            <v>380295</v>
          </cell>
          <cell r="CP48">
            <v>13.447489391796321</v>
          </cell>
          <cell r="CQ48">
            <v>79.112687500000007</v>
          </cell>
          <cell r="CR48">
            <v>0</v>
          </cell>
          <cell r="CS48">
            <v>0</v>
          </cell>
          <cell r="CU48">
            <v>0</v>
          </cell>
          <cell r="CV48">
            <v>439565</v>
          </cell>
          <cell r="CW48">
            <v>59270</v>
          </cell>
          <cell r="DA48">
            <v>39</v>
          </cell>
          <cell r="DB48" t="str">
            <v>OTHER - START UP</v>
          </cell>
          <cell r="DD48" t="str">
            <v>-</v>
          </cell>
          <cell r="DE48">
            <v>3853</v>
          </cell>
          <cell r="DF48" t="str">
            <v>-</v>
          </cell>
          <cell r="DH48" t="str">
            <v>-</v>
          </cell>
          <cell r="DI48">
            <v>10140.410070075266</v>
          </cell>
          <cell r="DJ48" t="str">
            <v>LIGHT OIL</v>
          </cell>
          <cell r="DK48">
            <v>6742</v>
          </cell>
          <cell r="DL48" t="str">
            <v>BBLS</v>
          </cell>
          <cell r="DM48">
            <v>5.7951646395728273</v>
          </cell>
          <cell r="DN48">
            <v>39071</v>
          </cell>
          <cell r="DO48">
            <v>618996</v>
          </cell>
          <cell r="DP48">
            <v>16.06529976641578</v>
          </cell>
          <cell r="DQ48">
            <v>91.811869370926942</v>
          </cell>
          <cell r="DR48">
            <v>0</v>
          </cell>
          <cell r="DS48">
            <v>0</v>
          </cell>
          <cell r="DU48">
            <v>0</v>
          </cell>
          <cell r="DV48">
            <v>654700</v>
          </cell>
          <cell r="DW48">
            <v>35704</v>
          </cell>
          <cell r="EA48">
            <v>39</v>
          </cell>
          <cell r="EB48" t="str">
            <v>OTHER - START UP</v>
          </cell>
          <cell r="ED48" t="str">
            <v>-</v>
          </cell>
          <cell r="EE48">
            <v>4306</v>
          </cell>
          <cell r="EF48" t="str">
            <v>-</v>
          </cell>
          <cell r="EH48" t="str">
            <v>-</v>
          </cell>
          <cell r="EI48">
            <v>10031.816070599165</v>
          </cell>
          <cell r="EJ48" t="str">
            <v>LIGHT OIL</v>
          </cell>
          <cell r="EK48">
            <v>7454</v>
          </cell>
          <cell r="EL48" t="str">
            <v>BBLS</v>
          </cell>
          <cell r="EM48">
            <v>5.7951435470888111</v>
          </cell>
          <cell r="EN48">
            <v>43197</v>
          </cell>
          <cell r="EO48">
            <v>679135</v>
          </cell>
          <cell r="EP48">
            <v>15.771830004644681</v>
          </cell>
          <cell r="EQ48">
            <v>91.110116822636044</v>
          </cell>
          <cell r="ER48">
            <v>0</v>
          </cell>
          <cell r="ES48">
            <v>0</v>
          </cell>
          <cell r="EU48">
            <v>0</v>
          </cell>
          <cell r="EV48">
            <v>723150</v>
          </cell>
          <cell r="EW48">
            <v>44015</v>
          </cell>
          <cell r="FA48">
            <v>39</v>
          </cell>
          <cell r="FB48" t="str">
            <v>OTHER - START UP</v>
          </cell>
          <cell r="FD48" t="str">
            <v>-</v>
          </cell>
          <cell r="FE48">
            <v>24432</v>
          </cell>
          <cell r="FF48" t="str">
            <v>-</v>
          </cell>
          <cell r="FG48" t="str">
            <v>-</v>
          </cell>
          <cell r="FH48" t="str">
            <v>-</v>
          </cell>
          <cell r="FI48">
            <v>9997.3395546823831</v>
          </cell>
          <cell r="FJ48" t="str">
            <v>LIGHT OIL</v>
          </cell>
          <cell r="FK48">
            <v>42144</v>
          </cell>
          <cell r="FL48" t="str">
            <v>BBLS</v>
          </cell>
          <cell r="FM48">
            <v>5.8</v>
          </cell>
          <cell r="FN48">
            <v>244255</v>
          </cell>
          <cell r="FO48">
            <v>3724049</v>
          </cell>
          <cell r="FP48">
            <v>15.242505730189915</v>
          </cell>
          <cell r="FS48">
            <v>0</v>
          </cell>
          <cell r="FT48">
            <v>0</v>
          </cell>
          <cell r="FU48">
            <v>0</v>
          </cell>
          <cell r="FV48">
            <v>4082202</v>
          </cell>
          <cell r="FW48">
            <v>358153</v>
          </cell>
        </row>
        <row r="49">
          <cell r="A49">
            <v>40</v>
          </cell>
          <cell r="B49" t="str">
            <v xml:space="preserve">OTHER </v>
          </cell>
          <cell r="U49">
            <v>0</v>
          </cell>
          <cell r="AA49">
            <v>40</v>
          </cell>
          <cell r="AB49" t="str">
            <v xml:space="preserve">OTHER </v>
          </cell>
          <cell r="AU49">
            <v>0</v>
          </cell>
          <cell r="BA49">
            <v>40</v>
          </cell>
          <cell r="BB49" t="str">
            <v xml:space="preserve">OTHER </v>
          </cell>
          <cell r="BU49">
            <v>0</v>
          </cell>
          <cell r="CA49">
            <v>40</v>
          </cell>
          <cell r="CB49" t="str">
            <v xml:space="preserve">OTHER </v>
          </cell>
          <cell r="CU49">
            <v>0</v>
          </cell>
          <cell r="DA49">
            <v>40</v>
          </cell>
          <cell r="DB49" t="str">
            <v xml:space="preserve">OTHER </v>
          </cell>
          <cell r="DU49">
            <v>0</v>
          </cell>
          <cell r="EA49">
            <v>40</v>
          </cell>
          <cell r="EB49" t="str">
            <v xml:space="preserve">OTHER </v>
          </cell>
          <cell r="EU49">
            <v>0</v>
          </cell>
          <cell r="FA49">
            <v>40</v>
          </cell>
          <cell r="FB49" t="str">
            <v xml:space="preserve">OTHER </v>
          </cell>
        </row>
        <row r="50">
          <cell r="A50">
            <v>41</v>
          </cell>
          <cell r="B50" t="str">
            <v>TOTAL</v>
          </cell>
          <cell r="D50">
            <v>9750</v>
          </cell>
          <cell r="E50">
            <v>2979231</v>
          </cell>
          <cell r="I50">
            <v>9626.8815677602724</v>
          </cell>
          <cell r="N50">
            <v>28680704</v>
          </cell>
          <cell r="O50">
            <v>125847156</v>
          </cell>
          <cell r="P50">
            <v>4.2241489834121619</v>
          </cell>
          <cell r="S50">
            <v>6713516</v>
          </cell>
          <cell r="T50">
            <v>-299000</v>
          </cell>
          <cell r="V50">
            <v>126188717</v>
          </cell>
          <cell r="W50">
            <v>42561</v>
          </cell>
          <cell r="AA50">
            <v>41</v>
          </cell>
          <cell r="AB50" t="str">
            <v>TOTAL</v>
          </cell>
          <cell r="AD50">
            <v>9750</v>
          </cell>
          <cell r="AE50">
            <v>2510749</v>
          </cell>
          <cell r="AI50">
            <v>9654.5668244814606</v>
          </cell>
          <cell r="AN50">
            <v>24240194</v>
          </cell>
          <cell r="AO50">
            <v>115841533</v>
          </cell>
          <cell r="AP50">
            <v>4.6138237235183599</v>
          </cell>
          <cell r="AS50">
            <v>6713516</v>
          </cell>
          <cell r="AT50">
            <v>-299000</v>
          </cell>
          <cell r="AV50">
            <v>116130311</v>
          </cell>
          <cell r="AW50">
            <v>-10222</v>
          </cell>
          <cell r="BA50">
            <v>41</v>
          </cell>
          <cell r="BB50" t="str">
            <v>TOTAL</v>
          </cell>
          <cell r="BD50">
            <v>9750</v>
          </cell>
          <cell r="BE50">
            <v>2644926</v>
          </cell>
          <cell r="BI50">
            <v>9729.185618047537</v>
          </cell>
          <cell r="BN50">
            <v>25732976</v>
          </cell>
          <cell r="BO50">
            <v>112532609</v>
          </cell>
          <cell r="BP50">
            <v>4.2546600169532152</v>
          </cell>
          <cell r="BS50">
            <v>6713516</v>
          </cell>
          <cell r="BT50">
            <v>-299000</v>
          </cell>
          <cell r="BV50">
            <v>112899391</v>
          </cell>
          <cell r="BW50">
            <v>67782</v>
          </cell>
          <cell r="CA50">
            <v>41</v>
          </cell>
          <cell r="CB50" t="str">
            <v>TOTAL</v>
          </cell>
          <cell r="CD50">
            <v>9750</v>
          </cell>
          <cell r="CE50">
            <v>2668001</v>
          </cell>
          <cell r="CI50">
            <v>9441.7970607957031</v>
          </cell>
          <cell r="CN50">
            <v>25190724</v>
          </cell>
          <cell r="CO50">
            <v>113801595</v>
          </cell>
          <cell r="CP50">
            <v>4.2654255002153301</v>
          </cell>
          <cell r="CS50">
            <v>6713516</v>
          </cell>
          <cell r="CT50">
            <v>-299000</v>
          </cell>
          <cell r="CV50">
            <v>114132619</v>
          </cell>
          <cell r="CW50">
            <v>32024</v>
          </cell>
          <cell r="DA50">
            <v>41</v>
          </cell>
          <cell r="DB50" t="str">
            <v>TOTAL</v>
          </cell>
          <cell r="DD50">
            <v>8833</v>
          </cell>
          <cell r="DE50">
            <v>3257153</v>
          </cell>
          <cell r="DI50">
            <v>9521.9094712468213</v>
          </cell>
          <cell r="DN50">
            <v>31014316</v>
          </cell>
          <cell r="DO50">
            <v>175414057</v>
          </cell>
          <cell r="DP50">
            <v>5.3855025232158269</v>
          </cell>
          <cell r="DS50">
            <v>6791516</v>
          </cell>
          <cell r="DT50">
            <v>-299000</v>
          </cell>
          <cell r="DV50">
            <v>175693993</v>
          </cell>
          <cell r="DW50">
            <v>-19064</v>
          </cell>
          <cell r="EA50">
            <v>41</v>
          </cell>
          <cell r="EB50" t="str">
            <v>TOTAL</v>
          </cell>
          <cell r="ED50">
            <v>8833</v>
          </cell>
          <cell r="EE50">
            <v>3518295</v>
          </cell>
          <cell r="EI50">
            <v>9418.3137002440089</v>
          </cell>
          <cell r="EN50">
            <v>33136406</v>
          </cell>
          <cell r="EO50">
            <v>178511370</v>
          </cell>
          <cell r="EP50">
            <v>5.0738033621399001</v>
          </cell>
          <cell r="ES50">
            <v>6791516</v>
          </cell>
          <cell r="ET50">
            <v>-299000</v>
          </cell>
          <cell r="EV50">
            <v>178814162</v>
          </cell>
          <cell r="EW50">
            <v>3792</v>
          </cell>
          <cell r="FA50">
            <v>41</v>
          </cell>
          <cell r="FB50" t="str">
            <v>TOTAL</v>
          </cell>
          <cell r="FD50">
            <v>9512.9999999999982</v>
          </cell>
          <cell r="FE50">
            <v>17578355</v>
          </cell>
          <cell r="FI50">
            <v>9556.9420460560723</v>
          </cell>
          <cell r="FN50">
            <v>167995320</v>
          </cell>
          <cell r="FO50">
            <v>821948320</v>
          </cell>
          <cell r="FP50">
            <v>4.6759114831848603</v>
          </cell>
          <cell r="FS50">
            <v>40437096</v>
          </cell>
          <cell r="FT50">
            <v>-1794000</v>
          </cell>
          <cell r="FV50">
            <v>823859193</v>
          </cell>
          <cell r="FW50">
            <v>116873</v>
          </cell>
        </row>
        <row r="51">
          <cell r="EQ51">
            <v>9.2398284108581556</v>
          </cell>
        </row>
        <row r="54">
          <cell r="B54" t="str">
            <v>HOURS IN MONTH</v>
          </cell>
          <cell r="C54">
            <v>744</v>
          </cell>
          <cell r="J54" t="str">
            <v>FUEL TYPE</v>
          </cell>
          <cell r="K54" t="str">
            <v>COST</v>
          </cell>
          <cell r="L54" t="str">
            <v>MWH</v>
          </cell>
          <cell r="M54" t="str">
            <v>UNITS</v>
          </cell>
          <cell r="N54" t="str">
            <v>BTU'S</v>
          </cell>
          <cell r="P54" t="str">
            <v>Per GFF</v>
          </cell>
          <cell r="Q54" t="str">
            <v>Adjs to GFF</v>
          </cell>
          <cell r="R54" t="str">
            <v>Adj'd GFF</v>
          </cell>
          <cell r="S54" t="str">
            <v>Diff</v>
          </cell>
          <cell r="AB54" t="str">
            <v>HOURS IN MONTH</v>
          </cell>
          <cell r="AC54">
            <v>744</v>
          </cell>
          <cell r="AE54" t="str">
            <v xml:space="preserve"> </v>
          </cell>
          <cell r="AJ54" t="str">
            <v>FUEL TYPE</v>
          </cell>
          <cell r="AK54" t="str">
            <v>COST</v>
          </cell>
          <cell r="AL54" t="str">
            <v>MWH</v>
          </cell>
          <cell r="AM54" t="str">
            <v>UNITS</v>
          </cell>
          <cell r="AN54" t="str">
            <v>BTU'S</v>
          </cell>
          <cell r="AP54" t="str">
            <v>Per GFF</v>
          </cell>
          <cell r="AQ54" t="str">
            <v>Adjs to GFF</v>
          </cell>
          <cell r="AR54" t="str">
            <v>Adj'd GFF</v>
          </cell>
          <cell r="AS54" t="str">
            <v>Diff</v>
          </cell>
          <cell r="BB54" t="str">
            <v>HOURS IN MONTH</v>
          </cell>
          <cell r="BC54">
            <v>744</v>
          </cell>
          <cell r="BE54" t="str">
            <v xml:space="preserve"> </v>
          </cell>
          <cell r="BJ54" t="str">
            <v>FUEL TYPE</v>
          </cell>
          <cell r="BK54" t="str">
            <v>COST</v>
          </cell>
          <cell r="BL54" t="str">
            <v>MWH</v>
          </cell>
          <cell r="BM54" t="str">
            <v>UNITS</v>
          </cell>
          <cell r="BN54" t="str">
            <v>BTU'S</v>
          </cell>
          <cell r="BP54" t="str">
            <v>Per GFF</v>
          </cell>
          <cell r="BQ54" t="str">
            <v>Adjs to GFF</v>
          </cell>
          <cell r="BR54" t="str">
            <v>Adj'd GFF</v>
          </cell>
          <cell r="BS54" t="str">
            <v>Diff</v>
          </cell>
          <cell r="CB54" t="str">
            <v>HOURS IN MONTH</v>
          </cell>
          <cell r="CC54">
            <v>744</v>
          </cell>
          <cell r="CE54" t="str">
            <v xml:space="preserve"> </v>
          </cell>
          <cell r="CJ54" t="str">
            <v>FUEL TYPE</v>
          </cell>
          <cell r="CK54" t="str">
            <v>COST</v>
          </cell>
          <cell r="CL54" t="str">
            <v>MWH</v>
          </cell>
          <cell r="CM54" t="str">
            <v>UNITS</v>
          </cell>
          <cell r="CN54" t="str">
            <v>BTU'S</v>
          </cell>
          <cell r="CP54" t="str">
            <v>Per GFF</v>
          </cell>
          <cell r="CQ54" t="str">
            <v>Adjs to GFF</v>
          </cell>
          <cell r="CR54" t="str">
            <v>Adj'd GFF</v>
          </cell>
          <cell r="CS54" t="str">
            <v>Diff</v>
          </cell>
          <cell r="DB54" t="str">
            <v>HOURS IN MONTH</v>
          </cell>
          <cell r="DC54">
            <v>744</v>
          </cell>
          <cell r="DE54" t="str">
            <v xml:space="preserve"> </v>
          </cell>
          <cell r="DJ54" t="str">
            <v>FUEL TYPE</v>
          </cell>
          <cell r="DK54" t="str">
            <v>COST</v>
          </cell>
          <cell r="DL54" t="str">
            <v>MWH</v>
          </cell>
          <cell r="DM54" t="str">
            <v>UNITS</v>
          </cell>
          <cell r="DN54" t="str">
            <v>BTU'S</v>
          </cell>
          <cell r="DP54" t="str">
            <v>Per GFF</v>
          </cell>
          <cell r="DQ54" t="str">
            <v>Adjs to GFF</v>
          </cell>
          <cell r="DR54" t="str">
            <v>Adj'd GFF</v>
          </cell>
          <cell r="DS54" t="str">
            <v>Diff</v>
          </cell>
          <cell r="EB54" t="str">
            <v>HOURS IN MONTH</v>
          </cell>
          <cell r="EC54">
            <v>744</v>
          </cell>
          <cell r="EE54" t="str">
            <v xml:space="preserve"> </v>
          </cell>
          <cell r="EJ54" t="str">
            <v>FUEL TYPE</v>
          </cell>
          <cell r="EK54" t="str">
            <v>COST</v>
          </cell>
          <cell r="EL54" t="str">
            <v>MWH</v>
          </cell>
          <cell r="EM54" t="str">
            <v>UNITS</v>
          </cell>
          <cell r="EN54" t="str">
            <v>BTU'S</v>
          </cell>
          <cell r="EP54" t="str">
            <v>Per GFF</v>
          </cell>
          <cell r="EQ54" t="str">
            <v>Adjs to GFF</v>
          </cell>
          <cell r="ER54" t="str">
            <v>Adj'd GFF</v>
          </cell>
          <cell r="ES54" t="str">
            <v>Diff</v>
          </cell>
          <cell r="FB54" t="str">
            <v>HOURS IN PERIOD</v>
          </cell>
          <cell r="FC54">
            <v>4464</v>
          </cell>
          <cell r="FE54" t="str">
            <v xml:space="preserve"> </v>
          </cell>
          <cell r="FJ54" t="str">
            <v>FUEL TYPE</v>
          </cell>
          <cell r="FK54" t="str">
            <v>COST</v>
          </cell>
          <cell r="FL54" t="str">
            <v>MWH</v>
          </cell>
          <cell r="FM54" t="str">
            <v>UNITS</v>
          </cell>
          <cell r="FN54" t="str">
            <v>BTU'S</v>
          </cell>
          <cell r="FP54" t="str">
            <v>Per GFF</v>
          </cell>
          <cell r="FQ54" t="str">
            <v>Adjs to GFF</v>
          </cell>
          <cell r="FR54" t="str">
            <v>Adj'd GFF</v>
          </cell>
          <cell r="FS54" t="str">
            <v>Diff</v>
          </cell>
        </row>
        <row r="55">
          <cell r="B55" t="str">
            <v>FUEL COST:</v>
          </cell>
          <cell r="J55" t="str">
            <v>HEAVY OIL</v>
          </cell>
          <cell r="K55">
            <v>34754426</v>
          </cell>
          <cell r="L55">
            <v>410992</v>
          </cell>
          <cell r="M55">
            <v>662069</v>
          </cell>
          <cell r="N55">
            <v>4310061</v>
          </cell>
          <cell r="O55" t="str">
            <v>heavy oil</v>
          </cell>
          <cell r="P55">
            <v>34752174</v>
          </cell>
          <cell r="Q55">
            <v>0</v>
          </cell>
          <cell r="R55">
            <v>34752174</v>
          </cell>
          <cell r="S55">
            <v>-2252</v>
          </cell>
          <cell r="U55">
            <v>-6.4801701326656572E-5</v>
          </cell>
          <cell r="AB55" t="str">
            <v>FUEL COST:</v>
          </cell>
          <cell r="AE55" t="str">
            <v xml:space="preserve"> </v>
          </cell>
          <cell r="AJ55" t="str">
            <v>HEAVY OIL</v>
          </cell>
          <cell r="AK55">
            <v>33485146</v>
          </cell>
          <cell r="AL55">
            <v>385600</v>
          </cell>
          <cell r="AM55">
            <v>622014</v>
          </cell>
          <cell r="AN55">
            <v>4049304</v>
          </cell>
          <cell r="AO55" t="str">
            <v>heavy oil</v>
          </cell>
          <cell r="AP55">
            <v>33482851</v>
          </cell>
          <cell r="AQ55">
            <v>0</v>
          </cell>
          <cell r="AR55">
            <v>33482851</v>
          </cell>
          <cell r="AS55">
            <v>-2295</v>
          </cell>
          <cell r="AU55">
            <v>-6.8542550334199445E-5</v>
          </cell>
          <cell r="BB55" t="str">
            <v>FUEL COST:</v>
          </cell>
          <cell r="BE55" t="str">
            <v xml:space="preserve"> </v>
          </cell>
          <cell r="BJ55" t="str">
            <v>HEAVY OIL</v>
          </cell>
          <cell r="BK55">
            <v>36035378</v>
          </cell>
          <cell r="BL55">
            <v>414968</v>
          </cell>
          <cell r="BM55">
            <v>660960</v>
          </cell>
          <cell r="BN55">
            <v>4302848</v>
          </cell>
          <cell r="BO55" t="str">
            <v>heavy oil</v>
          </cell>
          <cell r="BP55">
            <v>36033706</v>
          </cell>
          <cell r="BQ55">
            <v>0</v>
          </cell>
          <cell r="BR55">
            <v>36033706</v>
          </cell>
          <cell r="BS55">
            <v>-1672</v>
          </cell>
          <cell r="BU55">
            <v>-4.6401000219072663E-5</v>
          </cell>
          <cell r="CB55" t="str">
            <v>FUEL COST:</v>
          </cell>
          <cell r="CE55" t="str">
            <v xml:space="preserve"> </v>
          </cell>
          <cell r="CJ55" t="str">
            <v>HEAVY OIL</v>
          </cell>
          <cell r="CK55">
            <v>35924637</v>
          </cell>
          <cell r="CL55">
            <v>421577</v>
          </cell>
          <cell r="CM55">
            <v>667763</v>
          </cell>
          <cell r="CN55">
            <v>4347135</v>
          </cell>
          <cell r="CO55" t="str">
            <v>heavy oil</v>
          </cell>
          <cell r="CP55">
            <v>35903801</v>
          </cell>
          <cell r="CQ55">
            <v>0</v>
          </cell>
          <cell r="CR55">
            <v>35903801</v>
          </cell>
          <cell r="CS55">
            <v>-20836</v>
          </cell>
          <cell r="CU55">
            <v>-5.8032852844744766E-4</v>
          </cell>
          <cell r="DB55" t="str">
            <v>FUEL COST:</v>
          </cell>
          <cell r="DE55" t="str">
            <v xml:space="preserve"> </v>
          </cell>
          <cell r="DJ55" t="str">
            <v>HEAVY OIL</v>
          </cell>
          <cell r="DK55">
            <v>41775952</v>
          </cell>
          <cell r="DL55">
            <v>469947</v>
          </cell>
          <cell r="DM55">
            <v>762850</v>
          </cell>
          <cell r="DN55">
            <v>4966147</v>
          </cell>
          <cell r="DO55" t="str">
            <v>heavy oil</v>
          </cell>
          <cell r="DP55">
            <v>41776078</v>
          </cell>
          <cell r="DQ55">
            <v>0</v>
          </cell>
          <cell r="DR55">
            <v>41776078</v>
          </cell>
          <cell r="DS55">
            <v>126</v>
          </cell>
          <cell r="DU55">
            <v>3.0160801595592577E-6</v>
          </cell>
          <cell r="EB55" t="str">
            <v>FUEL COST:</v>
          </cell>
          <cell r="EE55" t="str">
            <v xml:space="preserve"> </v>
          </cell>
          <cell r="EJ55" t="str">
            <v>HEAVY OIL</v>
          </cell>
          <cell r="EK55">
            <v>43338766</v>
          </cell>
          <cell r="EL55">
            <v>475834</v>
          </cell>
          <cell r="EM55">
            <v>778145</v>
          </cell>
          <cell r="EN55">
            <v>5065721</v>
          </cell>
          <cell r="EO55" t="str">
            <v>heavy oil</v>
          </cell>
          <cell r="EP55">
            <v>43338882</v>
          </cell>
          <cell r="EQ55">
            <v>0</v>
          </cell>
          <cell r="ER55">
            <v>43338882</v>
          </cell>
          <cell r="ES55">
            <v>116</v>
          </cell>
          <cell r="EU55">
            <v>2.6765803511036581E-6</v>
          </cell>
          <cell r="FJ55" t="str">
            <v>HEAVY OIL</v>
          </cell>
          <cell r="FK55">
            <v>225314305</v>
          </cell>
          <cell r="FL55">
            <v>2578918</v>
          </cell>
          <cell r="FM55">
            <v>4153801</v>
          </cell>
          <cell r="FN55">
            <v>27041216</v>
          </cell>
          <cell r="FO55" t="str">
            <v>heavy oil</v>
          </cell>
          <cell r="FP55">
            <v>225287492</v>
          </cell>
          <cell r="FQ55">
            <v>0</v>
          </cell>
          <cell r="FR55">
            <v>225287492</v>
          </cell>
          <cell r="FS55">
            <v>-26813</v>
          </cell>
          <cell r="FU55">
            <v>-1.1901681607783179E-4</v>
          </cell>
        </row>
        <row r="56">
          <cell r="B56" t="str">
            <v>OIL - HS</v>
          </cell>
          <cell r="C56">
            <v>0</v>
          </cell>
          <cell r="E56" t="str">
            <v>OIL - Anclote</v>
          </cell>
          <cell r="F56">
            <v>51</v>
          </cell>
          <cell r="J56" t="str">
            <v>LIGHT OIL</v>
          </cell>
          <cell r="K56">
            <v>3567849</v>
          </cell>
          <cell r="L56">
            <v>16339</v>
          </cell>
          <cell r="M56">
            <v>38421</v>
          </cell>
          <cell r="N56">
            <v>222680</v>
          </cell>
          <cell r="O56" t="str">
            <v>light oil</v>
          </cell>
          <cell r="P56">
            <v>3608895</v>
          </cell>
          <cell r="Q56">
            <v>0</v>
          </cell>
          <cell r="R56">
            <v>3608895</v>
          </cell>
          <cell r="S56">
            <v>41046</v>
          </cell>
          <cell r="U56">
            <v>1.1373564484419747E-2</v>
          </cell>
          <cell r="AB56" t="str">
            <v>OIL - HS</v>
          </cell>
          <cell r="AC56">
            <v>0</v>
          </cell>
          <cell r="AE56" t="str">
            <v>OIL - Anclote</v>
          </cell>
          <cell r="AF56">
            <v>52.15</v>
          </cell>
          <cell r="AJ56" t="str">
            <v>LIGHT OIL</v>
          </cell>
          <cell r="AK56">
            <v>6391212</v>
          </cell>
          <cell r="AL56">
            <v>23528</v>
          </cell>
          <cell r="AM56">
            <v>65439</v>
          </cell>
          <cell r="AN56">
            <v>379288</v>
          </cell>
          <cell r="AO56" t="str">
            <v>light oil</v>
          </cell>
          <cell r="AP56">
            <v>6385191</v>
          </cell>
          <cell r="AQ56">
            <v>0</v>
          </cell>
          <cell r="AR56">
            <v>6385191</v>
          </cell>
          <cell r="AS56">
            <v>-6021</v>
          </cell>
          <cell r="AU56">
            <v>-9.4296317839200115E-4</v>
          </cell>
          <cell r="BB56" t="str">
            <v>OIL - HS</v>
          </cell>
          <cell r="BC56">
            <v>0</v>
          </cell>
          <cell r="BE56" t="str">
            <v>OIL - Anclote</v>
          </cell>
          <cell r="BF56">
            <v>53.27</v>
          </cell>
          <cell r="BJ56" t="str">
            <v>LIGHT OIL</v>
          </cell>
          <cell r="BK56">
            <v>1983267</v>
          </cell>
          <cell r="BL56">
            <v>9167</v>
          </cell>
          <cell r="BM56">
            <v>22368</v>
          </cell>
          <cell r="BN56">
            <v>129647</v>
          </cell>
          <cell r="BO56" t="str">
            <v>light oil</v>
          </cell>
          <cell r="BP56">
            <v>2059294</v>
          </cell>
          <cell r="BQ56">
            <v>0</v>
          </cell>
          <cell r="BR56">
            <v>2059294</v>
          </cell>
          <cell r="BS56">
            <v>76027</v>
          </cell>
          <cell r="BU56">
            <v>3.6918963489428899E-2</v>
          </cell>
          <cell r="CB56" t="str">
            <v>OIL - HS</v>
          </cell>
          <cell r="CC56">
            <v>0</v>
          </cell>
          <cell r="CE56" t="str">
            <v>OIL - Anclote</v>
          </cell>
          <cell r="CF56">
            <v>52.38</v>
          </cell>
          <cell r="CJ56" t="str">
            <v>LIGHT OIL</v>
          </cell>
          <cell r="CK56">
            <v>834205</v>
          </cell>
          <cell r="CL56">
            <v>4605</v>
          </cell>
          <cell r="CM56">
            <v>10150</v>
          </cell>
          <cell r="CN56">
            <v>58849</v>
          </cell>
          <cell r="CO56" t="str">
            <v>light oil</v>
          </cell>
          <cell r="CP56">
            <v>886882</v>
          </cell>
          <cell r="CQ56">
            <v>0</v>
          </cell>
          <cell r="CR56">
            <v>886882</v>
          </cell>
          <cell r="CS56">
            <v>52677</v>
          </cell>
          <cell r="CU56">
            <v>5.9395725699698497E-2</v>
          </cell>
          <cell r="DB56" t="str">
            <v>OIL - HS</v>
          </cell>
          <cell r="DC56">
            <v>0</v>
          </cell>
          <cell r="DE56" t="str">
            <v>OIL - Anclote</v>
          </cell>
          <cell r="DF56">
            <v>52.98</v>
          </cell>
          <cell r="DJ56" t="str">
            <v>LIGHT OIL</v>
          </cell>
          <cell r="DK56">
            <v>21906212</v>
          </cell>
          <cell r="DL56">
            <v>83526</v>
          </cell>
          <cell r="DM56">
            <v>224727</v>
          </cell>
          <cell r="DN56">
            <v>1302512</v>
          </cell>
          <cell r="DO56" t="str">
            <v>light oil</v>
          </cell>
          <cell r="DP56">
            <v>21886561</v>
          </cell>
          <cell r="DQ56">
            <v>0</v>
          </cell>
          <cell r="DR56">
            <v>21886561</v>
          </cell>
          <cell r="DS56">
            <v>-19651</v>
          </cell>
          <cell r="DU56">
            <v>-8.9785690862991224E-4</v>
          </cell>
          <cell r="EB56" t="str">
            <v>OIL - HS</v>
          </cell>
          <cell r="EC56">
            <v>0</v>
          </cell>
          <cell r="EE56" t="str">
            <v>OIL - Anclote</v>
          </cell>
          <cell r="EF56">
            <v>53.14</v>
          </cell>
          <cell r="EJ56" t="str">
            <v>LIGHT OIL</v>
          </cell>
          <cell r="EK56">
            <v>12998356</v>
          </cell>
          <cell r="EL56">
            <v>50154</v>
          </cell>
          <cell r="EM56">
            <v>134892</v>
          </cell>
          <cell r="EN56">
            <v>781825</v>
          </cell>
          <cell r="EO56" t="str">
            <v>light oil</v>
          </cell>
          <cell r="EP56">
            <v>13006188</v>
          </cell>
          <cell r="EQ56">
            <v>0</v>
          </cell>
          <cell r="ER56">
            <v>13006188</v>
          </cell>
          <cell r="ES56">
            <v>7832</v>
          </cell>
          <cell r="EU56">
            <v>6.0217490320761159E-4</v>
          </cell>
          <cell r="FJ56" t="str">
            <v>LIGHT OIL</v>
          </cell>
          <cell r="FK56">
            <v>47681101</v>
          </cell>
          <cell r="FL56">
            <v>187319</v>
          </cell>
          <cell r="FM56">
            <v>495997</v>
          </cell>
          <cell r="FN56">
            <v>2874801</v>
          </cell>
          <cell r="FO56" t="str">
            <v>light oil</v>
          </cell>
          <cell r="FP56">
            <v>47833011</v>
          </cell>
          <cell r="FQ56">
            <v>0</v>
          </cell>
          <cell r="FR56">
            <v>47833011</v>
          </cell>
          <cell r="FS56">
            <v>151910</v>
          </cell>
          <cell r="FU56">
            <v>3.175840216289123E-3</v>
          </cell>
        </row>
        <row r="57">
          <cell r="B57" t="str">
            <v>OIL - MS</v>
          </cell>
          <cell r="C57">
            <v>54.46919630355643</v>
          </cell>
          <cell r="E57" t="str">
            <v>OIL - Bartow</v>
          </cell>
          <cell r="F57">
            <v>50.63</v>
          </cell>
          <cell r="J57" t="str">
            <v>COAL</v>
          </cell>
          <cell r="K57">
            <v>44054044</v>
          </cell>
          <cell r="L57">
            <v>1430752</v>
          </cell>
          <cell r="M57">
            <v>561275</v>
          </cell>
          <cell r="N57">
            <v>13867539</v>
          </cell>
          <cell r="O57" t="str">
            <v>coal</v>
          </cell>
          <cell r="P57">
            <v>44057824</v>
          </cell>
          <cell r="Q57">
            <v>0</v>
          </cell>
          <cell r="R57">
            <v>44057824</v>
          </cell>
          <cell r="S57">
            <v>3780</v>
          </cell>
          <cell r="U57">
            <v>8.5796338920415133E-5</v>
          </cell>
          <cell r="AB57" t="str">
            <v>OIL - MS</v>
          </cell>
          <cell r="AC57">
            <v>56.41602995311078</v>
          </cell>
          <cell r="AE57" t="str">
            <v>OIL - Bartow</v>
          </cell>
          <cell r="AF57">
            <v>51.86</v>
          </cell>
          <cell r="AJ57" t="str">
            <v>COAL</v>
          </cell>
          <cell r="AK57">
            <v>35007030</v>
          </cell>
          <cell r="AL57">
            <v>1127950</v>
          </cell>
          <cell r="AM57">
            <v>441452</v>
          </cell>
          <cell r="AN57">
            <v>10868684</v>
          </cell>
          <cell r="AO57" t="str">
            <v>coal</v>
          </cell>
          <cell r="AP57">
            <v>35007842</v>
          </cell>
          <cell r="AQ57">
            <v>0</v>
          </cell>
          <cell r="AR57">
            <v>35007842</v>
          </cell>
          <cell r="AS57">
            <v>812</v>
          </cell>
          <cell r="AU57">
            <v>2.3194803038702015E-5</v>
          </cell>
          <cell r="BB57" t="str">
            <v>OIL - MS</v>
          </cell>
          <cell r="BC57">
            <v>57.275519547719433</v>
          </cell>
          <cell r="BE57" t="str">
            <v>OIL - Bartow</v>
          </cell>
          <cell r="BF57">
            <v>51.81</v>
          </cell>
          <cell r="BJ57" t="str">
            <v>COAL</v>
          </cell>
          <cell r="BK57">
            <v>37568247</v>
          </cell>
          <cell r="BL57">
            <v>1192273</v>
          </cell>
          <cell r="BM57">
            <v>468733</v>
          </cell>
          <cell r="BN57">
            <v>11515905</v>
          </cell>
          <cell r="BO57" t="str">
            <v>coal</v>
          </cell>
          <cell r="BP57">
            <v>37564764</v>
          </cell>
          <cell r="BQ57">
            <v>0</v>
          </cell>
          <cell r="BR57">
            <v>37564764</v>
          </cell>
          <cell r="BS57">
            <v>-3483</v>
          </cell>
          <cell r="BU57">
            <v>-9.2719869077308726E-5</v>
          </cell>
          <cell r="CB57" t="str">
            <v>OIL - MS</v>
          </cell>
          <cell r="CC57">
            <v>55.873039215686276</v>
          </cell>
          <cell r="CE57" t="str">
            <v>OIL - Bartow</v>
          </cell>
          <cell r="CF57">
            <v>52.54</v>
          </cell>
          <cell r="CJ57" t="str">
            <v>COAL</v>
          </cell>
          <cell r="CK57">
            <v>35670790</v>
          </cell>
          <cell r="CL57">
            <v>1125376</v>
          </cell>
          <cell r="CM57">
            <v>441638</v>
          </cell>
          <cell r="CN57">
            <v>10830494</v>
          </cell>
          <cell r="CO57" t="str">
            <v>coal</v>
          </cell>
          <cell r="CP57">
            <v>35669969</v>
          </cell>
          <cell r="CQ57">
            <v>0</v>
          </cell>
          <cell r="CR57">
            <v>35669969</v>
          </cell>
          <cell r="CS57">
            <v>-821</v>
          </cell>
          <cell r="CU57">
            <v>-2.3016560513411155E-5</v>
          </cell>
          <cell r="DB57" t="str">
            <v>OIL - MS</v>
          </cell>
          <cell r="DC57">
            <v>57.537384639872663</v>
          </cell>
          <cell r="DE57" t="str">
            <v>OIL - Bartow</v>
          </cell>
          <cell r="DF57">
            <v>52.85</v>
          </cell>
          <cell r="DJ57" t="str">
            <v>COAL</v>
          </cell>
          <cell r="DK57">
            <v>39404410</v>
          </cell>
          <cell r="DL57">
            <v>1226375</v>
          </cell>
          <cell r="DM57">
            <v>490201</v>
          </cell>
          <cell r="DN57">
            <v>12013980</v>
          </cell>
          <cell r="DO57" t="str">
            <v>coal</v>
          </cell>
          <cell r="DP57">
            <v>39406619</v>
          </cell>
          <cell r="DQ57">
            <v>0</v>
          </cell>
          <cell r="DR57">
            <v>39406619</v>
          </cell>
          <cell r="DS57">
            <v>2209</v>
          </cell>
          <cell r="DU57">
            <v>5.6056572628065354E-5</v>
          </cell>
          <cell r="EB57" t="str">
            <v>OIL - MS</v>
          </cell>
          <cell r="EC57">
            <v>58.83758023829877</v>
          </cell>
          <cell r="EE57" t="str">
            <v>OIL - Bartow</v>
          </cell>
          <cell r="EF57">
            <v>53.57</v>
          </cell>
          <cell r="EJ57" t="str">
            <v>COAL</v>
          </cell>
          <cell r="EK57">
            <v>44324291</v>
          </cell>
          <cell r="EL57">
            <v>1382679</v>
          </cell>
          <cell r="EM57">
            <v>552441</v>
          </cell>
          <cell r="EN57">
            <v>13534251</v>
          </cell>
          <cell r="EO57" t="str">
            <v>coal</v>
          </cell>
          <cell r="EP57">
            <v>44318646</v>
          </cell>
          <cell r="EQ57">
            <v>0</v>
          </cell>
          <cell r="ER57">
            <v>44318646</v>
          </cell>
          <cell r="ES57">
            <v>-5645</v>
          </cell>
          <cell r="EU57">
            <v>-1.2737302488889215E-4</v>
          </cell>
          <cell r="FJ57" t="str">
            <v>COAL</v>
          </cell>
          <cell r="FK57">
            <v>236028812</v>
          </cell>
          <cell r="FL57">
            <v>7485405</v>
          </cell>
          <cell r="FM57">
            <v>2955740</v>
          </cell>
          <cell r="FN57">
            <v>72630853</v>
          </cell>
          <cell r="FO57" t="str">
            <v>coal</v>
          </cell>
          <cell r="FP57">
            <v>236025664</v>
          </cell>
          <cell r="FQ57">
            <v>0</v>
          </cell>
          <cell r="FR57">
            <v>236025664</v>
          </cell>
          <cell r="FS57">
            <v>-3148</v>
          </cell>
          <cell r="FU57">
            <v>-1.3337532650686664E-5</v>
          </cell>
        </row>
        <row r="58">
          <cell r="B58" t="str">
            <v>OIL - LS</v>
          </cell>
          <cell r="C58">
            <v>55.432791935032199</v>
          </cell>
          <cell r="J58" t="str">
            <v>GAS</v>
          </cell>
          <cell r="K58">
            <v>41327289</v>
          </cell>
          <cell r="L58">
            <v>541706</v>
          </cell>
          <cell r="M58">
            <v>4375333</v>
          </cell>
          <cell r="N58">
            <v>4375333</v>
          </cell>
          <cell r="O58" t="str">
            <v>gas</v>
          </cell>
          <cell r="P58">
            <v>41626276</v>
          </cell>
          <cell r="Q58">
            <v>-299000</v>
          </cell>
          <cell r="R58">
            <v>41327276</v>
          </cell>
          <cell r="S58">
            <v>-13</v>
          </cell>
          <cell r="U58">
            <v>-3.1230273877970732E-7</v>
          </cell>
          <cell r="AB58" t="str">
            <v>OIL - LS</v>
          </cell>
          <cell r="AC58">
            <v>56.806632514521674</v>
          </cell>
          <cell r="AJ58" t="str">
            <v>GAS</v>
          </cell>
          <cell r="AK58">
            <v>39198687</v>
          </cell>
          <cell r="AL58">
            <v>498056</v>
          </cell>
          <cell r="AM58">
            <v>4095924</v>
          </cell>
          <cell r="AN58">
            <v>4095924</v>
          </cell>
          <cell r="AO58" t="str">
            <v>gas</v>
          </cell>
          <cell r="AP58">
            <v>39494969</v>
          </cell>
          <cell r="AQ58">
            <v>-299000</v>
          </cell>
          <cell r="AR58">
            <v>39195969</v>
          </cell>
          <cell r="AS58">
            <v>-2718</v>
          </cell>
          <cell r="AU58">
            <v>-6.8818891844173874E-5</v>
          </cell>
          <cell r="BB58" t="str">
            <v>OIL - LS</v>
          </cell>
          <cell r="BC58">
            <v>57.614042736680723</v>
          </cell>
          <cell r="BJ58" t="str">
            <v>GAS</v>
          </cell>
          <cell r="BK58">
            <v>34781154</v>
          </cell>
          <cell r="BL58">
            <v>443396</v>
          </cell>
          <cell r="BM58">
            <v>3821591</v>
          </cell>
          <cell r="BN58">
            <v>3821591</v>
          </cell>
          <cell r="BO58" t="str">
            <v>gas</v>
          </cell>
          <cell r="BP58">
            <v>35077064</v>
          </cell>
          <cell r="BQ58">
            <v>-299000</v>
          </cell>
          <cell r="BR58">
            <v>34778064</v>
          </cell>
          <cell r="BS58">
            <v>-3090</v>
          </cell>
          <cell r="BU58">
            <v>-8.8091751350683175E-5</v>
          </cell>
          <cell r="CB58" t="str">
            <v>OIL - LS</v>
          </cell>
          <cell r="CC58">
            <v>56.290294117647065</v>
          </cell>
          <cell r="CJ58" t="str">
            <v>GAS</v>
          </cell>
          <cell r="CK58">
            <v>39291460</v>
          </cell>
          <cell r="CL58">
            <v>554044</v>
          </cell>
          <cell r="CM58">
            <v>4222834</v>
          </cell>
          <cell r="CN58">
            <v>4222834</v>
          </cell>
          <cell r="CO58" t="str">
            <v>gas</v>
          </cell>
          <cell r="CP58">
            <v>39591464</v>
          </cell>
          <cell r="CQ58">
            <v>-299000</v>
          </cell>
          <cell r="CR58">
            <v>39292464</v>
          </cell>
          <cell r="CS58">
            <v>1004</v>
          </cell>
          <cell r="CU58">
            <v>2.5359001627219442E-5</v>
          </cell>
          <cell r="DB58" t="str">
            <v>OIL - LS</v>
          </cell>
          <cell r="DC58">
            <v>58.116794826900112</v>
          </cell>
          <cell r="DJ58" t="str">
            <v>GAS</v>
          </cell>
          <cell r="DK58">
            <v>70534442</v>
          </cell>
          <cell r="DL58">
            <v>1000519</v>
          </cell>
          <cell r="DM58">
            <v>7792170</v>
          </cell>
          <cell r="DN58">
            <v>7792170</v>
          </cell>
          <cell r="DO58" t="str">
            <v>gas</v>
          </cell>
          <cell r="DP58">
            <v>70831694</v>
          </cell>
          <cell r="DQ58">
            <v>-299000</v>
          </cell>
          <cell r="DR58">
            <v>70532694</v>
          </cell>
          <cell r="DS58">
            <v>-1748</v>
          </cell>
          <cell r="DU58">
            <v>-2.4678218199892267E-5</v>
          </cell>
          <cell r="EB58" t="str">
            <v>OIL - LS</v>
          </cell>
          <cell r="EC58">
            <v>59.501602498124669</v>
          </cell>
          <cell r="EJ58" t="str">
            <v>GAS</v>
          </cell>
          <cell r="EK58">
            <v>75854589</v>
          </cell>
          <cell r="EL58">
            <v>1079041</v>
          </cell>
          <cell r="EM58">
            <v>8257727</v>
          </cell>
          <cell r="EN58">
            <v>8257727</v>
          </cell>
          <cell r="EO58" t="str">
            <v>gas</v>
          </cell>
          <cell r="EP58">
            <v>76155078</v>
          </cell>
          <cell r="EQ58">
            <v>-299000</v>
          </cell>
          <cell r="ER58">
            <v>75856078</v>
          </cell>
          <cell r="ES58">
            <v>1489</v>
          </cell>
          <cell r="EU58">
            <v>1.9552208980732711E-5</v>
          </cell>
          <cell r="FJ58" t="str">
            <v>GAS</v>
          </cell>
          <cell r="FK58">
            <v>300987621</v>
          </cell>
          <cell r="FL58">
            <v>4116762</v>
          </cell>
          <cell r="FM58">
            <v>32565579</v>
          </cell>
          <cell r="FN58">
            <v>32565579</v>
          </cell>
          <cell r="FO58" t="str">
            <v>gas</v>
          </cell>
          <cell r="FP58">
            <v>302776545</v>
          </cell>
          <cell r="FQ58">
            <v>-1794000</v>
          </cell>
          <cell r="FR58">
            <v>300982545</v>
          </cell>
          <cell r="FS58">
            <v>-5076</v>
          </cell>
          <cell r="FU58">
            <v>-1.6764838901243161E-5</v>
          </cell>
        </row>
        <row r="59">
          <cell r="B59" t="str">
            <v>OIL - DISTILLATE</v>
          </cell>
          <cell r="C59">
            <v>88.227545466110939</v>
          </cell>
          <cell r="J59" t="str">
            <v>NUCLEAR</v>
          </cell>
          <cell r="K59">
            <v>2143548</v>
          </cell>
          <cell r="L59">
            <v>579442</v>
          </cell>
          <cell r="M59">
            <v>5905091</v>
          </cell>
          <cell r="N59">
            <v>5905091</v>
          </cell>
          <cell r="O59" t="str">
            <v>nuc</v>
          </cell>
          <cell r="P59">
            <v>2143548</v>
          </cell>
          <cell r="Q59">
            <v>0</v>
          </cell>
          <cell r="R59">
            <v>2143548</v>
          </cell>
          <cell r="S59">
            <v>0</v>
          </cell>
          <cell r="U59">
            <v>0</v>
          </cell>
          <cell r="AB59" t="str">
            <v>OIL - DISTILLATE</v>
          </cell>
          <cell r="AC59">
            <v>92.301820114125746</v>
          </cell>
          <cell r="AJ59" t="str">
            <v>NUCLEAR</v>
          </cell>
          <cell r="AK59">
            <v>1759458</v>
          </cell>
          <cell r="AL59">
            <v>475615</v>
          </cell>
          <cell r="AM59">
            <v>4846994</v>
          </cell>
          <cell r="AN59">
            <v>4846994</v>
          </cell>
          <cell r="AO59" t="str">
            <v>nuc</v>
          </cell>
          <cell r="AP59">
            <v>1759458</v>
          </cell>
          <cell r="AQ59">
            <v>0</v>
          </cell>
          <cell r="AR59">
            <v>1759458</v>
          </cell>
          <cell r="AS59">
            <v>0</v>
          </cell>
          <cell r="AU59">
            <v>0</v>
          </cell>
          <cell r="BB59" t="str">
            <v>OIL - DISTILLATE</v>
          </cell>
          <cell r="BC59">
            <v>84.360663929837671</v>
          </cell>
          <cell r="BJ59" t="str">
            <v>NUCLEAR</v>
          </cell>
          <cell r="BK59">
            <v>2164563</v>
          </cell>
          <cell r="BL59">
            <v>585122</v>
          </cell>
          <cell r="BM59">
            <v>5962985</v>
          </cell>
          <cell r="BN59">
            <v>5962985</v>
          </cell>
          <cell r="BO59" t="str">
            <v>nuc</v>
          </cell>
          <cell r="BP59">
            <v>2164563</v>
          </cell>
          <cell r="BQ59">
            <v>0</v>
          </cell>
          <cell r="BR59">
            <v>2164563</v>
          </cell>
          <cell r="BS59">
            <v>0</v>
          </cell>
          <cell r="BU59">
            <v>0</v>
          </cell>
          <cell r="CB59" t="str">
            <v>OIL - DISTILLATE</v>
          </cell>
          <cell r="CC59">
            <v>79.112687500000007</v>
          </cell>
          <cell r="CJ59" t="str">
            <v>NUCLEAR</v>
          </cell>
          <cell r="CK59">
            <v>2080503</v>
          </cell>
          <cell r="CL59">
            <v>562399</v>
          </cell>
          <cell r="CM59">
            <v>5731412</v>
          </cell>
          <cell r="CN59">
            <v>5731412</v>
          </cell>
          <cell r="CO59" t="str">
            <v>nuc</v>
          </cell>
          <cell r="CP59">
            <v>2080503</v>
          </cell>
          <cell r="CQ59">
            <v>0</v>
          </cell>
          <cell r="CR59">
            <v>2080503</v>
          </cell>
          <cell r="CS59">
            <v>0</v>
          </cell>
          <cell r="CU59">
            <v>0</v>
          </cell>
          <cell r="DB59" t="str">
            <v>OIL - DISTILLATE</v>
          </cell>
          <cell r="DC59">
            <v>91.811869370926942</v>
          </cell>
          <cell r="DJ59" t="str">
            <v>NUCLEAR</v>
          </cell>
          <cell r="DK59">
            <v>1793041</v>
          </cell>
          <cell r="DL59">
            <v>476786</v>
          </cell>
          <cell r="DM59">
            <v>4939507</v>
          </cell>
          <cell r="DN59">
            <v>4939507</v>
          </cell>
          <cell r="DO59" t="str">
            <v>nuc</v>
          </cell>
          <cell r="DP59">
            <v>1793041</v>
          </cell>
          <cell r="DQ59">
            <v>0</v>
          </cell>
          <cell r="DR59">
            <v>1793041</v>
          </cell>
          <cell r="DS59">
            <v>0</v>
          </cell>
          <cell r="DU59">
            <v>0</v>
          </cell>
          <cell r="EB59" t="str">
            <v>OIL - DISTILLATE</v>
          </cell>
          <cell r="EC59">
            <v>91.110116822636044</v>
          </cell>
          <cell r="EJ59" t="str">
            <v>NUCLEAR</v>
          </cell>
          <cell r="EK59">
            <v>1995368</v>
          </cell>
          <cell r="EL59">
            <v>530587</v>
          </cell>
          <cell r="EM59">
            <v>5496882</v>
          </cell>
          <cell r="EN59">
            <v>5496882</v>
          </cell>
          <cell r="EO59" t="str">
            <v>nuc</v>
          </cell>
          <cell r="EP59">
            <v>1995368</v>
          </cell>
          <cell r="EQ59">
            <v>0</v>
          </cell>
          <cell r="ER59">
            <v>1995368</v>
          </cell>
          <cell r="ES59">
            <v>0</v>
          </cell>
          <cell r="EU59">
            <v>0</v>
          </cell>
          <cell r="FJ59" t="str">
            <v>NUCLEAR</v>
          </cell>
          <cell r="FK59">
            <v>11936481</v>
          </cell>
          <cell r="FL59">
            <v>3209951</v>
          </cell>
          <cell r="FM59">
            <v>32882871</v>
          </cell>
          <cell r="FN59">
            <v>32882871</v>
          </cell>
          <cell r="FO59" t="str">
            <v>nuc</v>
          </cell>
          <cell r="FP59">
            <v>11936481</v>
          </cell>
          <cell r="FQ59">
            <v>0</v>
          </cell>
          <cell r="FR59">
            <v>11936481</v>
          </cell>
          <cell r="FS59">
            <v>0</v>
          </cell>
          <cell r="FU59">
            <v>0</v>
          </cell>
        </row>
        <row r="60">
          <cell r="B60" t="str">
            <v>COAL - HS</v>
          </cell>
          <cell r="C60">
            <v>76.411664078554452</v>
          </cell>
          <cell r="J60" t="str">
            <v>OTHER</v>
          </cell>
          <cell r="K60">
            <v>0</v>
          </cell>
          <cell r="L60">
            <v>0</v>
          </cell>
          <cell r="M60">
            <v>0</v>
          </cell>
          <cell r="N60">
            <v>0</v>
          </cell>
          <cell r="P60">
            <v>0</v>
          </cell>
          <cell r="Q60">
            <v>0</v>
          </cell>
          <cell r="R60">
            <v>0</v>
          </cell>
          <cell r="S60">
            <v>0</v>
          </cell>
          <cell r="AB60" t="str">
            <v>COAL - HS</v>
          </cell>
          <cell r="AC60">
            <v>76.146063533404629</v>
          </cell>
          <cell r="AJ60" t="str">
            <v>OTHER</v>
          </cell>
          <cell r="AK60">
            <v>0</v>
          </cell>
          <cell r="AL60">
            <v>0</v>
          </cell>
          <cell r="AM60">
            <v>0</v>
          </cell>
          <cell r="AN60">
            <v>0</v>
          </cell>
          <cell r="AP60">
            <v>0</v>
          </cell>
          <cell r="AQ60">
            <v>0</v>
          </cell>
          <cell r="AR60">
            <v>0</v>
          </cell>
          <cell r="AS60">
            <v>0</v>
          </cell>
          <cell r="BB60" t="str">
            <v>COAL - HS</v>
          </cell>
          <cell r="BC60">
            <v>78.448136385620941</v>
          </cell>
          <cell r="BJ60" t="str">
            <v>OTHER</v>
          </cell>
          <cell r="BK60">
            <v>0</v>
          </cell>
          <cell r="BL60">
            <v>0</v>
          </cell>
          <cell r="BM60">
            <v>0</v>
          </cell>
          <cell r="BN60">
            <v>0</v>
          </cell>
          <cell r="BP60">
            <v>0</v>
          </cell>
          <cell r="BQ60">
            <v>0</v>
          </cell>
          <cell r="BR60">
            <v>0</v>
          </cell>
          <cell r="BS60">
            <v>0</v>
          </cell>
          <cell r="CB60" t="str">
            <v>COAL - HS</v>
          </cell>
          <cell r="CC60">
            <v>78.85321300059951</v>
          </cell>
          <cell r="CJ60" t="str">
            <v>OTHER</v>
          </cell>
          <cell r="CK60">
            <v>0</v>
          </cell>
          <cell r="CL60">
            <v>0</v>
          </cell>
          <cell r="CM60">
            <v>0</v>
          </cell>
          <cell r="CN60">
            <v>0</v>
          </cell>
          <cell r="CP60">
            <v>0</v>
          </cell>
          <cell r="CQ60">
            <v>0</v>
          </cell>
          <cell r="CR60">
            <v>0</v>
          </cell>
          <cell r="CS60">
            <v>0</v>
          </cell>
          <cell r="DB60" t="str">
            <v>COAL - HS</v>
          </cell>
          <cell r="DC60">
            <v>77.143092357888023</v>
          </cell>
          <cell r="DJ60" t="str">
            <v>OTHER</v>
          </cell>
          <cell r="DK60">
            <v>0</v>
          </cell>
          <cell r="DL60">
            <v>0</v>
          </cell>
          <cell r="DM60">
            <v>0</v>
          </cell>
          <cell r="DN60">
            <v>0</v>
          </cell>
          <cell r="DP60">
            <v>0</v>
          </cell>
          <cell r="DQ60">
            <v>0</v>
          </cell>
          <cell r="DR60">
            <v>0</v>
          </cell>
          <cell r="DS60">
            <v>0</v>
          </cell>
          <cell r="EB60" t="str">
            <v>COAL - HS</v>
          </cell>
          <cell r="EC60">
            <v>77.294395649960137</v>
          </cell>
          <cell r="EJ60" t="str">
            <v>OTHER</v>
          </cell>
          <cell r="EK60">
            <v>0</v>
          </cell>
          <cell r="EL60">
            <v>0</v>
          </cell>
          <cell r="EM60">
            <v>0</v>
          </cell>
          <cell r="EN60">
            <v>0</v>
          </cell>
          <cell r="EP60">
            <v>0</v>
          </cell>
          <cell r="EQ60">
            <v>0</v>
          </cell>
          <cell r="ER60">
            <v>0</v>
          </cell>
          <cell r="ES60">
            <v>0</v>
          </cell>
          <cell r="FJ60" t="str">
            <v>OTHER</v>
          </cell>
          <cell r="FK60">
            <v>0</v>
          </cell>
          <cell r="FL60">
            <v>0</v>
          </cell>
          <cell r="FM60">
            <v>0</v>
          </cell>
          <cell r="FN60">
            <v>0</v>
          </cell>
          <cell r="FP60">
            <v>0</v>
          </cell>
          <cell r="FQ60">
            <v>0</v>
          </cell>
          <cell r="FR60">
            <v>0</v>
          </cell>
          <cell r="FS60">
            <v>0</v>
          </cell>
        </row>
        <row r="61">
          <cell r="B61" t="str">
            <v>COAL - LS</v>
          </cell>
          <cell r="C61">
            <v>77.419116134559999</v>
          </cell>
          <cell r="J61" t="str">
            <v>TOTAL</v>
          </cell>
          <cell r="K61">
            <v>125847156</v>
          </cell>
          <cell r="L61">
            <v>2979231</v>
          </cell>
          <cell r="N61">
            <v>28680704</v>
          </cell>
          <cell r="P61">
            <v>126188717</v>
          </cell>
          <cell r="Q61">
            <v>-299000</v>
          </cell>
          <cell r="R61">
            <v>125889717</v>
          </cell>
          <cell r="S61">
            <v>42561</v>
          </cell>
          <cell r="AB61" t="str">
            <v>COAL - LS</v>
          </cell>
          <cell r="AC61">
            <v>77.96690797907776</v>
          </cell>
          <cell r="AJ61" t="str">
            <v>TOTAL</v>
          </cell>
          <cell r="AK61">
            <v>115841533</v>
          </cell>
          <cell r="AL61">
            <v>2510749</v>
          </cell>
          <cell r="AN61">
            <v>24240194</v>
          </cell>
          <cell r="AP61">
            <v>116130311</v>
          </cell>
          <cell r="AQ61">
            <v>-299000</v>
          </cell>
          <cell r="AR61">
            <v>115831311</v>
          </cell>
          <cell r="AS61">
            <v>-10222</v>
          </cell>
          <cell r="BB61" t="str">
            <v>COAL - LS</v>
          </cell>
          <cell r="BC61">
            <v>78.436281661193462</v>
          </cell>
          <cell r="BJ61" t="str">
            <v>TOTAL</v>
          </cell>
          <cell r="BK61">
            <v>112532609</v>
          </cell>
          <cell r="BL61">
            <v>2644926</v>
          </cell>
          <cell r="BN61">
            <v>25732976</v>
          </cell>
          <cell r="BP61">
            <v>112899391</v>
          </cell>
          <cell r="BQ61">
            <v>-299000</v>
          </cell>
          <cell r="BR61">
            <v>112600391</v>
          </cell>
          <cell r="BS61">
            <v>67782</v>
          </cell>
          <cell r="CB61" t="str">
            <v>COAL - LS</v>
          </cell>
          <cell r="CC61">
            <v>78.979868431401826</v>
          </cell>
          <cell r="CJ61" t="str">
            <v>TOTAL</v>
          </cell>
          <cell r="CK61">
            <v>113801595</v>
          </cell>
          <cell r="CL61">
            <v>2668001</v>
          </cell>
          <cell r="CN61">
            <v>25190724</v>
          </cell>
          <cell r="CP61">
            <v>114132619</v>
          </cell>
          <cell r="CQ61">
            <v>-299000</v>
          </cell>
          <cell r="CR61">
            <v>113833619</v>
          </cell>
          <cell r="CS61">
            <v>32024</v>
          </cell>
          <cell r="DB61" t="str">
            <v>COAL - LS</v>
          </cell>
          <cell r="DC61">
            <v>79.353620595154652</v>
          </cell>
          <cell r="DJ61" t="str">
            <v>TOTAL</v>
          </cell>
          <cell r="DK61">
            <v>175414057</v>
          </cell>
          <cell r="DL61">
            <v>3257153</v>
          </cell>
          <cell r="DN61">
            <v>31014316</v>
          </cell>
          <cell r="DP61">
            <v>175693993</v>
          </cell>
          <cell r="DQ61">
            <v>-299000</v>
          </cell>
          <cell r="DR61">
            <v>175394993</v>
          </cell>
          <cell r="DS61">
            <v>-19064</v>
          </cell>
          <cell r="EB61" t="str">
            <v>COAL - LS</v>
          </cell>
          <cell r="EC61">
            <v>79.573918856530128</v>
          </cell>
          <cell r="EJ61" t="str">
            <v>TOTAL</v>
          </cell>
          <cell r="EK61">
            <v>178511370</v>
          </cell>
          <cell r="EL61">
            <v>3518295</v>
          </cell>
          <cell r="EN61">
            <v>33136406</v>
          </cell>
          <cell r="EP61">
            <v>178814162</v>
          </cell>
          <cell r="EQ61">
            <v>-299000</v>
          </cell>
          <cell r="ER61">
            <v>178515162</v>
          </cell>
          <cell r="ES61">
            <v>3792</v>
          </cell>
          <cell r="FJ61" t="str">
            <v>TOTAL</v>
          </cell>
          <cell r="FK61">
            <v>821948320</v>
          </cell>
          <cell r="FL61">
            <v>17578355</v>
          </cell>
          <cell r="FN61">
            <v>167995320</v>
          </cell>
          <cell r="FP61">
            <v>823859193</v>
          </cell>
          <cell r="FQ61">
            <v>-1794000</v>
          </cell>
          <cell r="FR61">
            <v>822065193</v>
          </cell>
          <cell r="FS61">
            <v>116873</v>
          </cell>
        </row>
        <row r="62">
          <cell r="B62" t="str">
            <v>GAS - REGULAR</v>
          </cell>
          <cell r="C62">
            <v>8.0454742351178918</v>
          </cell>
          <cell r="J62" t="str">
            <v>CHECK</v>
          </cell>
          <cell r="K62">
            <v>0</v>
          </cell>
          <cell r="L62">
            <v>0</v>
          </cell>
          <cell r="N62">
            <v>0</v>
          </cell>
          <cell r="AB62" t="str">
            <v>GAS - REGULAR</v>
          </cell>
          <cell r="AC62">
            <v>8.0883816684907632</v>
          </cell>
          <cell r="AJ62" t="str">
            <v>CHECK</v>
          </cell>
          <cell r="AK62">
            <v>0</v>
          </cell>
          <cell r="AL62">
            <v>0</v>
          </cell>
          <cell r="AN62">
            <v>0</v>
          </cell>
          <cell r="AS62">
            <v>0</v>
          </cell>
          <cell r="BB62" t="str">
            <v>GAS - REGULAR</v>
          </cell>
          <cell r="BC62">
            <v>7.5257034500762154</v>
          </cell>
          <cell r="BJ62" t="str">
            <v>CHECK</v>
          </cell>
          <cell r="BK62">
            <v>0</v>
          </cell>
          <cell r="BL62">
            <v>0</v>
          </cell>
          <cell r="BN62">
            <v>0</v>
          </cell>
          <cell r="BS62">
            <v>0</v>
          </cell>
          <cell r="CB62" t="str">
            <v>GAS - REGULAR</v>
          </cell>
          <cell r="CC62">
            <v>7.8820768530413376</v>
          </cell>
          <cell r="CJ62" t="str">
            <v>CHECK</v>
          </cell>
          <cell r="CK62">
            <v>0</v>
          </cell>
          <cell r="CL62">
            <v>0</v>
          </cell>
          <cell r="CN62">
            <v>0</v>
          </cell>
          <cell r="CS62">
            <v>0</v>
          </cell>
          <cell r="DB62" t="str">
            <v>GAS - REGULAR</v>
          </cell>
          <cell r="DC62">
            <v>8.1741966215447803</v>
          </cell>
          <cell r="DJ62" t="str">
            <v>CHECK</v>
          </cell>
          <cell r="DK62">
            <v>0</v>
          </cell>
          <cell r="DL62">
            <v>0</v>
          </cell>
          <cell r="DN62">
            <v>0</v>
          </cell>
          <cell r="DS62">
            <v>0</v>
          </cell>
          <cell r="EB62" t="str">
            <v>GAS - REGULAR</v>
          </cell>
          <cell r="EC62">
            <v>8.3394640705529532</v>
          </cell>
          <cell r="EJ62" t="str">
            <v>CHECK</v>
          </cell>
          <cell r="EK62">
            <v>0</v>
          </cell>
          <cell r="EL62">
            <v>0</v>
          </cell>
          <cell r="EN62">
            <v>0</v>
          </cell>
          <cell r="ES62">
            <v>0</v>
          </cell>
          <cell r="FJ62" t="str">
            <v>CHECK</v>
          </cell>
          <cell r="FK62">
            <v>0</v>
          </cell>
          <cell r="FL62">
            <v>0</v>
          </cell>
          <cell r="FN62">
            <v>0</v>
          </cell>
          <cell r="FS62">
            <v>0</v>
          </cell>
        </row>
        <row r="63">
          <cell r="B63" t="str">
            <v>NUCLEAR</v>
          </cell>
          <cell r="C63">
            <v>0.36299999441160175</v>
          </cell>
          <cell r="AB63" t="str">
            <v>NUCLEAR</v>
          </cell>
          <cell r="AC63">
            <v>0.36299985723110034</v>
          </cell>
          <cell r="BB63" t="str">
            <v>NUCLEAR</v>
          </cell>
          <cell r="BC63">
            <v>0.36299994885112075</v>
          </cell>
          <cell r="CB63" t="str">
            <v>NUCLEAR</v>
          </cell>
          <cell r="CC63">
            <v>0.36300001291130352</v>
          </cell>
          <cell r="DB63" t="str">
            <v>NUCLEAR</v>
          </cell>
          <cell r="DC63">
            <v>0.36299994108723804</v>
          </cell>
          <cell r="EB63" t="str">
            <v>NUCLEAR</v>
          </cell>
          <cell r="EC63">
            <v>0.36300001528139048</v>
          </cell>
        </row>
        <row r="64">
          <cell r="B64" t="str">
            <v>GAS TRANSP COST</v>
          </cell>
          <cell r="C64">
            <v>0.2090835920760902</v>
          </cell>
          <cell r="W64" t="str">
            <v>S:\Rates\Hines 4\[2007 E-Schedules Oct FOF (refiled 102706 corrected 103106).xls]E4 Page 1</v>
          </cell>
          <cell r="AB64" t="str">
            <v>GAS TRANSP COST</v>
          </cell>
          <cell r="AC64">
            <v>0.20958420937292896</v>
          </cell>
          <cell r="AW64" t="str">
            <v>S:\Rates\Hines 4\[2007 E-Schedules Oct FOF (refiled 102706 corrected 103106).xls]E4 Page 1</v>
          </cell>
          <cell r="BB64" t="str">
            <v>GAS TRANSP COST</v>
          </cell>
          <cell r="BC64">
            <v>0.21199095786035088</v>
          </cell>
          <cell r="BW64" t="str">
            <v>S:\Rates\Hines 4\[2007 E-Schedules Oct FOF (refiled 102706 corrected 103106).xls]E4 Page 1</v>
          </cell>
          <cell r="CB64" t="str">
            <v>GAS TRANSP COST</v>
          </cell>
          <cell r="CC64">
            <v>0.18847708415356135</v>
          </cell>
          <cell r="CW64" t="str">
            <v>S:\Rates\Hines 4\[2007 E-Schedules Oct FOF (refiled 102706 corrected 103106).xls]E4 Page 1</v>
          </cell>
          <cell r="DB64" t="str">
            <v>GAS TRANSP COST</v>
          </cell>
          <cell r="DC64">
            <v>0.19902838109310877</v>
          </cell>
          <cell r="DW64" t="str">
            <v>S:\Rates\Hines 4\[2007 E-Schedules Oct FOF (refiled 102706 corrected 103106).xls]E4 Page 1</v>
          </cell>
          <cell r="EB64" t="str">
            <v>GAS TRANSP COST</v>
          </cell>
          <cell r="EC64">
            <v>0.20595510955947438</v>
          </cell>
          <cell r="EW64" t="str">
            <v>S:\Rates\Hines 4\[2007 E-Schedules Oct FOF (refiled 102706 corrected 103106).xls]E4 Page 1</v>
          </cell>
          <cell r="FW64" t="str">
            <v>S:\Rates\Hines 4\[2007 E-Schedules Oct FOF (refiled 102706 corrected 103106).xls]E4 Page 1</v>
          </cell>
        </row>
        <row r="65">
          <cell r="B65" t="str">
            <v>UF STEAM REV</v>
          </cell>
          <cell r="C65">
            <v>299000</v>
          </cell>
          <cell r="W65">
            <v>39206.566505555558</v>
          </cell>
          <cell r="AB65" t="str">
            <v>UF STEAM REV</v>
          </cell>
          <cell r="AC65">
            <v>299000</v>
          </cell>
          <cell r="AW65">
            <v>39206.566505555558</v>
          </cell>
          <cell r="BB65" t="str">
            <v>UF STEAM REV</v>
          </cell>
          <cell r="BC65">
            <v>299000</v>
          </cell>
          <cell r="BW65">
            <v>39206.566505555558</v>
          </cell>
          <cell r="CB65" t="str">
            <v>UF STEAM REV</v>
          </cell>
          <cell r="CC65">
            <v>299000</v>
          </cell>
          <cell r="CW65">
            <v>39206.566505555558</v>
          </cell>
          <cell r="DB65" t="str">
            <v>UF STEAM REV</v>
          </cell>
          <cell r="DC65">
            <v>299000</v>
          </cell>
          <cell r="DW65">
            <v>39206.566505555558</v>
          </cell>
          <cell r="EB65" t="str">
            <v>UF STEAM REV</v>
          </cell>
          <cell r="EC65">
            <v>299000</v>
          </cell>
          <cell r="EW65">
            <v>39206.566505555558</v>
          </cell>
          <cell r="FW65">
            <v>39206.566505555558</v>
          </cell>
        </row>
      </sheetData>
      <sheetData sheetId="15">
        <row r="1">
          <cell r="O1" t="str">
            <v>SCHEDULE E4
(Amended 10/06)
Page 8 of 13</v>
          </cell>
          <cell r="AO1" t="str">
            <v>SCHEDULE E4
(Amended 10/06)
Page 9 of 13</v>
          </cell>
          <cell r="BO1" t="str">
            <v>SCHEDULE E4
(Amended 10/06)
Page 10 of 13</v>
          </cell>
          <cell r="CO1" t="str">
            <v>SCHEDULE E4
(Amended 10/06)
Page 11 of 13</v>
          </cell>
          <cell r="DO1" t="str">
            <v>SCHEDULE E4
(Amended 10/06)
Page 12 of 13</v>
          </cell>
          <cell r="EO1" t="str">
            <v>SCHEDULE E4
(Amended 10/06)
Page 13 of 13</v>
          </cell>
          <cell r="FO1" t="str">
            <v>SCHEDULE E4
(Amended 10/06)
Page 1 of 13</v>
          </cell>
        </row>
        <row r="2">
          <cell r="G2" t="str">
            <v xml:space="preserve">           Progress Energy Florida</v>
          </cell>
          <cell r="AG2" t="str">
            <v xml:space="preserve">           Progress Energy Florida</v>
          </cell>
          <cell r="BG2" t="str">
            <v xml:space="preserve">           Progress Energy Florida</v>
          </cell>
          <cell r="CG2" t="str">
            <v xml:space="preserve">           Progress Energy Florida</v>
          </cell>
          <cell r="DG2" t="str">
            <v xml:space="preserve">           Progress Energy Florida</v>
          </cell>
          <cell r="EG2" t="str">
            <v xml:space="preserve">           Progress Energy Florida</v>
          </cell>
          <cell r="FH2" t="str">
            <v xml:space="preserve">           Progress Energy Florida</v>
          </cell>
        </row>
        <row r="3">
          <cell r="G3" t="str">
            <v>System Net Generation and Fuel Cost</v>
          </cell>
          <cell r="AG3" t="str">
            <v>System Net Generation and Fuel Cost</v>
          </cell>
          <cell r="BG3" t="str">
            <v>System Net Generation and Fuel Cost</v>
          </cell>
          <cell r="CG3" t="str">
            <v>System Net Generation and Fuel Cost</v>
          </cell>
          <cell r="DG3" t="str">
            <v>System Net Generation and Fuel Cost</v>
          </cell>
          <cell r="EG3" t="str">
            <v>System Net Generation and Fuel Cost</v>
          </cell>
          <cell r="FH3" t="str">
            <v>System Net Generation and Fuel Cost</v>
          </cell>
        </row>
        <row r="4">
          <cell r="G4" t="str">
            <v>Estimated for the Month of:</v>
          </cell>
          <cell r="J4">
            <v>39264</v>
          </cell>
          <cell r="AG4" t="str">
            <v>Estimated for the Month of:</v>
          </cell>
          <cell r="AJ4">
            <v>39295</v>
          </cell>
          <cell r="BG4" t="str">
            <v>Estimated for the Month of:</v>
          </cell>
          <cell r="BJ4">
            <v>39326</v>
          </cell>
          <cell r="CG4" t="str">
            <v>Estimated for the Month of:</v>
          </cell>
          <cell r="CJ4">
            <v>39356</v>
          </cell>
          <cell r="DG4" t="str">
            <v>Estimated for the Month of:</v>
          </cell>
          <cell r="DJ4">
            <v>39387</v>
          </cell>
          <cell r="EG4" t="str">
            <v>Estimated for the Month of:</v>
          </cell>
          <cell r="EJ4">
            <v>39417</v>
          </cell>
          <cell r="FG4" t="str">
            <v xml:space="preserve">        Estimated for the Period of:</v>
          </cell>
          <cell r="FJ4">
            <v>39083</v>
          </cell>
          <cell r="FK4" t="str">
            <v>through</v>
          </cell>
          <cell r="FL4">
            <v>39417</v>
          </cell>
        </row>
        <row r="6">
          <cell r="B6" t="str">
            <v>(A)</v>
          </cell>
          <cell r="D6" t="str">
            <v>(B)</v>
          </cell>
          <cell r="E6" t="str">
            <v>(C)</v>
          </cell>
          <cell r="F6" t="str">
            <v>(D)</v>
          </cell>
          <cell r="G6" t="str">
            <v>(E)</v>
          </cell>
          <cell r="H6" t="str">
            <v>(F)</v>
          </cell>
          <cell r="I6" t="str">
            <v>(G)</v>
          </cell>
          <cell r="J6" t="str">
            <v>(H)</v>
          </cell>
          <cell r="K6" t="str">
            <v>(I)</v>
          </cell>
          <cell r="M6" t="str">
            <v>(J)</v>
          </cell>
          <cell r="N6" t="str">
            <v>(K)</v>
          </cell>
          <cell r="O6" t="str">
            <v>(L)</v>
          </cell>
          <cell r="P6" t="str">
            <v>(M)</v>
          </cell>
          <cell r="Q6" t="str">
            <v>DNP</v>
          </cell>
          <cell r="R6" t="str">
            <v>DNP</v>
          </cell>
          <cell r="S6" t="str">
            <v>DNP</v>
          </cell>
          <cell r="T6" t="str">
            <v>DNP</v>
          </cell>
          <cell r="U6" t="str">
            <v>DNP</v>
          </cell>
          <cell r="V6" t="str">
            <v>DNP</v>
          </cell>
          <cell r="AB6" t="str">
            <v>(A)</v>
          </cell>
          <cell r="AD6" t="str">
            <v>(B)</v>
          </cell>
          <cell r="AE6" t="str">
            <v>(C)</v>
          </cell>
          <cell r="AF6" t="str">
            <v>(D)</v>
          </cell>
          <cell r="AG6" t="str">
            <v>(E)</v>
          </cell>
          <cell r="AH6" t="str">
            <v>(F)</v>
          </cell>
          <cell r="AI6" t="str">
            <v>(G)</v>
          </cell>
          <cell r="AJ6" t="str">
            <v>(H)</v>
          </cell>
          <cell r="AK6" t="str">
            <v>(I)</v>
          </cell>
          <cell r="AM6" t="str">
            <v>(J)</v>
          </cell>
          <cell r="AN6" t="str">
            <v>(K)</v>
          </cell>
          <cell r="AO6" t="str">
            <v>(L)</v>
          </cell>
          <cell r="AP6" t="str">
            <v>(M)</v>
          </cell>
          <cell r="AQ6" t="str">
            <v>DNP</v>
          </cell>
          <cell r="AR6" t="str">
            <v>DNP</v>
          </cell>
          <cell r="AS6" t="str">
            <v>DNP</v>
          </cell>
          <cell r="AT6" t="str">
            <v>DNP</v>
          </cell>
          <cell r="AU6" t="str">
            <v>DNP</v>
          </cell>
          <cell r="AV6" t="str">
            <v>DNP</v>
          </cell>
          <cell r="BB6" t="str">
            <v>(A)</v>
          </cell>
          <cell r="BD6" t="str">
            <v>(B)</v>
          </cell>
          <cell r="BE6" t="str">
            <v>(C)</v>
          </cell>
          <cell r="BF6" t="str">
            <v>(D)</v>
          </cell>
          <cell r="BG6" t="str">
            <v>(E)</v>
          </cell>
          <cell r="BH6" t="str">
            <v>(F)</v>
          </cell>
          <cell r="BI6" t="str">
            <v>(G)</v>
          </cell>
          <cell r="BJ6" t="str">
            <v>(H)</v>
          </cell>
          <cell r="BK6" t="str">
            <v>(I)</v>
          </cell>
          <cell r="BM6" t="str">
            <v>(J)</v>
          </cell>
          <cell r="BN6" t="str">
            <v>(K)</v>
          </cell>
          <cell r="BO6" t="str">
            <v>(L)</v>
          </cell>
          <cell r="BP6" t="str">
            <v>(M)</v>
          </cell>
          <cell r="BQ6" t="str">
            <v>DNP</v>
          </cell>
          <cell r="BR6" t="str">
            <v>DNP</v>
          </cell>
          <cell r="BS6" t="str">
            <v>DNP</v>
          </cell>
          <cell r="BT6" t="str">
            <v>DNP</v>
          </cell>
          <cell r="BU6" t="str">
            <v>DNP</v>
          </cell>
          <cell r="BV6" t="str">
            <v>DNP</v>
          </cell>
          <cell r="CB6" t="str">
            <v>(A)</v>
          </cell>
          <cell r="CD6" t="str">
            <v>(B)</v>
          </cell>
          <cell r="CE6" t="str">
            <v>(C)</v>
          </cell>
          <cell r="CF6" t="str">
            <v>(D)</v>
          </cell>
          <cell r="CG6" t="str">
            <v>(E)</v>
          </cell>
          <cell r="CH6" t="str">
            <v>(F)</v>
          </cell>
          <cell r="CI6" t="str">
            <v>(G)</v>
          </cell>
          <cell r="CJ6" t="str">
            <v>(H)</v>
          </cell>
          <cell r="CK6" t="str">
            <v>(I)</v>
          </cell>
          <cell r="CM6" t="str">
            <v>(J)</v>
          </cell>
          <cell r="CN6" t="str">
            <v>(K)</v>
          </cell>
          <cell r="CO6" t="str">
            <v>(L)</v>
          </cell>
          <cell r="CP6" t="str">
            <v>(M)</v>
          </cell>
          <cell r="CQ6" t="str">
            <v>DNP</v>
          </cell>
          <cell r="CR6" t="str">
            <v>DNP</v>
          </cell>
          <cell r="CS6" t="str">
            <v>DNP</v>
          </cell>
          <cell r="CT6" t="str">
            <v>DNP</v>
          </cell>
          <cell r="CU6" t="str">
            <v>DNP</v>
          </cell>
          <cell r="CV6" t="str">
            <v>DNP</v>
          </cell>
          <cell r="DB6" t="str">
            <v>(A)</v>
          </cell>
          <cell r="DD6" t="str">
            <v>(B)</v>
          </cell>
          <cell r="DE6" t="str">
            <v>(C)</v>
          </cell>
          <cell r="DF6" t="str">
            <v>(D)</v>
          </cell>
          <cell r="DG6" t="str">
            <v>(E)</v>
          </cell>
          <cell r="DH6" t="str">
            <v>(F)</v>
          </cell>
          <cell r="DI6" t="str">
            <v>(G)</v>
          </cell>
          <cell r="DJ6" t="str">
            <v>(H)</v>
          </cell>
          <cell r="DK6" t="str">
            <v>(I)</v>
          </cell>
          <cell r="DM6" t="str">
            <v>(J)</v>
          </cell>
          <cell r="DN6" t="str">
            <v>(K)</v>
          </cell>
          <cell r="DO6" t="str">
            <v>(L)</v>
          </cell>
          <cell r="DP6" t="str">
            <v>(M)</v>
          </cell>
          <cell r="DQ6" t="str">
            <v>DNP</v>
          </cell>
          <cell r="DR6" t="str">
            <v>DNP</v>
          </cell>
          <cell r="DS6" t="str">
            <v>DNP</v>
          </cell>
          <cell r="DT6" t="str">
            <v>DNP</v>
          </cell>
          <cell r="DU6" t="str">
            <v>DNP</v>
          </cell>
          <cell r="DV6" t="str">
            <v>DNP</v>
          </cell>
          <cell r="EB6" t="str">
            <v>(A)</v>
          </cell>
          <cell r="ED6" t="str">
            <v>(B)</v>
          </cell>
          <cell r="EE6" t="str">
            <v>(C)</v>
          </cell>
          <cell r="EF6" t="str">
            <v>(D)</v>
          </cell>
          <cell r="EG6" t="str">
            <v>(E)</v>
          </cell>
          <cell r="EH6" t="str">
            <v>(F)</v>
          </cell>
          <cell r="EI6" t="str">
            <v>(G)</v>
          </cell>
          <cell r="EJ6" t="str">
            <v>(H)</v>
          </cell>
          <cell r="EK6" t="str">
            <v>(I)</v>
          </cell>
          <cell r="EM6" t="str">
            <v>(J)</v>
          </cell>
          <cell r="EN6" t="str">
            <v>(K)</v>
          </cell>
          <cell r="EO6" t="str">
            <v>(L)</v>
          </cell>
          <cell r="EP6" t="str">
            <v>(M)</v>
          </cell>
          <cell r="EQ6" t="str">
            <v>DNP</v>
          </cell>
          <cell r="ER6" t="str">
            <v>DNP</v>
          </cell>
          <cell r="ES6" t="str">
            <v>DNP</v>
          </cell>
          <cell r="ET6" t="str">
            <v>DNP</v>
          </cell>
          <cell r="EU6" t="str">
            <v>DNP</v>
          </cell>
          <cell r="EV6" t="str">
            <v>DNP</v>
          </cell>
          <cell r="FB6" t="str">
            <v>(A)</v>
          </cell>
          <cell r="FD6" t="str">
            <v>(B)</v>
          </cell>
          <cell r="FE6" t="str">
            <v>(C)</v>
          </cell>
          <cell r="FF6" t="str">
            <v>(D)</v>
          </cell>
          <cell r="FG6" t="str">
            <v>(E)</v>
          </cell>
          <cell r="FH6" t="str">
            <v>(F)</v>
          </cell>
          <cell r="FI6" t="str">
            <v>(G)</v>
          </cell>
          <cell r="FJ6" t="str">
            <v>(H)</v>
          </cell>
          <cell r="FK6" t="str">
            <v>(I)</v>
          </cell>
          <cell r="FM6" t="str">
            <v>(J)</v>
          </cell>
          <cell r="FN6" t="str">
            <v>(K)</v>
          </cell>
          <cell r="FO6" t="str">
            <v>(L)</v>
          </cell>
          <cell r="FP6" t="str">
            <v>(M)</v>
          </cell>
          <cell r="FQ6" t="str">
            <v>DNP</v>
          </cell>
          <cell r="FR6" t="str">
            <v>DNP</v>
          </cell>
          <cell r="FS6" t="str">
            <v>DNP</v>
          </cell>
          <cell r="FT6" t="str">
            <v>DNP</v>
          </cell>
          <cell r="FU6" t="str">
            <v>DNP</v>
          </cell>
          <cell r="FV6" t="str">
            <v>DNP</v>
          </cell>
        </row>
        <row r="7">
          <cell r="D7" t="str">
            <v>NET</v>
          </cell>
          <cell r="E7" t="str">
            <v>NET</v>
          </cell>
          <cell r="F7" t="str">
            <v>CAPACITY</v>
          </cell>
          <cell r="G7" t="str">
            <v>EQUIV AVAIL</v>
          </cell>
          <cell r="H7" t="str">
            <v>OUTPUT</v>
          </cell>
          <cell r="I7" t="str">
            <v>AVG. NET</v>
          </cell>
          <cell r="J7" t="str">
            <v>FUEL</v>
          </cell>
          <cell r="K7" t="str">
            <v>FUEL</v>
          </cell>
          <cell r="M7" t="str">
            <v>FUEL</v>
          </cell>
          <cell r="N7" t="str">
            <v>FUEL</v>
          </cell>
          <cell r="O7" t="str">
            <v>AS BURNED</v>
          </cell>
          <cell r="P7" t="str">
            <v>FUEL COST</v>
          </cell>
          <cell r="Q7" t="str">
            <v>FUEL COST</v>
          </cell>
          <cell r="R7" t="str">
            <v>TRANSP.</v>
          </cell>
          <cell r="S7" t="str">
            <v>FIXED</v>
          </cell>
          <cell r="T7" t="str">
            <v>OTHER</v>
          </cell>
          <cell r="U7" t="str">
            <v>SERVICE</v>
          </cell>
          <cell r="V7" t="str">
            <v>AS BURNED</v>
          </cell>
          <cell r="AD7" t="str">
            <v>NET</v>
          </cell>
          <cell r="AE7" t="str">
            <v>NET</v>
          </cell>
          <cell r="AF7" t="str">
            <v>CAPACITY</v>
          </cell>
          <cell r="AG7" t="str">
            <v>EQUIV AVAIL</v>
          </cell>
          <cell r="AH7" t="str">
            <v>OUTPUT</v>
          </cell>
          <cell r="AI7" t="str">
            <v>AVG. NET</v>
          </cell>
          <cell r="AJ7" t="str">
            <v>FUEL</v>
          </cell>
          <cell r="AK7" t="str">
            <v>FUEL</v>
          </cell>
          <cell r="AM7" t="str">
            <v>FUEL</v>
          </cell>
          <cell r="AN7" t="str">
            <v>FUEL</v>
          </cell>
          <cell r="AO7" t="str">
            <v>AS BURNED</v>
          </cell>
          <cell r="AP7" t="str">
            <v>FUEL COST</v>
          </cell>
          <cell r="AQ7" t="str">
            <v>FUEL COST</v>
          </cell>
          <cell r="AR7" t="str">
            <v>TRANSP.</v>
          </cell>
          <cell r="AS7" t="str">
            <v>FIXED</v>
          </cell>
          <cell r="AT7" t="str">
            <v>OTHER</v>
          </cell>
          <cell r="AU7" t="str">
            <v>SERVICE</v>
          </cell>
          <cell r="AV7" t="str">
            <v>AS BURNED</v>
          </cell>
          <cell r="BD7" t="str">
            <v>NET</v>
          </cell>
          <cell r="BE7" t="str">
            <v>NET</v>
          </cell>
          <cell r="BF7" t="str">
            <v>CAPACITY</v>
          </cell>
          <cell r="BG7" t="str">
            <v>EQUIV AVAIL</v>
          </cell>
          <cell r="BH7" t="str">
            <v>OUTPUT</v>
          </cell>
          <cell r="BI7" t="str">
            <v>AVG. NET</v>
          </cell>
          <cell r="BJ7" t="str">
            <v>FUEL</v>
          </cell>
          <cell r="BK7" t="str">
            <v>FUEL</v>
          </cell>
          <cell r="BM7" t="str">
            <v>FUEL</v>
          </cell>
          <cell r="BN7" t="str">
            <v>FUEL</v>
          </cell>
          <cell r="BO7" t="str">
            <v>AS BURNED</v>
          </cell>
          <cell r="BP7" t="str">
            <v>FUEL COST</v>
          </cell>
          <cell r="BQ7" t="str">
            <v>FUEL COST</v>
          </cell>
          <cell r="BR7" t="str">
            <v>TRANSP.</v>
          </cell>
          <cell r="BS7" t="str">
            <v>FIXED</v>
          </cell>
          <cell r="BT7" t="str">
            <v>OTHER</v>
          </cell>
          <cell r="BU7" t="str">
            <v>SERVICE</v>
          </cell>
          <cell r="BV7" t="str">
            <v>AS BURNED</v>
          </cell>
          <cell r="CD7" t="str">
            <v>NET</v>
          </cell>
          <cell r="CE7" t="str">
            <v>NET</v>
          </cell>
          <cell r="CF7" t="str">
            <v>CAPACITY</v>
          </cell>
          <cell r="CG7" t="str">
            <v>EQUIV AVAIL</v>
          </cell>
          <cell r="CH7" t="str">
            <v>OUTPUT</v>
          </cell>
          <cell r="CI7" t="str">
            <v>AVG. NET</v>
          </cell>
          <cell r="CJ7" t="str">
            <v>FUEL</v>
          </cell>
          <cell r="CK7" t="str">
            <v>FUEL</v>
          </cell>
          <cell r="CM7" t="str">
            <v>FUEL</v>
          </cell>
          <cell r="CN7" t="str">
            <v>FUEL</v>
          </cell>
          <cell r="CO7" t="str">
            <v>AS BURNED</v>
          </cell>
          <cell r="CP7" t="str">
            <v>FUEL COST</v>
          </cell>
          <cell r="CQ7" t="str">
            <v>FUEL COST</v>
          </cell>
          <cell r="CR7" t="str">
            <v>TRANSP.</v>
          </cell>
          <cell r="CS7" t="str">
            <v>FIXED</v>
          </cell>
          <cell r="CT7" t="str">
            <v>OTHER</v>
          </cell>
          <cell r="CU7" t="str">
            <v>SERVICE</v>
          </cell>
          <cell r="CV7" t="str">
            <v>AS BURNED</v>
          </cell>
          <cell r="DD7" t="str">
            <v>NET</v>
          </cell>
          <cell r="DE7" t="str">
            <v>NET</v>
          </cell>
          <cell r="DF7" t="str">
            <v>CAPACITY</v>
          </cell>
          <cell r="DG7" t="str">
            <v>EQUIV AVAIL</v>
          </cell>
          <cell r="DH7" t="str">
            <v>OUTPUT</v>
          </cell>
          <cell r="DI7" t="str">
            <v>AVG. NET</v>
          </cell>
          <cell r="DJ7" t="str">
            <v>FUEL</v>
          </cell>
          <cell r="DK7" t="str">
            <v>FUEL</v>
          </cell>
          <cell r="DM7" t="str">
            <v>FUEL</v>
          </cell>
          <cell r="DN7" t="str">
            <v>FUEL</v>
          </cell>
          <cell r="DO7" t="str">
            <v>AS BURNED</v>
          </cell>
          <cell r="DP7" t="str">
            <v>FUEL COST</v>
          </cell>
          <cell r="DQ7" t="str">
            <v>FUEL COST</v>
          </cell>
          <cell r="DR7" t="str">
            <v>TRANSP.</v>
          </cell>
          <cell r="DS7" t="str">
            <v>FIXED</v>
          </cell>
          <cell r="DT7" t="str">
            <v>OTHER</v>
          </cell>
          <cell r="DU7" t="str">
            <v>SERVICE</v>
          </cell>
          <cell r="DV7" t="str">
            <v>AS BURNED</v>
          </cell>
          <cell r="ED7" t="str">
            <v>NET</v>
          </cell>
          <cell r="EE7" t="str">
            <v>NET</v>
          </cell>
          <cell r="EF7" t="str">
            <v>CAPACITY</v>
          </cell>
          <cell r="EG7" t="str">
            <v>EQUIV AVAIL</v>
          </cell>
          <cell r="EH7" t="str">
            <v>OUTPUT</v>
          </cell>
          <cell r="EI7" t="str">
            <v>AVG. NET</v>
          </cell>
          <cell r="EJ7" t="str">
            <v>FUEL</v>
          </cell>
          <cell r="EK7" t="str">
            <v>FUEL</v>
          </cell>
          <cell r="EM7" t="str">
            <v>FUEL</v>
          </cell>
          <cell r="EN7" t="str">
            <v>FUEL</v>
          </cell>
          <cell r="EO7" t="str">
            <v>AS BURNED</v>
          </cell>
          <cell r="EP7" t="str">
            <v>FUEL COST</v>
          </cell>
          <cell r="EQ7" t="str">
            <v>FUEL COST</v>
          </cell>
          <cell r="ER7" t="str">
            <v>TRANSP.</v>
          </cell>
          <cell r="ES7" t="str">
            <v>FIXED</v>
          </cell>
          <cell r="ET7" t="str">
            <v>OTHER</v>
          </cell>
          <cell r="EU7" t="str">
            <v>SERVICE</v>
          </cell>
          <cell r="EV7" t="str">
            <v>AS BURNED</v>
          </cell>
          <cell r="FD7" t="str">
            <v>NET</v>
          </cell>
          <cell r="FE7" t="str">
            <v>NET</v>
          </cell>
          <cell r="FF7" t="str">
            <v>CAPACITY</v>
          </cell>
          <cell r="FG7" t="str">
            <v>EQUIV AVAIL</v>
          </cell>
          <cell r="FH7" t="str">
            <v>OUTPUT</v>
          </cell>
          <cell r="FI7" t="str">
            <v>AVG. NET</v>
          </cell>
          <cell r="FJ7" t="str">
            <v>FUEL</v>
          </cell>
          <cell r="FK7" t="str">
            <v>FUEL</v>
          </cell>
          <cell r="FM7" t="str">
            <v>FUEL</v>
          </cell>
          <cell r="FN7" t="str">
            <v>FUEL</v>
          </cell>
          <cell r="FO7" t="str">
            <v>AS BURNED</v>
          </cell>
          <cell r="FP7" t="str">
            <v>FUEL COST</v>
          </cell>
          <cell r="FQ7" t="str">
            <v>FUEL COST</v>
          </cell>
          <cell r="FR7" t="str">
            <v>TRANSP.</v>
          </cell>
          <cell r="FS7" t="str">
            <v>FIXED</v>
          </cell>
          <cell r="FT7" t="str">
            <v>OTHER</v>
          </cell>
          <cell r="FU7" t="str">
            <v>SERVICE</v>
          </cell>
          <cell r="FV7" t="str">
            <v>AS BURNED</v>
          </cell>
        </row>
        <row r="8">
          <cell r="B8" t="str">
            <v>PLANT/UNIT</v>
          </cell>
          <cell r="D8" t="str">
            <v>CAPACITY</v>
          </cell>
          <cell r="E8" t="str">
            <v>GENERATION</v>
          </cell>
          <cell r="F8" t="str">
            <v>FACTOR</v>
          </cell>
          <cell r="G8" t="str">
            <v>FACTOR</v>
          </cell>
          <cell r="H8" t="str">
            <v>FACTOR</v>
          </cell>
          <cell r="I8" t="str">
            <v>HEAT RATE</v>
          </cell>
          <cell r="J8" t="str">
            <v>TYPE</v>
          </cell>
          <cell r="K8" t="str">
            <v>BURNED</v>
          </cell>
          <cell r="M8" t="str">
            <v>HEAT VALUE</v>
          </cell>
          <cell r="N8" t="str">
            <v>BURNED</v>
          </cell>
          <cell r="O8" t="str">
            <v>FUEL COST</v>
          </cell>
          <cell r="P8" t="str">
            <v>PER KWH</v>
          </cell>
          <cell r="Q8" t="str">
            <v>PER UNIT</v>
          </cell>
          <cell r="R8" t="str">
            <v>PER UNIT</v>
          </cell>
          <cell r="S8" t="str">
            <v>TRANSP.</v>
          </cell>
          <cell r="T8" t="str">
            <v>COSTS</v>
          </cell>
          <cell r="U8" t="str">
            <v>HOURS</v>
          </cell>
          <cell r="V8" t="str">
            <v>FUEL COST</v>
          </cell>
          <cell r="AB8" t="str">
            <v>PLANT/UNIT</v>
          </cell>
          <cell r="AD8" t="str">
            <v>CAPACITY</v>
          </cell>
          <cell r="AE8" t="str">
            <v>GENERATION</v>
          </cell>
          <cell r="AF8" t="str">
            <v>FACTOR</v>
          </cell>
          <cell r="AG8" t="str">
            <v>FACTOR</v>
          </cell>
          <cell r="AH8" t="str">
            <v>FACTOR</v>
          </cell>
          <cell r="AI8" t="str">
            <v>HEAT RATE</v>
          </cell>
          <cell r="AJ8" t="str">
            <v>TYPE</v>
          </cell>
          <cell r="AK8" t="str">
            <v>BURNED</v>
          </cell>
          <cell r="AM8" t="str">
            <v>HEAT VALUE</v>
          </cell>
          <cell r="AN8" t="str">
            <v>BURNED</v>
          </cell>
          <cell r="AO8" t="str">
            <v>FUEL COST</v>
          </cell>
          <cell r="AP8" t="str">
            <v>PER KWH</v>
          </cell>
          <cell r="AQ8" t="str">
            <v>PER UNIT</v>
          </cell>
          <cell r="AR8" t="str">
            <v>PER UNIT</v>
          </cell>
          <cell r="AS8" t="str">
            <v>TRANSP.</v>
          </cell>
          <cell r="AT8" t="str">
            <v>COSTS</v>
          </cell>
          <cell r="AU8" t="str">
            <v>HOURS</v>
          </cell>
          <cell r="AV8" t="str">
            <v>FUEL COST</v>
          </cell>
          <cell r="BB8" t="str">
            <v>PLANT/UNIT</v>
          </cell>
          <cell r="BD8" t="str">
            <v>CAPACITY</v>
          </cell>
          <cell r="BE8" t="str">
            <v>GENERATION</v>
          </cell>
          <cell r="BF8" t="str">
            <v>FACTOR</v>
          </cell>
          <cell r="BG8" t="str">
            <v>FACTOR</v>
          </cell>
          <cell r="BH8" t="str">
            <v>FACTOR</v>
          </cell>
          <cell r="BI8" t="str">
            <v>HEAT RATE</v>
          </cell>
          <cell r="BJ8" t="str">
            <v>TYPE</v>
          </cell>
          <cell r="BK8" t="str">
            <v>BURNED</v>
          </cell>
          <cell r="BM8" t="str">
            <v>HEAT VALUE</v>
          </cell>
          <cell r="BN8" t="str">
            <v>BURNED</v>
          </cell>
          <cell r="BO8" t="str">
            <v>FUEL COST</v>
          </cell>
          <cell r="BP8" t="str">
            <v>PER KWH</v>
          </cell>
          <cell r="BQ8" t="str">
            <v>PER UNIT</v>
          </cell>
          <cell r="BR8" t="str">
            <v>PER UNIT</v>
          </cell>
          <cell r="BS8" t="str">
            <v>TRANSP.</v>
          </cell>
          <cell r="BT8" t="str">
            <v>COSTS</v>
          </cell>
          <cell r="BU8" t="str">
            <v>HOURS</v>
          </cell>
          <cell r="BV8" t="str">
            <v>FUEL COST</v>
          </cell>
          <cell r="CB8" t="str">
            <v>PLANT/UNIT</v>
          </cell>
          <cell r="CD8" t="str">
            <v>CAPACITY</v>
          </cell>
          <cell r="CE8" t="str">
            <v>GENERATION</v>
          </cell>
          <cell r="CF8" t="str">
            <v>FACTOR</v>
          </cell>
          <cell r="CG8" t="str">
            <v>FACTOR</v>
          </cell>
          <cell r="CH8" t="str">
            <v>FACTOR</v>
          </cell>
          <cell r="CI8" t="str">
            <v>HEAT RATE</v>
          </cell>
          <cell r="CJ8" t="str">
            <v>TYPE</v>
          </cell>
          <cell r="CK8" t="str">
            <v>BURNED</v>
          </cell>
          <cell r="CM8" t="str">
            <v>HEAT VALUE</v>
          </cell>
          <cell r="CN8" t="str">
            <v>BURNED</v>
          </cell>
          <cell r="CO8" t="str">
            <v>FUEL COST</v>
          </cell>
          <cell r="CP8" t="str">
            <v>PER KWH</v>
          </cell>
          <cell r="CQ8" t="str">
            <v>PER UNIT</v>
          </cell>
          <cell r="CR8" t="str">
            <v>PER UNIT</v>
          </cell>
          <cell r="CS8" t="str">
            <v>TRANSP.</v>
          </cell>
          <cell r="CT8" t="str">
            <v>COSTS</v>
          </cell>
          <cell r="CU8" t="str">
            <v>HOURS</v>
          </cell>
          <cell r="CV8" t="str">
            <v>FUEL COST</v>
          </cell>
          <cell r="DB8" t="str">
            <v>PLANT/UNIT</v>
          </cell>
          <cell r="DD8" t="str">
            <v>CAPACITY</v>
          </cell>
          <cell r="DE8" t="str">
            <v>GENERATION</v>
          </cell>
          <cell r="DF8" t="str">
            <v>FACTOR</v>
          </cell>
          <cell r="DG8" t="str">
            <v>FACTOR</v>
          </cell>
          <cell r="DH8" t="str">
            <v>FACTOR</v>
          </cell>
          <cell r="DI8" t="str">
            <v>HEAT RATE</v>
          </cell>
          <cell r="DJ8" t="str">
            <v>TYPE</v>
          </cell>
          <cell r="DK8" t="str">
            <v>BURNED</v>
          </cell>
          <cell r="DM8" t="str">
            <v>HEAT VALUE</v>
          </cell>
          <cell r="DN8" t="str">
            <v>BURNED</v>
          </cell>
          <cell r="DO8" t="str">
            <v>FUEL COST</v>
          </cell>
          <cell r="DP8" t="str">
            <v>PER KWH</v>
          </cell>
          <cell r="DQ8" t="str">
            <v>PER UNIT</v>
          </cell>
          <cell r="DR8" t="str">
            <v>PER UNIT</v>
          </cell>
          <cell r="DS8" t="str">
            <v>TRANSP.</v>
          </cell>
          <cell r="DT8" t="str">
            <v>COSTS</v>
          </cell>
          <cell r="DU8" t="str">
            <v>HOURS</v>
          </cell>
          <cell r="DV8" t="str">
            <v>FUEL COST</v>
          </cell>
          <cell r="EB8" t="str">
            <v>PLANT/UNIT</v>
          </cell>
          <cell r="ED8" t="str">
            <v>CAPACITY</v>
          </cell>
          <cell r="EE8" t="str">
            <v>GENERATION</v>
          </cell>
          <cell r="EF8" t="str">
            <v>FACTOR</v>
          </cell>
          <cell r="EG8" t="str">
            <v>FACTOR</v>
          </cell>
          <cell r="EH8" t="str">
            <v>FACTOR</v>
          </cell>
          <cell r="EI8" t="str">
            <v>HEAT RATE</v>
          </cell>
          <cell r="EJ8" t="str">
            <v>TYPE</v>
          </cell>
          <cell r="EK8" t="str">
            <v>BURNED</v>
          </cell>
          <cell r="EM8" t="str">
            <v>HEAT VALUE</v>
          </cell>
          <cell r="EN8" t="str">
            <v>BURNED</v>
          </cell>
          <cell r="EO8" t="str">
            <v>FUEL COST</v>
          </cell>
          <cell r="EP8" t="str">
            <v>PER KWH</v>
          </cell>
          <cell r="EQ8" t="str">
            <v>PER UNIT</v>
          </cell>
          <cell r="ER8" t="str">
            <v>PER UNIT</v>
          </cell>
          <cell r="ES8" t="str">
            <v>TRANSP.</v>
          </cell>
          <cell r="ET8" t="str">
            <v>COSTS</v>
          </cell>
          <cell r="EU8" t="str">
            <v>HOURS</v>
          </cell>
          <cell r="EV8" t="str">
            <v>FUEL COST</v>
          </cell>
          <cell r="FB8" t="str">
            <v>PLANT/UNIT</v>
          </cell>
          <cell r="FD8" t="str">
            <v>CAPACITY</v>
          </cell>
          <cell r="FE8" t="str">
            <v>GENERATION</v>
          </cell>
          <cell r="FF8" t="str">
            <v>FACTOR</v>
          </cell>
          <cell r="FG8" t="str">
            <v>FACTOR</v>
          </cell>
          <cell r="FH8" t="str">
            <v>FACTOR</v>
          </cell>
          <cell r="FI8" t="str">
            <v>HEAT RATE</v>
          </cell>
          <cell r="FJ8" t="str">
            <v>TYPE</v>
          </cell>
          <cell r="FK8" t="str">
            <v>BURNED</v>
          </cell>
          <cell r="FM8" t="str">
            <v>HEAT VALUE</v>
          </cell>
          <cell r="FN8" t="str">
            <v>BURNED</v>
          </cell>
          <cell r="FO8" t="str">
            <v>FUEL COST</v>
          </cell>
          <cell r="FP8" t="str">
            <v>PER KWH</v>
          </cell>
          <cell r="FQ8" t="str">
            <v>PER UNIT</v>
          </cell>
          <cell r="FR8" t="str">
            <v>PER UNIT</v>
          </cell>
          <cell r="FS8" t="str">
            <v>TRANSP.</v>
          </cell>
          <cell r="FT8" t="str">
            <v>COSTS</v>
          </cell>
          <cell r="FU8" t="str">
            <v>HOURS</v>
          </cell>
          <cell r="FV8" t="str">
            <v>FUEL COST</v>
          </cell>
        </row>
        <row r="9">
          <cell r="D9" t="str">
            <v>(MW)</v>
          </cell>
          <cell r="E9" t="str">
            <v>(MWH)</v>
          </cell>
          <cell r="F9" t="str">
            <v>(%)</v>
          </cell>
          <cell r="G9" t="str">
            <v>(%)</v>
          </cell>
          <cell r="H9" t="str">
            <v>(%)</v>
          </cell>
          <cell r="I9" t="str">
            <v>(BTU/KWH)</v>
          </cell>
          <cell r="K9" t="str">
            <v>(UNITS)</v>
          </cell>
          <cell r="M9" t="str">
            <v>(BTU/UNIT)</v>
          </cell>
          <cell r="N9" t="str">
            <v>(MMBTU)</v>
          </cell>
          <cell r="O9" t="str">
            <v>($)</v>
          </cell>
          <cell r="P9" t="str">
            <v>(C/KWH)</v>
          </cell>
          <cell r="Q9" t="str">
            <v>($/UNIT)</v>
          </cell>
          <cell r="R9" t="str">
            <v>($/UNIT)</v>
          </cell>
          <cell r="S9" t="str">
            <v>$</v>
          </cell>
          <cell r="T9" t="str">
            <v>$</v>
          </cell>
          <cell r="V9" t="str">
            <v>($)</v>
          </cell>
          <cell r="W9" t="str">
            <v>check</v>
          </cell>
          <cell r="AD9" t="str">
            <v>(MW)</v>
          </cell>
          <cell r="AE9" t="str">
            <v>(MWH)</v>
          </cell>
          <cell r="AF9" t="str">
            <v>(%)</v>
          </cell>
          <cell r="AG9" t="str">
            <v>(%)</v>
          </cell>
          <cell r="AH9" t="str">
            <v>(%)</v>
          </cell>
          <cell r="AI9" t="str">
            <v>(BTU/KWH)</v>
          </cell>
          <cell r="AK9" t="str">
            <v>(UNITS)</v>
          </cell>
          <cell r="AM9" t="str">
            <v>(BTU/UNIT)</v>
          </cell>
          <cell r="AN9" t="str">
            <v>(MMBTU)</v>
          </cell>
          <cell r="AO9" t="str">
            <v>($)</v>
          </cell>
          <cell r="AP9" t="str">
            <v>(C/KWH)</v>
          </cell>
          <cell r="AQ9" t="str">
            <v>($/UNIT)</v>
          </cell>
          <cell r="AR9" t="str">
            <v>($/UNIT)</v>
          </cell>
          <cell r="AS9" t="str">
            <v>$</v>
          </cell>
          <cell r="AT9" t="str">
            <v>$</v>
          </cell>
          <cell r="AV9" t="str">
            <v>($)</v>
          </cell>
          <cell r="AW9" t="str">
            <v>check</v>
          </cell>
          <cell r="BD9" t="str">
            <v>(MW)</v>
          </cell>
          <cell r="BE9" t="str">
            <v>(MWH)</v>
          </cell>
          <cell r="BF9" t="str">
            <v>(%)</v>
          </cell>
          <cell r="BG9" t="str">
            <v>(%)</v>
          </cell>
          <cell r="BH9" t="str">
            <v>(%)</v>
          </cell>
          <cell r="BI9" t="str">
            <v>(BTU/KWH)</v>
          </cell>
          <cell r="BK9" t="str">
            <v>(UNITS)</v>
          </cell>
          <cell r="BM9" t="str">
            <v>(BTU/UNIT)</v>
          </cell>
          <cell r="BN9" t="str">
            <v>(MMBTU)</v>
          </cell>
          <cell r="BO9" t="str">
            <v>($)</v>
          </cell>
          <cell r="BP9" t="str">
            <v>(C/KWH)</v>
          </cell>
          <cell r="BQ9" t="str">
            <v>($/UNIT)</v>
          </cell>
          <cell r="BR9" t="str">
            <v>($/UNIT)</v>
          </cell>
          <cell r="BS9" t="str">
            <v>$</v>
          </cell>
          <cell r="BT9" t="str">
            <v>$</v>
          </cell>
          <cell r="BV9" t="str">
            <v>($)</v>
          </cell>
          <cell r="BW9" t="str">
            <v>check</v>
          </cell>
          <cell r="CD9" t="str">
            <v>(MW)</v>
          </cell>
          <cell r="CE9" t="str">
            <v>(MWH)</v>
          </cell>
          <cell r="CF9" t="str">
            <v>(%)</v>
          </cell>
          <cell r="CG9" t="str">
            <v>(%)</v>
          </cell>
          <cell r="CH9" t="str">
            <v>(%)</v>
          </cell>
          <cell r="CI9" t="str">
            <v>(BTU/KWH)</v>
          </cell>
          <cell r="CK9" t="str">
            <v>(UNITS)</v>
          </cell>
          <cell r="CM9" t="str">
            <v>(BTU/UNIT)</v>
          </cell>
          <cell r="CN9" t="str">
            <v>(MMBTU)</v>
          </cell>
          <cell r="CO9" t="str">
            <v>($)</v>
          </cell>
          <cell r="CP9" t="str">
            <v>(C/KWH)</v>
          </cell>
          <cell r="CQ9" t="str">
            <v>($/UNIT)</v>
          </cell>
          <cell r="CR9" t="str">
            <v>($/UNIT)</v>
          </cell>
          <cell r="CS9" t="str">
            <v>$</v>
          </cell>
          <cell r="CT9" t="str">
            <v>$</v>
          </cell>
          <cell r="CV9" t="str">
            <v>($)</v>
          </cell>
          <cell r="CW9" t="str">
            <v>check</v>
          </cell>
          <cell r="DD9" t="str">
            <v>(MW)</v>
          </cell>
          <cell r="DE9" t="str">
            <v>(MWH)</v>
          </cell>
          <cell r="DF9" t="str">
            <v>(%)</v>
          </cell>
          <cell r="DG9" t="str">
            <v>(%)</v>
          </cell>
          <cell r="DH9" t="str">
            <v>(%)</v>
          </cell>
          <cell r="DI9" t="str">
            <v>(BTU/KWH)</v>
          </cell>
          <cell r="DK9" t="str">
            <v>(UNITS)</v>
          </cell>
          <cell r="DM9" t="str">
            <v>(BTU/UNIT)</v>
          </cell>
          <cell r="DN9" t="str">
            <v>(MMBTU)</v>
          </cell>
          <cell r="DO9" t="str">
            <v>($)</v>
          </cell>
          <cell r="DP9" t="str">
            <v>(C/KWH)</v>
          </cell>
          <cell r="DQ9" t="str">
            <v>($/UNIT)</v>
          </cell>
          <cell r="DR9" t="str">
            <v>($/UNIT)</v>
          </cell>
          <cell r="DS9" t="str">
            <v>$</v>
          </cell>
          <cell r="DT9" t="str">
            <v>$</v>
          </cell>
          <cell r="DV9" t="str">
            <v>($)</v>
          </cell>
          <cell r="DW9" t="str">
            <v>check</v>
          </cell>
          <cell r="ED9" t="str">
            <v>(MW)</v>
          </cell>
          <cell r="EE9" t="str">
            <v>(MWH)</v>
          </cell>
          <cell r="EF9" t="str">
            <v>(%)</v>
          </cell>
          <cell r="EG9" t="str">
            <v>(%)</v>
          </cell>
          <cell r="EH9" t="str">
            <v>(%)</v>
          </cell>
          <cell r="EI9" t="str">
            <v>(BTU/KWH)</v>
          </cell>
          <cell r="EK9" t="str">
            <v>(UNITS)</v>
          </cell>
          <cell r="EM9" t="str">
            <v>(BTU/UNIT)</v>
          </cell>
          <cell r="EN9" t="str">
            <v>(MMBTU)</v>
          </cell>
          <cell r="EO9" t="str">
            <v>($)</v>
          </cell>
          <cell r="EP9" t="str">
            <v>(C/KWH)</v>
          </cell>
          <cell r="EQ9" t="str">
            <v>($/UNIT)</v>
          </cell>
          <cell r="ER9" t="str">
            <v>($/UNIT)</v>
          </cell>
          <cell r="ES9" t="str">
            <v>$</v>
          </cell>
          <cell r="ET9" t="str">
            <v>$</v>
          </cell>
          <cell r="EV9" t="str">
            <v>($)</v>
          </cell>
          <cell r="EW9" t="str">
            <v>check</v>
          </cell>
          <cell r="FD9" t="str">
            <v>(MW)</v>
          </cell>
          <cell r="FE9" t="str">
            <v>(MWH)</v>
          </cell>
          <cell r="FF9" t="str">
            <v>(%)</v>
          </cell>
          <cell r="FG9" t="str">
            <v>(%)</v>
          </cell>
          <cell r="FH9" t="str">
            <v>(%)</v>
          </cell>
          <cell r="FI9" t="str">
            <v>(BTU/KWH)</v>
          </cell>
          <cell r="FK9" t="str">
            <v>(UNITS)</v>
          </cell>
          <cell r="FM9" t="str">
            <v>(BTU/UNIT)</v>
          </cell>
          <cell r="FN9" t="str">
            <v>(MMBTU)</v>
          </cell>
          <cell r="FO9" t="str">
            <v>($)</v>
          </cell>
          <cell r="FP9" t="str">
            <v>(C/KWH)</v>
          </cell>
          <cell r="FQ9" t="str">
            <v>($/UNIT)</v>
          </cell>
          <cell r="FR9" t="str">
            <v>($/UNIT)</v>
          </cell>
          <cell r="FS9" t="str">
            <v>$</v>
          </cell>
          <cell r="FT9" t="str">
            <v>$</v>
          </cell>
          <cell r="FV9" t="str">
            <v>($)</v>
          </cell>
          <cell r="FW9" t="str">
            <v>check</v>
          </cell>
        </row>
        <row r="10">
          <cell r="A10">
            <v>1</v>
          </cell>
          <cell r="B10" t="str">
            <v>CRYS RIV NUC</v>
          </cell>
          <cell r="C10" t="str">
            <v>3</v>
          </cell>
          <cell r="D10">
            <v>769</v>
          </cell>
          <cell r="E10">
            <v>575112</v>
          </cell>
          <cell r="F10">
            <v>100.52015604681404</v>
          </cell>
          <cell r="G10">
            <v>97</v>
          </cell>
          <cell r="H10">
            <v>100.52015604681404</v>
          </cell>
          <cell r="I10">
            <v>10359.997704794892</v>
          </cell>
          <cell r="J10" t="str">
            <v>NUCLEAR</v>
          </cell>
          <cell r="K10">
            <v>5958159</v>
          </cell>
          <cell r="L10" t="str">
            <v>MMBTU</v>
          </cell>
          <cell r="M10">
            <v>1</v>
          </cell>
          <cell r="N10">
            <v>5958159</v>
          </cell>
          <cell r="O10">
            <v>2162811.75</v>
          </cell>
          <cell r="P10">
            <v>0.37606792242206738</v>
          </cell>
          <cell r="Q10">
            <v>0.3630000055386236</v>
          </cell>
          <cell r="R10">
            <v>0</v>
          </cell>
          <cell r="S10">
            <v>0</v>
          </cell>
          <cell r="U10">
            <v>744</v>
          </cell>
          <cell r="V10">
            <v>2162812</v>
          </cell>
          <cell r="W10">
            <v>0.25</v>
          </cell>
          <cell r="AA10">
            <v>1</v>
          </cell>
          <cell r="AB10" t="str">
            <v>CRYS RIV NUC</v>
          </cell>
          <cell r="AC10" t="str">
            <v>3</v>
          </cell>
          <cell r="AD10">
            <v>769</v>
          </cell>
          <cell r="AE10">
            <v>573257</v>
          </cell>
          <cell r="AF10">
            <v>100.19593243564466</v>
          </cell>
          <cell r="AG10">
            <v>97</v>
          </cell>
          <cell r="AH10">
            <v>100.46600233439304</v>
          </cell>
          <cell r="AI10">
            <v>10359.993859647593</v>
          </cell>
          <cell r="AJ10" t="str">
            <v>NUCLEAR</v>
          </cell>
          <cell r="AK10">
            <v>5938939</v>
          </cell>
          <cell r="AL10" t="str">
            <v>MMBTU</v>
          </cell>
          <cell r="AM10">
            <v>1</v>
          </cell>
          <cell r="AN10">
            <v>5938939</v>
          </cell>
          <cell r="AO10">
            <v>2155835</v>
          </cell>
          <cell r="AP10">
            <v>0.37606780205038925</v>
          </cell>
          <cell r="AQ10">
            <v>0.36300002407837495</v>
          </cell>
          <cell r="AR10">
            <v>0</v>
          </cell>
          <cell r="AS10">
            <v>0</v>
          </cell>
          <cell r="AU10">
            <v>742</v>
          </cell>
          <cell r="AV10">
            <v>2155835</v>
          </cell>
          <cell r="AW10">
            <v>0</v>
          </cell>
          <cell r="BA10">
            <v>1</v>
          </cell>
          <cell r="BB10" t="str">
            <v>CRYS RIV NUC</v>
          </cell>
          <cell r="BC10" t="str">
            <v>3</v>
          </cell>
          <cell r="BD10">
            <v>769</v>
          </cell>
          <cell r="BE10">
            <v>552850</v>
          </cell>
          <cell r="BF10">
            <v>96.629123145545819</v>
          </cell>
          <cell r="BG10">
            <v>97</v>
          </cell>
          <cell r="BH10">
            <v>100.54834632207846</v>
          </cell>
          <cell r="BI10">
            <v>10359.990955955504</v>
          </cell>
          <cell r="BJ10" t="str">
            <v>NUCLEAR</v>
          </cell>
          <cell r="BK10">
            <v>5727521</v>
          </cell>
          <cell r="BL10" t="str">
            <v>MMBTU</v>
          </cell>
          <cell r="BM10">
            <v>1</v>
          </cell>
          <cell r="BN10">
            <v>5727521</v>
          </cell>
          <cell r="BO10">
            <v>2079090</v>
          </cell>
          <cell r="BP10">
            <v>0.37606764945283533</v>
          </cell>
          <cell r="BQ10">
            <v>0.36299997852474047</v>
          </cell>
          <cell r="BR10">
            <v>0</v>
          </cell>
          <cell r="BS10">
            <v>0</v>
          </cell>
          <cell r="BU10">
            <v>715</v>
          </cell>
          <cell r="BV10">
            <v>2079090</v>
          </cell>
          <cell r="BW10">
            <v>0</v>
          </cell>
          <cell r="CA10">
            <v>1</v>
          </cell>
          <cell r="CB10" t="str">
            <v>CRYS RIV NUC</v>
          </cell>
          <cell r="CC10" t="str">
            <v>3</v>
          </cell>
          <cell r="CD10">
            <v>769</v>
          </cell>
          <cell r="CE10">
            <v>567691</v>
          </cell>
          <cell r="CF10">
            <v>99.223086818518667</v>
          </cell>
          <cell r="CG10">
            <v>97</v>
          </cell>
          <cell r="CH10">
            <v>100.5748999904331</v>
          </cell>
          <cell r="CI10">
            <v>10360.000422765203</v>
          </cell>
          <cell r="CJ10" t="str">
            <v>NUCLEAR</v>
          </cell>
          <cell r="CK10">
            <v>5881279</v>
          </cell>
          <cell r="CL10" t="str">
            <v>MMBTU</v>
          </cell>
          <cell r="CM10">
            <v>1</v>
          </cell>
          <cell r="CN10">
            <v>5881279</v>
          </cell>
          <cell r="CO10">
            <v>2134904.5</v>
          </cell>
          <cell r="CP10">
            <v>0.37606805462831011</v>
          </cell>
          <cell r="CQ10">
            <v>0.36300003791692248</v>
          </cell>
          <cell r="CR10">
            <v>0</v>
          </cell>
          <cell r="CS10">
            <v>0</v>
          </cell>
          <cell r="CU10">
            <v>734</v>
          </cell>
          <cell r="CV10">
            <v>2134905</v>
          </cell>
          <cell r="CW10">
            <v>0.5</v>
          </cell>
          <cell r="DA10">
            <v>1</v>
          </cell>
          <cell r="DB10" t="str">
            <v>CRYS RIV NUC</v>
          </cell>
          <cell r="DC10" t="str">
            <v>3</v>
          </cell>
          <cell r="DD10">
            <v>788</v>
          </cell>
          <cell r="DE10">
            <v>37872</v>
          </cell>
          <cell r="DF10">
            <v>6.4598002292451291</v>
          </cell>
          <cell r="DG10">
            <v>6.4666666666666668</v>
          </cell>
          <cell r="DH10">
            <v>100.1269035532995</v>
          </cell>
          <cell r="DI10">
            <v>10191.011829319814</v>
          </cell>
          <cell r="DJ10" t="str">
            <v>NUCLEAR</v>
          </cell>
          <cell r="DK10">
            <v>385954</v>
          </cell>
          <cell r="DL10" t="str">
            <v>MMBTU</v>
          </cell>
          <cell r="DM10">
            <v>1</v>
          </cell>
          <cell r="DN10">
            <v>385954</v>
          </cell>
          <cell r="DO10">
            <v>140101.14000000001</v>
          </cell>
          <cell r="DP10">
            <v>0.36993330164765525</v>
          </cell>
          <cell r="DQ10">
            <v>0.36299958026086016</v>
          </cell>
          <cell r="DR10">
            <v>0</v>
          </cell>
          <cell r="DS10">
            <v>0</v>
          </cell>
          <cell r="DU10">
            <v>48</v>
          </cell>
          <cell r="DV10">
            <v>140101</v>
          </cell>
          <cell r="DW10">
            <v>-0.14000000001396984</v>
          </cell>
          <cell r="EA10">
            <v>1</v>
          </cell>
          <cell r="EB10" t="str">
            <v>CRYS RIV NUC</v>
          </cell>
          <cell r="EC10" t="str">
            <v>3</v>
          </cell>
          <cell r="ED10">
            <v>788</v>
          </cell>
          <cell r="EE10">
            <v>431741</v>
          </cell>
          <cell r="EF10">
            <v>73.641756727252883</v>
          </cell>
          <cell r="EG10">
            <v>71.967741935483886</v>
          </cell>
          <cell r="EH10">
            <v>100.16355942427082</v>
          </cell>
          <cell r="EI10">
            <v>10190.996453892496</v>
          </cell>
          <cell r="EJ10" t="str">
            <v>NUCLEAR</v>
          </cell>
          <cell r="EK10">
            <v>4399871</v>
          </cell>
          <cell r="EL10" t="str">
            <v>MMBTU</v>
          </cell>
          <cell r="EM10">
            <v>1</v>
          </cell>
          <cell r="EN10">
            <v>4399871</v>
          </cell>
          <cell r="EO10">
            <v>1610352.5</v>
          </cell>
          <cell r="EP10">
            <v>0.37299040396904626</v>
          </cell>
          <cell r="EQ10">
            <v>0.36599993499809425</v>
          </cell>
          <cell r="ER10">
            <v>0</v>
          </cell>
          <cell r="ES10">
            <v>0</v>
          </cell>
          <cell r="EU10">
            <v>547</v>
          </cell>
          <cell r="EV10">
            <v>1610353</v>
          </cell>
          <cell r="EW10">
            <v>0.5</v>
          </cell>
          <cell r="FA10">
            <v>1</v>
          </cell>
          <cell r="FB10" t="str">
            <v>CRYS RIV NUC</v>
          </cell>
          <cell r="FC10" t="str">
            <v>3</v>
          </cell>
          <cell r="FD10">
            <v>778.5</v>
          </cell>
          <cell r="FE10">
            <v>5948474</v>
          </cell>
          <cell r="FF10">
            <v>85.584037172855616</v>
          </cell>
          <cell r="FG10">
            <v>86.675798761386886</v>
          </cell>
          <cell r="FH10">
            <v>99.465540728879844</v>
          </cell>
          <cell r="FI10">
            <v>10284.081934291047</v>
          </cell>
          <cell r="FJ10" t="str">
            <v>NUCLEAR</v>
          </cell>
          <cell r="FK10">
            <v>61174594</v>
          </cell>
          <cell r="FL10" t="str">
            <v>MMBTU</v>
          </cell>
          <cell r="FM10">
            <v>1</v>
          </cell>
          <cell r="FN10">
            <v>61174594</v>
          </cell>
          <cell r="FO10">
            <v>22219575.890000001</v>
          </cell>
          <cell r="FP10">
            <v>0.37353405074982254</v>
          </cell>
          <cell r="FQ10">
            <v>0</v>
          </cell>
          <cell r="FR10">
            <v>0</v>
          </cell>
          <cell r="FS10">
            <v>0</v>
          </cell>
          <cell r="FT10">
            <v>0</v>
          </cell>
          <cell r="FU10">
            <v>7682</v>
          </cell>
          <cell r="FV10">
            <v>22219577</v>
          </cell>
          <cell r="FW10">
            <v>1.1099999994039536</v>
          </cell>
        </row>
        <row r="11">
          <cell r="A11">
            <v>2</v>
          </cell>
          <cell r="B11" t="str">
            <v>ANCLOTE</v>
          </cell>
          <cell r="C11" t="str">
            <v>1</v>
          </cell>
          <cell r="D11">
            <v>498</v>
          </cell>
          <cell r="E11">
            <v>182174</v>
          </cell>
          <cell r="F11">
            <v>49.16817808869888</v>
          </cell>
          <cell r="G11">
            <v>94.110546077692305</v>
          </cell>
          <cell r="H11">
            <v>50.456723445506157</v>
          </cell>
          <cell r="I11">
            <v>10137.494922436792</v>
          </cell>
          <cell r="J11" t="str">
            <v>HEAVY OIL</v>
          </cell>
          <cell r="K11">
            <v>283685</v>
          </cell>
          <cell r="L11" t="str">
            <v>BBLS</v>
          </cell>
          <cell r="M11">
            <v>6.5099952412006274</v>
          </cell>
          <cell r="N11">
            <v>1846788</v>
          </cell>
          <cell r="O11">
            <v>15848210.866263023</v>
          </cell>
          <cell r="P11">
            <v>8.6994910724159435</v>
          </cell>
          <cell r="Q11">
            <v>54.44</v>
          </cell>
          <cell r="R11">
            <v>0.71610929821112634</v>
          </cell>
          <cell r="S11">
            <v>201250</v>
          </cell>
          <cell r="U11">
            <v>725</v>
          </cell>
          <cell r="V11">
            <v>15849060</v>
          </cell>
          <cell r="W11">
            <v>849.13373697735369</v>
          </cell>
          <cell r="AA11">
            <v>2</v>
          </cell>
          <cell r="AB11" t="str">
            <v>ANCLOTE</v>
          </cell>
          <cell r="AC11" t="str">
            <v>1</v>
          </cell>
          <cell r="AD11">
            <v>498</v>
          </cell>
          <cell r="AE11">
            <v>181035</v>
          </cell>
          <cell r="AF11">
            <v>48.860765643218038</v>
          </cell>
          <cell r="AG11">
            <v>94.110546077692305</v>
          </cell>
          <cell r="AH11">
            <v>50.141254673867884</v>
          </cell>
          <cell r="AI11">
            <v>10135.686469467229</v>
          </cell>
          <cell r="AJ11" t="str">
            <v>HEAVY OIL</v>
          </cell>
          <cell r="AK11">
            <v>281861</v>
          </cell>
          <cell r="AL11" t="str">
            <v>BBLS</v>
          </cell>
          <cell r="AM11">
            <v>6.5099960618886614</v>
          </cell>
          <cell r="AN11">
            <v>1834914</v>
          </cell>
          <cell r="AO11">
            <v>15849076.390864974</v>
          </cell>
          <cell r="AP11">
            <v>8.7547028977076113</v>
          </cell>
          <cell r="AQ11">
            <v>54.8</v>
          </cell>
          <cell r="AR11">
            <v>0.71611039081311345</v>
          </cell>
          <cell r="AS11">
            <v>201250</v>
          </cell>
          <cell r="AU11">
            <v>725</v>
          </cell>
          <cell r="AV11">
            <v>15849705</v>
          </cell>
          <cell r="AW11">
            <v>628.6091350261122</v>
          </cell>
          <cell r="BA11">
            <v>2</v>
          </cell>
          <cell r="BB11" t="str">
            <v>ANCLOTE</v>
          </cell>
          <cell r="BC11" t="str">
            <v>1</v>
          </cell>
          <cell r="BD11">
            <v>498</v>
          </cell>
          <cell r="BE11">
            <v>175799</v>
          </cell>
          <cell r="BF11">
            <v>47.447586043097118</v>
          </cell>
          <cell r="BG11">
            <v>94.110546077692319</v>
          </cell>
          <cell r="BH11">
            <v>49.860175163932567</v>
          </cell>
          <cell r="BI11">
            <v>10126.473984493656</v>
          </cell>
          <cell r="BJ11" t="str">
            <v>HEAVY OIL</v>
          </cell>
          <cell r="BK11">
            <v>273460</v>
          </cell>
          <cell r="BL11" t="str">
            <v>BBLS</v>
          </cell>
          <cell r="BM11">
            <v>6.5099978058948293</v>
          </cell>
          <cell r="BN11">
            <v>1780224</v>
          </cell>
          <cell r="BO11">
            <v>15426439.158550017</v>
          </cell>
          <cell r="BP11">
            <v>8.7750437480019876</v>
          </cell>
          <cell r="BQ11">
            <v>54.96</v>
          </cell>
          <cell r="BR11">
            <v>0.7161104313245642</v>
          </cell>
          <cell r="BS11">
            <v>201250</v>
          </cell>
          <cell r="BU11">
            <v>708</v>
          </cell>
          <cell r="BV11">
            <v>15425920</v>
          </cell>
          <cell r="BW11">
            <v>-519.15855001658201</v>
          </cell>
          <cell r="CA11">
            <v>2</v>
          </cell>
          <cell r="CB11" t="str">
            <v>ANCLOTE</v>
          </cell>
          <cell r="CC11" t="str">
            <v>1</v>
          </cell>
          <cell r="CD11">
            <v>498</v>
          </cell>
          <cell r="CE11">
            <v>42970</v>
          </cell>
          <cell r="CF11">
            <v>11.597465129334543</v>
          </cell>
          <cell r="CG11">
            <v>30.358240670223328</v>
          </cell>
          <cell r="CH11">
            <v>38.86718043344549</v>
          </cell>
          <cell r="CI11">
            <v>10385.268792180592</v>
          </cell>
          <cell r="CJ11" t="str">
            <v>HEAVY OIL</v>
          </cell>
          <cell r="CK11">
            <v>68549</v>
          </cell>
          <cell r="CL11" t="str">
            <v>BBLS</v>
          </cell>
          <cell r="CM11">
            <v>6.5100147339859076</v>
          </cell>
          <cell r="CN11">
            <v>446255</v>
          </cell>
          <cell r="CO11">
            <v>3675732.2800780232</v>
          </cell>
          <cell r="CP11">
            <v>8.5541826392320761</v>
          </cell>
          <cell r="CQ11">
            <v>49.97</v>
          </cell>
          <cell r="CR11">
            <v>0.71611183355006502</v>
          </cell>
          <cell r="CS11">
            <v>201250</v>
          </cell>
          <cell r="CU11">
            <v>222</v>
          </cell>
          <cell r="CV11">
            <v>3675911</v>
          </cell>
          <cell r="CW11">
            <v>178.71992197679356</v>
          </cell>
          <cell r="DA11">
            <v>2</v>
          </cell>
          <cell r="DB11" t="str">
            <v>ANCLOTE</v>
          </cell>
          <cell r="DC11" t="str">
            <v>1</v>
          </cell>
          <cell r="DD11">
            <v>522</v>
          </cell>
          <cell r="DE11">
            <v>176789</v>
          </cell>
          <cell r="DF11">
            <v>45.521000700366663</v>
          </cell>
          <cell r="DG11">
            <v>94.110546077692319</v>
          </cell>
          <cell r="DH11">
            <v>49.226198431791858</v>
          </cell>
          <cell r="DI11">
            <v>10064.472337079795</v>
          </cell>
          <cell r="DJ11" t="str">
            <v>HEAVY OIL</v>
          </cell>
          <cell r="DK11">
            <v>273316</v>
          </cell>
          <cell r="DL11" t="str">
            <v>BBLS</v>
          </cell>
          <cell r="DM11">
            <v>6.5100030733656284</v>
          </cell>
          <cell r="DN11">
            <v>1779288</v>
          </cell>
          <cell r="DO11">
            <v>16722177.265000001</v>
          </cell>
          <cell r="DP11">
            <v>9.4588335614772419</v>
          </cell>
          <cell r="DQ11">
            <v>59.73</v>
          </cell>
          <cell r="DR11">
            <v>0.71625000000000005</v>
          </cell>
          <cell r="DS11">
            <v>201250</v>
          </cell>
          <cell r="DU11">
            <v>688</v>
          </cell>
          <cell r="DV11">
            <v>16718784</v>
          </cell>
          <cell r="DW11">
            <v>-3393.265000000596</v>
          </cell>
          <cell r="EA11">
            <v>2</v>
          </cell>
          <cell r="EB11" t="str">
            <v>ANCLOTE</v>
          </cell>
          <cell r="EC11" t="str">
            <v>1</v>
          </cell>
          <cell r="ED11">
            <v>522</v>
          </cell>
          <cell r="EE11">
            <v>159465</v>
          </cell>
          <cell r="EF11">
            <v>41.060283030527742</v>
          </cell>
          <cell r="EG11">
            <v>94.110546077692305</v>
          </cell>
          <cell r="EH11">
            <v>45.123856092633154</v>
          </cell>
          <cell r="EI11">
            <v>10112.745743580095</v>
          </cell>
          <cell r="EJ11" t="str">
            <v>HEAVY OIL</v>
          </cell>
          <cell r="EK11">
            <v>247716</v>
          </cell>
          <cell r="EL11" t="str">
            <v>BBLS</v>
          </cell>
          <cell r="EM11">
            <v>6.50999128033716</v>
          </cell>
          <cell r="EN11">
            <v>1612629</v>
          </cell>
          <cell r="EO11">
            <v>15021174.108769231</v>
          </cell>
          <cell r="EP11">
            <v>9.4197310436580004</v>
          </cell>
          <cell r="EQ11">
            <v>59.11</v>
          </cell>
          <cell r="ER11">
            <v>0.71626923076923077</v>
          </cell>
          <cell r="ES11">
            <v>201250</v>
          </cell>
          <cell r="EU11">
            <v>677</v>
          </cell>
          <cell r="EV11">
            <v>15019596</v>
          </cell>
          <cell r="EW11">
            <v>-1578.1087692305446</v>
          </cell>
          <cell r="FA11">
            <v>2</v>
          </cell>
          <cell r="FB11" t="str">
            <v>ANCLOTE</v>
          </cell>
          <cell r="FC11" t="str">
            <v>1</v>
          </cell>
          <cell r="FD11">
            <v>510</v>
          </cell>
          <cell r="FE11">
            <v>1894466</v>
          </cell>
          <cell r="FF11">
            <v>41.606622039496806</v>
          </cell>
          <cell r="FG11">
            <v>88.797853960403245</v>
          </cell>
          <cell r="FH11">
            <v>46.386603592485947</v>
          </cell>
          <cell r="FI11">
            <v>10134.536592369566</v>
          </cell>
          <cell r="FJ11" t="str">
            <v>HEAVY OIL</v>
          </cell>
          <cell r="FK11">
            <v>2949239</v>
          </cell>
          <cell r="FL11" t="str">
            <v>BBLS</v>
          </cell>
          <cell r="FM11">
            <v>6.5</v>
          </cell>
          <cell r="FN11">
            <v>19199535</v>
          </cell>
          <cell r="FO11">
            <v>164702637.06952524</v>
          </cell>
          <cell r="FP11">
            <v>8.6938819207906199</v>
          </cell>
          <cell r="FQ11">
            <v>0</v>
          </cell>
          <cell r="FR11">
            <v>0.71626923076923077</v>
          </cell>
          <cell r="FS11">
            <v>2415000</v>
          </cell>
          <cell r="FT11">
            <v>0</v>
          </cell>
          <cell r="FU11">
            <v>8008</v>
          </cell>
          <cell r="FV11">
            <v>164687166</v>
          </cell>
          <cell r="FW11">
            <v>-15471.069525241852</v>
          </cell>
        </row>
        <row r="12">
          <cell r="A12">
            <v>3</v>
          </cell>
          <cell r="B12" t="str">
            <v>ANCLOTE</v>
          </cell>
          <cell r="C12" t="str">
            <v>1</v>
          </cell>
          <cell r="E12">
            <v>0</v>
          </cell>
          <cell r="I12">
            <v>0</v>
          </cell>
          <cell r="J12" t="str">
            <v>GAS</v>
          </cell>
          <cell r="K12">
            <v>0</v>
          </cell>
          <cell r="L12" t="str">
            <v>MCF</v>
          </cell>
          <cell r="M12" t="str">
            <v xml:space="preserve"> </v>
          </cell>
          <cell r="N12">
            <v>0</v>
          </cell>
          <cell r="O12">
            <v>0</v>
          </cell>
          <cell r="P12">
            <v>0</v>
          </cell>
          <cell r="Q12">
            <v>8.7978119339798457</v>
          </cell>
          <cell r="R12">
            <v>0.22452511578963311</v>
          </cell>
          <cell r="S12">
            <v>0</v>
          </cell>
          <cell r="U12">
            <v>0</v>
          </cell>
          <cell r="V12">
            <v>0</v>
          </cell>
          <cell r="W12">
            <v>0</v>
          </cell>
          <cell r="AA12">
            <v>3</v>
          </cell>
          <cell r="AB12" t="str">
            <v>ANCLOTE</v>
          </cell>
          <cell r="AC12" t="str">
            <v>1</v>
          </cell>
          <cell r="AE12">
            <v>0</v>
          </cell>
          <cell r="AI12">
            <v>0</v>
          </cell>
          <cell r="AJ12" t="str">
            <v>GAS</v>
          </cell>
          <cell r="AK12">
            <v>0</v>
          </cell>
          <cell r="AL12" t="str">
            <v>MCF</v>
          </cell>
          <cell r="AM12" t="str">
            <v xml:space="preserve"> </v>
          </cell>
          <cell r="AN12">
            <v>0</v>
          </cell>
          <cell r="AO12">
            <v>0</v>
          </cell>
          <cell r="AP12">
            <v>0</v>
          </cell>
          <cell r="AQ12">
            <v>9.3175139491916443</v>
          </cell>
          <cell r="AR12">
            <v>0.24839198346481606</v>
          </cell>
          <cell r="AS12">
            <v>0</v>
          </cell>
          <cell r="AU12">
            <v>0</v>
          </cell>
          <cell r="AV12">
            <v>0</v>
          </cell>
          <cell r="AW12">
            <v>0</v>
          </cell>
          <cell r="BA12">
            <v>3</v>
          </cell>
          <cell r="BB12" t="str">
            <v>ANCLOTE</v>
          </cell>
          <cell r="BC12" t="str">
            <v>1</v>
          </cell>
          <cell r="BE12">
            <v>0</v>
          </cell>
          <cell r="BI12">
            <v>0</v>
          </cell>
          <cell r="BJ12" t="str">
            <v>GAS</v>
          </cell>
          <cell r="BK12">
            <v>0</v>
          </cell>
          <cell r="BL12" t="str">
            <v>MCF</v>
          </cell>
          <cell r="BM12" t="str">
            <v xml:space="preserve"> </v>
          </cell>
          <cell r="BN12">
            <v>0</v>
          </cell>
          <cell r="BO12">
            <v>0</v>
          </cell>
          <cell r="BP12">
            <v>0</v>
          </cell>
          <cell r="BQ12">
            <v>9.597436547708492</v>
          </cell>
          <cell r="BR12">
            <v>0.19899102448305653</v>
          </cell>
          <cell r="BS12">
            <v>0</v>
          </cell>
          <cell r="BU12">
            <v>0</v>
          </cell>
          <cell r="BV12">
            <v>0</v>
          </cell>
          <cell r="BW12">
            <v>0</v>
          </cell>
          <cell r="CA12">
            <v>3</v>
          </cell>
          <cell r="CB12" t="str">
            <v>ANCLOTE</v>
          </cell>
          <cell r="CC12" t="str">
            <v>1</v>
          </cell>
          <cell r="CE12">
            <v>0</v>
          </cell>
          <cell r="CI12">
            <v>0</v>
          </cell>
          <cell r="CJ12" t="str">
            <v>GAS</v>
          </cell>
          <cell r="CK12">
            <v>0</v>
          </cell>
          <cell r="CL12" t="str">
            <v>MCF</v>
          </cell>
          <cell r="CM12" t="str">
            <v xml:space="preserve"> </v>
          </cell>
          <cell r="CN12">
            <v>0</v>
          </cell>
          <cell r="CO12">
            <v>0</v>
          </cell>
          <cell r="CP12">
            <v>0</v>
          </cell>
          <cell r="CQ12">
            <v>9.7661455892806845</v>
          </cell>
          <cell r="CR12">
            <v>0.21999745280262431</v>
          </cell>
          <cell r="CS12">
            <v>0</v>
          </cell>
          <cell r="CU12">
            <v>0</v>
          </cell>
          <cell r="CV12">
            <v>0</v>
          </cell>
          <cell r="CW12">
            <v>0</v>
          </cell>
          <cell r="DA12">
            <v>3</v>
          </cell>
          <cell r="DB12" t="str">
            <v>ANCLOTE</v>
          </cell>
          <cell r="DC12" t="str">
            <v>1</v>
          </cell>
          <cell r="DE12">
            <v>0</v>
          </cell>
          <cell r="DI12">
            <v>0</v>
          </cell>
          <cell r="DJ12" t="str">
            <v>GAS</v>
          </cell>
          <cell r="DK12">
            <v>0</v>
          </cell>
          <cell r="DL12" t="str">
            <v>MCF</v>
          </cell>
          <cell r="DM12" t="str">
            <v xml:space="preserve"> </v>
          </cell>
          <cell r="DN12">
            <v>0</v>
          </cell>
          <cell r="DO12">
            <v>0</v>
          </cell>
          <cell r="DP12">
            <v>0</v>
          </cell>
          <cell r="DQ12">
            <v>9.0375377696502301</v>
          </cell>
          <cell r="DR12">
            <v>0.21308055143181109</v>
          </cell>
          <cell r="DS12">
            <v>0</v>
          </cell>
          <cell r="DU12">
            <v>0</v>
          </cell>
          <cell r="DV12">
            <v>0</v>
          </cell>
          <cell r="DW12">
            <v>0</v>
          </cell>
          <cell r="EA12">
            <v>3</v>
          </cell>
          <cell r="EB12" t="str">
            <v>ANCLOTE</v>
          </cell>
          <cell r="EC12" t="str">
            <v>1</v>
          </cell>
          <cell r="EE12">
            <v>0</v>
          </cell>
          <cell r="EI12">
            <v>0</v>
          </cell>
          <cell r="EJ12" t="str">
            <v>GAS</v>
          </cell>
          <cell r="EK12">
            <v>0</v>
          </cell>
          <cell r="EL12" t="str">
            <v>MCF</v>
          </cell>
          <cell r="EM12" t="str">
            <v xml:space="preserve"> </v>
          </cell>
          <cell r="EN12">
            <v>0</v>
          </cell>
          <cell r="EO12">
            <v>0</v>
          </cell>
          <cell r="EP12">
            <v>0</v>
          </cell>
          <cell r="EQ12">
            <v>8.9014130919532644</v>
          </cell>
          <cell r="ER12">
            <v>0.22957531823213329</v>
          </cell>
          <cell r="ES12">
            <v>0</v>
          </cell>
          <cell r="EU12">
            <v>0</v>
          </cell>
          <cell r="EV12">
            <v>0</v>
          </cell>
          <cell r="EW12">
            <v>0</v>
          </cell>
          <cell r="FA12">
            <v>3</v>
          </cell>
          <cell r="FB12" t="str">
            <v>ANCLOTE</v>
          </cell>
          <cell r="FC12" t="str">
            <v>1</v>
          </cell>
          <cell r="FE12">
            <v>0</v>
          </cell>
          <cell r="FI12">
            <v>0</v>
          </cell>
          <cell r="FJ12" t="str">
            <v>GAS</v>
          </cell>
          <cell r="FK12">
            <v>0</v>
          </cell>
          <cell r="FL12" t="str">
            <v>MCF</v>
          </cell>
          <cell r="FM12">
            <v>1</v>
          </cell>
          <cell r="FN12">
            <v>0</v>
          </cell>
          <cell r="FO12">
            <v>0</v>
          </cell>
          <cell r="FP12">
            <v>0</v>
          </cell>
          <cell r="FQ12">
            <v>0</v>
          </cell>
          <cell r="FR12">
            <v>0.22957531823213329</v>
          </cell>
          <cell r="FS12">
            <v>0</v>
          </cell>
          <cell r="FT12">
            <v>0</v>
          </cell>
          <cell r="FV12">
            <v>0</v>
          </cell>
          <cell r="FW12">
            <v>0</v>
          </cell>
        </row>
        <row r="13">
          <cell r="A13">
            <v>4</v>
          </cell>
          <cell r="B13" t="str">
            <v>ANCLOTE</v>
          </cell>
          <cell r="C13" t="str">
            <v>2</v>
          </cell>
          <cell r="D13">
            <v>495</v>
          </cell>
          <cell r="E13">
            <v>168613</v>
          </cell>
          <cell r="F13">
            <v>45.783914412946672</v>
          </cell>
          <cell r="G13">
            <v>95.78</v>
          </cell>
          <cell r="H13">
            <v>46.407673464894174</v>
          </cell>
          <cell r="I13">
            <v>10288.358548866339</v>
          </cell>
          <cell r="J13" t="str">
            <v>HEAVY OIL</v>
          </cell>
          <cell r="K13">
            <v>266475</v>
          </cell>
          <cell r="L13" t="str">
            <v>BBLS</v>
          </cell>
          <cell r="M13">
            <v>6.5099953091284357</v>
          </cell>
          <cell r="N13">
            <v>1734751</v>
          </cell>
          <cell r="O13">
            <v>14898974.225240808</v>
          </cell>
          <cell r="P13">
            <v>8.8361954447408007</v>
          </cell>
          <cell r="Q13">
            <v>54.44</v>
          </cell>
          <cell r="R13">
            <v>0.71610929821112634</v>
          </cell>
          <cell r="S13">
            <v>201250</v>
          </cell>
          <cell r="U13">
            <v>734</v>
          </cell>
          <cell r="V13">
            <v>14899775</v>
          </cell>
          <cell r="W13">
            <v>800.7747591920197</v>
          </cell>
          <cell r="AA13">
            <v>4</v>
          </cell>
          <cell r="AB13" t="str">
            <v>ANCLOTE</v>
          </cell>
          <cell r="AC13" t="str">
            <v>2</v>
          </cell>
          <cell r="AD13">
            <v>495</v>
          </cell>
          <cell r="AE13">
            <v>165868</v>
          </cell>
          <cell r="AF13">
            <v>45.038557619202777</v>
          </cell>
          <cell r="AG13">
            <v>95.78</v>
          </cell>
          <cell r="AH13">
            <v>45.466332250592764</v>
          </cell>
          <cell r="AI13">
            <v>10301.860515590712</v>
          </cell>
          <cell r="AJ13" t="str">
            <v>HEAVY OIL</v>
          </cell>
          <cell r="AK13">
            <v>262481</v>
          </cell>
          <cell r="AL13" t="str">
            <v>BBLS</v>
          </cell>
          <cell r="AM13">
            <v>6.5099911993630011</v>
          </cell>
          <cell r="AN13">
            <v>1708749</v>
          </cell>
          <cell r="AO13">
            <v>14773174.171491016</v>
          </cell>
          <cell r="AP13">
            <v>8.906584857531902</v>
          </cell>
          <cell r="AQ13">
            <v>54.8</v>
          </cell>
          <cell r="AR13">
            <v>0.71611039081311345</v>
          </cell>
          <cell r="AS13">
            <v>201250</v>
          </cell>
          <cell r="AU13">
            <v>737</v>
          </cell>
          <cell r="AV13">
            <v>14773746</v>
          </cell>
          <cell r="AW13">
            <v>571.82850898429751</v>
          </cell>
          <cell r="BA13">
            <v>4</v>
          </cell>
          <cell r="BB13" t="str">
            <v>ANCLOTE</v>
          </cell>
          <cell r="BC13" t="str">
            <v>2</v>
          </cell>
          <cell r="BD13">
            <v>495</v>
          </cell>
          <cell r="BE13">
            <v>154195</v>
          </cell>
          <cell r="BF13">
            <v>41.868958401216467</v>
          </cell>
          <cell r="BG13">
            <v>95.78</v>
          </cell>
          <cell r="BH13">
            <v>44.437239729679099</v>
          </cell>
          <cell r="BI13">
            <v>10321.599273647005</v>
          </cell>
          <cell r="BJ13" t="str">
            <v>HEAVY OIL</v>
          </cell>
          <cell r="BK13">
            <v>244476</v>
          </cell>
          <cell r="BL13" t="str">
            <v>BBLS</v>
          </cell>
          <cell r="BM13">
            <v>6.5100009816914541</v>
          </cell>
          <cell r="BN13">
            <v>1591539</v>
          </cell>
          <cell r="BO13">
            <v>13812722.773808505</v>
          </cell>
          <cell r="BP13">
            <v>8.9579576340403424</v>
          </cell>
          <cell r="BQ13">
            <v>54.96</v>
          </cell>
          <cell r="BR13">
            <v>0.7161104313245642</v>
          </cell>
          <cell r="BS13">
            <v>201250</v>
          </cell>
          <cell r="BU13">
            <v>701</v>
          </cell>
          <cell r="BV13">
            <v>13812262</v>
          </cell>
          <cell r="BW13">
            <v>-460.77380850538611</v>
          </cell>
          <cell r="CA13">
            <v>4</v>
          </cell>
          <cell r="CB13" t="str">
            <v>ANCLOTE</v>
          </cell>
          <cell r="CC13" t="str">
            <v>2</v>
          </cell>
          <cell r="CD13">
            <v>495</v>
          </cell>
          <cell r="CE13">
            <v>113876</v>
          </cell>
          <cell r="CF13">
            <v>30.921038340393181</v>
          </cell>
          <cell r="CG13">
            <v>95.78</v>
          </cell>
          <cell r="CH13">
            <v>31.130246989516273</v>
          </cell>
          <cell r="CI13">
            <v>10543.231233973795</v>
          </cell>
          <cell r="CJ13" t="str">
            <v>HEAVY OIL</v>
          </cell>
          <cell r="CK13">
            <v>184427</v>
          </cell>
          <cell r="CL13" t="str">
            <v>BBLS</v>
          </cell>
          <cell r="CM13">
            <v>6.5100066693054703</v>
          </cell>
          <cell r="CN13">
            <v>1200621</v>
          </cell>
          <cell r="CO13">
            <v>9549137.5471261386</v>
          </cell>
          <cell r="CP13">
            <v>8.3855575776512516</v>
          </cell>
          <cell r="CQ13">
            <v>49.97</v>
          </cell>
          <cell r="CR13">
            <v>0.71611183355006502</v>
          </cell>
          <cell r="CS13">
            <v>201250</v>
          </cell>
          <cell r="CU13">
            <v>739</v>
          </cell>
          <cell r="CV13">
            <v>9549608</v>
          </cell>
          <cell r="CW13">
            <v>470.45287386141717</v>
          </cell>
          <cell r="DA13">
            <v>4</v>
          </cell>
          <cell r="DB13" t="str">
            <v>ANCLOTE</v>
          </cell>
          <cell r="DC13" t="str">
            <v>2</v>
          </cell>
          <cell r="DD13">
            <v>522</v>
          </cell>
          <cell r="DE13">
            <v>162195</v>
          </cell>
          <cell r="DF13">
            <v>41.763224570510445</v>
          </cell>
          <cell r="DG13">
            <v>95.78</v>
          </cell>
          <cell r="DH13">
            <v>43.763153634450383</v>
          </cell>
          <cell r="DI13">
            <v>10268.849224698664</v>
          </cell>
          <cell r="DJ13" t="str">
            <v>HEAVY OIL</v>
          </cell>
          <cell r="DK13">
            <v>255846</v>
          </cell>
          <cell r="DL13" t="str">
            <v>BBLS</v>
          </cell>
          <cell r="DM13">
            <v>6.5099942934421486</v>
          </cell>
          <cell r="DN13">
            <v>1665556</v>
          </cell>
          <cell r="DO13">
            <v>15666181.2775</v>
          </cell>
          <cell r="DP13">
            <v>9.6588558694780975</v>
          </cell>
          <cell r="DQ13">
            <v>59.73</v>
          </cell>
          <cell r="DR13">
            <v>0.71625000000000005</v>
          </cell>
          <cell r="DS13">
            <v>201250</v>
          </cell>
          <cell r="DU13">
            <v>710</v>
          </cell>
          <cell r="DV13">
            <v>15662977</v>
          </cell>
          <cell r="DW13">
            <v>-3204.277499999851</v>
          </cell>
          <cell r="EA13">
            <v>4</v>
          </cell>
          <cell r="EB13" t="str">
            <v>ANCLOTE</v>
          </cell>
          <cell r="EC13" t="str">
            <v>2</v>
          </cell>
          <cell r="ED13">
            <v>522</v>
          </cell>
          <cell r="EE13">
            <v>141681</v>
          </cell>
          <cell r="EF13">
            <v>36.481120998640463</v>
          </cell>
          <cell r="EG13">
            <v>95.78</v>
          </cell>
          <cell r="EH13">
            <v>36.827617398898923</v>
          </cell>
          <cell r="EI13">
            <v>10354.45119670245</v>
          </cell>
          <cell r="EJ13" t="str">
            <v>HEAVY OIL</v>
          </cell>
          <cell r="EK13">
            <v>225350</v>
          </cell>
          <cell r="EL13" t="str">
            <v>BBLS</v>
          </cell>
          <cell r="EM13">
            <v>6.5100022187708007</v>
          </cell>
          <cell r="EN13">
            <v>1467029</v>
          </cell>
          <cell r="EO13">
            <v>13683099.771153845</v>
          </cell>
          <cell r="EP13">
            <v>9.6576815318594917</v>
          </cell>
          <cell r="EQ13">
            <v>59.11</v>
          </cell>
          <cell r="ER13">
            <v>0.71626923076923077</v>
          </cell>
          <cell r="ES13">
            <v>201250</v>
          </cell>
          <cell r="EU13">
            <v>737</v>
          </cell>
          <cell r="EV13">
            <v>13681685</v>
          </cell>
          <cell r="EW13">
            <v>-1414.771153844893</v>
          </cell>
          <cell r="FA13">
            <v>4</v>
          </cell>
          <cell r="FB13" t="str">
            <v>ANCLOTE</v>
          </cell>
          <cell r="FC13" t="str">
            <v>2</v>
          </cell>
          <cell r="FD13">
            <v>508.5</v>
          </cell>
          <cell r="FE13">
            <v>1654743</v>
          </cell>
          <cell r="FF13">
            <v>36.448982882397097</v>
          </cell>
          <cell r="FG13">
            <v>90.261492831541204</v>
          </cell>
          <cell r="FH13">
            <v>40.70759559345025</v>
          </cell>
          <cell r="FI13">
            <v>10349.317084284387</v>
          </cell>
          <cell r="FJ13" t="str">
            <v>HEAVY OIL</v>
          </cell>
          <cell r="FK13">
            <v>2630640</v>
          </cell>
          <cell r="FL13" t="str">
            <v>BBLS</v>
          </cell>
          <cell r="FM13">
            <v>6.5</v>
          </cell>
          <cell r="FN13">
            <v>17125460</v>
          </cell>
          <cell r="FO13">
            <v>147003858.76632032</v>
          </cell>
          <cell r="FP13">
            <v>8.8837879215274107</v>
          </cell>
          <cell r="FQ13">
            <v>0</v>
          </cell>
          <cell r="FR13">
            <v>0.71626923076923077</v>
          </cell>
          <cell r="FS13">
            <v>2415000</v>
          </cell>
          <cell r="FT13">
            <v>0</v>
          </cell>
          <cell r="FU13">
            <v>7994</v>
          </cell>
          <cell r="FV13">
            <v>146993748</v>
          </cell>
          <cell r="FW13">
            <v>-10110.766320317984</v>
          </cell>
        </row>
        <row r="14">
          <cell r="A14">
            <v>5</v>
          </cell>
          <cell r="B14" t="str">
            <v>ANCLOTE</v>
          </cell>
          <cell r="C14" t="str">
            <v>2</v>
          </cell>
          <cell r="E14">
            <v>0</v>
          </cell>
          <cell r="I14">
            <v>0</v>
          </cell>
          <cell r="J14" t="str">
            <v>GAS</v>
          </cell>
          <cell r="K14">
            <v>0</v>
          </cell>
          <cell r="L14" t="str">
            <v>MCF</v>
          </cell>
          <cell r="M14" t="str">
            <v xml:space="preserve"> </v>
          </cell>
          <cell r="N14">
            <v>0</v>
          </cell>
          <cell r="O14">
            <v>0</v>
          </cell>
          <cell r="P14">
            <v>0</v>
          </cell>
          <cell r="Q14">
            <v>8.7978119339798457</v>
          </cell>
          <cell r="R14">
            <v>0.22452511578963311</v>
          </cell>
          <cell r="S14">
            <v>0</v>
          </cell>
          <cell r="U14">
            <v>0</v>
          </cell>
          <cell r="V14">
            <v>0</v>
          </cell>
          <cell r="W14">
            <v>0</v>
          </cell>
          <cell r="AA14">
            <v>5</v>
          </cell>
          <cell r="AB14" t="str">
            <v>ANCLOTE</v>
          </cell>
          <cell r="AC14" t="str">
            <v>2</v>
          </cell>
          <cell r="AE14">
            <v>0</v>
          </cell>
          <cell r="AI14">
            <v>0</v>
          </cell>
          <cell r="AJ14" t="str">
            <v>GAS</v>
          </cell>
          <cell r="AK14">
            <v>0</v>
          </cell>
          <cell r="AL14" t="str">
            <v>MCF</v>
          </cell>
          <cell r="AM14" t="str">
            <v xml:space="preserve"> </v>
          </cell>
          <cell r="AN14">
            <v>0</v>
          </cell>
          <cell r="AO14">
            <v>0</v>
          </cell>
          <cell r="AP14">
            <v>0</v>
          </cell>
          <cell r="AQ14">
            <v>9.3175139491916443</v>
          </cell>
          <cell r="AR14">
            <v>0.24839198346481606</v>
          </cell>
          <cell r="AS14">
            <v>0</v>
          </cell>
          <cell r="AU14">
            <v>0</v>
          </cell>
          <cell r="AV14">
            <v>0</v>
          </cell>
          <cell r="AW14">
            <v>0</v>
          </cell>
          <cell r="BA14">
            <v>5</v>
          </cell>
          <cell r="BB14" t="str">
            <v>ANCLOTE</v>
          </cell>
          <cell r="BC14" t="str">
            <v>2</v>
          </cell>
          <cell r="BE14">
            <v>0</v>
          </cell>
          <cell r="BI14">
            <v>0</v>
          </cell>
          <cell r="BJ14" t="str">
            <v>GAS</v>
          </cell>
          <cell r="BK14">
            <v>0</v>
          </cell>
          <cell r="BL14" t="str">
            <v>MCF</v>
          </cell>
          <cell r="BM14" t="str">
            <v xml:space="preserve"> </v>
          </cell>
          <cell r="BN14">
            <v>0</v>
          </cell>
          <cell r="BO14">
            <v>0</v>
          </cell>
          <cell r="BP14">
            <v>0</v>
          </cell>
          <cell r="BQ14">
            <v>9.597436547708492</v>
          </cell>
          <cell r="BR14">
            <v>0.19899102448305653</v>
          </cell>
          <cell r="BS14">
            <v>0</v>
          </cell>
          <cell r="BU14">
            <v>0</v>
          </cell>
          <cell r="BV14">
            <v>0</v>
          </cell>
          <cell r="BW14">
            <v>0</v>
          </cell>
          <cell r="CA14">
            <v>5</v>
          </cell>
          <cell r="CB14" t="str">
            <v>ANCLOTE</v>
          </cell>
          <cell r="CC14" t="str">
            <v>2</v>
          </cell>
          <cell r="CE14">
            <v>0</v>
          </cell>
          <cell r="CI14">
            <v>0</v>
          </cell>
          <cell r="CJ14" t="str">
            <v>GAS</v>
          </cell>
          <cell r="CK14">
            <v>0</v>
          </cell>
          <cell r="CL14" t="str">
            <v>MCF</v>
          </cell>
          <cell r="CM14" t="str">
            <v xml:space="preserve"> </v>
          </cell>
          <cell r="CN14">
            <v>0</v>
          </cell>
          <cell r="CO14">
            <v>0</v>
          </cell>
          <cell r="CP14">
            <v>0</v>
          </cell>
          <cell r="CQ14">
            <v>9.7661455892806845</v>
          </cell>
          <cell r="CR14">
            <v>0.21999745280262431</v>
          </cell>
          <cell r="CS14">
            <v>0</v>
          </cell>
          <cell r="CU14">
            <v>0</v>
          </cell>
          <cell r="CV14">
            <v>0</v>
          </cell>
          <cell r="CW14">
            <v>0</v>
          </cell>
          <cell r="DA14">
            <v>5</v>
          </cell>
          <cell r="DB14" t="str">
            <v>ANCLOTE</v>
          </cell>
          <cell r="DC14" t="str">
            <v>2</v>
          </cell>
          <cell r="DE14">
            <v>0</v>
          </cell>
          <cell r="DI14">
            <v>0</v>
          </cell>
          <cell r="DJ14" t="str">
            <v>GAS</v>
          </cell>
          <cell r="DK14">
            <v>0</v>
          </cell>
          <cell r="DL14" t="str">
            <v>MCF</v>
          </cell>
          <cell r="DM14" t="str">
            <v xml:space="preserve"> </v>
          </cell>
          <cell r="DN14">
            <v>0</v>
          </cell>
          <cell r="DO14">
            <v>0</v>
          </cell>
          <cell r="DP14">
            <v>0</v>
          </cell>
          <cell r="DQ14">
            <v>9.0375377696502301</v>
          </cell>
          <cell r="DR14">
            <v>0.21308055143181109</v>
          </cell>
          <cell r="DS14">
            <v>0</v>
          </cell>
          <cell r="DU14">
            <v>0</v>
          </cell>
          <cell r="DV14">
            <v>0</v>
          </cell>
          <cell r="DW14">
            <v>0</v>
          </cell>
          <cell r="EA14">
            <v>5</v>
          </cell>
          <cell r="EB14" t="str">
            <v>ANCLOTE</v>
          </cell>
          <cell r="EC14" t="str">
            <v>2</v>
          </cell>
          <cell r="EE14">
            <v>0</v>
          </cell>
          <cell r="EI14">
            <v>0</v>
          </cell>
          <cell r="EJ14" t="str">
            <v>GAS</v>
          </cell>
          <cell r="EK14">
            <v>0</v>
          </cell>
          <cell r="EL14" t="str">
            <v>MCF</v>
          </cell>
          <cell r="EM14" t="str">
            <v xml:space="preserve"> </v>
          </cell>
          <cell r="EN14">
            <v>0</v>
          </cell>
          <cell r="EO14">
            <v>0</v>
          </cell>
          <cell r="EP14">
            <v>0</v>
          </cell>
          <cell r="EQ14">
            <v>8.9014130919532644</v>
          </cell>
          <cell r="ER14">
            <v>0.22957531823213329</v>
          </cell>
          <cell r="ES14">
            <v>0</v>
          </cell>
          <cell r="EU14">
            <v>0</v>
          </cell>
          <cell r="EV14">
            <v>0</v>
          </cell>
          <cell r="EW14">
            <v>0</v>
          </cell>
          <cell r="FA14">
            <v>5</v>
          </cell>
          <cell r="FB14" t="str">
            <v>ANCLOTE</v>
          </cell>
          <cell r="FC14" t="str">
            <v>2</v>
          </cell>
          <cell r="FE14">
            <v>0</v>
          </cell>
          <cell r="FI14">
            <v>0</v>
          </cell>
          <cell r="FJ14" t="str">
            <v>GAS</v>
          </cell>
          <cell r="FK14">
            <v>0</v>
          </cell>
          <cell r="FL14" t="str">
            <v>MCF</v>
          </cell>
          <cell r="FM14">
            <v>1</v>
          </cell>
          <cell r="FN14">
            <v>0</v>
          </cell>
          <cell r="FO14">
            <v>0</v>
          </cell>
          <cell r="FP14">
            <v>0</v>
          </cell>
          <cell r="FQ14">
            <v>0</v>
          </cell>
          <cell r="FR14">
            <v>0.22957531823213329</v>
          </cell>
          <cell r="FS14">
            <v>0</v>
          </cell>
          <cell r="FT14">
            <v>0</v>
          </cell>
          <cell r="FV14">
            <v>0</v>
          </cell>
          <cell r="FW14">
            <v>0</v>
          </cell>
        </row>
        <row r="15">
          <cell r="A15">
            <v>6</v>
          </cell>
          <cell r="B15" t="str">
            <v>BARTOW</v>
          </cell>
          <cell r="C15" t="str">
            <v>1</v>
          </cell>
          <cell r="D15">
            <v>121</v>
          </cell>
          <cell r="E15">
            <v>47368</v>
          </cell>
          <cell r="F15">
            <v>52.617079889807158</v>
          </cell>
          <cell r="G15">
            <v>96.154108541098537</v>
          </cell>
          <cell r="H15">
            <v>53.116835058367059</v>
          </cell>
          <cell r="I15">
            <v>10962.464110792096</v>
          </cell>
          <cell r="J15" t="str">
            <v>HEAVY OIL</v>
          </cell>
          <cell r="K15">
            <v>79765</v>
          </cell>
          <cell r="L15" t="str">
            <v>BBLS</v>
          </cell>
          <cell r="M15">
            <v>6.5099981194759611</v>
          </cell>
          <cell r="N15">
            <v>519270</v>
          </cell>
          <cell r="O15">
            <v>4411491.8081718106</v>
          </cell>
          <cell r="P15">
            <v>9.3132321570929957</v>
          </cell>
          <cell r="Q15">
            <v>54.59</v>
          </cell>
          <cell r="R15">
            <v>0.71610929821112634</v>
          </cell>
          <cell r="S15">
            <v>0</v>
          </cell>
          <cell r="U15">
            <v>737</v>
          </cell>
          <cell r="V15">
            <v>4411560</v>
          </cell>
          <cell r="W15">
            <v>68.19182818941772</v>
          </cell>
          <cell r="AA15">
            <v>6</v>
          </cell>
          <cell r="AB15" t="str">
            <v>BARTOW</v>
          </cell>
          <cell r="AC15" t="str">
            <v>1</v>
          </cell>
          <cell r="AD15">
            <v>121</v>
          </cell>
          <cell r="AE15">
            <v>47007</v>
          </cell>
          <cell r="AF15">
            <v>52.216075713143162</v>
          </cell>
          <cell r="AG15">
            <v>96.154108541098537</v>
          </cell>
          <cell r="AH15">
            <v>52.927466390433942</v>
          </cell>
          <cell r="AI15">
            <v>10970.685217095326</v>
          </cell>
          <cell r="AJ15" t="str">
            <v>HEAVY OIL</v>
          </cell>
          <cell r="AK15">
            <v>79216</v>
          </cell>
          <cell r="AL15" t="str">
            <v>BBLS</v>
          </cell>
          <cell r="AM15">
            <v>6.5100358513431633</v>
          </cell>
          <cell r="AN15">
            <v>515699</v>
          </cell>
          <cell r="AO15">
            <v>4414399.5607186519</v>
          </cell>
          <cell r="AP15">
            <v>9.3909408401273247</v>
          </cell>
          <cell r="AQ15">
            <v>55.01</v>
          </cell>
          <cell r="AR15">
            <v>0.71611039081311345</v>
          </cell>
          <cell r="AS15">
            <v>0</v>
          </cell>
          <cell r="AU15">
            <v>734</v>
          </cell>
          <cell r="AV15">
            <v>4414025</v>
          </cell>
          <cell r="AW15">
            <v>-374.56071865186095</v>
          </cell>
          <cell r="BA15">
            <v>6</v>
          </cell>
          <cell r="BB15" t="str">
            <v>BARTOW</v>
          </cell>
          <cell r="BC15" t="str">
            <v>1</v>
          </cell>
          <cell r="BD15">
            <v>121</v>
          </cell>
          <cell r="BE15">
            <v>41969</v>
          </cell>
          <cell r="BF15">
            <v>46.619790278148052</v>
          </cell>
          <cell r="BG15">
            <v>96.154108541098537</v>
          </cell>
          <cell r="BH15">
            <v>48.852287277383311</v>
          </cell>
          <cell r="BI15">
            <v>11050.418165789035</v>
          </cell>
          <cell r="BJ15" t="str">
            <v>HEAVY OIL</v>
          </cell>
          <cell r="BK15">
            <v>71240</v>
          </cell>
          <cell r="BL15" t="str">
            <v>BBLS</v>
          </cell>
          <cell r="BM15">
            <v>6.5100364963503647</v>
          </cell>
          <cell r="BN15">
            <v>463775</v>
          </cell>
          <cell r="BO15">
            <v>3964228.907127562</v>
          </cell>
          <cell r="BP15">
            <v>9.4456120163157617</v>
          </cell>
          <cell r="BQ15">
            <v>54.93</v>
          </cell>
          <cell r="BR15">
            <v>0.7161104313245642</v>
          </cell>
          <cell r="BS15">
            <v>0</v>
          </cell>
          <cell r="BU15">
            <v>710</v>
          </cell>
          <cell r="BV15">
            <v>3964569</v>
          </cell>
          <cell r="BW15">
            <v>340.092872438021</v>
          </cell>
          <cell r="CA15">
            <v>6</v>
          </cell>
          <cell r="CB15" t="str">
            <v>BARTOW</v>
          </cell>
          <cell r="CC15" t="str">
            <v>1</v>
          </cell>
          <cell r="CD15">
            <v>121</v>
          </cell>
          <cell r="CE15">
            <v>23962</v>
          </cell>
          <cell r="CF15">
            <v>26.617346485381677</v>
          </cell>
          <cell r="CG15">
            <v>58.933163299382976</v>
          </cell>
          <cell r="CH15">
            <v>43.428302160359578</v>
          </cell>
          <cell r="CI15">
            <v>11199.482513980469</v>
          </cell>
          <cell r="CJ15" t="str">
            <v>HEAVY OIL</v>
          </cell>
          <cell r="CK15">
            <v>41223</v>
          </cell>
          <cell r="CL15" t="str">
            <v>BBLS</v>
          </cell>
          <cell r="CM15">
            <v>6.5100065497416493</v>
          </cell>
          <cell r="CN15">
            <v>268362</v>
          </cell>
          <cell r="CO15">
            <v>2263806.8781144344</v>
          </cell>
          <cell r="CP15">
            <v>9.4474871801787597</v>
          </cell>
          <cell r="CQ15">
            <v>54.2</v>
          </cell>
          <cell r="CR15">
            <v>0.71611183355006502</v>
          </cell>
          <cell r="CS15">
            <v>0</v>
          </cell>
          <cell r="CU15">
            <v>456</v>
          </cell>
          <cell r="CV15">
            <v>2263787</v>
          </cell>
          <cell r="CW15">
            <v>-19.878114434424788</v>
          </cell>
          <cell r="DA15">
            <v>6</v>
          </cell>
          <cell r="DB15" t="str">
            <v>BARTOW</v>
          </cell>
          <cell r="DC15" t="str">
            <v>1</v>
          </cell>
          <cell r="DD15">
            <v>123</v>
          </cell>
          <cell r="DE15">
            <v>22126</v>
          </cell>
          <cell r="DF15">
            <v>24.178249847014598</v>
          </cell>
          <cell r="DG15">
            <v>67.307875978768976</v>
          </cell>
          <cell r="DH15">
            <v>55.520425574626117</v>
          </cell>
          <cell r="DI15">
            <v>10778.089125915212</v>
          </cell>
          <cell r="DJ15" t="str">
            <v>HEAVY OIL</v>
          </cell>
          <cell r="DK15">
            <v>36632</v>
          </cell>
          <cell r="DL15" t="str">
            <v>BBLS</v>
          </cell>
          <cell r="DM15">
            <v>6.5100458615418217</v>
          </cell>
          <cell r="DN15">
            <v>238476</v>
          </cell>
          <cell r="DO15">
            <v>2051254.6300000001</v>
          </cell>
          <cell r="DP15">
            <v>9.2707883485492193</v>
          </cell>
          <cell r="DQ15">
            <v>55.28</v>
          </cell>
          <cell r="DR15">
            <v>0.71625000000000005</v>
          </cell>
          <cell r="DS15">
            <v>0</v>
          </cell>
          <cell r="DU15">
            <v>324</v>
          </cell>
          <cell r="DV15">
            <v>2051079</v>
          </cell>
          <cell r="DW15">
            <v>-175.63000000012107</v>
          </cell>
          <cell r="EA15">
            <v>6</v>
          </cell>
          <cell r="EB15" t="str">
            <v>BARTOW</v>
          </cell>
          <cell r="EC15" t="str">
            <v>1</v>
          </cell>
          <cell r="ED15">
            <v>123</v>
          </cell>
          <cell r="EE15">
            <v>22468</v>
          </cell>
          <cell r="EF15">
            <v>24.551971326164875</v>
          </cell>
          <cell r="EG15">
            <v>96.154108541098537</v>
          </cell>
          <cell r="EH15">
            <v>48.324514991181658</v>
          </cell>
          <cell r="EI15">
            <v>10903.640733487628</v>
          </cell>
          <cell r="EJ15" t="str">
            <v>HEAVY OIL</v>
          </cell>
          <cell r="EK15">
            <v>37632</v>
          </cell>
          <cell r="EL15" t="str">
            <v>BBLS</v>
          </cell>
          <cell r="EM15">
            <v>6.5099649234693882</v>
          </cell>
          <cell r="EN15">
            <v>244983</v>
          </cell>
          <cell r="EO15">
            <v>2102359.4436923075</v>
          </cell>
          <cell r="EP15">
            <v>9.3571276646444161</v>
          </cell>
          <cell r="EQ15">
            <v>55.15</v>
          </cell>
          <cell r="ER15">
            <v>0.71626923076923077</v>
          </cell>
          <cell r="ES15">
            <v>0</v>
          </cell>
          <cell r="EU15">
            <v>378</v>
          </cell>
          <cell r="EV15">
            <v>2102135</v>
          </cell>
          <cell r="EW15">
            <v>-224.4436923074536</v>
          </cell>
          <cell r="FA15">
            <v>6</v>
          </cell>
          <cell r="FB15" t="str">
            <v>BARTOW</v>
          </cell>
          <cell r="FC15" t="str">
            <v>1</v>
          </cell>
          <cell r="FD15">
            <v>122</v>
          </cell>
          <cell r="FE15">
            <v>422786</v>
          </cell>
          <cell r="FF15">
            <v>38.815625183618309</v>
          </cell>
          <cell r="FG15">
            <v>90.648510390761444</v>
          </cell>
          <cell r="FH15">
            <v>50.880326184017655</v>
          </cell>
          <cell r="FI15">
            <v>10940.34334154868</v>
          </cell>
          <cell r="FJ15" t="str">
            <v>HEAVY OIL</v>
          </cell>
          <cell r="FK15">
            <v>710511</v>
          </cell>
          <cell r="FL15" t="str">
            <v>BBLS</v>
          </cell>
          <cell r="FM15">
            <v>6.5</v>
          </cell>
          <cell r="FN15">
            <v>4625424</v>
          </cell>
          <cell r="FO15">
            <v>38547992.227824762</v>
          </cell>
          <cell r="FP15">
            <v>9.117613219885417</v>
          </cell>
          <cell r="FQ15">
            <v>0</v>
          </cell>
          <cell r="FR15">
            <v>0.71626923076923077</v>
          </cell>
          <cell r="FS15">
            <v>0</v>
          </cell>
          <cell r="FT15">
            <v>0</v>
          </cell>
          <cell r="FU15">
            <v>6811</v>
          </cell>
          <cell r="FV15">
            <v>38545192</v>
          </cell>
          <cell r="FW15">
            <v>-2800.2278247624636</v>
          </cell>
        </row>
        <row r="16">
          <cell r="A16">
            <v>7</v>
          </cell>
          <cell r="B16" t="str">
            <v>BARTOW</v>
          </cell>
          <cell r="C16" t="str">
            <v>2</v>
          </cell>
          <cell r="D16">
            <v>119</v>
          </cell>
          <cell r="E16">
            <v>41317</v>
          </cell>
          <cell r="F16">
            <v>46.666892563477006</v>
          </cell>
          <cell r="G16">
            <v>96.487334876728042</v>
          </cell>
          <cell r="H16">
            <v>46.666892563477006</v>
          </cell>
          <cell r="I16">
            <v>11403.732119950626</v>
          </cell>
          <cell r="J16" t="str">
            <v>HEAVY OIL</v>
          </cell>
          <cell r="K16">
            <v>72376</v>
          </cell>
          <cell r="L16" t="str">
            <v>BBLS</v>
          </cell>
          <cell r="M16">
            <v>6.5100033160163591</v>
          </cell>
          <cell r="N16">
            <v>471168</v>
          </cell>
          <cell r="O16">
            <v>4002834.9665673287</v>
          </cell>
          <cell r="P16">
            <v>9.6881065095900674</v>
          </cell>
          <cell r="Q16">
            <v>54.59</v>
          </cell>
          <cell r="R16">
            <v>0.71610929821112634</v>
          </cell>
          <cell r="S16">
            <v>0</v>
          </cell>
          <cell r="U16">
            <v>744</v>
          </cell>
          <cell r="V16">
            <v>4002902</v>
          </cell>
          <cell r="W16">
            <v>67.033432671334594</v>
          </cell>
          <cell r="AA16">
            <v>7</v>
          </cell>
          <cell r="AB16" t="str">
            <v>BARTOW</v>
          </cell>
          <cell r="AC16" t="str">
            <v>2</v>
          </cell>
          <cell r="AD16">
            <v>119</v>
          </cell>
          <cell r="AE16">
            <v>42015</v>
          </cell>
          <cell r="AF16">
            <v>47.455272431553269</v>
          </cell>
          <cell r="AG16">
            <v>96.487334876728042</v>
          </cell>
          <cell r="AH16">
            <v>47.583184217083058</v>
          </cell>
          <cell r="AI16">
            <v>11389.741758895634</v>
          </cell>
          <cell r="AJ16" t="str">
            <v>HEAVY OIL</v>
          </cell>
          <cell r="AK16">
            <v>73508</v>
          </cell>
          <cell r="AL16" t="str">
            <v>BBLS</v>
          </cell>
          <cell r="AM16">
            <v>6.5100397235675027</v>
          </cell>
          <cell r="AN16">
            <v>478540</v>
          </cell>
          <cell r="AO16">
            <v>4096314.9226078903</v>
          </cell>
          <cell r="AP16">
            <v>9.7496487507030594</v>
          </cell>
          <cell r="AQ16">
            <v>55.01</v>
          </cell>
          <cell r="AR16">
            <v>0.71611039081311345</v>
          </cell>
          <cell r="AS16">
            <v>0</v>
          </cell>
          <cell r="AU16">
            <v>742</v>
          </cell>
          <cell r="AV16">
            <v>4095968</v>
          </cell>
          <cell r="AW16">
            <v>-346.92260789033026</v>
          </cell>
          <cell r="BA16">
            <v>7</v>
          </cell>
          <cell r="BB16" t="str">
            <v>BARTOW</v>
          </cell>
          <cell r="BC16" t="str">
            <v>2</v>
          </cell>
          <cell r="BD16">
            <v>119</v>
          </cell>
          <cell r="BE16">
            <v>36925</v>
          </cell>
          <cell r="BF16">
            <v>41.706198608475646</v>
          </cell>
          <cell r="BG16">
            <v>96.487334876728028</v>
          </cell>
          <cell r="BH16">
            <v>43.216450925774211</v>
          </cell>
          <cell r="BI16">
            <v>11484.928909952607</v>
          </cell>
          <cell r="BJ16" t="str">
            <v>HEAVY OIL</v>
          </cell>
          <cell r="BK16">
            <v>65143</v>
          </cell>
          <cell r="BL16" t="str">
            <v>BBLS</v>
          </cell>
          <cell r="BM16">
            <v>6.5100010745590469</v>
          </cell>
          <cell r="BN16">
            <v>424081</v>
          </cell>
          <cell r="BO16">
            <v>3624954.5718277763</v>
          </cell>
          <cell r="BP16">
            <v>9.8170739927631043</v>
          </cell>
          <cell r="BQ16">
            <v>54.93</v>
          </cell>
          <cell r="BR16">
            <v>0.7161104313245642</v>
          </cell>
          <cell r="BS16">
            <v>0</v>
          </cell>
          <cell r="BU16">
            <v>718</v>
          </cell>
          <cell r="BV16">
            <v>3625243</v>
          </cell>
          <cell r="BW16">
            <v>288.4281722237356</v>
          </cell>
          <cell r="CA16">
            <v>7</v>
          </cell>
          <cell r="CB16" t="str">
            <v>BARTOW</v>
          </cell>
          <cell r="CC16" t="str">
            <v>2</v>
          </cell>
          <cell r="CD16">
            <v>119</v>
          </cell>
          <cell r="CE16">
            <v>26483</v>
          </cell>
          <cell r="CF16">
            <v>29.912126140778895</v>
          </cell>
          <cell r="CG16">
            <v>96.487334876728042</v>
          </cell>
          <cell r="CH16">
            <v>37.152958011251243</v>
          </cell>
          <cell r="CI16">
            <v>11742.438545482008</v>
          </cell>
          <cell r="CJ16" t="str">
            <v>HEAVY OIL</v>
          </cell>
          <cell r="CK16">
            <v>47769</v>
          </cell>
          <cell r="CL16" t="str">
            <v>BBLS</v>
          </cell>
          <cell r="CM16">
            <v>6.509975088446482</v>
          </cell>
          <cell r="CN16">
            <v>310975</v>
          </cell>
          <cell r="CO16">
            <v>2623287.7461768533</v>
          </cell>
          <cell r="CP16">
            <v>9.9055535482266102</v>
          </cell>
          <cell r="CQ16">
            <v>54.2</v>
          </cell>
          <cell r="CR16">
            <v>0.71611183355006502</v>
          </cell>
          <cell r="CS16">
            <v>0</v>
          </cell>
          <cell r="CU16">
            <v>599</v>
          </cell>
          <cell r="CV16">
            <v>2623252</v>
          </cell>
          <cell r="CW16">
            <v>-35.746176853310317</v>
          </cell>
          <cell r="DA16">
            <v>7</v>
          </cell>
          <cell r="DB16" t="str">
            <v>BARTOW</v>
          </cell>
          <cell r="DC16" t="str">
            <v>2</v>
          </cell>
          <cell r="DD16">
            <v>121</v>
          </cell>
          <cell r="DE16">
            <v>26131</v>
          </cell>
          <cell r="DF16">
            <v>29.026703990047096</v>
          </cell>
          <cell r="DG16">
            <v>96.487334876728028</v>
          </cell>
          <cell r="DH16">
            <v>44.619561505361652</v>
          </cell>
          <cell r="DI16">
            <v>11262.599977038766</v>
          </cell>
          <cell r="DJ16" t="str">
            <v>HEAVY OIL</v>
          </cell>
          <cell r="DK16">
            <v>45208</v>
          </cell>
          <cell r="DL16" t="str">
            <v>BBLS</v>
          </cell>
          <cell r="DM16">
            <v>6.5099761104229339</v>
          </cell>
          <cell r="DN16">
            <v>294303</v>
          </cell>
          <cell r="DO16">
            <v>2531478.4700000002</v>
          </cell>
          <cell r="DP16">
            <v>9.6876448279820906</v>
          </cell>
          <cell r="DQ16">
            <v>55.28</v>
          </cell>
          <cell r="DR16">
            <v>0.71625000000000005</v>
          </cell>
          <cell r="DS16">
            <v>0</v>
          </cell>
          <cell r="DU16">
            <v>484</v>
          </cell>
          <cell r="DV16">
            <v>2531231</v>
          </cell>
          <cell r="DW16">
            <v>-247.47000000020489</v>
          </cell>
          <cell r="EA16">
            <v>7</v>
          </cell>
          <cell r="EB16" t="str">
            <v>BARTOW</v>
          </cell>
          <cell r="EC16" t="str">
            <v>2</v>
          </cell>
          <cell r="ED16">
            <v>121</v>
          </cell>
          <cell r="EE16">
            <v>22793</v>
          </cell>
          <cell r="EF16">
            <v>25.318803874522349</v>
          </cell>
          <cell r="EG16">
            <v>96.487334876728042</v>
          </cell>
          <cell r="EH16">
            <v>38.054929459888136</v>
          </cell>
          <cell r="EI16">
            <v>11426.095731145526</v>
          </cell>
          <cell r="EJ16" t="str">
            <v>HEAVY OIL</v>
          </cell>
          <cell r="EK16">
            <v>40005</v>
          </cell>
          <cell r="EL16" t="str">
            <v>BBLS</v>
          </cell>
          <cell r="EM16">
            <v>6.5100612423447073</v>
          </cell>
          <cell r="EN16">
            <v>260435</v>
          </cell>
          <cell r="EO16">
            <v>2234930.1005769228</v>
          </cell>
          <cell r="EP16">
            <v>9.8053354125254373</v>
          </cell>
          <cell r="EQ16">
            <v>55.15</v>
          </cell>
          <cell r="ER16">
            <v>0.71626923076923077</v>
          </cell>
          <cell r="ES16">
            <v>0</v>
          </cell>
          <cell r="EU16">
            <v>495</v>
          </cell>
          <cell r="EV16">
            <v>2234726</v>
          </cell>
          <cell r="EW16">
            <v>-204.10057692276314</v>
          </cell>
          <cell r="FA16">
            <v>7</v>
          </cell>
          <cell r="FB16" t="str">
            <v>BARTOW</v>
          </cell>
          <cell r="FC16" t="str">
            <v>2</v>
          </cell>
          <cell r="FD16">
            <v>120</v>
          </cell>
          <cell r="FE16">
            <v>367552</v>
          </cell>
          <cell r="FF16">
            <v>34.307048984468338</v>
          </cell>
          <cell r="FG16">
            <v>90.928073557217616</v>
          </cell>
          <cell r="FH16">
            <v>43.619101870312349</v>
          </cell>
          <cell r="FI16">
            <v>11405.420185443149</v>
          </cell>
          <cell r="FJ16" t="str">
            <v>HEAVY OIL</v>
          </cell>
          <cell r="FK16">
            <v>643946</v>
          </cell>
          <cell r="FL16" t="str">
            <v>BBLS</v>
          </cell>
          <cell r="FM16">
            <v>6.5</v>
          </cell>
          <cell r="FN16">
            <v>4192085</v>
          </cell>
          <cell r="FO16">
            <v>35022808.777756773</v>
          </cell>
          <cell r="FP16">
            <v>9.528667719875493</v>
          </cell>
          <cell r="FQ16">
            <v>0</v>
          </cell>
          <cell r="FR16">
            <v>0.71626923076923077</v>
          </cell>
          <cell r="FS16">
            <v>0</v>
          </cell>
          <cell r="FT16">
            <v>0</v>
          </cell>
          <cell r="FU16">
            <v>7022</v>
          </cell>
          <cell r="FV16">
            <v>35021166</v>
          </cell>
          <cell r="FW16">
            <v>-1642.7777567729354</v>
          </cell>
        </row>
        <row r="17">
          <cell r="A17">
            <v>8</v>
          </cell>
          <cell r="B17" t="str">
            <v>BARTOW</v>
          </cell>
          <cell r="C17" t="str">
            <v>3</v>
          </cell>
          <cell r="D17">
            <v>204</v>
          </cell>
          <cell r="E17">
            <v>80628</v>
          </cell>
          <cell r="F17">
            <v>53.123023402909553</v>
          </cell>
          <cell r="G17">
            <v>94.334916300401957</v>
          </cell>
          <cell r="H17">
            <v>53.846770315755734</v>
          </cell>
          <cell r="I17">
            <v>10544.11618792479</v>
          </cell>
          <cell r="J17" t="str">
            <v>HEAVY OIL</v>
          </cell>
          <cell r="K17">
            <v>130592</v>
          </cell>
          <cell r="L17" t="str">
            <v>BBLS</v>
          </cell>
          <cell r="M17">
            <v>6.5099776402842444</v>
          </cell>
          <cell r="N17">
            <v>850151</v>
          </cell>
          <cell r="O17">
            <v>7222535.4254719876</v>
          </cell>
          <cell r="P17">
            <v>8.9578501580989087</v>
          </cell>
          <cell r="Q17">
            <v>54.59</v>
          </cell>
          <cell r="R17">
            <v>0.71610929821112634</v>
          </cell>
          <cell r="S17">
            <v>0</v>
          </cell>
          <cell r="U17">
            <v>734</v>
          </cell>
          <cell r="V17">
            <v>7222627</v>
          </cell>
          <cell r="W17">
            <v>91.574528012424707</v>
          </cell>
          <cell r="AA17">
            <v>8</v>
          </cell>
          <cell r="AB17" t="str">
            <v>BARTOW</v>
          </cell>
          <cell r="AC17" t="str">
            <v>3</v>
          </cell>
          <cell r="AD17">
            <v>204</v>
          </cell>
          <cell r="AE17">
            <v>79440</v>
          </cell>
          <cell r="AF17">
            <v>52.340290955091717</v>
          </cell>
          <cell r="AG17">
            <v>94.334916300401957</v>
          </cell>
          <cell r="AH17">
            <v>53.053373938131109</v>
          </cell>
          <cell r="AI17">
            <v>10558.522155085599</v>
          </cell>
          <cell r="AJ17" t="str">
            <v>HEAVY OIL</v>
          </cell>
          <cell r="AK17">
            <v>128843</v>
          </cell>
          <cell r="AL17" t="str">
            <v>BBLS</v>
          </cell>
          <cell r="AM17">
            <v>6.5100083046808903</v>
          </cell>
          <cell r="AN17">
            <v>838769</v>
          </cell>
          <cell r="AO17">
            <v>7179919.2410835335</v>
          </cell>
          <cell r="AP17">
            <v>9.0381662148584248</v>
          </cell>
          <cell r="AQ17">
            <v>55.01</v>
          </cell>
          <cell r="AR17">
            <v>0.71611039081311345</v>
          </cell>
          <cell r="AS17">
            <v>0</v>
          </cell>
          <cell r="AU17">
            <v>734</v>
          </cell>
          <cell r="AV17">
            <v>7179277</v>
          </cell>
          <cell r="AW17">
            <v>-642.24108353350312</v>
          </cell>
          <cell r="BA17">
            <v>8</v>
          </cell>
          <cell r="BB17" t="str">
            <v>BARTOW</v>
          </cell>
          <cell r="BC17" t="str">
            <v>3</v>
          </cell>
          <cell r="BD17">
            <v>204</v>
          </cell>
          <cell r="BE17">
            <v>73845</v>
          </cell>
          <cell r="BF17">
            <v>48.65393738140417</v>
          </cell>
          <cell r="BG17">
            <v>94.334916300401957</v>
          </cell>
          <cell r="BH17">
            <v>50.627313862607984</v>
          </cell>
          <cell r="BI17">
            <v>10577.425688943056</v>
          </cell>
          <cell r="BJ17" t="str">
            <v>HEAVY OIL</v>
          </cell>
          <cell r="BK17">
            <v>119983</v>
          </cell>
          <cell r="BL17" t="str">
            <v>BBLS</v>
          </cell>
          <cell r="BM17">
            <v>6.5100055841244178</v>
          </cell>
          <cell r="BN17">
            <v>781090</v>
          </cell>
          <cell r="BO17">
            <v>6676587.2678816151</v>
          </cell>
          <cell r="BP17">
            <v>9.0413531964000473</v>
          </cell>
          <cell r="BQ17">
            <v>54.93</v>
          </cell>
          <cell r="BR17">
            <v>0.7161104313245642</v>
          </cell>
          <cell r="BS17">
            <v>0</v>
          </cell>
          <cell r="BU17">
            <v>715</v>
          </cell>
          <cell r="BV17">
            <v>6677124</v>
          </cell>
          <cell r="BW17">
            <v>536.73211838491261</v>
          </cell>
          <cell r="CA17">
            <v>8</v>
          </cell>
          <cell r="CB17" t="str">
            <v>BARTOW</v>
          </cell>
          <cell r="CC17" t="str">
            <v>3</v>
          </cell>
          <cell r="CD17">
            <v>204</v>
          </cell>
          <cell r="CE17">
            <v>62915</v>
          </cell>
          <cell r="CF17">
            <v>41.452535315201352</v>
          </cell>
          <cell r="CG17">
            <v>94.334916300401957</v>
          </cell>
          <cell r="CH17">
            <v>42.017283752738152</v>
          </cell>
          <cell r="CI17">
            <v>10758.865135500278</v>
          </cell>
          <cell r="CJ17" t="str">
            <v>HEAVY OIL</v>
          </cell>
          <cell r="CK17">
            <v>103978</v>
          </cell>
          <cell r="CL17" t="str">
            <v>BBLS</v>
          </cell>
          <cell r="CM17">
            <v>6.5099732635749872</v>
          </cell>
          <cell r="CN17">
            <v>676894</v>
          </cell>
          <cell r="CO17">
            <v>5710067.4762288695</v>
          </cell>
          <cell r="CP17">
            <v>9.07584435544603</v>
          </cell>
          <cell r="CQ17">
            <v>54.2</v>
          </cell>
          <cell r="CR17">
            <v>0.71611183355006502</v>
          </cell>
          <cell r="CS17">
            <v>0</v>
          </cell>
          <cell r="CU17">
            <v>734</v>
          </cell>
          <cell r="CV17">
            <v>5709987</v>
          </cell>
          <cell r="CW17">
            <v>-80.476228869520128</v>
          </cell>
          <cell r="DA17">
            <v>8</v>
          </cell>
          <cell r="DB17" t="str">
            <v>BARTOW</v>
          </cell>
          <cell r="DC17" t="str">
            <v>3</v>
          </cell>
          <cell r="DD17">
            <v>208</v>
          </cell>
          <cell r="DE17">
            <v>40252</v>
          </cell>
          <cell r="DF17">
            <v>26.010649296939619</v>
          </cell>
          <cell r="DG17">
            <v>94.334916300401957</v>
          </cell>
          <cell r="DH17">
            <v>50.527214300060251</v>
          </cell>
          <cell r="DI17">
            <v>10631.620789029117</v>
          </cell>
          <cell r="DJ17" t="str">
            <v>HEAVY OIL</v>
          </cell>
          <cell r="DK17">
            <v>65736</v>
          </cell>
          <cell r="DL17" t="str">
            <v>BBLS</v>
          </cell>
          <cell r="DM17">
            <v>6.5100401606425704</v>
          </cell>
          <cell r="DN17">
            <v>427944</v>
          </cell>
          <cell r="DO17">
            <v>3680969.49</v>
          </cell>
          <cell r="DP17">
            <v>9.1448114130974858</v>
          </cell>
          <cell r="DQ17">
            <v>55.28</v>
          </cell>
          <cell r="DR17">
            <v>0.71625000000000005</v>
          </cell>
          <cell r="DS17">
            <v>0</v>
          </cell>
          <cell r="DU17">
            <v>383</v>
          </cell>
          <cell r="DV17">
            <v>3680649</v>
          </cell>
          <cell r="DW17">
            <v>-320.49000000022352</v>
          </cell>
          <cell r="EA17">
            <v>8</v>
          </cell>
          <cell r="EB17" t="str">
            <v>BARTOW</v>
          </cell>
          <cell r="EC17" t="str">
            <v>3</v>
          </cell>
          <cell r="ED17">
            <v>208</v>
          </cell>
          <cell r="EE17">
            <v>41210</v>
          </cell>
          <cell r="EF17">
            <v>26.629704301075268</v>
          </cell>
          <cell r="EG17">
            <v>94.334916300401957</v>
          </cell>
          <cell r="EH17">
            <v>44.926303854875286</v>
          </cell>
          <cell r="EI17">
            <v>10692.768745450132</v>
          </cell>
          <cell r="EJ17" t="str">
            <v>HEAVY OIL</v>
          </cell>
          <cell r="EK17">
            <v>67688</v>
          </cell>
          <cell r="EL17" t="str">
            <v>BBLS</v>
          </cell>
          <cell r="EM17">
            <v>6.5100017728400896</v>
          </cell>
          <cell r="EN17">
            <v>440649</v>
          </cell>
          <cell r="EO17">
            <v>3781476.0316923074</v>
          </cell>
          <cell r="EP17">
            <v>9.1761126709349856</v>
          </cell>
          <cell r="EQ17">
            <v>55.15</v>
          </cell>
          <cell r="ER17">
            <v>0.71626923076923077</v>
          </cell>
          <cell r="ES17">
            <v>0</v>
          </cell>
          <cell r="EU17">
            <v>441</v>
          </cell>
          <cell r="EV17">
            <v>3781097</v>
          </cell>
          <cell r="EW17">
            <v>-379.03169230744243</v>
          </cell>
          <cell r="FA17">
            <v>8</v>
          </cell>
          <cell r="FB17" t="str">
            <v>BARTOW</v>
          </cell>
          <cell r="FC17" t="str">
            <v>3</v>
          </cell>
          <cell r="FD17">
            <v>206</v>
          </cell>
          <cell r="FE17">
            <v>753118</v>
          </cell>
          <cell r="FF17">
            <v>40.948842085116752</v>
          </cell>
          <cell r="FG17">
            <v>89.00955812215345</v>
          </cell>
          <cell r="FH17">
            <v>48.771513091771922</v>
          </cell>
          <cell r="FI17">
            <v>10618.256368855877</v>
          </cell>
          <cell r="FJ17" t="str">
            <v>HEAVY OIL</v>
          </cell>
          <cell r="FK17">
            <v>1228387</v>
          </cell>
          <cell r="FL17" t="str">
            <v>BBLS</v>
          </cell>
          <cell r="FM17">
            <v>6.5</v>
          </cell>
          <cell r="FN17">
            <v>7996800</v>
          </cell>
          <cell r="FO17">
            <v>66663694.932358325</v>
          </cell>
          <cell r="FP17">
            <v>8.8516932183745887</v>
          </cell>
          <cell r="FQ17">
            <v>0</v>
          </cell>
          <cell r="FR17">
            <v>0.71626923076923077</v>
          </cell>
          <cell r="FS17">
            <v>0</v>
          </cell>
          <cell r="FT17">
            <v>0</v>
          </cell>
          <cell r="FU17">
            <v>7496</v>
          </cell>
          <cell r="FV17">
            <v>66658722</v>
          </cell>
          <cell r="FW17">
            <v>-4972.9323583245277</v>
          </cell>
        </row>
        <row r="18">
          <cell r="A18">
            <v>9</v>
          </cell>
          <cell r="B18" t="str">
            <v>BARTOW</v>
          </cell>
          <cell r="C18" t="str">
            <v>3</v>
          </cell>
          <cell r="E18">
            <v>0</v>
          </cell>
          <cell r="I18">
            <v>0</v>
          </cell>
          <cell r="J18" t="str">
            <v>GAS</v>
          </cell>
          <cell r="K18">
            <v>0</v>
          </cell>
          <cell r="L18" t="str">
            <v>MCF</v>
          </cell>
          <cell r="M18" t="str">
            <v xml:space="preserve"> </v>
          </cell>
          <cell r="N18">
            <v>0</v>
          </cell>
          <cell r="O18">
            <v>0</v>
          </cell>
          <cell r="P18">
            <v>0</v>
          </cell>
          <cell r="Q18">
            <v>8.7978119339798457</v>
          </cell>
          <cell r="R18">
            <v>0.22452511578963311</v>
          </cell>
          <cell r="S18">
            <v>0</v>
          </cell>
          <cell r="U18">
            <v>0</v>
          </cell>
          <cell r="V18">
            <v>0</v>
          </cell>
          <cell r="W18">
            <v>0</v>
          </cell>
          <cell r="AA18">
            <v>9</v>
          </cell>
          <cell r="AB18" t="str">
            <v>BARTOW</v>
          </cell>
          <cell r="AC18" t="str">
            <v>3</v>
          </cell>
          <cell r="AE18">
            <v>0</v>
          </cell>
          <cell r="AI18">
            <v>0</v>
          </cell>
          <cell r="AJ18" t="str">
            <v>GAS</v>
          </cell>
          <cell r="AK18">
            <v>0</v>
          </cell>
          <cell r="AL18" t="str">
            <v>MCF</v>
          </cell>
          <cell r="AM18" t="str">
            <v xml:space="preserve"> </v>
          </cell>
          <cell r="AN18">
            <v>0</v>
          </cell>
          <cell r="AO18">
            <v>0</v>
          </cell>
          <cell r="AP18">
            <v>0</v>
          </cell>
          <cell r="AQ18">
            <v>9.3175139491916443</v>
          </cell>
          <cell r="AR18">
            <v>0.24839198346481606</v>
          </cell>
          <cell r="AS18">
            <v>0</v>
          </cell>
          <cell r="AU18">
            <v>0</v>
          </cell>
          <cell r="AV18">
            <v>0</v>
          </cell>
          <cell r="AW18">
            <v>0</v>
          </cell>
          <cell r="BA18">
            <v>9</v>
          </cell>
          <cell r="BB18" t="str">
            <v>BARTOW</v>
          </cell>
          <cell r="BC18" t="str">
            <v>3</v>
          </cell>
          <cell r="BE18">
            <v>0</v>
          </cell>
          <cell r="BI18">
            <v>0</v>
          </cell>
          <cell r="BJ18" t="str">
            <v>GAS</v>
          </cell>
          <cell r="BK18">
            <v>0</v>
          </cell>
          <cell r="BL18" t="str">
            <v>MCF</v>
          </cell>
          <cell r="BM18" t="str">
            <v xml:space="preserve"> </v>
          </cell>
          <cell r="BN18">
            <v>0</v>
          </cell>
          <cell r="BO18">
            <v>0</v>
          </cell>
          <cell r="BP18">
            <v>0</v>
          </cell>
          <cell r="BQ18">
            <v>9.597436547708492</v>
          </cell>
          <cell r="BR18">
            <v>0.19899102448305653</v>
          </cell>
          <cell r="BS18">
            <v>0</v>
          </cell>
          <cell r="BU18">
            <v>0</v>
          </cell>
          <cell r="BV18">
            <v>0</v>
          </cell>
          <cell r="BW18">
            <v>0</v>
          </cell>
          <cell r="CA18">
            <v>9</v>
          </cell>
          <cell r="CB18" t="str">
            <v>BARTOW</v>
          </cell>
          <cell r="CC18" t="str">
            <v>3</v>
          </cell>
          <cell r="CE18">
            <v>0</v>
          </cell>
          <cell r="CI18">
            <v>0</v>
          </cell>
          <cell r="CJ18" t="str">
            <v>GAS</v>
          </cell>
          <cell r="CK18">
            <v>0</v>
          </cell>
          <cell r="CL18" t="str">
            <v>MCF</v>
          </cell>
          <cell r="CM18" t="str">
            <v xml:space="preserve"> </v>
          </cell>
          <cell r="CN18">
            <v>0</v>
          </cell>
          <cell r="CO18">
            <v>0</v>
          </cell>
          <cell r="CP18">
            <v>0</v>
          </cell>
          <cell r="CQ18">
            <v>9.7661455892806845</v>
          </cell>
          <cell r="CR18">
            <v>0.21999745280262431</v>
          </cell>
          <cell r="CS18">
            <v>0</v>
          </cell>
          <cell r="CU18">
            <v>0</v>
          </cell>
          <cell r="CV18">
            <v>0</v>
          </cell>
          <cell r="CW18">
            <v>0</v>
          </cell>
          <cell r="DA18">
            <v>9</v>
          </cell>
          <cell r="DB18" t="str">
            <v>BARTOW</v>
          </cell>
          <cell r="DC18" t="str">
            <v>3</v>
          </cell>
          <cell r="DE18">
            <v>0</v>
          </cell>
          <cell r="DI18">
            <v>0</v>
          </cell>
          <cell r="DJ18" t="str">
            <v>GAS</v>
          </cell>
          <cell r="DK18">
            <v>0</v>
          </cell>
          <cell r="DL18" t="str">
            <v>MCF</v>
          </cell>
          <cell r="DM18" t="str">
            <v xml:space="preserve"> </v>
          </cell>
          <cell r="DN18">
            <v>0</v>
          </cell>
          <cell r="DO18">
            <v>0</v>
          </cell>
          <cell r="DP18">
            <v>0</v>
          </cell>
          <cell r="DQ18">
            <v>9.0375377696502301</v>
          </cell>
          <cell r="DR18">
            <v>0.21308055143181109</v>
          </cell>
          <cell r="DS18">
            <v>0</v>
          </cell>
          <cell r="DU18">
            <v>0</v>
          </cell>
          <cell r="DV18">
            <v>0</v>
          </cell>
          <cell r="DW18">
            <v>0</v>
          </cell>
          <cell r="EA18">
            <v>9</v>
          </cell>
          <cell r="EB18" t="str">
            <v>BARTOW</v>
          </cell>
          <cell r="EC18" t="str">
            <v>3</v>
          </cell>
          <cell r="EE18">
            <v>0</v>
          </cell>
          <cell r="EI18">
            <v>0</v>
          </cell>
          <cell r="EJ18" t="str">
            <v>GAS</v>
          </cell>
          <cell r="EK18">
            <v>0</v>
          </cell>
          <cell r="EL18" t="str">
            <v>MCF</v>
          </cell>
          <cell r="EM18" t="str">
            <v xml:space="preserve"> </v>
          </cell>
          <cell r="EN18">
            <v>0</v>
          </cell>
          <cell r="EO18">
            <v>0</v>
          </cell>
          <cell r="EP18">
            <v>0</v>
          </cell>
          <cell r="EQ18">
            <v>8.9014130919532644</v>
          </cell>
          <cell r="ER18">
            <v>0.22957531823213329</v>
          </cell>
          <cell r="ES18">
            <v>0</v>
          </cell>
          <cell r="EU18">
            <v>0</v>
          </cell>
          <cell r="EV18">
            <v>0</v>
          </cell>
          <cell r="EW18">
            <v>0</v>
          </cell>
          <cell r="FA18">
            <v>9</v>
          </cell>
          <cell r="FB18" t="str">
            <v>BARTOW</v>
          </cell>
          <cell r="FC18" t="str">
            <v>3</v>
          </cell>
          <cell r="FE18">
            <v>0</v>
          </cell>
          <cell r="FI18">
            <v>0</v>
          </cell>
          <cell r="FJ18" t="str">
            <v>GAS</v>
          </cell>
          <cell r="FK18">
            <v>0</v>
          </cell>
          <cell r="FL18" t="str">
            <v>MCF</v>
          </cell>
          <cell r="FM18">
            <v>1</v>
          </cell>
          <cell r="FN18">
            <v>0</v>
          </cell>
          <cell r="FO18">
            <v>0</v>
          </cell>
          <cell r="FP18">
            <v>0</v>
          </cell>
          <cell r="FQ18">
            <v>0</v>
          </cell>
          <cell r="FR18">
            <v>0.22957531823213329</v>
          </cell>
          <cell r="FS18">
            <v>0</v>
          </cell>
          <cell r="FT18">
            <v>0</v>
          </cell>
          <cell r="FV18">
            <v>0</v>
          </cell>
          <cell r="FW18">
            <v>0</v>
          </cell>
        </row>
        <row r="19">
          <cell r="A19">
            <v>10</v>
          </cell>
          <cell r="B19" t="str">
            <v>CRYSTAL RIVER</v>
          </cell>
          <cell r="C19" t="str">
            <v>1</v>
          </cell>
          <cell r="D19">
            <v>379</v>
          </cell>
          <cell r="E19">
            <v>215268</v>
          </cell>
          <cell r="F19">
            <v>76.342667461060515</v>
          </cell>
          <cell r="G19">
            <v>96.03</v>
          </cell>
          <cell r="H19">
            <v>76.548442845052591</v>
          </cell>
          <cell r="I19">
            <v>10347.785086496831</v>
          </cell>
          <cell r="J19" t="str">
            <v>COAL</v>
          </cell>
          <cell r="K19">
            <v>90655</v>
          </cell>
          <cell r="L19" t="str">
            <v>TONS</v>
          </cell>
          <cell r="M19">
            <v>24.571694887209752</v>
          </cell>
          <cell r="N19">
            <v>2227547</v>
          </cell>
          <cell r="O19">
            <v>7131382.1990547003</v>
          </cell>
          <cell r="P19">
            <v>3.3127925186533531</v>
          </cell>
          <cell r="Q19">
            <v>77.428704418451275</v>
          </cell>
          <cell r="R19">
            <v>0</v>
          </cell>
          <cell r="S19">
            <v>112083</v>
          </cell>
          <cell r="U19">
            <v>742</v>
          </cell>
          <cell r="V19">
            <v>7131083</v>
          </cell>
          <cell r="W19">
            <v>-299.19905470032245</v>
          </cell>
          <cell r="AA19">
            <v>10</v>
          </cell>
          <cell r="AB19" t="str">
            <v>CRYSTAL RIVER</v>
          </cell>
          <cell r="AC19" t="str">
            <v>1</v>
          </cell>
          <cell r="AD19">
            <v>379</v>
          </cell>
          <cell r="AE19">
            <v>213649</v>
          </cell>
          <cell r="AF19">
            <v>75.768505121003201</v>
          </cell>
          <cell r="AG19">
            <v>96.03</v>
          </cell>
          <cell r="AH19">
            <v>77.221599739762169</v>
          </cell>
          <cell r="AI19">
            <v>10354.679872126713</v>
          </cell>
          <cell r="AJ19" t="str">
            <v>COAL</v>
          </cell>
          <cell r="AK19">
            <v>90087</v>
          </cell>
          <cell r="AL19" t="str">
            <v>TONS</v>
          </cell>
          <cell r="AM19">
            <v>24.557006005305983</v>
          </cell>
          <cell r="AN19">
            <v>2212267</v>
          </cell>
          <cell r="AO19">
            <v>7111123.723639207</v>
          </cell>
          <cell r="AP19">
            <v>3.3284142325211947</v>
          </cell>
          <cell r="AQ19">
            <v>77.692016868573788</v>
          </cell>
          <cell r="AR19">
            <v>0</v>
          </cell>
          <cell r="AS19">
            <v>112083</v>
          </cell>
          <cell r="AU19">
            <v>730</v>
          </cell>
          <cell r="AV19">
            <v>7111695</v>
          </cell>
          <cell r="AW19">
            <v>571.2763607930392</v>
          </cell>
          <cell r="BA19">
            <v>10</v>
          </cell>
          <cell r="BB19" t="str">
            <v>CRYSTAL RIVER</v>
          </cell>
          <cell r="BC19" t="str">
            <v>1</v>
          </cell>
          <cell r="BD19">
            <v>379</v>
          </cell>
          <cell r="BE19">
            <v>207849</v>
          </cell>
          <cell r="BF19">
            <v>73.711592475955399</v>
          </cell>
          <cell r="BG19">
            <v>96.03</v>
          </cell>
          <cell r="BH19">
            <v>77.241443383254676</v>
          </cell>
          <cell r="BI19">
            <v>10350.836424519723</v>
          </cell>
          <cell r="BJ19" t="str">
            <v>COAL</v>
          </cell>
          <cell r="BK19">
            <v>87652</v>
          </cell>
          <cell r="BL19" t="str">
            <v>TONS</v>
          </cell>
          <cell r="BM19">
            <v>24.544916259754483</v>
          </cell>
          <cell r="BN19">
            <v>2151411</v>
          </cell>
          <cell r="BO19">
            <v>6923936.8786128731</v>
          </cell>
          <cell r="BP19">
            <v>3.3312341548974849</v>
          </cell>
          <cell r="BQ19">
            <v>77.71475697774008</v>
          </cell>
          <cell r="BR19">
            <v>0</v>
          </cell>
          <cell r="BS19">
            <v>112083</v>
          </cell>
          <cell r="BU19">
            <v>710</v>
          </cell>
          <cell r="BV19">
            <v>6923450</v>
          </cell>
          <cell r="BW19">
            <v>-486.87861287314445</v>
          </cell>
          <cell r="CA19">
            <v>10</v>
          </cell>
          <cell r="CB19" t="str">
            <v>CRYSTAL RIVER</v>
          </cell>
          <cell r="CC19" t="str">
            <v>1</v>
          </cell>
          <cell r="CD19">
            <v>379</v>
          </cell>
          <cell r="CE19">
            <v>204649</v>
          </cell>
          <cell r="CF19">
            <v>72.576744120066962</v>
          </cell>
          <cell r="CG19">
            <v>96.03</v>
          </cell>
          <cell r="CH19">
            <v>72.576744120066962</v>
          </cell>
          <cell r="CI19">
            <v>10377.739446564607</v>
          </cell>
          <cell r="CJ19" t="str">
            <v>COAL</v>
          </cell>
          <cell r="CK19">
            <v>86563</v>
          </cell>
          <cell r="CL19" t="str">
            <v>TONS</v>
          </cell>
          <cell r="CM19">
            <v>24.534662615667202</v>
          </cell>
          <cell r="CN19">
            <v>2123794</v>
          </cell>
          <cell r="CO19">
            <v>6835237.1865725294</v>
          </cell>
          <cell r="CP19">
            <v>3.3399807409625892</v>
          </cell>
          <cell r="CQ19">
            <v>77.667758587069869</v>
          </cell>
          <cell r="CR19">
            <v>0</v>
          </cell>
          <cell r="CS19">
            <v>112083</v>
          </cell>
          <cell r="CU19">
            <v>744</v>
          </cell>
          <cell r="CV19">
            <v>6836014</v>
          </cell>
          <cell r="CW19">
            <v>776.81342747062445</v>
          </cell>
          <cell r="DA19">
            <v>10</v>
          </cell>
          <cell r="DB19" t="str">
            <v>CRYSTAL RIVER</v>
          </cell>
          <cell r="DC19" t="str">
            <v>1</v>
          </cell>
          <cell r="DD19">
            <v>383</v>
          </cell>
          <cell r="DE19">
            <v>211661</v>
          </cell>
          <cell r="DF19">
            <v>74.279527780117348</v>
          </cell>
          <cell r="DG19">
            <v>96.03</v>
          </cell>
          <cell r="DH19">
            <v>78.611619727464159</v>
          </cell>
          <cell r="DI19">
            <v>10217.673544016139</v>
          </cell>
          <cell r="DJ19" t="str">
            <v>COAL</v>
          </cell>
          <cell r="DK19">
            <v>88177</v>
          </cell>
          <cell r="DL19" t="str">
            <v>TONS</v>
          </cell>
          <cell r="DM19">
            <v>24.526611247831067</v>
          </cell>
          <cell r="DN19">
            <v>2162683</v>
          </cell>
          <cell r="DO19">
            <v>6954739.3753830045</v>
          </cell>
          <cell r="DP19">
            <v>3.2857916079877754</v>
          </cell>
          <cell r="DQ19">
            <v>77.601374228914622</v>
          </cell>
          <cell r="DR19">
            <v>0</v>
          </cell>
          <cell r="DS19">
            <v>112083</v>
          </cell>
          <cell r="DU19">
            <v>703</v>
          </cell>
          <cell r="DV19">
            <v>6954812</v>
          </cell>
          <cell r="DW19">
            <v>72.624616995453835</v>
          </cell>
          <cell r="EA19">
            <v>10</v>
          </cell>
          <cell r="EB19" t="str">
            <v>CRYSTAL RIVER</v>
          </cell>
          <cell r="EC19" t="str">
            <v>1</v>
          </cell>
          <cell r="ED19">
            <v>383</v>
          </cell>
          <cell r="EE19">
            <v>231927</v>
          </cell>
          <cell r="EF19">
            <v>81.391602796260415</v>
          </cell>
          <cell r="EG19">
            <v>96.03</v>
          </cell>
          <cell r="EH19">
            <v>82.500480218552795</v>
          </cell>
          <cell r="EI19">
            <v>10191.71118498493</v>
          </cell>
          <cell r="EJ19" t="str">
            <v>COAL</v>
          </cell>
          <cell r="EK19">
            <v>96397</v>
          </cell>
          <cell r="EL19" t="str">
            <v>TONS</v>
          </cell>
          <cell r="EM19">
            <v>24.520814963121261</v>
          </cell>
          <cell r="EN19">
            <v>2363733</v>
          </cell>
          <cell r="EO19">
            <v>7596105.7186154621</v>
          </cell>
          <cell r="EP19">
            <v>3.275214062448728</v>
          </cell>
          <cell r="EQ19">
            <v>77.637506547044637</v>
          </cell>
          <cell r="ER19">
            <v>0</v>
          </cell>
          <cell r="ES19">
            <v>112083</v>
          </cell>
          <cell r="EU19">
            <v>734</v>
          </cell>
          <cell r="EV19">
            <v>7595662</v>
          </cell>
          <cell r="EW19">
            <v>-443.71861546207219</v>
          </cell>
          <cell r="FA19">
            <v>10</v>
          </cell>
          <cell r="FB19" t="str">
            <v>CRYSTAL RIVER</v>
          </cell>
          <cell r="FC19" t="str">
            <v>1</v>
          </cell>
          <cell r="FD19">
            <v>381</v>
          </cell>
          <cell r="FE19">
            <v>2267816</v>
          </cell>
          <cell r="FF19">
            <v>66.6697240801889</v>
          </cell>
          <cell r="FG19">
            <v>86.469409562211965</v>
          </cell>
          <cell r="FH19">
            <v>76.164721252453802</v>
          </cell>
          <cell r="FI19">
            <v>10300.410174370407</v>
          </cell>
          <cell r="FJ19" t="str">
            <v>COAL</v>
          </cell>
          <cell r="FK19">
            <v>949684</v>
          </cell>
          <cell r="FL19" t="str">
            <v>TONS</v>
          </cell>
          <cell r="FM19">
            <v>24.771999999999998</v>
          </cell>
          <cell r="FN19">
            <v>23359435</v>
          </cell>
          <cell r="FO19">
            <v>74991455.081877783</v>
          </cell>
          <cell r="FP19">
            <v>3.3067698209148269</v>
          </cell>
          <cell r="FQ19">
            <v>0</v>
          </cell>
          <cell r="FR19">
            <v>0</v>
          </cell>
          <cell r="FS19">
            <v>1344996</v>
          </cell>
          <cell r="FT19">
            <v>0</v>
          </cell>
          <cell r="FU19">
            <v>7815</v>
          </cell>
          <cell r="FV19">
            <v>74993896</v>
          </cell>
          <cell r="FW19">
            <v>2440.9181222170591</v>
          </cell>
        </row>
        <row r="20">
          <cell r="A20">
            <v>11</v>
          </cell>
          <cell r="B20" t="str">
            <v>CRYSTAL RIVER</v>
          </cell>
          <cell r="C20" t="str">
            <v>2</v>
          </cell>
          <cell r="D20">
            <v>486</v>
          </cell>
          <cell r="E20">
            <v>277935</v>
          </cell>
          <cell r="F20">
            <v>76.865956458250366</v>
          </cell>
          <cell r="G20">
            <v>91.33</v>
          </cell>
          <cell r="H20">
            <v>80.774394922229192</v>
          </cell>
          <cell r="I20">
            <v>10044.341302822602</v>
          </cell>
          <cell r="J20" t="str">
            <v>COAL</v>
          </cell>
          <cell r="K20">
            <v>113614</v>
          </cell>
          <cell r="L20" t="str">
            <v>TONS</v>
          </cell>
          <cell r="M20">
            <v>24.571566884362841</v>
          </cell>
          <cell r="N20">
            <v>2791674</v>
          </cell>
          <cell r="O20">
            <v>8909067.8237979226</v>
          </cell>
          <cell r="P20">
            <v>3.2054501317926571</v>
          </cell>
          <cell r="Q20">
            <v>77.428704418451275</v>
          </cell>
          <cell r="R20">
            <v>0</v>
          </cell>
          <cell r="S20">
            <v>112083</v>
          </cell>
          <cell r="U20">
            <v>708</v>
          </cell>
          <cell r="V20">
            <v>8908648</v>
          </cell>
          <cell r="W20">
            <v>-419.82379792258143</v>
          </cell>
          <cell r="AA20">
            <v>11</v>
          </cell>
          <cell r="AB20" t="str">
            <v>CRYSTAL RIVER</v>
          </cell>
          <cell r="AC20" t="str">
            <v>2</v>
          </cell>
          <cell r="AD20">
            <v>486</v>
          </cell>
          <cell r="AE20">
            <v>272150</v>
          </cell>
          <cell r="AF20">
            <v>75.266051595203336</v>
          </cell>
          <cell r="AG20">
            <v>91.33</v>
          </cell>
          <cell r="AH20">
            <v>81.274226976533058</v>
          </cell>
          <cell r="AI20">
            <v>10067.907404005144</v>
          </cell>
          <cell r="AJ20" t="str">
            <v>COAL</v>
          </cell>
          <cell r="AK20">
            <v>111577</v>
          </cell>
          <cell r="AL20" t="str">
            <v>TONS</v>
          </cell>
          <cell r="AM20">
            <v>24.556862077309841</v>
          </cell>
          <cell r="AN20">
            <v>2739981</v>
          </cell>
          <cell r="AO20">
            <v>8780725.1661448572</v>
          </cell>
          <cell r="AP20">
            <v>3.2264285012474212</v>
          </cell>
          <cell r="AQ20">
            <v>77.692016868573788</v>
          </cell>
          <cell r="AR20">
            <v>0</v>
          </cell>
          <cell r="AS20">
            <v>112083</v>
          </cell>
          <cell r="AU20">
            <v>689</v>
          </cell>
          <cell r="AV20">
            <v>8781383</v>
          </cell>
          <cell r="AW20">
            <v>657.8338551428169</v>
          </cell>
          <cell r="BA20">
            <v>11</v>
          </cell>
          <cell r="BB20" t="str">
            <v>CRYSTAL RIVER</v>
          </cell>
          <cell r="BC20" t="str">
            <v>2</v>
          </cell>
          <cell r="BD20">
            <v>486</v>
          </cell>
          <cell r="BE20">
            <v>269482</v>
          </cell>
          <cell r="BF20">
            <v>74.528187087924252</v>
          </cell>
          <cell r="BG20">
            <v>91.33</v>
          </cell>
          <cell r="BH20">
            <v>81.662696897519353</v>
          </cell>
          <cell r="BI20">
            <v>10049.2129344446</v>
          </cell>
          <cell r="BJ20" t="str">
            <v>COAL</v>
          </cell>
          <cell r="BK20">
            <v>110332</v>
          </cell>
          <cell r="BL20" t="str">
            <v>TONS</v>
          </cell>
          <cell r="BM20">
            <v>24.54484646340137</v>
          </cell>
          <cell r="BN20">
            <v>2708082</v>
          </cell>
          <cell r="BO20">
            <v>8686507.5668680184</v>
          </cell>
          <cell r="BP20">
            <v>3.2234091949993013</v>
          </cell>
          <cell r="BQ20">
            <v>77.71475697774008</v>
          </cell>
          <cell r="BR20">
            <v>0</v>
          </cell>
          <cell r="BS20">
            <v>112083</v>
          </cell>
          <cell r="BU20">
            <v>679</v>
          </cell>
          <cell r="BV20">
            <v>8685872</v>
          </cell>
          <cell r="BW20">
            <v>-635.56686801835895</v>
          </cell>
          <cell r="CA20">
            <v>11</v>
          </cell>
          <cell r="CB20" t="str">
            <v>CRYSTAL RIVER</v>
          </cell>
          <cell r="CC20" t="str">
            <v>2</v>
          </cell>
          <cell r="CD20">
            <v>486</v>
          </cell>
          <cell r="CE20">
            <v>260415</v>
          </cell>
          <cell r="CF20">
            <v>72.020609318996421</v>
          </cell>
          <cell r="CG20">
            <v>91.33</v>
          </cell>
          <cell r="CH20">
            <v>77.209414024975985</v>
          </cell>
          <cell r="CI20">
            <v>10080.233473494231</v>
          </cell>
          <cell r="CJ20" t="str">
            <v>COAL</v>
          </cell>
          <cell r="CK20">
            <v>106994</v>
          </cell>
          <cell r="CL20" t="str">
            <v>TONS</v>
          </cell>
          <cell r="CM20">
            <v>24.534497261528685</v>
          </cell>
          <cell r="CN20">
            <v>2625044</v>
          </cell>
          <cell r="CO20">
            <v>8422067.1622649543</v>
          </cell>
          <cell r="CP20">
            <v>3.2340944885144687</v>
          </cell>
          <cell r="CQ20">
            <v>77.667758587069869</v>
          </cell>
          <cell r="CR20">
            <v>0</v>
          </cell>
          <cell r="CS20">
            <v>112083</v>
          </cell>
          <cell r="CU20">
            <v>694</v>
          </cell>
          <cell r="CV20">
            <v>8422971</v>
          </cell>
          <cell r="CW20">
            <v>903.83773504570127</v>
          </cell>
          <cell r="DA20">
            <v>11</v>
          </cell>
          <cell r="DB20" t="str">
            <v>CRYSTAL RIVER</v>
          </cell>
          <cell r="DC20" t="str">
            <v>2</v>
          </cell>
          <cell r="DD20">
            <v>491</v>
          </cell>
          <cell r="DE20">
            <v>276301</v>
          </cell>
          <cell r="DF20">
            <v>75.63590872259816</v>
          </cell>
          <cell r="DG20">
            <v>91.33</v>
          </cell>
          <cell r="DH20">
            <v>82.511900424652538</v>
          </cell>
          <cell r="DI20">
            <v>9966.7826030307533</v>
          </cell>
          <cell r="DJ20" t="str">
            <v>COAL</v>
          </cell>
          <cell r="DK20">
            <v>112279</v>
          </cell>
          <cell r="DL20" t="str">
            <v>TONS</v>
          </cell>
          <cell r="DM20">
            <v>24.526687982614735</v>
          </cell>
          <cell r="DN20">
            <v>2753832</v>
          </cell>
          <cell r="DO20">
            <v>8825087.6970483046</v>
          </cell>
          <cell r="DP20">
            <v>3.1940122174904557</v>
          </cell>
          <cell r="DQ20">
            <v>77.601374228914622</v>
          </cell>
          <cell r="DR20">
            <v>0</v>
          </cell>
          <cell r="DS20">
            <v>112083</v>
          </cell>
          <cell r="DU20">
            <v>682</v>
          </cell>
          <cell r="DV20">
            <v>8825207</v>
          </cell>
          <cell r="DW20">
            <v>119.3029516953975</v>
          </cell>
          <cell r="EA20">
            <v>11</v>
          </cell>
          <cell r="EB20" t="str">
            <v>CRYSTAL RIVER</v>
          </cell>
          <cell r="EC20" t="str">
            <v>2</v>
          </cell>
          <cell r="ED20">
            <v>491</v>
          </cell>
          <cell r="EE20">
            <v>285446</v>
          </cell>
          <cell r="EF20">
            <v>78.139303155727831</v>
          </cell>
          <cell r="EG20">
            <v>91.33</v>
          </cell>
          <cell r="EH20">
            <v>84.376838240727878</v>
          </cell>
          <cell r="EI20">
            <v>9974.9514794391926</v>
          </cell>
          <cell r="EJ20" t="str">
            <v>COAL</v>
          </cell>
          <cell r="EK20">
            <v>116119</v>
          </cell>
          <cell r="EL20" t="str">
            <v>TONS</v>
          </cell>
          <cell r="EM20">
            <v>24.520621086988349</v>
          </cell>
          <cell r="EN20">
            <v>2847310</v>
          </cell>
          <cell r="EO20">
            <v>9127272.6227362771</v>
          </cell>
          <cell r="EP20">
            <v>3.197547915450305</v>
          </cell>
          <cell r="EQ20">
            <v>77.637506547044637</v>
          </cell>
          <cell r="ER20">
            <v>0</v>
          </cell>
          <cell r="ES20">
            <v>112083</v>
          </cell>
          <cell r="EU20">
            <v>689</v>
          </cell>
          <cell r="EV20">
            <v>9126666</v>
          </cell>
          <cell r="EW20">
            <v>-606.62273627705872</v>
          </cell>
          <cell r="FA20">
            <v>11</v>
          </cell>
          <cell r="FB20" t="str">
            <v>CRYSTAL RIVER</v>
          </cell>
          <cell r="FC20" t="str">
            <v>2</v>
          </cell>
          <cell r="FD20">
            <v>488.5</v>
          </cell>
          <cell r="FE20">
            <v>2716225</v>
          </cell>
          <cell r="FF20">
            <v>62.279768914422398</v>
          </cell>
          <cell r="FG20">
            <v>77.335887096774215</v>
          </cell>
          <cell r="FH20">
            <v>79.592581859141589</v>
          </cell>
          <cell r="FI20">
            <v>10025.744185404375</v>
          </cell>
          <cell r="FJ20" t="str">
            <v>COAL</v>
          </cell>
          <cell r="FK20">
            <v>1106887</v>
          </cell>
          <cell r="FL20" t="str">
            <v>TONS</v>
          </cell>
          <cell r="FM20">
            <v>24.771999999999998</v>
          </cell>
          <cell r="FN20">
            <v>27232177</v>
          </cell>
          <cell r="FO20">
            <v>86998356.038860336</v>
          </cell>
          <cell r="FP20">
            <v>3.2029141930016971</v>
          </cell>
          <cell r="FQ20">
            <v>0</v>
          </cell>
          <cell r="FR20">
            <v>0</v>
          </cell>
          <cell r="FS20">
            <v>1344996</v>
          </cell>
          <cell r="FT20">
            <v>0</v>
          </cell>
          <cell r="FU20">
            <v>6986</v>
          </cell>
          <cell r="FV20">
            <v>86999607</v>
          </cell>
          <cell r="FW20">
            <v>1250.9611396640539</v>
          </cell>
        </row>
        <row r="21">
          <cell r="A21">
            <v>12</v>
          </cell>
          <cell r="B21" t="str">
            <v>CRYSTAL RIVER</v>
          </cell>
          <cell r="C21" t="str">
            <v>4</v>
          </cell>
          <cell r="D21">
            <v>720</v>
          </cell>
          <cell r="E21">
            <v>483279</v>
          </cell>
          <cell r="F21">
            <v>90.217853942652326</v>
          </cell>
          <cell r="G21">
            <v>94.190850043328041</v>
          </cell>
          <cell r="H21">
            <v>92.582183908045977</v>
          </cell>
          <cell r="I21">
            <v>9574.2273096906756</v>
          </cell>
          <cell r="J21" t="str">
            <v>COAL</v>
          </cell>
          <cell r="K21">
            <v>189343</v>
          </cell>
          <cell r="L21" t="str">
            <v>TONS</v>
          </cell>
          <cell r="M21">
            <v>24.437254083858395</v>
          </cell>
          <cell r="N21">
            <v>4627023</v>
          </cell>
          <cell r="O21">
            <v>15403565.176189866</v>
          </cell>
          <cell r="P21">
            <v>3.1873028160110133</v>
          </cell>
          <cell r="Q21">
            <v>79.829014942141328</v>
          </cell>
          <cell r="R21">
            <v>0</v>
          </cell>
          <cell r="S21">
            <v>288500</v>
          </cell>
          <cell r="T21">
            <v>0</v>
          </cell>
          <cell r="U21">
            <v>725</v>
          </cell>
          <cell r="V21">
            <v>15404984</v>
          </cell>
          <cell r="W21">
            <v>1418.823810134083</v>
          </cell>
          <cell r="AA21">
            <v>12</v>
          </cell>
          <cell r="AB21" t="str">
            <v>CRYSTAL RIVER</v>
          </cell>
          <cell r="AC21" t="str">
            <v>4</v>
          </cell>
          <cell r="AD21">
            <v>720</v>
          </cell>
          <cell r="AE21">
            <v>489641</v>
          </cell>
          <cell r="AF21">
            <v>91.405503285543617</v>
          </cell>
          <cell r="AG21">
            <v>94.190850043328041</v>
          </cell>
          <cell r="AH21">
            <v>93.800957854406136</v>
          </cell>
          <cell r="AI21">
            <v>9563.486309357264</v>
          </cell>
          <cell r="AJ21" t="str">
            <v>COAL</v>
          </cell>
          <cell r="AK21">
            <v>191701</v>
          </cell>
          <cell r="AL21" t="str">
            <v>TONS</v>
          </cell>
          <cell r="AM21">
            <v>24.42697221193421</v>
          </cell>
          <cell r="AN21">
            <v>4682675</v>
          </cell>
          <cell r="AO21">
            <v>15623818.21635513</v>
          </cell>
          <cell r="AP21">
            <v>3.1908721321039559</v>
          </cell>
          <cell r="AQ21">
            <v>79.996026188466047</v>
          </cell>
          <cell r="AR21">
            <v>0</v>
          </cell>
          <cell r="AS21">
            <v>288500</v>
          </cell>
          <cell r="AT21">
            <v>0</v>
          </cell>
          <cell r="AU21">
            <v>725</v>
          </cell>
          <cell r="AV21">
            <v>15624261</v>
          </cell>
          <cell r="AW21">
            <v>442.78364486992359</v>
          </cell>
          <cell r="BA21">
            <v>12</v>
          </cell>
          <cell r="BB21" t="str">
            <v>CRYSTAL RIVER</v>
          </cell>
          <cell r="BC21" t="str">
            <v>4</v>
          </cell>
          <cell r="BD21">
            <v>720</v>
          </cell>
          <cell r="BE21">
            <v>468249</v>
          </cell>
          <cell r="BF21">
            <v>87.412074372759847</v>
          </cell>
          <cell r="BG21">
            <v>94.190850043328027</v>
          </cell>
          <cell r="BH21">
            <v>92.510075865339019</v>
          </cell>
          <cell r="BI21">
            <v>9576.4902861511709</v>
          </cell>
          <cell r="BJ21" t="str">
            <v>COAL</v>
          </cell>
          <cell r="BK21">
            <v>183632</v>
          </cell>
          <cell r="BL21" t="str">
            <v>TONS</v>
          </cell>
          <cell r="BM21">
            <v>24.419393134094275</v>
          </cell>
          <cell r="BN21">
            <v>4484182</v>
          </cell>
          <cell r="BO21">
            <v>14983848.82938578</v>
          </cell>
          <cell r="BP21">
            <v>3.1999745497343892</v>
          </cell>
          <cell r="BQ21">
            <v>80.026078403468787</v>
          </cell>
          <cell r="BR21">
            <v>0</v>
          </cell>
          <cell r="BS21">
            <v>288500</v>
          </cell>
          <cell r="BT21">
            <v>0</v>
          </cell>
          <cell r="BU21">
            <v>703</v>
          </cell>
          <cell r="BV21">
            <v>14983164</v>
          </cell>
          <cell r="BW21">
            <v>-684.82938577979803</v>
          </cell>
          <cell r="CA21">
            <v>12</v>
          </cell>
          <cell r="CB21" t="str">
            <v>CRYSTAL RIVER</v>
          </cell>
          <cell r="CC21" t="str">
            <v>4</v>
          </cell>
          <cell r="CD21">
            <v>720</v>
          </cell>
          <cell r="CE21">
            <v>486114</v>
          </cell>
          <cell r="CF21">
            <v>90.74708781362007</v>
          </cell>
          <cell r="CG21">
            <v>94.190850043328041</v>
          </cell>
          <cell r="CH21">
            <v>92.487442922374427</v>
          </cell>
          <cell r="CI21">
            <v>9569.516615444114</v>
          </cell>
          <cell r="CJ21" t="str">
            <v>COAL</v>
          </cell>
          <cell r="CK21">
            <v>190541</v>
          </cell>
          <cell r="CL21" t="str">
            <v>TONS</v>
          </cell>
          <cell r="CM21">
            <v>24.414042122167931</v>
          </cell>
          <cell r="CN21">
            <v>4651876</v>
          </cell>
          <cell r="CO21">
            <v>15561616.128107153</v>
          </cell>
          <cell r="CP21">
            <v>3.2012277219144378</v>
          </cell>
          <cell r="CQ21">
            <v>80.15658639404198</v>
          </cell>
          <cell r="CR21">
            <v>0</v>
          </cell>
          <cell r="CS21">
            <v>288500</v>
          </cell>
          <cell r="CT21">
            <v>0</v>
          </cell>
          <cell r="CU21">
            <v>730</v>
          </cell>
          <cell r="CV21">
            <v>15560609</v>
          </cell>
          <cell r="CW21">
            <v>-1007.1281071528792</v>
          </cell>
          <cell r="DA21">
            <v>12</v>
          </cell>
          <cell r="DB21" t="str">
            <v>CRYSTAL RIVER</v>
          </cell>
          <cell r="DC21" t="str">
            <v>4</v>
          </cell>
          <cell r="DD21">
            <v>735</v>
          </cell>
          <cell r="DE21">
            <v>497400</v>
          </cell>
          <cell r="DF21">
            <v>90.958964230853638</v>
          </cell>
          <cell r="DG21">
            <v>94.190850043328027</v>
          </cell>
          <cell r="DH21">
            <v>94.648208933923215</v>
          </cell>
          <cell r="DI21">
            <v>9435.7277844792916</v>
          </cell>
          <cell r="DJ21" t="str">
            <v>COAL</v>
          </cell>
          <cell r="DK21">
            <v>192271</v>
          </cell>
          <cell r="DL21" t="str">
            <v>TONS</v>
          </cell>
          <cell r="DM21">
            <v>24.409978623921443</v>
          </cell>
          <cell r="DN21">
            <v>4693331</v>
          </cell>
          <cell r="DO21">
            <v>15725958.377491519</v>
          </cell>
          <cell r="DP21">
            <v>3.1616321627445756</v>
          </cell>
          <cell r="DQ21">
            <v>80.290102914591998</v>
          </cell>
          <cell r="DR21">
            <v>0</v>
          </cell>
          <cell r="DS21">
            <v>288500</v>
          </cell>
          <cell r="DT21">
            <v>0</v>
          </cell>
          <cell r="DU21">
            <v>715</v>
          </cell>
          <cell r="DV21">
            <v>15724866</v>
          </cell>
          <cell r="DW21">
            <v>-1092.3774915188551</v>
          </cell>
          <cell r="EA21">
            <v>12</v>
          </cell>
          <cell r="EB21" t="str">
            <v>CRYSTAL RIVER</v>
          </cell>
          <cell r="EC21" t="str">
            <v>4</v>
          </cell>
          <cell r="ED21">
            <v>735</v>
          </cell>
          <cell r="EE21">
            <v>483100</v>
          </cell>
          <cell r="EF21">
            <v>88.343939726428218</v>
          </cell>
          <cell r="EG21">
            <v>94.190850043328041</v>
          </cell>
          <cell r="EH21">
            <v>92.184980584098994</v>
          </cell>
          <cell r="EI21">
            <v>9468.6151935417111</v>
          </cell>
          <cell r="EJ21" t="str">
            <v>COAL</v>
          </cell>
          <cell r="EK21">
            <v>187416</v>
          </cell>
          <cell r="EL21" t="str">
            <v>TONS</v>
          </cell>
          <cell r="EM21">
            <v>24.407137064071371</v>
          </cell>
          <cell r="EN21">
            <v>4574288</v>
          </cell>
          <cell r="EO21">
            <v>15339313.586428566</v>
          </cell>
          <cell r="EP21">
            <v>3.1751839342638304</v>
          </cell>
          <cell r="EQ21">
            <v>80.306983322814304</v>
          </cell>
          <cell r="ER21">
            <v>0</v>
          </cell>
          <cell r="ES21">
            <v>288500</v>
          </cell>
          <cell r="ET21">
            <v>0</v>
          </cell>
          <cell r="EU21">
            <v>713</v>
          </cell>
          <cell r="EV21">
            <v>15337908</v>
          </cell>
          <cell r="EW21">
            <v>-1405.5864285659045</v>
          </cell>
          <cell r="FA21">
            <v>12</v>
          </cell>
          <cell r="FB21" t="str">
            <v>CRYSTAL RIVER</v>
          </cell>
          <cell r="FC21" t="str">
            <v>4</v>
          </cell>
          <cell r="FD21">
            <v>727.5</v>
          </cell>
          <cell r="FE21">
            <v>5632895</v>
          </cell>
          <cell r="FF21">
            <v>86.725033563660105</v>
          </cell>
          <cell r="FG21">
            <v>94.190850043328041</v>
          </cell>
          <cell r="FH21">
            <v>90.931426853359639</v>
          </cell>
          <cell r="FI21">
            <v>9526.3836801502603</v>
          </cell>
          <cell r="FJ21" t="str">
            <v>COAL</v>
          </cell>
          <cell r="FK21">
            <v>2192762</v>
          </cell>
          <cell r="FL21" t="str">
            <v>TONS</v>
          </cell>
          <cell r="FM21">
            <v>24.713999999999999</v>
          </cell>
          <cell r="FN21">
            <v>53661119</v>
          </cell>
          <cell r="FO21">
            <v>177554112.31395802</v>
          </cell>
          <cell r="FP21">
            <v>3.1520934140252574</v>
          </cell>
          <cell r="FQ21">
            <v>0</v>
          </cell>
          <cell r="FR21">
            <v>0</v>
          </cell>
          <cell r="FS21">
            <v>3462000</v>
          </cell>
          <cell r="FT21">
            <v>0</v>
          </cell>
          <cell r="FU21">
            <v>8515</v>
          </cell>
          <cell r="FV21">
            <v>177548517</v>
          </cell>
          <cell r="FW21">
            <v>-5595.3139580190182</v>
          </cell>
        </row>
        <row r="22">
          <cell r="A22">
            <v>13</v>
          </cell>
          <cell r="B22" t="str">
            <v>CRYSTAL RIVER</v>
          </cell>
          <cell r="C22" t="str">
            <v>5</v>
          </cell>
          <cell r="D22">
            <v>717</v>
          </cell>
          <cell r="E22">
            <v>481858</v>
          </cell>
          <cell r="F22">
            <v>90.328954274830906</v>
          </cell>
          <cell r="G22">
            <v>93.421423602618802</v>
          </cell>
          <cell r="H22">
            <v>92.696195835136834</v>
          </cell>
          <cell r="I22">
            <v>9586.3656927974625</v>
          </cell>
          <cell r="J22" t="str">
            <v>COAL</v>
          </cell>
          <cell r="K22">
            <v>189026</v>
          </cell>
          <cell r="L22" t="str">
            <v>TONS</v>
          </cell>
          <cell r="M22">
            <v>24.437204405743124</v>
          </cell>
          <cell r="N22">
            <v>4619267</v>
          </cell>
          <cell r="O22">
            <v>15378259.378453206</v>
          </cell>
          <cell r="P22">
            <v>3.1914504643387067</v>
          </cell>
          <cell r="Q22">
            <v>79.829014942141328</v>
          </cell>
          <cell r="R22">
            <v>0</v>
          </cell>
          <cell r="S22">
            <v>288500</v>
          </cell>
          <cell r="T22">
            <v>0</v>
          </cell>
          <cell r="U22">
            <v>725</v>
          </cell>
          <cell r="V22">
            <v>15379645</v>
          </cell>
          <cell r="W22">
            <v>1385.6215467937291</v>
          </cell>
          <cell r="AA22">
            <v>13</v>
          </cell>
          <cell r="AB22" t="str">
            <v>CRYSTAL RIVER</v>
          </cell>
          <cell r="AC22" t="str">
            <v>5</v>
          </cell>
          <cell r="AD22">
            <v>717</v>
          </cell>
          <cell r="AE22">
            <v>479440</v>
          </cell>
          <cell r="AF22">
            <v>89.875676729503169</v>
          </cell>
          <cell r="AG22">
            <v>93.421423602618802</v>
          </cell>
          <cell r="AH22">
            <v>91.599319844863487</v>
          </cell>
          <cell r="AI22">
            <v>9585.616552644753</v>
          </cell>
          <cell r="AJ22" t="str">
            <v>COAL</v>
          </cell>
          <cell r="AK22">
            <v>188141</v>
          </cell>
          <cell r="AL22" t="str">
            <v>TONS</v>
          </cell>
          <cell r="AM22">
            <v>24.427041421061862</v>
          </cell>
          <cell r="AN22">
            <v>4595728</v>
          </cell>
          <cell r="AO22">
            <v>15339032.36312419</v>
          </cell>
          <cell r="AP22">
            <v>3.1993643340405868</v>
          </cell>
          <cell r="AQ22">
            <v>79.996026188466047</v>
          </cell>
          <cell r="AR22">
            <v>0</v>
          </cell>
          <cell r="AS22">
            <v>288500</v>
          </cell>
          <cell r="AT22">
            <v>0</v>
          </cell>
          <cell r="AU22">
            <v>730</v>
          </cell>
          <cell r="AV22">
            <v>15339509</v>
          </cell>
          <cell r="AW22">
            <v>476.63687581010163</v>
          </cell>
          <cell r="BA22">
            <v>13</v>
          </cell>
          <cell r="BB22" t="str">
            <v>CRYSTAL RIVER</v>
          </cell>
          <cell r="BC22" t="str">
            <v>5</v>
          </cell>
          <cell r="BD22">
            <v>717</v>
          </cell>
          <cell r="BE22">
            <v>458308</v>
          </cell>
          <cell r="BF22">
            <v>85.914278430137529</v>
          </cell>
          <cell r="BG22">
            <v>93.421423602618802</v>
          </cell>
          <cell r="BH22">
            <v>92.772457404967085</v>
          </cell>
          <cell r="BI22">
            <v>9598.3858016879476</v>
          </cell>
          <cell r="BJ22" t="str">
            <v>COAL</v>
          </cell>
          <cell r="BK22">
            <v>180144</v>
          </cell>
          <cell r="BL22" t="str">
            <v>TONS</v>
          </cell>
          <cell r="BM22">
            <v>24.419447775113241</v>
          </cell>
          <cell r="BN22">
            <v>4399017</v>
          </cell>
          <cell r="BO22">
            <v>14704717.867914481</v>
          </cell>
          <cell r="BP22">
            <v>3.208479421680285</v>
          </cell>
          <cell r="BQ22">
            <v>80.026078403468787</v>
          </cell>
          <cell r="BR22">
            <v>0</v>
          </cell>
          <cell r="BS22">
            <v>288500</v>
          </cell>
          <cell r="BT22">
            <v>0</v>
          </cell>
          <cell r="BU22">
            <v>689</v>
          </cell>
          <cell r="BV22">
            <v>14704079</v>
          </cell>
          <cell r="BW22">
            <v>-638.86791448108852</v>
          </cell>
          <cell r="CA22">
            <v>13</v>
          </cell>
          <cell r="CB22" t="str">
            <v>CRYSTAL RIVER</v>
          </cell>
          <cell r="CC22" t="str">
            <v>5</v>
          </cell>
          <cell r="CD22">
            <v>717</v>
          </cell>
          <cell r="CE22">
            <v>407795</v>
          </cell>
          <cell r="CF22">
            <v>76.445126797738482</v>
          </cell>
          <cell r="CG22">
            <v>78.353452053809335</v>
          </cell>
          <cell r="CH22">
            <v>93.237990717241686</v>
          </cell>
          <cell r="CI22">
            <v>9576.8609227675679</v>
          </cell>
          <cell r="CJ22" t="str">
            <v>COAL</v>
          </cell>
          <cell r="CK22">
            <v>159966</v>
          </cell>
          <cell r="CL22" t="str">
            <v>TONS</v>
          </cell>
          <cell r="CM22">
            <v>24.413912956503257</v>
          </cell>
          <cell r="CN22">
            <v>3905396</v>
          </cell>
          <cell r="CO22">
            <v>13110828.49910932</v>
          </cell>
          <cell r="CP22">
            <v>3.2150537645408406</v>
          </cell>
          <cell r="CQ22">
            <v>80.15658639404198</v>
          </cell>
          <cell r="CR22">
            <v>0</v>
          </cell>
          <cell r="CS22">
            <v>288500</v>
          </cell>
          <cell r="CT22">
            <v>0</v>
          </cell>
          <cell r="CU22">
            <v>610</v>
          </cell>
          <cell r="CV22">
            <v>13109915</v>
          </cell>
          <cell r="CW22">
            <v>-913.49910932034254</v>
          </cell>
          <cell r="DA22">
            <v>13</v>
          </cell>
          <cell r="DB22" t="str">
            <v>CRYSTAL RIVER</v>
          </cell>
          <cell r="DC22" t="str">
            <v>5</v>
          </cell>
          <cell r="DD22">
            <v>732</v>
          </cell>
          <cell r="DE22">
            <v>412468</v>
          </cell>
          <cell r="DF22">
            <v>75.736676655502677</v>
          </cell>
          <cell r="DG22">
            <v>80.965233788936303</v>
          </cell>
          <cell r="DH22">
            <v>93.137334597841303</v>
          </cell>
          <cell r="DI22">
            <v>9508.6624901810555</v>
          </cell>
          <cell r="DJ22" t="str">
            <v>COAL</v>
          </cell>
          <cell r="DK22">
            <v>160672</v>
          </cell>
          <cell r="DL22" t="str">
            <v>TONS</v>
          </cell>
          <cell r="DM22">
            <v>24.410096345349533</v>
          </cell>
          <cell r="DN22">
            <v>3922019</v>
          </cell>
          <cell r="DO22">
            <v>13188871.415493326</v>
          </cell>
          <cell r="DP22">
            <v>3.1975502137119305</v>
          </cell>
          <cell r="DQ22">
            <v>80.290102914591998</v>
          </cell>
          <cell r="DR22">
            <v>0</v>
          </cell>
          <cell r="DS22">
            <v>288500</v>
          </cell>
          <cell r="DT22">
            <v>0</v>
          </cell>
          <cell r="DU22">
            <v>605</v>
          </cell>
          <cell r="DV22">
            <v>13188020</v>
          </cell>
          <cell r="DW22">
            <v>-851.41549332626164</v>
          </cell>
          <cell r="EA22">
            <v>13</v>
          </cell>
          <cell r="EB22" t="str">
            <v>CRYSTAL RIVER</v>
          </cell>
          <cell r="EC22" t="str">
            <v>5</v>
          </cell>
          <cell r="ED22">
            <v>732</v>
          </cell>
          <cell r="EE22">
            <v>465640</v>
          </cell>
          <cell r="EF22">
            <v>85.500029378929426</v>
          </cell>
          <cell r="EG22">
            <v>93.421423602618802</v>
          </cell>
          <cell r="EH22">
            <v>91.396583129200422</v>
          </cell>
          <cell r="EI22">
            <v>9512.8403917189244</v>
          </cell>
          <cell r="EJ22" t="str">
            <v>COAL</v>
          </cell>
          <cell r="EK22">
            <v>181487</v>
          </cell>
          <cell r="EL22" t="str">
            <v>TONS</v>
          </cell>
          <cell r="EM22">
            <v>24.407031908621555</v>
          </cell>
          <cell r="EN22">
            <v>4429559</v>
          </cell>
          <cell r="EO22">
            <v>14863173.4823076</v>
          </cell>
          <cell r="EP22">
            <v>3.1919881200729319</v>
          </cell>
          <cell r="EQ22">
            <v>80.306983322814304</v>
          </cell>
          <cell r="ER22">
            <v>0</v>
          </cell>
          <cell r="ES22">
            <v>288500</v>
          </cell>
          <cell r="ET22">
            <v>0</v>
          </cell>
          <cell r="EU22">
            <v>696</v>
          </cell>
          <cell r="EV22">
            <v>14861749</v>
          </cell>
          <cell r="EW22">
            <v>-1424.4823075998574</v>
          </cell>
          <cell r="FA22">
            <v>13</v>
          </cell>
          <cell r="FB22" t="str">
            <v>CRYSTAL RIVER</v>
          </cell>
          <cell r="FC22" t="str">
            <v>5</v>
          </cell>
          <cell r="FD22">
            <v>724.5</v>
          </cell>
          <cell r="FE22">
            <v>5408493</v>
          </cell>
          <cell r="FF22">
            <v>83.614904977106946</v>
          </cell>
          <cell r="FG22">
            <v>91.127743489077787</v>
          </cell>
          <cell r="FH22">
            <v>90.355104288987022</v>
          </cell>
          <cell r="FI22">
            <v>9553.4635988250338</v>
          </cell>
          <cell r="FJ22" t="str">
            <v>COAL</v>
          </cell>
          <cell r="FK22">
            <v>2111193</v>
          </cell>
          <cell r="FL22" t="str">
            <v>TONS</v>
          </cell>
          <cell r="FM22">
            <v>24.713999999999999</v>
          </cell>
          <cell r="FN22">
            <v>51669841</v>
          </cell>
          <cell r="FO22">
            <v>171011145.00640216</v>
          </cell>
          <cell r="FP22">
            <v>3.1619000894778297</v>
          </cell>
          <cell r="FQ22">
            <v>0</v>
          </cell>
          <cell r="FR22">
            <v>0</v>
          </cell>
          <cell r="FS22">
            <v>3462000</v>
          </cell>
          <cell r="FT22">
            <v>0</v>
          </cell>
          <cell r="FU22">
            <v>8262</v>
          </cell>
          <cell r="FV22">
            <v>171005816</v>
          </cell>
          <cell r="FW22">
            <v>-5329.0064021646976</v>
          </cell>
        </row>
        <row r="23">
          <cell r="A23">
            <v>14</v>
          </cell>
          <cell r="B23" t="str">
            <v>SUWANNEE</v>
          </cell>
          <cell r="C23" t="str">
            <v>1</v>
          </cell>
          <cell r="D23">
            <v>32</v>
          </cell>
          <cell r="E23">
            <v>13419</v>
          </cell>
          <cell r="F23">
            <v>74.176747311827967</v>
          </cell>
          <cell r="G23">
            <v>94.51</v>
          </cell>
          <cell r="H23">
            <v>78.169263456090647</v>
          </cell>
          <cell r="I23">
            <v>12339.51859303972</v>
          </cell>
          <cell r="J23" t="str">
            <v>HEAVY OIL</v>
          </cell>
          <cell r="K23">
            <v>25435</v>
          </cell>
          <cell r="L23" t="str">
            <v>BBLS</v>
          </cell>
          <cell r="M23">
            <v>6.5100845291920582</v>
          </cell>
          <cell r="N23">
            <v>165584</v>
          </cell>
          <cell r="O23">
            <v>1735154.7359999996</v>
          </cell>
          <cell r="P23">
            <v>12.930581533646318</v>
          </cell>
          <cell r="Q23">
            <v>60.602376882248862</v>
          </cell>
          <cell r="R23">
            <v>7.6167988991547073</v>
          </cell>
          <cell r="S23">
            <v>0</v>
          </cell>
          <cell r="U23">
            <v>706</v>
          </cell>
          <cell r="V23">
            <v>1735150</v>
          </cell>
          <cell r="W23">
            <v>-4.7359999995678663</v>
          </cell>
          <cell r="AA23">
            <v>14</v>
          </cell>
          <cell r="AB23" t="str">
            <v>SUWANNEE</v>
          </cell>
          <cell r="AC23" t="str">
            <v>1</v>
          </cell>
          <cell r="AD23">
            <v>32</v>
          </cell>
          <cell r="AE23">
            <v>13542</v>
          </cell>
          <cell r="AF23">
            <v>84.702620967741936</v>
          </cell>
          <cell r="AG23">
            <v>94.51</v>
          </cell>
          <cell r="AH23">
            <v>89.009533898305079</v>
          </cell>
          <cell r="AI23">
            <v>12324.250479988184</v>
          </cell>
          <cell r="AJ23" t="str">
            <v>HEAVY OIL</v>
          </cell>
          <cell r="AK23">
            <v>25637</v>
          </cell>
          <cell r="AL23" t="str">
            <v>BBLS</v>
          </cell>
          <cell r="AM23">
            <v>6.5099270585481923</v>
          </cell>
          <cell r="AN23">
            <v>166895</v>
          </cell>
          <cell r="AO23">
            <v>1775641.5646164105</v>
          </cell>
          <cell r="AP23">
            <v>13.112107256065652</v>
          </cell>
          <cell r="AQ23">
            <v>61.644084460085196</v>
          </cell>
          <cell r="AR23">
            <v>7.6168105204667533</v>
          </cell>
          <cell r="AS23">
            <v>0</v>
          </cell>
          <cell r="AU23">
            <v>708</v>
          </cell>
          <cell r="AV23">
            <v>1775599</v>
          </cell>
          <cell r="AW23">
            <v>-42.564616410527378</v>
          </cell>
          <cell r="BA23">
            <v>14</v>
          </cell>
          <cell r="BB23" t="str">
            <v>SUWANNEE</v>
          </cell>
          <cell r="BC23" t="str">
            <v>1</v>
          </cell>
          <cell r="BD23">
            <v>32</v>
          </cell>
          <cell r="BE23">
            <v>13058</v>
          </cell>
          <cell r="BF23">
            <v>65.234375</v>
          </cell>
          <cell r="BG23">
            <v>94.51</v>
          </cell>
          <cell r="BH23">
            <v>70.749817784256564</v>
          </cell>
          <cell r="BI23">
            <v>12324.781742992802</v>
          </cell>
          <cell r="BJ23" t="str">
            <v>HEAVY OIL</v>
          </cell>
          <cell r="BK23">
            <v>24722</v>
          </cell>
          <cell r="BL23" t="str">
            <v>BBLS</v>
          </cell>
          <cell r="BM23">
            <v>6.5098697516382167</v>
          </cell>
          <cell r="BN23">
            <v>160937</v>
          </cell>
          <cell r="BO23">
            <v>1734317.0738966046</v>
          </cell>
          <cell r="BP23">
            <v>13.281644002884089</v>
          </cell>
          <cell r="BQ23">
            <v>62.535970939125122</v>
          </cell>
          <cell r="BR23">
            <v>7.6168109513612725</v>
          </cell>
          <cell r="BS23">
            <v>0</v>
          </cell>
          <cell r="BU23">
            <v>686</v>
          </cell>
          <cell r="BV23">
            <v>1734253</v>
          </cell>
          <cell r="BW23">
            <v>-64.073896604590118</v>
          </cell>
          <cell r="CA23">
            <v>14</v>
          </cell>
          <cell r="CB23" t="str">
            <v>SUWANNEE</v>
          </cell>
          <cell r="CC23" t="str">
            <v>1</v>
          </cell>
          <cell r="CD23">
            <v>32</v>
          </cell>
          <cell r="CE23">
            <v>4450</v>
          </cell>
          <cell r="CF23">
            <v>41.339045698924728</v>
          </cell>
          <cell r="CG23">
            <v>51.828064516129032</v>
          </cell>
          <cell r="CH23">
            <v>130.32309322033899</v>
          </cell>
          <cell r="CI23">
            <v>12375.056179775282</v>
          </cell>
          <cell r="CJ23" t="str">
            <v>HEAVY OIL</v>
          </cell>
          <cell r="CK23">
            <v>8459</v>
          </cell>
          <cell r="CL23" t="str">
            <v>BBLS</v>
          </cell>
          <cell r="CM23">
            <v>6.5101075777278634</v>
          </cell>
          <cell r="CN23">
            <v>55069</v>
          </cell>
          <cell r="CO23">
            <v>595736.44199999992</v>
          </cell>
          <cell r="CP23">
            <v>13.387335775280897</v>
          </cell>
          <cell r="CQ23">
            <v>62.809517909918419</v>
          </cell>
          <cell r="CR23">
            <v>7.6168258659416006</v>
          </cell>
          <cell r="CS23">
            <v>0</v>
          </cell>
          <cell r="CU23">
            <v>236</v>
          </cell>
          <cell r="CV23">
            <v>595740</v>
          </cell>
          <cell r="CW23">
            <v>3.5580000000772998</v>
          </cell>
          <cell r="DA23">
            <v>14</v>
          </cell>
          <cell r="DB23" t="str">
            <v>SUWANNEE</v>
          </cell>
          <cell r="DC23" t="str">
            <v>1</v>
          </cell>
          <cell r="DD23">
            <v>33</v>
          </cell>
          <cell r="DE23">
            <v>137</v>
          </cell>
          <cell r="DF23">
            <v>1.7554578038449005</v>
          </cell>
          <cell r="DG23">
            <v>94.51</v>
          </cell>
          <cell r="DH23">
            <v>186.58008658008657</v>
          </cell>
          <cell r="DI23">
            <v>12386.861313868612</v>
          </cell>
          <cell r="DJ23" t="str">
            <v>HEAVY OIL</v>
          </cell>
          <cell r="DK23">
            <v>261</v>
          </cell>
          <cell r="DL23" t="str">
            <v>BBLS</v>
          </cell>
          <cell r="DM23">
            <v>6.5019157088122608</v>
          </cell>
          <cell r="DN23">
            <v>1697</v>
          </cell>
          <cell r="DO23">
            <v>19256.648215909092</v>
          </cell>
          <cell r="DP23">
            <v>14.055947602853351</v>
          </cell>
          <cell r="DQ23">
            <v>66.16196590909091</v>
          </cell>
          <cell r="DR23">
            <v>7.6182954545454553</v>
          </cell>
          <cell r="DS23">
            <v>0</v>
          </cell>
          <cell r="DU23">
            <v>7</v>
          </cell>
          <cell r="DV23">
            <v>19234</v>
          </cell>
          <cell r="DW23">
            <v>-22.648215909091959</v>
          </cell>
          <cell r="EA23">
            <v>14</v>
          </cell>
          <cell r="EB23" t="str">
            <v>SUWANNEE</v>
          </cell>
          <cell r="EC23" t="str">
            <v>1</v>
          </cell>
          <cell r="ED23">
            <v>33</v>
          </cell>
          <cell r="EE23">
            <v>136</v>
          </cell>
          <cell r="EF23">
            <v>2.6678071032909743</v>
          </cell>
          <cell r="EG23">
            <v>94.51</v>
          </cell>
          <cell r="EH23">
            <v>283.54978354978357</v>
          </cell>
          <cell r="EI23">
            <v>12389.705882352942</v>
          </cell>
          <cell r="EJ23" t="str">
            <v>HEAVY OIL</v>
          </cell>
          <cell r="EK23">
            <v>259</v>
          </cell>
          <cell r="EL23" t="str">
            <v>BBLS</v>
          </cell>
          <cell r="EM23">
            <v>6.5057915057915059</v>
          </cell>
          <cell r="EN23">
            <v>1685</v>
          </cell>
          <cell r="EO23">
            <v>19139.957549999999</v>
          </cell>
          <cell r="EP23">
            <v>14.073498198529411</v>
          </cell>
          <cell r="EQ23">
            <v>66.280950000000004</v>
          </cell>
          <cell r="ER23">
            <v>7.6185</v>
          </cell>
          <cell r="ES23">
            <v>0</v>
          </cell>
          <cell r="EU23">
            <v>7</v>
          </cell>
          <cell r="EV23">
            <v>19128</v>
          </cell>
          <cell r="EW23">
            <v>-11.957549999999173</v>
          </cell>
          <cell r="FA23">
            <v>14</v>
          </cell>
          <cell r="FB23" t="str">
            <v>SUWANNEE</v>
          </cell>
          <cell r="FC23" t="str">
            <v>1</v>
          </cell>
          <cell r="FD23">
            <v>32.5</v>
          </cell>
          <cell r="FE23">
            <v>61261</v>
          </cell>
          <cell r="FF23">
            <v>33.795147504824925</v>
          </cell>
          <cell r="FG23">
            <v>90.953172043010753</v>
          </cell>
          <cell r="FH23">
            <v>93.790201095143587</v>
          </cell>
          <cell r="FI23">
            <v>12351.985765821648</v>
          </cell>
          <cell r="FJ23" t="str">
            <v>HEAVY OIL</v>
          </cell>
          <cell r="FK23">
            <v>116237</v>
          </cell>
          <cell r="FL23" t="str">
            <v>BBLS</v>
          </cell>
          <cell r="FM23">
            <v>6.5</v>
          </cell>
          <cell r="FN23">
            <v>756695</v>
          </cell>
          <cell r="FO23">
            <v>7943217.4222789239</v>
          </cell>
          <cell r="FP23">
            <v>12.966189618646322</v>
          </cell>
          <cell r="FQ23">
            <v>0</v>
          </cell>
          <cell r="FR23">
            <v>7.6185</v>
          </cell>
          <cell r="FS23">
            <v>0</v>
          </cell>
          <cell r="FT23">
            <v>0</v>
          </cell>
          <cell r="FU23">
            <v>3217</v>
          </cell>
          <cell r="FV23">
            <v>7942958</v>
          </cell>
          <cell r="FW23">
            <v>-259.42227892391384</v>
          </cell>
        </row>
        <row r="24">
          <cell r="A24">
            <v>15</v>
          </cell>
          <cell r="B24" t="str">
            <v>SUWANNEE</v>
          </cell>
          <cell r="C24" t="str">
            <v>1</v>
          </cell>
          <cell r="E24">
            <v>4241</v>
          </cell>
          <cell r="I24">
            <v>14652.912049045037</v>
          </cell>
          <cell r="J24" t="str">
            <v>GAS</v>
          </cell>
          <cell r="K24">
            <v>62143</v>
          </cell>
          <cell r="L24" t="str">
            <v>MCF</v>
          </cell>
          <cell r="M24">
            <v>1</v>
          </cell>
          <cell r="N24">
            <v>62143</v>
          </cell>
          <cell r="O24">
            <v>586675.09128382476</v>
          </cell>
          <cell r="P24">
            <v>13.833414083561063</v>
          </cell>
          <cell r="Q24">
            <v>8.7978119339798457</v>
          </cell>
          <cell r="R24">
            <v>0.22452511578963311</v>
          </cell>
          <cell r="S24">
            <v>26000</v>
          </cell>
          <cell r="U24">
            <v>0</v>
          </cell>
          <cell r="V24">
            <v>586696</v>
          </cell>
          <cell r="W24">
            <v>20.908716175239533</v>
          </cell>
          <cell r="AA24">
            <v>15</v>
          </cell>
          <cell r="AB24" t="str">
            <v>SUWANNEE</v>
          </cell>
          <cell r="AC24" t="str">
            <v>1</v>
          </cell>
          <cell r="AE24">
            <v>6624</v>
          </cell>
          <cell r="AI24">
            <v>14068.840579710144</v>
          </cell>
          <cell r="AJ24" t="str">
            <v>GAS</v>
          </cell>
          <cell r="AK24">
            <v>93192</v>
          </cell>
          <cell r="AL24" t="str">
            <v>MCF</v>
          </cell>
          <cell r="AM24">
            <v>1</v>
          </cell>
          <cell r="AN24">
            <v>93192</v>
          </cell>
          <cell r="AO24">
            <v>917465.90567612078</v>
          </cell>
          <cell r="AP24">
            <v>13.850632633999407</v>
          </cell>
          <cell r="AQ24">
            <v>9.3175139491916443</v>
          </cell>
          <cell r="AR24">
            <v>0.24839198346481606</v>
          </cell>
          <cell r="AS24">
            <v>26000</v>
          </cell>
          <cell r="AU24">
            <v>0</v>
          </cell>
          <cell r="AV24">
            <v>917494</v>
          </cell>
          <cell r="AW24">
            <v>28.094323879224248</v>
          </cell>
          <cell r="BA24">
            <v>15</v>
          </cell>
          <cell r="BB24" t="str">
            <v>SUWANNEE</v>
          </cell>
          <cell r="BC24" t="str">
            <v>1</v>
          </cell>
          <cell r="BE24">
            <v>2473</v>
          </cell>
          <cell r="BI24">
            <v>13898.503841488073</v>
          </cell>
          <cell r="BJ24" t="str">
            <v>GAS</v>
          </cell>
          <cell r="BK24">
            <v>34371</v>
          </cell>
          <cell r="BL24" t="str">
            <v>MCF</v>
          </cell>
          <cell r="BM24">
            <v>1</v>
          </cell>
          <cell r="BN24">
            <v>34371</v>
          </cell>
          <cell r="BO24">
            <v>362713.01208379574</v>
          </cell>
          <cell r="BP24">
            <v>14.666923254500436</v>
          </cell>
          <cell r="BQ24">
            <v>9.597436547708492</v>
          </cell>
          <cell r="BR24">
            <v>0.19899102448305653</v>
          </cell>
          <cell r="BS24">
            <v>26000</v>
          </cell>
          <cell r="BU24">
            <v>0</v>
          </cell>
          <cell r="BV24">
            <v>362709</v>
          </cell>
          <cell r="BW24">
            <v>-4.0120837957365438</v>
          </cell>
          <cell r="CA24">
            <v>15</v>
          </cell>
          <cell r="CB24" t="str">
            <v>SUWANNEE</v>
          </cell>
          <cell r="CC24" t="str">
            <v>1</v>
          </cell>
          <cell r="CE24">
            <v>5392</v>
          </cell>
          <cell r="CI24">
            <v>15497.589020771515</v>
          </cell>
          <cell r="CJ24" t="str">
            <v>GAS</v>
          </cell>
          <cell r="CK24">
            <v>83563</v>
          </cell>
          <cell r="CL24" t="str">
            <v>MCF</v>
          </cell>
          <cell r="CM24">
            <v>1</v>
          </cell>
          <cell r="CN24">
            <v>83563</v>
          </cell>
          <cell r="CO24">
            <v>847472.07102560764</v>
          </cell>
          <cell r="CP24">
            <v>15.717211999733077</v>
          </cell>
          <cell r="CQ24">
            <v>9.7661455892806845</v>
          </cell>
          <cell r="CR24">
            <v>0.21999745280262431</v>
          </cell>
          <cell r="CS24">
            <v>13000</v>
          </cell>
          <cell r="CU24">
            <v>0</v>
          </cell>
          <cell r="CV24">
            <v>847510</v>
          </cell>
          <cell r="CW24">
            <v>37.928974392358214</v>
          </cell>
          <cell r="DA24">
            <v>15</v>
          </cell>
          <cell r="DB24" t="str">
            <v>SUWANNEE</v>
          </cell>
          <cell r="DC24" t="str">
            <v>1</v>
          </cell>
          <cell r="DE24">
            <v>294</v>
          </cell>
          <cell r="DI24">
            <v>14527.210884353741</v>
          </cell>
          <cell r="DJ24" t="str">
            <v>GAS</v>
          </cell>
          <cell r="DK24">
            <v>4271</v>
          </cell>
          <cell r="DL24" t="str">
            <v>MCF</v>
          </cell>
          <cell r="DM24">
            <v>1</v>
          </cell>
          <cell r="DN24">
            <v>4271</v>
          </cell>
          <cell r="DO24">
            <v>39509.390849341398</v>
          </cell>
          <cell r="DP24">
            <v>13.438568316102515</v>
          </cell>
          <cell r="DQ24">
            <v>9.0375377696502301</v>
          </cell>
          <cell r="DR24">
            <v>0.21308055143181109</v>
          </cell>
          <cell r="DS24">
            <v>0</v>
          </cell>
          <cell r="DU24">
            <v>0</v>
          </cell>
          <cell r="DV24">
            <v>39506</v>
          </cell>
          <cell r="DW24">
            <v>-3.3908493413982796</v>
          </cell>
          <cell r="EA24">
            <v>15</v>
          </cell>
          <cell r="EB24" t="str">
            <v>SUWANNEE</v>
          </cell>
          <cell r="EC24" t="str">
            <v>1</v>
          </cell>
          <cell r="EE24">
            <v>519</v>
          </cell>
          <cell r="EI24">
            <v>15986.512524084779</v>
          </cell>
          <cell r="EJ24" t="str">
            <v>GAS</v>
          </cell>
          <cell r="EK24">
            <v>8297</v>
          </cell>
          <cell r="EL24" t="str">
            <v>MCF</v>
          </cell>
          <cell r="EM24">
            <v>1</v>
          </cell>
          <cell r="EN24">
            <v>8297</v>
          </cell>
          <cell r="EO24">
            <v>75759.810839308237</v>
          </cell>
          <cell r="EP24">
            <v>14.597266057670179</v>
          </cell>
          <cell r="EQ24">
            <v>8.9014130919532644</v>
          </cell>
          <cell r="ER24">
            <v>0.22957531823213329</v>
          </cell>
          <cell r="ES24">
            <v>0</v>
          </cell>
          <cell r="EU24">
            <v>0</v>
          </cell>
          <cell r="EV24">
            <v>75752</v>
          </cell>
          <cell r="EW24">
            <v>-7.8108393082366092</v>
          </cell>
          <cell r="FA24">
            <v>15</v>
          </cell>
          <cell r="FB24" t="str">
            <v>SUWANNEE</v>
          </cell>
          <cell r="FC24" t="str">
            <v>1</v>
          </cell>
          <cell r="FE24">
            <v>36799</v>
          </cell>
          <cell r="FI24">
            <v>14352.265007201282</v>
          </cell>
          <cell r="FJ24" t="str">
            <v>GAS</v>
          </cell>
          <cell r="FK24">
            <v>528149</v>
          </cell>
          <cell r="FL24" t="str">
            <v>MCF</v>
          </cell>
          <cell r="FM24">
            <v>1</v>
          </cell>
          <cell r="FN24">
            <v>528149</v>
          </cell>
          <cell r="FO24">
            <v>4890008.2817579992</v>
          </cell>
          <cell r="FP24">
            <v>13.288427081600043</v>
          </cell>
          <cell r="FQ24">
            <v>0</v>
          </cell>
          <cell r="FR24">
            <v>0.22957531823213329</v>
          </cell>
          <cell r="FS24">
            <v>143000</v>
          </cell>
          <cell r="FT24">
            <v>0</v>
          </cell>
          <cell r="FV24">
            <v>4890011</v>
          </cell>
          <cell r="FW24">
            <v>2.7182420007884502</v>
          </cell>
        </row>
        <row r="25">
          <cell r="A25">
            <v>16</v>
          </cell>
          <cell r="B25" t="str">
            <v>SUWANNEE</v>
          </cell>
          <cell r="C25" t="str">
            <v>2</v>
          </cell>
          <cell r="D25">
            <v>31</v>
          </cell>
          <cell r="E25">
            <v>13867</v>
          </cell>
          <cell r="F25">
            <v>60.124002774887273</v>
          </cell>
          <cell r="G25">
            <v>97.655274284831293</v>
          </cell>
          <cell r="H25">
            <v>61.5299285619204</v>
          </cell>
          <cell r="I25">
            <v>12542.078315425109</v>
          </cell>
          <cell r="J25" t="str">
            <v>HEAVY OIL</v>
          </cell>
          <cell r="K25">
            <v>26716</v>
          </cell>
          <cell r="L25" t="str">
            <v>BBLS</v>
          </cell>
          <cell r="M25">
            <v>6.5099940110795025</v>
          </cell>
          <cell r="N25">
            <v>173921</v>
          </cell>
          <cell r="O25">
            <v>1822543.5001759776</v>
          </cell>
          <cell r="P25">
            <v>13.143026611206301</v>
          </cell>
          <cell r="Q25">
            <v>60.602376882248862</v>
          </cell>
          <cell r="R25">
            <v>7.6167988991547073</v>
          </cell>
          <cell r="S25">
            <v>0</v>
          </cell>
          <cell r="U25">
            <v>727</v>
          </cell>
          <cell r="V25">
            <v>1822522</v>
          </cell>
          <cell r="W25">
            <v>-21.500175977591425</v>
          </cell>
          <cell r="AA25">
            <v>16</v>
          </cell>
          <cell r="AB25" t="str">
            <v>SUWANNEE</v>
          </cell>
          <cell r="AC25" t="str">
            <v>2</v>
          </cell>
          <cell r="AD25">
            <v>31</v>
          </cell>
          <cell r="AE25">
            <v>14016</v>
          </cell>
          <cell r="AF25">
            <v>60.770031217481787</v>
          </cell>
          <cell r="AG25">
            <v>97.655274284831293</v>
          </cell>
          <cell r="AH25">
            <v>61.76626123744051</v>
          </cell>
          <cell r="AI25">
            <v>12538.527397260275</v>
          </cell>
          <cell r="AJ25" t="str">
            <v>HEAVY OIL</v>
          </cell>
          <cell r="AK25">
            <v>26995</v>
          </cell>
          <cell r="AL25" t="str">
            <v>BBLS</v>
          </cell>
          <cell r="AM25">
            <v>6.5100944619373955</v>
          </cell>
          <cell r="AN25">
            <v>175740</v>
          </cell>
          <cell r="AO25">
            <v>1869697.8599999999</v>
          </cell>
          <cell r="AP25">
            <v>13.339739297945204</v>
          </cell>
          <cell r="AQ25">
            <v>61.644084460085196</v>
          </cell>
          <cell r="AR25">
            <v>7.6168105204667533</v>
          </cell>
          <cell r="AS25">
            <v>0</v>
          </cell>
          <cell r="AU25">
            <v>732</v>
          </cell>
          <cell r="AV25">
            <v>1869701</v>
          </cell>
          <cell r="AW25">
            <v>3.1400000001303852</v>
          </cell>
          <cell r="BA25">
            <v>16</v>
          </cell>
          <cell r="BB25" t="str">
            <v>SUWANNEE</v>
          </cell>
          <cell r="BC25" t="str">
            <v>2</v>
          </cell>
          <cell r="BD25">
            <v>31</v>
          </cell>
          <cell r="BE25">
            <v>3356</v>
          </cell>
          <cell r="BF25">
            <v>14.550815123135621</v>
          </cell>
          <cell r="BG25">
            <v>97.655274284831279</v>
          </cell>
          <cell r="BH25">
            <v>61.162748314197188</v>
          </cell>
          <cell r="BI25">
            <v>12682.657926102504</v>
          </cell>
          <cell r="BJ25" t="str">
            <v>HEAVY OIL</v>
          </cell>
          <cell r="BK25">
            <v>6538</v>
          </cell>
          <cell r="BL25" t="str">
            <v>BBLS</v>
          </cell>
          <cell r="BM25">
            <v>6.5100948302233101</v>
          </cell>
          <cell r="BN25">
            <v>42563</v>
          </cell>
          <cell r="BO25">
            <v>458658.88800000004</v>
          </cell>
          <cell r="BP25">
            <v>13.666832181168058</v>
          </cell>
          <cell r="BQ25">
            <v>62.535970939125122</v>
          </cell>
          <cell r="BR25">
            <v>7.6168109513612725</v>
          </cell>
          <cell r="BS25">
            <v>0</v>
          </cell>
          <cell r="BU25">
            <v>177</v>
          </cell>
          <cell r="BV25">
            <v>458657</v>
          </cell>
          <cell r="BW25">
            <v>-1.8880000000353903</v>
          </cell>
          <cell r="CA25">
            <v>16</v>
          </cell>
          <cell r="CB25" t="str">
            <v>SUWANNEE</v>
          </cell>
          <cell r="CC25" t="str">
            <v>2</v>
          </cell>
          <cell r="CD25">
            <v>31</v>
          </cell>
          <cell r="CE25">
            <v>4752</v>
          </cell>
          <cell r="CF25">
            <v>20.603537981269511</v>
          </cell>
          <cell r="CG25">
            <v>53.55289234974618</v>
          </cell>
          <cell r="CH25">
            <v>60.829493087557609</v>
          </cell>
          <cell r="CI25">
            <v>12640.572390572392</v>
          </cell>
          <cell r="CJ25" t="str">
            <v>HEAVY OIL</v>
          </cell>
          <cell r="CK25">
            <v>9227</v>
          </cell>
          <cell r="CL25" t="str">
            <v>BBLS</v>
          </cell>
          <cell r="CM25">
            <v>6.5100249268451282</v>
          </cell>
          <cell r="CN25">
            <v>60068</v>
          </cell>
          <cell r="CO25">
            <v>649823.87401986041</v>
          </cell>
          <cell r="CP25">
            <v>13.674744823650261</v>
          </cell>
          <cell r="CQ25">
            <v>62.809517909918419</v>
          </cell>
          <cell r="CR25">
            <v>7.6168258659416006</v>
          </cell>
          <cell r="CS25">
            <v>0</v>
          </cell>
          <cell r="CU25">
            <v>252</v>
          </cell>
          <cell r="CV25">
            <v>649819</v>
          </cell>
          <cell r="CW25">
            <v>-4.8740198604064062</v>
          </cell>
          <cell r="DA25">
            <v>16</v>
          </cell>
          <cell r="DB25" t="str">
            <v>SUWANNEE</v>
          </cell>
          <cell r="DC25" t="str">
            <v>2</v>
          </cell>
          <cell r="DD25">
            <v>32</v>
          </cell>
          <cell r="DE25">
            <v>137</v>
          </cell>
          <cell r="DF25">
            <v>0.57543682795698925</v>
          </cell>
          <cell r="DG25">
            <v>97.655274284831279</v>
          </cell>
          <cell r="DH25">
            <v>61.160714285714292</v>
          </cell>
          <cell r="DI25">
            <v>12547.445255474451</v>
          </cell>
          <cell r="DJ25" t="str">
            <v>HEAVY OIL</v>
          </cell>
          <cell r="DK25">
            <v>264</v>
          </cell>
          <cell r="DL25" t="str">
            <v>BBLS</v>
          </cell>
          <cell r="DM25">
            <v>6.5113636363636367</v>
          </cell>
          <cell r="DN25">
            <v>1719</v>
          </cell>
          <cell r="DO25">
            <v>19477.989000000001</v>
          </cell>
          <cell r="DP25">
            <v>14.217510218978102</v>
          </cell>
          <cell r="DQ25">
            <v>66.16196590909091</v>
          </cell>
          <cell r="DR25">
            <v>7.6182954545454553</v>
          </cell>
          <cell r="DS25">
            <v>0</v>
          </cell>
          <cell r="DU25">
            <v>7</v>
          </cell>
          <cell r="DV25">
            <v>19475</v>
          </cell>
          <cell r="DW25">
            <v>-2.989000000001397</v>
          </cell>
          <cell r="EA25">
            <v>16</v>
          </cell>
          <cell r="EB25" t="str">
            <v>SUWANNEE</v>
          </cell>
          <cell r="EC25" t="str">
            <v>2</v>
          </cell>
          <cell r="ED25">
            <v>32</v>
          </cell>
          <cell r="EE25">
            <v>404</v>
          </cell>
          <cell r="EF25">
            <v>1.6969086021505375</v>
          </cell>
          <cell r="EG25">
            <v>97.655274284831293</v>
          </cell>
          <cell r="EH25">
            <v>57.386363636363633</v>
          </cell>
          <cell r="EI25">
            <v>12571.782178217822</v>
          </cell>
          <cell r="EJ25" t="str">
            <v>HEAVY OIL</v>
          </cell>
          <cell r="EK25">
            <v>780</v>
          </cell>
          <cell r="EL25" t="str">
            <v>BBLS</v>
          </cell>
          <cell r="EM25">
            <v>6.5115384615384615</v>
          </cell>
          <cell r="EN25">
            <v>5079</v>
          </cell>
          <cell r="EO25">
            <v>57641.571000000004</v>
          </cell>
          <cell r="EP25">
            <v>14.267715594059407</v>
          </cell>
          <cell r="EQ25">
            <v>66.280950000000004</v>
          </cell>
          <cell r="ER25">
            <v>7.6185</v>
          </cell>
          <cell r="ES25">
            <v>0</v>
          </cell>
          <cell r="EU25">
            <v>22</v>
          </cell>
          <cell r="EV25">
            <v>57642</v>
          </cell>
          <cell r="EW25">
            <v>0.42899999999644933</v>
          </cell>
          <cell r="FA25">
            <v>16</v>
          </cell>
          <cell r="FB25" t="str">
            <v>SUWANNEE</v>
          </cell>
          <cell r="FC25" t="str">
            <v>2</v>
          </cell>
          <cell r="FD25">
            <v>31.5</v>
          </cell>
          <cell r="FE25">
            <v>62446</v>
          </cell>
          <cell r="FF25">
            <v>22.204443306593845</v>
          </cell>
          <cell r="FG25">
            <v>93.980075790240861</v>
          </cell>
          <cell r="FH25">
            <v>60.457843806425693</v>
          </cell>
          <cell r="FI25">
            <v>12570.653044230214</v>
          </cell>
          <cell r="FJ25" t="str">
            <v>HEAVY OIL</v>
          </cell>
          <cell r="FK25">
            <v>120582</v>
          </cell>
          <cell r="FL25" t="str">
            <v>BBLS</v>
          </cell>
          <cell r="FM25">
            <v>6.5</v>
          </cell>
          <cell r="FN25">
            <v>784987</v>
          </cell>
          <cell r="FO25">
            <v>8186971.6821958376</v>
          </cell>
          <cell r="FP25">
            <v>13.110482148089289</v>
          </cell>
          <cell r="FQ25">
            <v>0</v>
          </cell>
          <cell r="FR25">
            <v>7.6185</v>
          </cell>
          <cell r="FS25">
            <v>0</v>
          </cell>
          <cell r="FT25">
            <v>0</v>
          </cell>
          <cell r="FU25">
            <v>3279</v>
          </cell>
          <cell r="FV25">
            <v>8186769</v>
          </cell>
          <cell r="FW25">
            <v>-202.68219583760947</v>
          </cell>
        </row>
        <row r="26">
          <cell r="A26">
            <v>17</v>
          </cell>
          <cell r="B26" t="str">
            <v>SUWANNEE</v>
          </cell>
          <cell r="C26" t="str">
            <v>2</v>
          </cell>
          <cell r="E26">
            <v>0</v>
          </cell>
          <cell r="I26">
            <v>0</v>
          </cell>
          <cell r="J26" t="str">
            <v>GAS</v>
          </cell>
          <cell r="K26">
            <v>0</v>
          </cell>
          <cell r="L26" t="str">
            <v>MCF</v>
          </cell>
          <cell r="M26" t="str">
            <v xml:space="preserve"> </v>
          </cell>
          <cell r="N26">
            <v>0</v>
          </cell>
          <cell r="O26">
            <v>26000</v>
          </cell>
          <cell r="P26">
            <v>0</v>
          </cell>
          <cell r="Q26">
            <v>8.7978119339798457</v>
          </cell>
          <cell r="R26">
            <v>0.22452511578963311</v>
          </cell>
          <cell r="S26">
            <v>26000</v>
          </cell>
          <cell r="U26">
            <v>0</v>
          </cell>
          <cell r="V26">
            <v>26000</v>
          </cell>
          <cell r="W26">
            <v>0</v>
          </cell>
          <cell r="AA26">
            <v>17</v>
          </cell>
          <cell r="AB26" t="str">
            <v>SUWANNEE</v>
          </cell>
          <cell r="AC26" t="str">
            <v>2</v>
          </cell>
          <cell r="AE26">
            <v>0</v>
          </cell>
          <cell r="AI26">
            <v>0</v>
          </cell>
          <cell r="AJ26" t="str">
            <v>GAS</v>
          </cell>
          <cell r="AK26">
            <v>0</v>
          </cell>
          <cell r="AL26" t="str">
            <v>MCF</v>
          </cell>
          <cell r="AM26" t="str">
            <v xml:space="preserve"> </v>
          </cell>
          <cell r="AN26">
            <v>0</v>
          </cell>
          <cell r="AO26">
            <v>26000</v>
          </cell>
          <cell r="AP26">
            <v>0</v>
          </cell>
          <cell r="AQ26">
            <v>9.3175139491916443</v>
          </cell>
          <cell r="AR26">
            <v>0.24839198346481606</v>
          </cell>
          <cell r="AS26">
            <v>26000</v>
          </cell>
          <cell r="AU26">
            <v>0</v>
          </cell>
          <cell r="AV26">
            <v>26000</v>
          </cell>
          <cell r="AW26">
            <v>0</v>
          </cell>
          <cell r="BA26">
            <v>17</v>
          </cell>
          <cell r="BB26" t="str">
            <v>SUWANNEE</v>
          </cell>
          <cell r="BC26" t="str">
            <v>2</v>
          </cell>
          <cell r="BE26">
            <v>0</v>
          </cell>
          <cell r="BI26">
            <v>0</v>
          </cell>
          <cell r="BJ26" t="str">
            <v>GAS</v>
          </cell>
          <cell r="BK26">
            <v>0</v>
          </cell>
          <cell r="BL26" t="str">
            <v>MCF</v>
          </cell>
          <cell r="BM26" t="str">
            <v xml:space="preserve"> </v>
          </cell>
          <cell r="BN26">
            <v>0</v>
          </cell>
          <cell r="BO26">
            <v>26000</v>
          </cell>
          <cell r="BP26">
            <v>0</v>
          </cell>
          <cell r="BQ26">
            <v>9.597436547708492</v>
          </cell>
          <cell r="BR26">
            <v>0.19899102448305653</v>
          </cell>
          <cell r="BS26">
            <v>26000</v>
          </cell>
          <cell r="BU26">
            <v>0</v>
          </cell>
          <cell r="BV26">
            <v>26000</v>
          </cell>
          <cell r="BW26">
            <v>0</v>
          </cell>
          <cell r="CA26">
            <v>17</v>
          </cell>
          <cell r="CB26" t="str">
            <v>SUWANNEE</v>
          </cell>
          <cell r="CC26" t="str">
            <v>2</v>
          </cell>
          <cell r="CE26">
            <v>0</v>
          </cell>
          <cell r="CI26">
            <v>0</v>
          </cell>
          <cell r="CJ26" t="str">
            <v>GAS</v>
          </cell>
          <cell r="CK26">
            <v>0</v>
          </cell>
          <cell r="CL26" t="str">
            <v>MCF</v>
          </cell>
          <cell r="CM26" t="str">
            <v xml:space="preserve"> </v>
          </cell>
          <cell r="CN26">
            <v>0</v>
          </cell>
          <cell r="CO26">
            <v>13000</v>
          </cell>
          <cell r="CP26">
            <v>0</v>
          </cell>
          <cell r="CQ26">
            <v>9.7661455892806845</v>
          </cell>
          <cell r="CR26">
            <v>0.21999745280262431</v>
          </cell>
          <cell r="CS26">
            <v>13000</v>
          </cell>
          <cell r="CU26">
            <v>0</v>
          </cell>
          <cell r="CV26">
            <v>13000</v>
          </cell>
          <cell r="CW26">
            <v>0</v>
          </cell>
          <cell r="DA26">
            <v>17</v>
          </cell>
          <cell r="DB26" t="str">
            <v>SUWANNEE</v>
          </cell>
          <cell r="DC26" t="str">
            <v>2</v>
          </cell>
          <cell r="DE26">
            <v>0</v>
          </cell>
          <cell r="DI26">
            <v>0</v>
          </cell>
          <cell r="DJ26" t="str">
            <v>GAS</v>
          </cell>
          <cell r="DK26">
            <v>0</v>
          </cell>
          <cell r="DL26" t="str">
            <v>MCF</v>
          </cell>
          <cell r="DM26" t="str">
            <v xml:space="preserve"> </v>
          </cell>
          <cell r="DN26">
            <v>0</v>
          </cell>
          <cell r="DO26">
            <v>0</v>
          </cell>
          <cell r="DP26">
            <v>0</v>
          </cell>
          <cell r="DQ26">
            <v>9.0375377696502301</v>
          </cell>
          <cell r="DR26">
            <v>0.21308055143181109</v>
          </cell>
          <cell r="DS26">
            <v>0</v>
          </cell>
          <cell r="DU26">
            <v>0</v>
          </cell>
          <cell r="DV26">
            <v>0</v>
          </cell>
          <cell r="DW26">
            <v>0</v>
          </cell>
          <cell r="EA26">
            <v>17</v>
          </cell>
          <cell r="EB26" t="str">
            <v>SUWANNEE</v>
          </cell>
          <cell r="EC26" t="str">
            <v>2</v>
          </cell>
          <cell r="EE26">
            <v>0</v>
          </cell>
          <cell r="EI26">
            <v>0</v>
          </cell>
          <cell r="EJ26" t="str">
            <v>GAS</v>
          </cell>
          <cell r="EK26">
            <v>0</v>
          </cell>
          <cell r="EL26" t="str">
            <v>MCF</v>
          </cell>
          <cell r="EM26" t="str">
            <v xml:space="preserve"> </v>
          </cell>
          <cell r="EN26">
            <v>0</v>
          </cell>
          <cell r="EO26">
            <v>0</v>
          </cell>
          <cell r="EP26">
            <v>0</v>
          </cell>
          <cell r="EQ26">
            <v>8.9014130919532644</v>
          </cell>
          <cell r="ER26">
            <v>0.22957531823213329</v>
          </cell>
          <cell r="ES26">
            <v>0</v>
          </cell>
          <cell r="EU26">
            <v>0</v>
          </cell>
          <cell r="EV26">
            <v>0</v>
          </cell>
          <cell r="EW26">
            <v>0</v>
          </cell>
          <cell r="FA26">
            <v>17</v>
          </cell>
          <cell r="FB26" t="str">
            <v>SUWANNEE</v>
          </cell>
          <cell r="FC26" t="str">
            <v>2</v>
          </cell>
          <cell r="FE26">
            <v>0</v>
          </cell>
          <cell r="FI26">
            <v>0</v>
          </cell>
          <cell r="FJ26" t="str">
            <v>GAS</v>
          </cell>
          <cell r="FK26">
            <v>0</v>
          </cell>
          <cell r="FL26" t="str">
            <v>MCF</v>
          </cell>
          <cell r="FM26">
            <v>1</v>
          </cell>
          <cell r="FN26">
            <v>0</v>
          </cell>
          <cell r="FO26">
            <v>143000</v>
          </cell>
          <cell r="FP26">
            <v>0</v>
          </cell>
          <cell r="FQ26">
            <v>0</v>
          </cell>
          <cell r="FR26">
            <v>0.22957531823213329</v>
          </cell>
          <cell r="FS26">
            <v>143000</v>
          </cell>
          <cell r="FT26">
            <v>0</v>
          </cell>
          <cell r="FV26">
            <v>143000</v>
          </cell>
          <cell r="FW26">
            <v>0</v>
          </cell>
        </row>
        <row r="27">
          <cell r="A27">
            <v>18</v>
          </cell>
          <cell r="B27" t="str">
            <v>SUWANNEE</v>
          </cell>
          <cell r="C27" t="str">
            <v>3</v>
          </cell>
          <cell r="D27">
            <v>80</v>
          </cell>
          <cell r="E27">
            <v>19205</v>
          </cell>
          <cell r="F27">
            <v>38.138440860215056</v>
          </cell>
          <cell r="G27">
            <v>76.908601979513975</v>
          </cell>
          <cell r="H27">
            <v>48.670668953687823</v>
          </cell>
          <cell r="I27">
            <v>11721.166362926322</v>
          </cell>
          <cell r="J27" t="str">
            <v>HEAVY OIL</v>
          </cell>
          <cell r="K27">
            <v>34578</v>
          </cell>
          <cell r="L27" t="str">
            <v>BBLS</v>
          </cell>
          <cell r="M27">
            <v>6.5100642026722193</v>
          </cell>
          <cell r="N27">
            <v>225105</v>
          </cell>
          <cell r="O27">
            <v>2358882.6601693723</v>
          </cell>
          <cell r="P27">
            <v>12.28264858198059</v>
          </cell>
          <cell r="Q27">
            <v>60.602376882248862</v>
          </cell>
          <cell r="R27">
            <v>7.6167988991547073</v>
          </cell>
          <cell r="S27">
            <v>0</v>
          </cell>
          <cell r="U27">
            <v>583</v>
          </cell>
          <cell r="V27">
            <v>2358876</v>
          </cell>
          <cell r="W27">
            <v>-6.6601693723350763</v>
          </cell>
          <cell r="AA27">
            <v>18</v>
          </cell>
          <cell r="AB27" t="str">
            <v>SUWANNEE</v>
          </cell>
          <cell r="AC27" t="str">
            <v>3</v>
          </cell>
          <cell r="AD27">
            <v>80</v>
          </cell>
          <cell r="AE27">
            <v>20645</v>
          </cell>
          <cell r="AF27">
            <v>43.815524193548391</v>
          </cell>
          <cell r="AG27">
            <v>76.908601979513975</v>
          </cell>
          <cell r="AH27">
            <v>54.150747508305649</v>
          </cell>
          <cell r="AI27">
            <v>11645.337854201985</v>
          </cell>
          <cell r="AJ27" t="str">
            <v>HEAVY OIL</v>
          </cell>
          <cell r="AK27">
            <v>36931</v>
          </cell>
          <cell r="AL27" t="str">
            <v>BBLS</v>
          </cell>
          <cell r="AM27">
            <v>6.5099239121605157</v>
          </cell>
          <cell r="AN27">
            <v>240418</v>
          </cell>
          <cell r="AO27">
            <v>2557874.1125267642</v>
          </cell>
          <cell r="AP27">
            <v>12.389799527860324</v>
          </cell>
          <cell r="AQ27">
            <v>61.644084460085196</v>
          </cell>
          <cell r="AR27">
            <v>7.6168105204667533</v>
          </cell>
          <cell r="AS27">
            <v>0</v>
          </cell>
          <cell r="AU27">
            <v>602</v>
          </cell>
          <cell r="AV27">
            <v>2557814</v>
          </cell>
          <cell r="AW27">
            <v>-60.112526764161885</v>
          </cell>
          <cell r="BA27">
            <v>18</v>
          </cell>
          <cell r="BB27" t="str">
            <v>SUWANNEE</v>
          </cell>
          <cell r="BC27" t="str">
            <v>3</v>
          </cell>
          <cell r="BD27">
            <v>80</v>
          </cell>
          <cell r="BE27">
            <v>17947</v>
          </cell>
          <cell r="BF27">
            <v>33.444220430107528</v>
          </cell>
          <cell r="BG27">
            <v>76.908601979513975</v>
          </cell>
          <cell r="BH27">
            <v>45.076992753623188</v>
          </cell>
          <cell r="BI27">
            <v>11737.950632417673</v>
          </cell>
          <cell r="BJ27" t="str">
            <v>HEAVY OIL</v>
          </cell>
          <cell r="BK27">
            <v>32360</v>
          </cell>
          <cell r="BL27" t="str">
            <v>BBLS</v>
          </cell>
          <cell r="BM27">
            <v>6.5099196538936956</v>
          </cell>
          <cell r="BN27">
            <v>210661</v>
          </cell>
          <cell r="BO27">
            <v>2270144.0219761399</v>
          </cell>
          <cell r="BP27">
            <v>12.649155970224216</v>
          </cell>
          <cell r="BQ27">
            <v>62.535970939125122</v>
          </cell>
          <cell r="BR27">
            <v>7.6168109513612725</v>
          </cell>
          <cell r="BS27">
            <v>0</v>
          </cell>
          <cell r="BU27">
            <v>552</v>
          </cell>
          <cell r="BV27">
            <v>2270093</v>
          </cell>
          <cell r="BW27">
            <v>-51.02197613986209</v>
          </cell>
          <cell r="CA27">
            <v>18</v>
          </cell>
          <cell r="CB27" t="str">
            <v>SUWANNEE</v>
          </cell>
          <cell r="CC27" t="str">
            <v>3</v>
          </cell>
          <cell r="CD27">
            <v>80</v>
          </cell>
          <cell r="CE27">
            <v>7511</v>
          </cell>
          <cell r="CF27">
            <v>21.003024193548388</v>
          </cell>
          <cell r="CG27">
            <v>47.137530245508572</v>
          </cell>
          <cell r="CH27">
            <v>67.646103896103895</v>
          </cell>
          <cell r="CI27">
            <v>11690.187724670484</v>
          </cell>
          <cell r="CJ27" t="str">
            <v>HEAVY OIL</v>
          </cell>
          <cell r="CK27">
            <v>13488</v>
          </cell>
          <cell r="CL27" t="str">
            <v>BBLS</v>
          </cell>
          <cell r="CM27">
            <v>6.5098606168446027</v>
          </cell>
          <cell r="CN27">
            <v>87805</v>
          </cell>
          <cell r="CO27">
            <v>949910.52484879992</v>
          </cell>
          <cell r="CP27">
            <v>12.646924841549726</v>
          </cell>
          <cell r="CQ27">
            <v>62.809517909918419</v>
          </cell>
          <cell r="CR27">
            <v>7.6168258659416006</v>
          </cell>
          <cell r="CS27">
            <v>0</v>
          </cell>
          <cell r="CU27">
            <v>231</v>
          </cell>
          <cell r="CV27">
            <v>949877</v>
          </cell>
          <cell r="CW27">
            <v>-33.52484879991971</v>
          </cell>
          <cell r="DA27">
            <v>18</v>
          </cell>
          <cell r="DB27" t="str">
            <v>SUWANNEE</v>
          </cell>
          <cell r="DC27" t="str">
            <v>3</v>
          </cell>
          <cell r="DD27">
            <v>81</v>
          </cell>
          <cell r="DE27">
            <v>0</v>
          </cell>
          <cell r="DF27">
            <v>0</v>
          </cell>
          <cell r="DG27">
            <v>0</v>
          </cell>
          <cell r="DH27" t="e">
            <v>#DIV/0!</v>
          </cell>
          <cell r="DI27">
            <v>0</v>
          </cell>
          <cell r="DJ27" t="str">
            <v>HEAVY OIL</v>
          </cell>
          <cell r="DK27">
            <v>0</v>
          </cell>
          <cell r="DL27" t="str">
            <v>BBLS</v>
          </cell>
          <cell r="DM27" t="str">
            <v xml:space="preserve"> </v>
          </cell>
          <cell r="DN27">
            <v>0</v>
          </cell>
          <cell r="DO27">
            <v>0</v>
          </cell>
          <cell r="DP27">
            <v>0</v>
          </cell>
          <cell r="DQ27">
            <v>66.16196590909091</v>
          </cell>
          <cell r="DR27">
            <v>7.6182954545454553</v>
          </cell>
          <cell r="DS27">
            <v>0</v>
          </cell>
          <cell r="DU27">
            <v>0</v>
          </cell>
          <cell r="DV27">
            <v>0</v>
          </cell>
          <cell r="DW27">
            <v>0</v>
          </cell>
          <cell r="EA27">
            <v>18</v>
          </cell>
          <cell r="EB27" t="str">
            <v>SUWANNEE</v>
          </cell>
          <cell r="EC27" t="str">
            <v>3</v>
          </cell>
          <cell r="ED27">
            <v>81</v>
          </cell>
          <cell r="EE27">
            <v>0</v>
          </cell>
          <cell r="EF27">
            <v>0</v>
          </cell>
          <cell r="EG27">
            <v>76.908601979513975</v>
          </cell>
          <cell r="EH27" t="e">
            <v>#DIV/0!</v>
          </cell>
          <cell r="EI27">
            <v>0</v>
          </cell>
          <cell r="EJ27" t="str">
            <v>HEAVY OIL</v>
          </cell>
          <cell r="EK27">
            <v>0</v>
          </cell>
          <cell r="EL27" t="str">
            <v>BBLS</v>
          </cell>
          <cell r="EM27" t="str">
            <v xml:space="preserve"> </v>
          </cell>
          <cell r="EN27">
            <v>0</v>
          </cell>
          <cell r="EO27">
            <v>0</v>
          </cell>
          <cell r="EP27">
            <v>0</v>
          </cell>
          <cell r="EQ27">
            <v>66.280950000000004</v>
          </cell>
          <cell r="ER27">
            <v>7.6185</v>
          </cell>
          <cell r="ES27">
            <v>0</v>
          </cell>
          <cell r="EU27">
            <v>0</v>
          </cell>
          <cell r="EV27">
            <v>0</v>
          </cell>
          <cell r="EW27">
            <v>0</v>
          </cell>
          <cell r="FA27">
            <v>18</v>
          </cell>
          <cell r="FB27" t="str">
            <v>SUWANNEE</v>
          </cell>
          <cell r="FC27" t="str">
            <v>3</v>
          </cell>
          <cell r="FD27">
            <v>80.5</v>
          </cell>
          <cell r="FE27">
            <v>112642</v>
          </cell>
          <cell r="FF27">
            <v>19.550051203277011</v>
          </cell>
          <cell r="FG27">
            <v>68.018629170054012</v>
          </cell>
          <cell r="FH27">
            <v>52.321000342583076</v>
          </cell>
          <cell r="FI27">
            <v>11621.624260932867</v>
          </cell>
          <cell r="FJ27" t="str">
            <v>HEAVY OIL</v>
          </cell>
          <cell r="FK27">
            <v>201088</v>
          </cell>
          <cell r="FL27" t="str">
            <v>BBLS</v>
          </cell>
          <cell r="FM27">
            <v>6.5</v>
          </cell>
          <cell r="FN27">
            <v>1309083</v>
          </cell>
          <cell r="FO27">
            <v>13636022.319521077</v>
          </cell>
          <cell r="FP27">
            <v>12.105628734860067</v>
          </cell>
          <cell r="FQ27">
            <v>0</v>
          </cell>
          <cell r="FR27">
            <v>7.6185</v>
          </cell>
          <cell r="FS27">
            <v>0</v>
          </cell>
          <cell r="FT27">
            <v>0</v>
          </cell>
          <cell r="FU27">
            <v>3336</v>
          </cell>
          <cell r="FV27">
            <v>13635618</v>
          </cell>
          <cell r="FW27">
            <v>-404.31952107697725</v>
          </cell>
        </row>
        <row r="28">
          <cell r="A28">
            <v>19</v>
          </cell>
          <cell r="B28" t="str">
            <v>SUWANNEE</v>
          </cell>
          <cell r="C28" t="str">
            <v>3</v>
          </cell>
          <cell r="E28">
            <v>3495</v>
          </cell>
          <cell r="I28">
            <v>15432.045779685264</v>
          </cell>
          <cell r="J28" t="str">
            <v>GAS</v>
          </cell>
          <cell r="K28">
            <v>53935</v>
          </cell>
          <cell r="L28" t="str">
            <v>MCF</v>
          </cell>
          <cell r="M28">
            <v>1</v>
          </cell>
          <cell r="N28">
            <v>53935</v>
          </cell>
          <cell r="O28">
            <v>512619.7487793169</v>
          </cell>
          <cell r="P28">
            <v>14.667231724730097</v>
          </cell>
          <cell r="Q28">
            <v>8.7978119339798457</v>
          </cell>
          <cell r="R28">
            <v>0.22452511578963311</v>
          </cell>
          <cell r="S28">
            <v>26000</v>
          </cell>
          <cell r="U28">
            <v>0</v>
          </cell>
          <cell r="V28">
            <v>512636</v>
          </cell>
          <cell r="W28">
            <v>16.251220683101565</v>
          </cell>
          <cell r="AA28">
            <v>19</v>
          </cell>
          <cell r="AB28" t="str">
            <v>SUWANNEE</v>
          </cell>
          <cell r="AC28" t="str">
            <v>3</v>
          </cell>
          <cell r="AE28">
            <v>5434</v>
          </cell>
          <cell r="AI28">
            <v>14828.487302171514</v>
          </cell>
          <cell r="AJ28" t="str">
            <v>GAS</v>
          </cell>
          <cell r="AK28">
            <v>80578</v>
          </cell>
          <cell r="AL28" t="str">
            <v>MCF</v>
          </cell>
          <cell r="AM28">
            <v>1</v>
          </cell>
          <cell r="AN28">
            <v>80578</v>
          </cell>
          <cell r="AO28">
            <v>796801.56824159215</v>
          </cell>
          <cell r="AP28">
            <v>14.663260365137877</v>
          </cell>
          <cell r="AQ28">
            <v>9.3175139491916443</v>
          </cell>
          <cell r="AR28">
            <v>0.24839198346481606</v>
          </cell>
          <cell r="AS28">
            <v>26000</v>
          </cell>
          <cell r="AU28">
            <v>0</v>
          </cell>
          <cell r="AV28">
            <v>796827</v>
          </cell>
          <cell r="AW28">
            <v>25.431758407852612</v>
          </cell>
          <cell r="BA28">
            <v>19</v>
          </cell>
          <cell r="BB28" t="str">
            <v>SUWANNEE</v>
          </cell>
          <cell r="BC28" t="str">
            <v>3</v>
          </cell>
          <cell r="BE28">
            <v>1959</v>
          </cell>
          <cell r="BI28">
            <v>14911.689637570189</v>
          </cell>
          <cell r="BJ28" t="str">
            <v>GAS</v>
          </cell>
          <cell r="BK28">
            <v>29212</v>
          </cell>
          <cell r="BL28" t="str">
            <v>MCF</v>
          </cell>
          <cell r="BM28">
            <v>1</v>
          </cell>
          <cell r="BN28">
            <v>29212</v>
          </cell>
          <cell r="BO28">
            <v>312173.24223885953</v>
          </cell>
          <cell r="BP28">
            <v>15.935336510406305</v>
          </cell>
          <cell r="BQ28">
            <v>9.597436547708492</v>
          </cell>
          <cell r="BR28">
            <v>0.19899102448305653</v>
          </cell>
          <cell r="BS28">
            <v>26000</v>
          </cell>
          <cell r="BU28">
            <v>0</v>
          </cell>
          <cell r="BV28">
            <v>312169</v>
          </cell>
          <cell r="BW28">
            <v>-4.242238859529607</v>
          </cell>
          <cell r="CA28">
            <v>19</v>
          </cell>
          <cell r="CB28" t="str">
            <v>SUWANNEE</v>
          </cell>
          <cell r="CC28" t="str">
            <v>3</v>
          </cell>
          <cell r="CE28">
            <v>4990</v>
          </cell>
          <cell r="CI28">
            <v>15805.811623246493</v>
          </cell>
          <cell r="CJ28" t="str">
            <v>GAS</v>
          </cell>
          <cell r="CK28">
            <v>78871</v>
          </cell>
          <cell r="CL28" t="str">
            <v>MCF</v>
          </cell>
          <cell r="CM28">
            <v>1</v>
          </cell>
          <cell r="CN28">
            <v>78871</v>
          </cell>
          <cell r="CO28">
            <v>800617.08787215268</v>
          </cell>
          <cell r="CP28">
            <v>16.044430618680416</v>
          </cell>
          <cell r="CQ28">
            <v>9.7661455892806845</v>
          </cell>
          <cell r="CR28">
            <v>0.21999745280262431</v>
          </cell>
          <cell r="CS28">
            <v>13000</v>
          </cell>
          <cell r="CU28">
            <v>0</v>
          </cell>
          <cell r="CV28">
            <v>800649</v>
          </cell>
          <cell r="CW28">
            <v>31.912127847317606</v>
          </cell>
          <cell r="DA28">
            <v>19</v>
          </cell>
          <cell r="DB28" t="str">
            <v>SUWANNEE</v>
          </cell>
          <cell r="DC28" t="str">
            <v>3</v>
          </cell>
          <cell r="DE28">
            <v>75</v>
          </cell>
          <cell r="DI28">
            <v>16226.666666666666</v>
          </cell>
          <cell r="DJ28" t="str">
            <v>GAS</v>
          </cell>
          <cell r="DK28">
            <v>1217</v>
          </cell>
          <cell r="DL28" t="str">
            <v>MCF</v>
          </cell>
          <cell r="DM28">
            <v>1</v>
          </cell>
          <cell r="DN28">
            <v>1217</v>
          </cell>
          <cell r="DO28">
            <v>11258.002496756846</v>
          </cell>
          <cell r="DP28">
            <v>15.010669995675794</v>
          </cell>
          <cell r="DQ28">
            <v>9.0375377696502301</v>
          </cell>
          <cell r="DR28">
            <v>0.21308055143181109</v>
          </cell>
          <cell r="DS28">
            <v>0</v>
          </cell>
          <cell r="DU28">
            <v>0</v>
          </cell>
          <cell r="DV28">
            <v>11254</v>
          </cell>
          <cell r="DW28">
            <v>-4.0024967568460852</v>
          </cell>
          <cell r="EA28">
            <v>19</v>
          </cell>
          <cell r="EB28" t="str">
            <v>SUWANNEE</v>
          </cell>
          <cell r="EC28" t="str">
            <v>3</v>
          </cell>
          <cell r="EE28">
            <v>431</v>
          </cell>
          <cell r="EI28">
            <v>16220.417633410672</v>
          </cell>
          <cell r="EJ28" t="str">
            <v>GAS</v>
          </cell>
          <cell r="EK28">
            <v>6991</v>
          </cell>
          <cell r="EL28" t="str">
            <v>MCF</v>
          </cell>
          <cell r="EM28">
            <v>1</v>
          </cell>
          <cell r="EN28">
            <v>6991</v>
          </cell>
          <cell r="EO28">
            <v>63834.739975606113</v>
          </cell>
          <cell r="EP28">
            <v>14.81084454190397</v>
          </cell>
          <cell r="EQ28">
            <v>8.9014130919532644</v>
          </cell>
          <cell r="ER28">
            <v>0.22957531823213329</v>
          </cell>
          <cell r="ES28">
            <v>0</v>
          </cell>
          <cell r="EU28">
            <v>0</v>
          </cell>
          <cell r="EV28">
            <v>63827</v>
          </cell>
          <cell r="EW28">
            <v>-7.7399756061131484</v>
          </cell>
          <cell r="FA28">
            <v>19</v>
          </cell>
          <cell r="FB28" t="str">
            <v>SUWANNEE</v>
          </cell>
          <cell r="FC28" t="str">
            <v>3</v>
          </cell>
          <cell r="FE28">
            <v>27865</v>
          </cell>
          <cell r="FI28">
            <v>15342.795621747711</v>
          </cell>
          <cell r="FJ28" t="str">
            <v>GAS</v>
          </cell>
          <cell r="FK28">
            <v>427527</v>
          </cell>
          <cell r="FL28" t="str">
            <v>MCF</v>
          </cell>
          <cell r="FM28">
            <v>1</v>
          </cell>
          <cell r="FN28">
            <v>427527</v>
          </cell>
          <cell r="FO28">
            <v>4021904.3896042844</v>
          </cell>
          <cell r="FP28">
            <v>14.433534504232137</v>
          </cell>
          <cell r="FQ28">
            <v>0</v>
          </cell>
          <cell r="FR28">
            <v>0.22957531823213329</v>
          </cell>
          <cell r="FS28">
            <v>143000</v>
          </cell>
          <cell r="FT28">
            <v>0</v>
          </cell>
          <cell r="FV28">
            <v>4021930</v>
          </cell>
          <cell r="FW28">
            <v>25.61039571557194</v>
          </cell>
        </row>
        <row r="29">
          <cell r="A29">
            <v>20</v>
          </cell>
          <cell r="B29" t="str">
            <v>AVON PARK</v>
          </cell>
          <cell r="C29" t="str">
            <v>1-2</v>
          </cell>
          <cell r="D29">
            <v>52</v>
          </cell>
          <cell r="E29">
            <v>905</v>
          </cell>
          <cell r="F29">
            <v>2.3392266335814722</v>
          </cell>
          <cell r="G29">
            <v>98.68</v>
          </cell>
          <cell r="H29">
            <v>19.125105663567201</v>
          </cell>
          <cell r="I29">
            <v>19953.591160220996</v>
          </cell>
          <cell r="J29" t="str">
            <v>LIGHT OIL</v>
          </cell>
          <cell r="K29">
            <v>3116</v>
          </cell>
          <cell r="L29" t="str">
            <v>BBLS</v>
          </cell>
          <cell r="M29">
            <v>5.7952503209242616</v>
          </cell>
          <cell r="N29">
            <v>18058</v>
          </cell>
          <cell r="O29">
            <v>304339.56020512816</v>
          </cell>
          <cell r="P29">
            <v>33.62868068564952</v>
          </cell>
          <cell r="Q29">
            <v>93.900251748251733</v>
          </cell>
          <cell r="R29">
            <v>3.7696969696969695</v>
          </cell>
          <cell r="S29">
            <v>0</v>
          </cell>
          <cell r="U29">
            <v>182</v>
          </cell>
          <cell r="V29">
            <v>304106</v>
          </cell>
          <cell r="W29">
            <v>-233.56020512816031</v>
          </cell>
          <cell r="AA29">
            <v>20</v>
          </cell>
          <cell r="AB29" t="str">
            <v>AVON PARK</v>
          </cell>
          <cell r="AC29" t="str">
            <v>1-2</v>
          </cell>
          <cell r="AD29">
            <v>52</v>
          </cell>
          <cell r="AE29">
            <v>1023</v>
          </cell>
          <cell r="AF29">
            <v>2.6442307692307692</v>
          </cell>
          <cell r="AG29">
            <v>98.68</v>
          </cell>
          <cell r="AH29">
            <v>17.644015177647464</v>
          </cell>
          <cell r="AI29">
            <v>20038.123167155427</v>
          </cell>
          <cell r="AJ29" t="str">
            <v>LIGHT OIL</v>
          </cell>
          <cell r="AK29">
            <v>3537</v>
          </cell>
          <cell r="AL29" t="str">
            <v>BBLS</v>
          </cell>
          <cell r="AM29">
            <v>5.7955894826123835</v>
          </cell>
          <cell r="AN29">
            <v>20499</v>
          </cell>
          <cell r="AO29">
            <v>349425.18179999996</v>
          </cell>
          <cell r="AP29">
            <v>34.156909266862165</v>
          </cell>
          <cell r="AQ29">
            <v>95.0214</v>
          </cell>
          <cell r="AR29">
            <v>3.77</v>
          </cell>
          <cell r="AS29">
            <v>0</v>
          </cell>
          <cell r="AU29">
            <v>223</v>
          </cell>
          <cell r="AV29">
            <v>349157</v>
          </cell>
          <cell r="AW29">
            <v>-268.1817999999621</v>
          </cell>
          <cell r="BA29">
            <v>20</v>
          </cell>
          <cell r="BB29" t="str">
            <v>AVON PARK</v>
          </cell>
          <cell r="BC29" t="str">
            <v>1-2</v>
          </cell>
          <cell r="BD29">
            <v>52</v>
          </cell>
          <cell r="BE29">
            <v>367</v>
          </cell>
          <cell r="BF29">
            <v>0.94861455748552514</v>
          </cell>
          <cell r="BG29">
            <v>98.68</v>
          </cell>
          <cell r="BH29">
            <v>16.606334841628957</v>
          </cell>
          <cell r="BI29">
            <v>19945.504087193458</v>
          </cell>
          <cell r="BJ29" t="str">
            <v>LIGHT OIL</v>
          </cell>
          <cell r="BK29">
            <v>1263</v>
          </cell>
          <cell r="BL29" t="str">
            <v>BBLS</v>
          </cell>
          <cell r="BM29">
            <v>5.7957244655581945</v>
          </cell>
          <cell r="BN29">
            <v>7320</v>
          </cell>
          <cell r="BO29">
            <v>127314.13408695653</v>
          </cell>
          <cell r="BP29">
            <v>34.690499751214318</v>
          </cell>
          <cell r="BQ29">
            <v>97.016000000000005</v>
          </cell>
          <cell r="BR29">
            <v>3.7869565217391306</v>
          </cell>
          <cell r="BS29">
            <v>0</v>
          </cell>
          <cell r="BU29">
            <v>85</v>
          </cell>
          <cell r="BV29">
            <v>126654</v>
          </cell>
          <cell r="BW29">
            <v>-660.13408695653197</v>
          </cell>
          <cell r="CA29">
            <v>20</v>
          </cell>
          <cell r="CB29" t="str">
            <v>AVON PARK</v>
          </cell>
          <cell r="CC29" t="str">
            <v>1-2</v>
          </cell>
          <cell r="CD29">
            <v>52</v>
          </cell>
          <cell r="CE29">
            <v>1632</v>
          </cell>
          <cell r="CF29">
            <v>4.2183622828784122</v>
          </cell>
          <cell r="CG29">
            <v>98.68</v>
          </cell>
          <cell r="CH29">
            <v>21.570182394924664</v>
          </cell>
          <cell r="CI29">
            <v>19984.068627450979</v>
          </cell>
          <cell r="CJ29" t="str">
            <v>LIGHT OIL</v>
          </cell>
          <cell r="CK29">
            <v>5627</v>
          </cell>
          <cell r="CL29" t="str">
            <v>BBLS</v>
          </cell>
          <cell r="CM29">
            <v>5.7959836502576865</v>
          </cell>
          <cell r="CN29">
            <v>32614</v>
          </cell>
          <cell r="CO29">
            <v>574692.84956521739</v>
          </cell>
          <cell r="CP29">
            <v>35.214022644927539</v>
          </cell>
          <cell r="CQ29">
            <v>98.34434782608696</v>
          </cell>
          <cell r="CR29">
            <v>3.7869565217391306</v>
          </cell>
          <cell r="CS29">
            <v>0</v>
          </cell>
          <cell r="CU29">
            <v>291</v>
          </cell>
          <cell r="CV29">
            <v>571716</v>
          </cell>
          <cell r="CW29">
            <v>-2976.8495652173879</v>
          </cell>
          <cell r="DA29">
            <v>20</v>
          </cell>
          <cell r="DB29" t="str">
            <v>AVON PARK</v>
          </cell>
          <cell r="DC29" t="str">
            <v>1-2</v>
          </cell>
          <cell r="DD29">
            <v>64</v>
          </cell>
          <cell r="DE29">
            <v>0</v>
          </cell>
          <cell r="DF29">
            <v>0</v>
          </cell>
          <cell r="DG29">
            <v>98.68</v>
          </cell>
          <cell r="DH29">
            <v>0</v>
          </cell>
          <cell r="DI29">
            <v>0</v>
          </cell>
          <cell r="DJ29" t="str">
            <v>LIGHT OIL</v>
          </cell>
          <cell r="DK29">
            <v>0</v>
          </cell>
          <cell r="DL29" t="str">
            <v>BBLS</v>
          </cell>
          <cell r="DM29" t="str">
            <v xml:space="preserve"> </v>
          </cell>
          <cell r="DN29">
            <v>0</v>
          </cell>
          <cell r="DO29">
            <v>0</v>
          </cell>
          <cell r="DP29">
            <v>0</v>
          </cell>
          <cell r="DQ29">
            <v>106.404</v>
          </cell>
          <cell r="DR29">
            <v>3.9</v>
          </cell>
          <cell r="DS29">
            <v>0</v>
          </cell>
          <cell r="DU29">
            <v>1</v>
          </cell>
          <cell r="DV29">
            <v>0</v>
          </cell>
          <cell r="DW29">
            <v>0</v>
          </cell>
          <cell r="EA29">
            <v>20</v>
          </cell>
          <cell r="EB29" t="str">
            <v>AVON PARK</v>
          </cell>
          <cell r="EC29" t="str">
            <v>1-2</v>
          </cell>
          <cell r="ED29">
            <v>64</v>
          </cell>
          <cell r="EE29">
            <v>27</v>
          </cell>
          <cell r="EF29">
            <v>5.670362903225807E-2</v>
          </cell>
          <cell r="EG29">
            <v>98.68</v>
          </cell>
          <cell r="EH29">
            <v>16.875</v>
          </cell>
          <cell r="EI29">
            <v>26074.074074074073</v>
          </cell>
          <cell r="EJ29" t="str">
            <v>LIGHT OIL</v>
          </cell>
          <cell r="EK29">
            <v>122</v>
          </cell>
          <cell r="EL29" t="str">
            <v>BBLS</v>
          </cell>
          <cell r="EM29">
            <v>5.7704918032786887</v>
          </cell>
          <cell r="EN29">
            <v>704</v>
          </cell>
          <cell r="EO29">
            <v>13541.268</v>
          </cell>
          <cell r="EP29">
            <v>50.152844444444447</v>
          </cell>
          <cell r="EQ29">
            <v>106.914</v>
          </cell>
          <cell r="ER29">
            <v>4.08</v>
          </cell>
          <cell r="ES29">
            <v>0</v>
          </cell>
          <cell r="EU29">
            <v>5</v>
          </cell>
          <cell r="EV29">
            <v>13031</v>
          </cell>
          <cell r="EW29">
            <v>-510.26800000000003</v>
          </cell>
          <cell r="FA29">
            <v>20</v>
          </cell>
          <cell r="FB29" t="str">
            <v>AVON PARK</v>
          </cell>
          <cell r="FC29" t="str">
            <v>1-2</v>
          </cell>
          <cell r="FD29">
            <v>58</v>
          </cell>
          <cell r="FE29">
            <v>6638</v>
          </cell>
          <cell r="FF29">
            <v>1.281902731429984</v>
          </cell>
          <cell r="FG29">
            <v>98.680000000000021</v>
          </cell>
          <cell r="FH29">
            <v>17.40658188016258</v>
          </cell>
          <cell r="FI29">
            <v>20220.397710153662</v>
          </cell>
          <cell r="FJ29" t="str">
            <v>LIGHT OIL</v>
          </cell>
          <cell r="FK29">
            <v>23160</v>
          </cell>
          <cell r="FL29" t="str">
            <v>BBLS</v>
          </cell>
          <cell r="FM29">
            <v>5.8</v>
          </cell>
          <cell r="FN29">
            <v>134223</v>
          </cell>
          <cell r="FO29">
            <v>2269731.9936573021</v>
          </cell>
          <cell r="FP29">
            <v>34.193009847202504</v>
          </cell>
          <cell r="FQ29">
            <v>0</v>
          </cell>
          <cell r="FR29">
            <v>4.08</v>
          </cell>
          <cell r="FS29">
            <v>0</v>
          </cell>
          <cell r="FT29">
            <v>0</v>
          </cell>
          <cell r="FU29">
            <v>1315</v>
          </cell>
          <cell r="FV29">
            <v>2280141</v>
          </cell>
          <cell r="FW29">
            <v>10409.006342697889</v>
          </cell>
        </row>
        <row r="30">
          <cell r="A30">
            <v>21</v>
          </cell>
          <cell r="B30" t="str">
            <v>AVON PARK</v>
          </cell>
          <cell r="C30" t="str">
            <v>1-2</v>
          </cell>
          <cell r="E30">
            <v>1614</v>
          </cell>
          <cell r="I30">
            <v>19231.102850061958</v>
          </cell>
          <cell r="J30" t="str">
            <v>GAS</v>
          </cell>
          <cell r="K30">
            <v>31039</v>
          </cell>
          <cell r="L30" t="str">
            <v>MCF</v>
          </cell>
          <cell r="M30">
            <v>1</v>
          </cell>
          <cell r="N30">
            <v>31039</v>
          </cell>
          <cell r="O30">
            <v>298410.31968779489</v>
          </cell>
          <cell r="P30">
            <v>18.488867390817525</v>
          </cell>
          <cell r="Q30">
            <v>8.7978119339798457</v>
          </cell>
          <cell r="R30">
            <v>0.22452511578963311</v>
          </cell>
          <cell r="S30">
            <v>18366</v>
          </cell>
          <cell r="U30">
            <v>0</v>
          </cell>
          <cell r="V30">
            <v>298422</v>
          </cell>
          <cell r="W30">
            <v>11.68031220510602</v>
          </cell>
          <cell r="AA30">
            <v>21</v>
          </cell>
          <cell r="AB30" t="str">
            <v>AVON PARK</v>
          </cell>
          <cell r="AC30" t="str">
            <v>1-2</v>
          </cell>
          <cell r="AE30">
            <v>2529</v>
          </cell>
          <cell r="AI30">
            <v>17706.60340055358</v>
          </cell>
          <cell r="AJ30" t="str">
            <v>GAS</v>
          </cell>
          <cell r="AK30">
            <v>44780</v>
          </cell>
          <cell r="AL30" t="str">
            <v>MCF</v>
          </cell>
          <cell r="AM30">
            <v>1</v>
          </cell>
          <cell r="AN30">
            <v>44780</v>
          </cell>
          <cell r="AO30">
            <v>446727.26766435627</v>
          </cell>
          <cell r="AP30">
            <v>17.664186147265966</v>
          </cell>
          <cell r="AQ30">
            <v>9.3175139491916443</v>
          </cell>
          <cell r="AR30">
            <v>0.24839198346481606</v>
          </cell>
          <cell r="AS30">
            <v>18366</v>
          </cell>
          <cell r="AU30">
            <v>0</v>
          </cell>
          <cell r="AV30">
            <v>446746</v>
          </cell>
          <cell r="AW30">
            <v>18.732335643726401</v>
          </cell>
          <cell r="BA30">
            <v>21</v>
          </cell>
          <cell r="BB30" t="str">
            <v>AVON PARK</v>
          </cell>
          <cell r="BC30" t="str">
            <v>1-2</v>
          </cell>
          <cell r="BE30">
            <v>952</v>
          </cell>
          <cell r="BI30">
            <v>18088.235294117647</v>
          </cell>
          <cell r="BJ30" t="str">
            <v>GAS</v>
          </cell>
          <cell r="BK30">
            <v>17220</v>
          </cell>
          <cell r="BL30" t="str">
            <v>MCF</v>
          </cell>
          <cell r="BM30">
            <v>1</v>
          </cell>
          <cell r="BN30">
            <v>17220</v>
          </cell>
          <cell r="BO30">
            <v>187060.48279313848</v>
          </cell>
          <cell r="BP30">
            <v>19.649210377430514</v>
          </cell>
          <cell r="BQ30">
            <v>9.597436547708492</v>
          </cell>
          <cell r="BR30">
            <v>0.19899102448305653</v>
          </cell>
          <cell r="BS30">
            <v>18366</v>
          </cell>
          <cell r="BU30">
            <v>0</v>
          </cell>
          <cell r="BV30">
            <v>187062</v>
          </cell>
          <cell r="BW30">
            <v>1.5172068615211174</v>
          </cell>
          <cell r="CA30">
            <v>21</v>
          </cell>
          <cell r="CB30" t="str">
            <v>AVON PARK</v>
          </cell>
          <cell r="CC30" t="str">
            <v>1-2</v>
          </cell>
          <cell r="CE30">
            <v>1534</v>
          </cell>
          <cell r="CI30">
            <v>24100.391134289439</v>
          </cell>
          <cell r="CJ30" t="str">
            <v>GAS</v>
          </cell>
          <cell r="CK30">
            <v>36970</v>
          </cell>
          <cell r="CL30" t="str">
            <v>MCF</v>
          </cell>
          <cell r="CM30">
            <v>1</v>
          </cell>
          <cell r="CN30">
            <v>36970</v>
          </cell>
          <cell r="CO30">
            <v>387553.70826581994</v>
          </cell>
          <cell r="CP30">
            <v>25.264257383691</v>
          </cell>
          <cell r="CQ30">
            <v>9.7661455892806845</v>
          </cell>
          <cell r="CR30">
            <v>0.21999745280262431</v>
          </cell>
          <cell r="CS30">
            <v>18366</v>
          </cell>
          <cell r="CU30">
            <v>0</v>
          </cell>
          <cell r="CV30">
            <v>387569</v>
          </cell>
          <cell r="CW30">
            <v>15.291734180063941</v>
          </cell>
          <cell r="DA30">
            <v>21</v>
          </cell>
          <cell r="DB30" t="str">
            <v>AVON PARK</v>
          </cell>
          <cell r="DC30" t="str">
            <v>1-2</v>
          </cell>
          <cell r="DE30">
            <v>42</v>
          </cell>
          <cell r="DI30">
            <v>15333.333333333334</v>
          </cell>
          <cell r="DJ30" t="str">
            <v>GAS</v>
          </cell>
          <cell r="DK30">
            <v>644</v>
          </cell>
          <cell r="DL30" t="str">
            <v>MCF</v>
          </cell>
          <cell r="DM30">
            <v>1</v>
          </cell>
          <cell r="DN30">
            <v>644</v>
          </cell>
          <cell r="DO30">
            <v>24323.398198776835</v>
          </cell>
          <cell r="DP30">
            <v>57.912852854230565</v>
          </cell>
          <cell r="DQ30">
            <v>9.0375377696502301</v>
          </cell>
          <cell r="DR30">
            <v>0.21308055143181109</v>
          </cell>
          <cell r="DS30">
            <v>18366</v>
          </cell>
          <cell r="DU30">
            <v>0</v>
          </cell>
          <cell r="DV30">
            <v>24327</v>
          </cell>
          <cell r="DW30">
            <v>3.6018012231652392</v>
          </cell>
          <cell r="EA30">
            <v>21</v>
          </cell>
          <cell r="EB30" t="str">
            <v>AVON PARK</v>
          </cell>
          <cell r="EC30" t="str">
            <v>1-2</v>
          </cell>
          <cell r="EE30">
            <v>25</v>
          </cell>
          <cell r="EI30">
            <v>34440</v>
          </cell>
          <cell r="EJ30" t="str">
            <v>GAS</v>
          </cell>
          <cell r="EK30">
            <v>861</v>
          </cell>
          <cell r="EL30" t="str">
            <v>MCF</v>
          </cell>
          <cell r="EM30">
            <v>1</v>
          </cell>
          <cell r="EN30">
            <v>861</v>
          </cell>
          <cell r="EO30">
            <v>26227.781021169627</v>
          </cell>
          <cell r="EP30">
            <v>104.91112408467851</v>
          </cell>
          <cell r="EQ30">
            <v>8.9014130919532644</v>
          </cell>
          <cell r="ER30">
            <v>0.22957531823213329</v>
          </cell>
          <cell r="ES30">
            <v>18366</v>
          </cell>
          <cell r="EU30">
            <v>0</v>
          </cell>
          <cell r="EV30">
            <v>26229</v>
          </cell>
          <cell r="EW30">
            <v>1.2189788303730893</v>
          </cell>
          <cell r="FA30">
            <v>21</v>
          </cell>
          <cell r="FB30" t="str">
            <v>AVON PARK</v>
          </cell>
          <cell r="FC30" t="str">
            <v>1-2</v>
          </cell>
          <cell r="FD30">
            <v>0</v>
          </cell>
          <cell r="FE30">
            <v>12376</v>
          </cell>
          <cell r="FF30">
            <v>0</v>
          </cell>
          <cell r="FG30">
            <v>0</v>
          </cell>
          <cell r="FH30">
            <v>0</v>
          </cell>
          <cell r="FI30">
            <v>19099.224305106658</v>
          </cell>
          <cell r="FJ30" t="str">
            <v>GAS</v>
          </cell>
          <cell r="FK30">
            <v>236372</v>
          </cell>
          <cell r="FL30" t="str">
            <v>MCF</v>
          </cell>
          <cell r="FM30">
            <v>5.8</v>
          </cell>
          <cell r="FN30">
            <v>236372</v>
          </cell>
          <cell r="FO30">
            <v>2351460.9576310562</v>
          </cell>
          <cell r="FP30">
            <v>19.000169340910279</v>
          </cell>
          <cell r="FQ30">
            <v>0</v>
          </cell>
          <cell r="FR30">
            <v>0.22957531823213329</v>
          </cell>
          <cell r="FS30">
            <v>220392</v>
          </cell>
          <cell r="FT30">
            <v>0</v>
          </cell>
          <cell r="FU30">
            <v>0</v>
          </cell>
          <cell r="FV30">
            <v>2351499</v>
          </cell>
          <cell r="FW30">
            <v>38.042368943803012</v>
          </cell>
        </row>
        <row r="31">
          <cell r="A31">
            <v>22</v>
          </cell>
          <cell r="B31" t="str">
            <v xml:space="preserve">BARTOW </v>
          </cell>
          <cell r="C31" t="str">
            <v>1-4</v>
          </cell>
          <cell r="D31">
            <v>187</v>
          </cell>
          <cell r="E31">
            <v>2840</v>
          </cell>
          <cell r="F31">
            <v>6.529958024265424</v>
          </cell>
          <cell r="G31">
            <v>97.71</v>
          </cell>
          <cell r="H31">
            <v>44.776855023534338</v>
          </cell>
          <cell r="I31">
            <v>19967.957746478874</v>
          </cell>
          <cell r="J31" t="str">
            <v>LIGHT OIL</v>
          </cell>
          <cell r="K31">
            <v>9784</v>
          </cell>
          <cell r="L31" t="str">
            <v>BBLS</v>
          </cell>
          <cell r="M31">
            <v>5.7960956663941126</v>
          </cell>
          <cell r="N31">
            <v>56709</v>
          </cell>
          <cell r="O31">
            <v>965816.45322144509</v>
          </cell>
          <cell r="P31">
            <v>34.007621592304403</v>
          </cell>
          <cell r="Q31">
            <v>93.900251748251733</v>
          </cell>
          <cell r="R31">
            <v>4.8136130536130537</v>
          </cell>
          <cell r="S31">
            <v>0</v>
          </cell>
          <cell r="U31">
            <v>434</v>
          </cell>
          <cell r="V31">
            <v>965245</v>
          </cell>
          <cell r="W31">
            <v>-571.45322144508827</v>
          </cell>
          <cell r="AA31">
            <v>22</v>
          </cell>
          <cell r="AB31" t="str">
            <v xml:space="preserve">BARTOW </v>
          </cell>
          <cell r="AC31" t="str">
            <v>1-4</v>
          </cell>
          <cell r="AD31">
            <v>187</v>
          </cell>
          <cell r="AE31">
            <v>3651</v>
          </cell>
          <cell r="AF31">
            <v>9.9455177965614396</v>
          </cell>
          <cell r="AG31">
            <v>97.71</v>
          </cell>
          <cell r="AH31">
            <v>51.654207613554703</v>
          </cell>
          <cell r="AI31">
            <v>19990.687482881403</v>
          </cell>
          <cell r="AJ31" t="str">
            <v>LIGHT OIL</v>
          </cell>
          <cell r="AK31">
            <v>12592</v>
          </cell>
          <cell r="AL31" t="str">
            <v>BBLS</v>
          </cell>
          <cell r="AM31">
            <v>5.7962198221092756</v>
          </cell>
          <cell r="AN31">
            <v>72986</v>
          </cell>
          <cell r="AO31">
            <v>1257127.3568</v>
          </cell>
          <cell r="AP31">
            <v>34.432411854286492</v>
          </cell>
          <cell r="AQ31">
            <v>95.0214</v>
          </cell>
          <cell r="AR31">
            <v>4.8140000000000001</v>
          </cell>
          <cell r="AS31">
            <v>0</v>
          </cell>
          <cell r="AU31">
            <v>573</v>
          </cell>
          <cell r="AV31">
            <v>1256292</v>
          </cell>
          <cell r="AW31">
            <v>-835.35679999995045</v>
          </cell>
          <cell r="BA31">
            <v>22</v>
          </cell>
          <cell r="BB31" t="str">
            <v xml:space="preserve">BARTOW </v>
          </cell>
          <cell r="BC31" t="str">
            <v>1-4</v>
          </cell>
          <cell r="BD31">
            <v>187</v>
          </cell>
          <cell r="BE31">
            <v>814</v>
          </cell>
          <cell r="BF31">
            <v>3.4399976999597492</v>
          </cell>
          <cell r="BG31">
            <v>80.348249999999993</v>
          </cell>
          <cell r="BH31">
            <v>56.874628639334524</v>
          </cell>
          <cell r="BI31">
            <v>19947.174447174446</v>
          </cell>
          <cell r="BJ31" t="str">
            <v>LIGHT OIL</v>
          </cell>
          <cell r="BK31">
            <v>2801</v>
          </cell>
          <cell r="BL31" t="str">
            <v>BBLS</v>
          </cell>
          <cell r="BM31">
            <v>5.7968582649053912</v>
          </cell>
          <cell r="BN31">
            <v>16237</v>
          </cell>
          <cell r="BO31">
            <v>285286.47773913044</v>
          </cell>
          <cell r="BP31">
            <v>35.047478837731013</v>
          </cell>
          <cell r="BQ31">
            <v>97.016000000000005</v>
          </cell>
          <cell r="BR31">
            <v>4.8356521739130436</v>
          </cell>
          <cell r="BS31">
            <v>0</v>
          </cell>
          <cell r="BU31">
            <v>180</v>
          </cell>
          <cell r="BV31">
            <v>283857</v>
          </cell>
          <cell r="BW31">
            <v>-1429.4777391304378</v>
          </cell>
          <cell r="CA31">
            <v>22</v>
          </cell>
          <cell r="CB31" t="str">
            <v xml:space="preserve">BARTOW </v>
          </cell>
          <cell r="CC31" t="str">
            <v>1-4</v>
          </cell>
          <cell r="CD31">
            <v>187</v>
          </cell>
          <cell r="CE31">
            <v>4483</v>
          </cell>
          <cell r="CF31">
            <v>7.7604795583922721</v>
          </cell>
          <cell r="CG31">
            <v>92.109435483870968</v>
          </cell>
          <cell r="CH31">
            <v>35.973811784696885</v>
          </cell>
          <cell r="CI31">
            <v>19990.408208788758</v>
          </cell>
          <cell r="CJ31" t="str">
            <v>LIGHT OIL</v>
          </cell>
          <cell r="CK31">
            <v>15462</v>
          </cell>
          <cell r="CL31" t="str">
            <v>BBLS</v>
          </cell>
          <cell r="CM31">
            <v>5.7959513646358811</v>
          </cell>
          <cell r="CN31">
            <v>89617</v>
          </cell>
          <cell r="CO31">
            <v>1595369.1600000001</v>
          </cell>
          <cell r="CP31">
            <v>35.587088110640202</v>
          </cell>
          <cell r="CQ31">
            <v>98.34434782608696</v>
          </cell>
          <cell r="CR31">
            <v>4.8356521739130436</v>
          </cell>
          <cell r="CS31">
            <v>0</v>
          </cell>
          <cell r="CU31">
            <v>642</v>
          </cell>
          <cell r="CV31">
            <v>1587097</v>
          </cell>
          <cell r="CW31">
            <v>-8272.160000000149</v>
          </cell>
          <cell r="DA31">
            <v>22</v>
          </cell>
          <cell r="DB31" t="str">
            <v xml:space="preserve">BARTOW </v>
          </cell>
          <cell r="DC31" t="str">
            <v>1-4</v>
          </cell>
          <cell r="DD31">
            <v>219</v>
          </cell>
          <cell r="DE31">
            <v>0</v>
          </cell>
          <cell r="DF31">
            <v>0.13256738842244808</v>
          </cell>
          <cell r="DG31">
            <v>97.71</v>
          </cell>
          <cell r="DH31">
            <v>65.753424657534239</v>
          </cell>
          <cell r="DI31">
            <v>0</v>
          </cell>
          <cell r="DJ31" t="str">
            <v>LIGHT OIL</v>
          </cell>
          <cell r="DK31">
            <v>0</v>
          </cell>
          <cell r="DL31" t="str">
            <v>BBLS</v>
          </cell>
          <cell r="DM31" t="str">
            <v xml:space="preserve"> </v>
          </cell>
          <cell r="DN31">
            <v>0</v>
          </cell>
          <cell r="DO31">
            <v>0</v>
          </cell>
          <cell r="DP31">
            <v>0</v>
          </cell>
          <cell r="DQ31">
            <v>106.404</v>
          </cell>
          <cell r="DR31">
            <v>4.9800000000000004</v>
          </cell>
          <cell r="DS31">
            <v>0</v>
          </cell>
          <cell r="DU31">
            <v>6</v>
          </cell>
          <cell r="DV31">
            <v>0</v>
          </cell>
          <cell r="DW31">
            <v>0</v>
          </cell>
          <cell r="EA31">
            <v>22</v>
          </cell>
          <cell r="EB31" t="str">
            <v xml:space="preserve">BARTOW </v>
          </cell>
          <cell r="EC31" t="str">
            <v>1-4</v>
          </cell>
          <cell r="ED31">
            <v>219</v>
          </cell>
          <cell r="EE31">
            <v>61</v>
          </cell>
          <cell r="EF31">
            <v>0.28109196248833895</v>
          </cell>
          <cell r="EG31">
            <v>97.71</v>
          </cell>
          <cell r="EH31">
            <v>29.876060013046313</v>
          </cell>
          <cell r="EI31">
            <v>20770.491803278688</v>
          </cell>
          <cell r="EJ31" t="str">
            <v>LIGHT OIL</v>
          </cell>
          <cell r="EK31">
            <v>219</v>
          </cell>
          <cell r="EL31" t="str">
            <v>BBLS</v>
          </cell>
          <cell r="EM31">
            <v>5.7853881278538815</v>
          </cell>
          <cell r="EN31">
            <v>1267</v>
          </cell>
          <cell r="EO31">
            <v>24504.786</v>
          </cell>
          <cell r="EP31">
            <v>40.171780327868852</v>
          </cell>
          <cell r="EQ31">
            <v>106.914</v>
          </cell>
          <cell r="ER31">
            <v>4.9800000000000004</v>
          </cell>
          <cell r="ES31">
            <v>0</v>
          </cell>
          <cell r="EU31">
            <v>28</v>
          </cell>
          <cell r="EV31">
            <v>23606</v>
          </cell>
          <cell r="EW31">
            <v>-898.78600000000006</v>
          </cell>
          <cell r="FA31">
            <v>22</v>
          </cell>
          <cell r="FB31" t="str">
            <v xml:space="preserve">BARTOW </v>
          </cell>
          <cell r="FC31" t="str">
            <v>1-4</v>
          </cell>
          <cell r="FD31">
            <v>203</v>
          </cell>
          <cell r="FE31">
            <v>19543</v>
          </cell>
          <cell r="FF31">
            <v>3.7702826774016982</v>
          </cell>
          <cell r="FG31">
            <v>93.800963277649771</v>
          </cell>
          <cell r="FH31">
            <v>43.349753694581281</v>
          </cell>
          <cell r="FI31">
            <v>19781.405106687816</v>
          </cell>
          <cell r="FJ31" t="str">
            <v>LIGHT OIL</v>
          </cell>
          <cell r="FK31">
            <v>66698</v>
          </cell>
          <cell r="FL31" t="str">
            <v>BBLS</v>
          </cell>
          <cell r="FM31">
            <v>5.8</v>
          </cell>
          <cell r="FN31">
            <v>386588</v>
          </cell>
          <cell r="FO31">
            <v>6603272.2337605758</v>
          </cell>
          <cell r="FP31">
            <v>33.788426719339796</v>
          </cell>
          <cell r="FQ31">
            <v>0</v>
          </cell>
          <cell r="FR31">
            <v>4.9800000000000004</v>
          </cell>
          <cell r="FS31">
            <v>0</v>
          </cell>
          <cell r="FT31">
            <v>0</v>
          </cell>
          <cell r="FU31">
            <v>3106</v>
          </cell>
          <cell r="FV31">
            <v>6605562</v>
          </cell>
          <cell r="FW31">
            <v>2289.7662394242361</v>
          </cell>
        </row>
        <row r="32">
          <cell r="A32">
            <v>23</v>
          </cell>
          <cell r="B32" t="str">
            <v xml:space="preserve">BARTOW </v>
          </cell>
          <cell r="C32" t="str">
            <v>1-4</v>
          </cell>
          <cell r="E32">
            <v>6245</v>
          </cell>
          <cell r="I32">
            <v>16349.559647718173</v>
          </cell>
          <cell r="J32" t="str">
            <v>GAS</v>
          </cell>
          <cell r="K32">
            <v>102103</v>
          </cell>
          <cell r="L32" t="str">
            <v>MCF</v>
          </cell>
          <cell r="M32">
            <v>1</v>
          </cell>
          <cell r="N32">
            <v>102103</v>
          </cell>
          <cell r="O32">
            <v>951817.67979261314</v>
          </cell>
          <cell r="P32">
            <v>15.241275897399731</v>
          </cell>
          <cell r="Q32">
            <v>8.7978119339798457</v>
          </cell>
          <cell r="R32">
            <v>0.22452511578963311</v>
          </cell>
          <cell r="S32">
            <v>30610</v>
          </cell>
          <cell r="U32">
            <v>0</v>
          </cell>
          <cell r="V32">
            <v>951847</v>
          </cell>
          <cell r="W32">
            <v>29.320207386859693</v>
          </cell>
          <cell r="AA32">
            <v>23</v>
          </cell>
          <cell r="AB32" t="str">
            <v xml:space="preserve">BARTOW </v>
          </cell>
          <cell r="AC32" t="str">
            <v>1-4</v>
          </cell>
          <cell r="AE32">
            <v>10186</v>
          </cell>
          <cell r="AI32">
            <v>15248.969173375221</v>
          </cell>
          <cell r="AJ32" t="str">
            <v>GAS</v>
          </cell>
          <cell r="AK32">
            <v>155326</v>
          </cell>
          <cell r="AL32" t="str">
            <v>MCF</v>
          </cell>
          <cell r="AM32">
            <v>1</v>
          </cell>
          <cell r="AN32">
            <v>155326</v>
          </cell>
          <cell r="AO32">
            <v>1516443.9048957971</v>
          </cell>
          <cell r="AP32">
            <v>14.887530972862725</v>
          </cell>
          <cell r="AQ32">
            <v>9.3175139491916443</v>
          </cell>
          <cell r="AR32">
            <v>0.24839198346481606</v>
          </cell>
          <cell r="AS32">
            <v>30610</v>
          </cell>
          <cell r="AU32">
            <v>0</v>
          </cell>
          <cell r="AV32">
            <v>1516495</v>
          </cell>
          <cell r="AW32">
            <v>51.095104202860966</v>
          </cell>
          <cell r="BA32">
            <v>23</v>
          </cell>
          <cell r="BB32" t="str">
            <v xml:space="preserve">BARTOW </v>
          </cell>
          <cell r="BC32" t="str">
            <v>1-4</v>
          </cell>
          <cell r="BE32">
            <v>3972</v>
          </cell>
          <cell r="BI32">
            <v>15113.544813695871</v>
          </cell>
          <cell r="BJ32" t="str">
            <v>GAS</v>
          </cell>
          <cell r="BK32">
            <v>60031</v>
          </cell>
          <cell r="BL32" t="str">
            <v>MCF</v>
          </cell>
          <cell r="BM32">
            <v>1</v>
          </cell>
          <cell r="BN32">
            <v>60031</v>
          </cell>
          <cell r="BO32">
            <v>618699.34358623088</v>
          </cell>
          <cell r="BP32">
            <v>15.576519224225351</v>
          </cell>
          <cell r="BQ32">
            <v>9.597436547708492</v>
          </cell>
          <cell r="BR32">
            <v>0.19899102448305653</v>
          </cell>
          <cell r="BS32">
            <v>30610</v>
          </cell>
          <cell r="BU32">
            <v>0</v>
          </cell>
          <cell r="BV32">
            <v>618690</v>
          </cell>
          <cell r="BW32">
            <v>-9.3435862308833748</v>
          </cell>
          <cell r="CA32">
            <v>23</v>
          </cell>
          <cell r="CB32" t="str">
            <v xml:space="preserve">BARTOW </v>
          </cell>
          <cell r="CC32" t="str">
            <v>1-4</v>
          </cell>
          <cell r="CE32">
            <v>6314</v>
          </cell>
          <cell r="CI32">
            <v>18823.249920810893</v>
          </cell>
          <cell r="CJ32" t="str">
            <v>GAS</v>
          </cell>
          <cell r="CK32">
            <v>118850</v>
          </cell>
          <cell r="CL32" t="str">
            <v>MCF</v>
          </cell>
          <cell r="CM32">
            <v>1</v>
          </cell>
          <cell r="CN32">
            <v>118850</v>
          </cell>
          <cell r="CO32">
            <v>1217463.1005516013</v>
          </cell>
          <cell r="CP32">
            <v>19.281962314722858</v>
          </cell>
          <cell r="CQ32">
            <v>9.7661455892806845</v>
          </cell>
          <cell r="CR32">
            <v>0.21999745280262431</v>
          </cell>
          <cell r="CS32">
            <v>30610</v>
          </cell>
          <cell r="CU32">
            <v>0</v>
          </cell>
          <cell r="CV32">
            <v>1217510</v>
          </cell>
          <cell r="CW32">
            <v>46.899448398733512</v>
          </cell>
          <cell r="DA32">
            <v>23</v>
          </cell>
          <cell r="DB32" t="str">
            <v xml:space="preserve">BARTOW </v>
          </cell>
          <cell r="DC32" t="str">
            <v>1-4</v>
          </cell>
          <cell r="DE32">
            <v>216</v>
          </cell>
          <cell r="DI32">
            <v>14541.666666666666</v>
          </cell>
          <cell r="DJ32" t="str">
            <v>GAS</v>
          </cell>
          <cell r="DK32">
            <v>3141</v>
          </cell>
          <cell r="DL32" t="str">
            <v>MCF</v>
          </cell>
          <cell r="DM32">
            <v>1</v>
          </cell>
          <cell r="DN32">
            <v>3141</v>
          </cell>
          <cell r="DO32">
            <v>59666.19214651869</v>
          </cell>
          <cell r="DP32">
            <v>27.623237104869766</v>
          </cell>
          <cell r="DQ32">
            <v>9.0375377696502301</v>
          </cell>
          <cell r="DR32">
            <v>0.21308055143181109</v>
          </cell>
          <cell r="DS32">
            <v>30610</v>
          </cell>
          <cell r="DU32">
            <v>0</v>
          </cell>
          <cell r="DV32">
            <v>59672</v>
          </cell>
          <cell r="DW32">
            <v>5.8078534813103033</v>
          </cell>
          <cell r="EA32">
            <v>23</v>
          </cell>
          <cell r="EB32" t="str">
            <v xml:space="preserve">BARTOW </v>
          </cell>
          <cell r="EC32" t="str">
            <v>1-4</v>
          </cell>
          <cell r="EE32">
            <v>397</v>
          </cell>
          <cell r="EI32">
            <v>20272.040302267</v>
          </cell>
          <cell r="EJ32" t="str">
            <v>GAS</v>
          </cell>
          <cell r="EK32">
            <v>8048</v>
          </cell>
          <cell r="EL32" t="str">
            <v>MCF</v>
          </cell>
          <cell r="EM32">
            <v>1</v>
          </cell>
          <cell r="EN32">
            <v>8048</v>
          </cell>
          <cell r="EO32">
            <v>104096.19472517207</v>
          </cell>
          <cell r="EP32">
            <v>26.22070396100052</v>
          </cell>
          <cell r="EQ32">
            <v>8.9014130919532644</v>
          </cell>
          <cell r="ER32">
            <v>0.22957531823213329</v>
          </cell>
          <cell r="ES32">
            <v>30610</v>
          </cell>
          <cell r="EU32">
            <v>0</v>
          </cell>
          <cell r="EV32">
            <v>104094</v>
          </cell>
          <cell r="EW32">
            <v>-2.1947251720703207</v>
          </cell>
          <cell r="FA32">
            <v>23</v>
          </cell>
          <cell r="FB32" t="str">
            <v xml:space="preserve">BARTOW </v>
          </cell>
          <cell r="FC32" t="str">
            <v>1-4</v>
          </cell>
          <cell r="FE32">
            <v>48789</v>
          </cell>
          <cell r="FI32">
            <v>16156.736149541906</v>
          </cell>
          <cell r="FJ32" t="str">
            <v>GAS</v>
          </cell>
          <cell r="FK32">
            <v>788271</v>
          </cell>
          <cell r="FL32" t="str">
            <v>MCF</v>
          </cell>
          <cell r="FM32">
            <v>1</v>
          </cell>
          <cell r="FN32">
            <v>788271</v>
          </cell>
          <cell r="FO32">
            <v>7482276.4156979322</v>
          </cell>
          <cell r="FP32">
            <v>15.335990521834702</v>
          </cell>
          <cell r="FQ32">
            <v>0</v>
          </cell>
          <cell r="FR32">
            <v>0.22957531823213329</v>
          </cell>
          <cell r="FS32">
            <v>367320</v>
          </cell>
          <cell r="FT32">
            <v>0</v>
          </cell>
          <cell r="FV32">
            <v>7482327</v>
          </cell>
          <cell r="FW32">
            <v>50.584302067756653</v>
          </cell>
        </row>
        <row r="33">
          <cell r="A33">
            <v>24</v>
          </cell>
          <cell r="B33" t="str">
            <v>BAYBORO</v>
          </cell>
          <cell r="C33" t="str">
            <v>1-4</v>
          </cell>
          <cell r="D33">
            <v>184</v>
          </cell>
          <cell r="E33">
            <v>10604</v>
          </cell>
          <cell r="F33">
            <v>7.7460261804581583</v>
          </cell>
          <cell r="G33">
            <v>99.902500000000003</v>
          </cell>
          <cell r="H33">
            <v>65.303608818820052</v>
          </cell>
          <cell r="I33">
            <v>15226.70690305545</v>
          </cell>
          <cell r="J33" t="str">
            <v>LIGHT OIL</v>
          </cell>
          <cell r="K33">
            <v>27858</v>
          </cell>
          <cell r="L33" t="str">
            <v>BBLS</v>
          </cell>
          <cell r="M33">
            <v>5.79596525235121</v>
          </cell>
          <cell r="N33">
            <v>161464</v>
          </cell>
          <cell r="O33">
            <v>2749970.8456503493</v>
          </cell>
          <cell r="P33">
            <v>25.933335021221701</v>
          </cell>
          <cell r="Q33">
            <v>93.900251748251733</v>
          </cell>
          <cell r="R33">
            <v>4.8136130536130537</v>
          </cell>
          <cell r="S33">
            <v>0</v>
          </cell>
          <cell r="U33">
            <v>353</v>
          </cell>
          <cell r="V33">
            <v>2748272</v>
          </cell>
          <cell r="W33">
            <v>-1698.845650349278</v>
          </cell>
          <cell r="AA33">
            <v>24</v>
          </cell>
          <cell r="AB33" t="str">
            <v>BAYBORO</v>
          </cell>
          <cell r="AC33" t="str">
            <v>1-4</v>
          </cell>
          <cell r="AD33">
            <v>184</v>
          </cell>
          <cell r="AE33">
            <v>13859</v>
          </cell>
          <cell r="AF33">
            <v>10.123743571762505</v>
          </cell>
          <cell r="AG33">
            <v>99.902500000000003</v>
          </cell>
          <cell r="AH33">
            <v>65.3541450532868</v>
          </cell>
          <cell r="AI33">
            <v>15226.351107583519</v>
          </cell>
          <cell r="AJ33" t="str">
            <v>LIGHT OIL</v>
          </cell>
          <cell r="AK33">
            <v>36407</v>
          </cell>
          <cell r="AL33" t="str">
            <v>BBLS</v>
          </cell>
          <cell r="AM33">
            <v>5.7961930398000385</v>
          </cell>
          <cell r="AN33">
            <v>211022</v>
          </cell>
          <cell r="AO33">
            <v>3634707.4077999997</v>
          </cell>
          <cell r="AP33">
            <v>26.226332403492314</v>
          </cell>
          <cell r="AQ33">
            <v>95.0214</v>
          </cell>
          <cell r="AR33">
            <v>4.8140000000000001</v>
          </cell>
          <cell r="AS33">
            <v>0</v>
          </cell>
          <cell r="AU33">
            <v>461</v>
          </cell>
          <cell r="AV33">
            <v>3632315</v>
          </cell>
          <cell r="AW33">
            <v>-2392.4077999996953</v>
          </cell>
          <cell r="BA33">
            <v>24</v>
          </cell>
          <cell r="BB33" t="str">
            <v>BAYBORO</v>
          </cell>
          <cell r="BC33" t="str">
            <v>1-4</v>
          </cell>
          <cell r="BD33">
            <v>184</v>
          </cell>
          <cell r="BE33">
            <v>3877</v>
          </cell>
          <cell r="BF33">
            <v>2.8320769050958394</v>
          </cell>
          <cell r="BG33">
            <v>99.902500000000003</v>
          </cell>
          <cell r="BH33">
            <v>65.845788043478265</v>
          </cell>
          <cell r="BI33">
            <v>15230.590662883673</v>
          </cell>
          <cell r="BJ33" t="str">
            <v>LIGHT OIL</v>
          </cell>
          <cell r="BK33">
            <v>10188</v>
          </cell>
          <cell r="BL33" t="str">
            <v>BBLS</v>
          </cell>
          <cell r="BM33">
            <v>5.7959363957597176</v>
          </cell>
          <cell r="BN33">
            <v>59049</v>
          </cell>
          <cell r="BO33">
            <v>1037664.6323478261</v>
          </cell>
          <cell r="BP33">
            <v>26.764628123493065</v>
          </cell>
          <cell r="BQ33">
            <v>97.016000000000005</v>
          </cell>
          <cell r="BR33">
            <v>4.8356521739130436</v>
          </cell>
          <cell r="BS33">
            <v>0</v>
          </cell>
          <cell r="BU33">
            <v>128</v>
          </cell>
          <cell r="BV33">
            <v>1032317</v>
          </cell>
          <cell r="BW33">
            <v>-5347.6323478261475</v>
          </cell>
          <cell r="CA33">
            <v>24</v>
          </cell>
          <cell r="CB33" t="str">
            <v>BAYBORO</v>
          </cell>
          <cell r="CC33" t="str">
            <v>1-4</v>
          </cell>
          <cell r="CD33">
            <v>184</v>
          </cell>
          <cell r="CE33">
            <v>19158</v>
          </cell>
          <cell r="CF33">
            <v>13.994565217391305</v>
          </cell>
          <cell r="CG33">
            <v>99.902500000000003</v>
          </cell>
          <cell r="CH33">
            <v>65.278724274226519</v>
          </cell>
          <cell r="CI33">
            <v>15175.957824407558</v>
          </cell>
          <cell r="CJ33" t="str">
            <v>LIGHT OIL</v>
          </cell>
          <cell r="CK33">
            <v>50162</v>
          </cell>
          <cell r="CL33" t="str">
            <v>BBLS</v>
          </cell>
          <cell r="CM33">
            <v>5.7960408277181932</v>
          </cell>
          <cell r="CN33">
            <v>290741</v>
          </cell>
          <cell r="CO33">
            <v>5175715.16</v>
          </cell>
          <cell r="CP33">
            <v>27.015947176114416</v>
          </cell>
          <cell r="CQ33">
            <v>98.34434782608696</v>
          </cell>
          <cell r="CR33">
            <v>4.8356521739130436</v>
          </cell>
          <cell r="CS33">
            <v>0</v>
          </cell>
          <cell r="CU33">
            <v>638</v>
          </cell>
          <cell r="CV33">
            <v>5149023</v>
          </cell>
          <cell r="CW33">
            <v>-26692.160000000149</v>
          </cell>
          <cell r="DA33">
            <v>24</v>
          </cell>
          <cell r="DB33" t="str">
            <v>BAYBORO</v>
          </cell>
          <cell r="DC33" t="str">
            <v>1-4</v>
          </cell>
          <cell r="DD33">
            <v>232</v>
          </cell>
          <cell r="DE33">
            <v>0</v>
          </cell>
          <cell r="DF33">
            <v>0</v>
          </cell>
          <cell r="DG33">
            <v>99.902500000000003</v>
          </cell>
          <cell r="DH33">
            <v>0</v>
          </cell>
          <cell r="DI33">
            <v>0</v>
          </cell>
          <cell r="DJ33" t="str">
            <v>LIGHT OIL</v>
          </cell>
          <cell r="DK33">
            <v>0</v>
          </cell>
          <cell r="DL33" t="str">
            <v>BBLS</v>
          </cell>
          <cell r="DM33" t="str">
            <v xml:space="preserve"> </v>
          </cell>
          <cell r="DN33">
            <v>0</v>
          </cell>
          <cell r="DO33">
            <v>0</v>
          </cell>
          <cell r="DP33">
            <v>0</v>
          </cell>
          <cell r="DQ33">
            <v>106.404</v>
          </cell>
          <cell r="DR33">
            <v>4.9800000000000004</v>
          </cell>
          <cell r="DS33">
            <v>0</v>
          </cell>
          <cell r="DU33">
            <v>0</v>
          </cell>
          <cell r="DV33">
            <v>0</v>
          </cell>
          <cell r="DW33">
            <v>0</v>
          </cell>
          <cell r="EA33">
            <v>24</v>
          </cell>
          <cell r="EB33" t="str">
            <v>BAYBORO</v>
          </cell>
          <cell r="EC33" t="str">
            <v>1-4</v>
          </cell>
          <cell r="ED33">
            <v>232</v>
          </cell>
          <cell r="EE33">
            <v>384</v>
          </cell>
          <cell r="EF33">
            <v>0.22246941045606228</v>
          </cell>
          <cell r="EG33">
            <v>99.902500000000003</v>
          </cell>
          <cell r="EH33">
            <v>55.172413793103445</v>
          </cell>
          <cell r="EI33">
            <v>17947.916666666668</v>
          </cell>
          <cell r="EJ33" t="str">
            <v>LIGHT OIL</v>
          </cell>
          <cell r="EK33">
            <v>1188</v>
          </cell>
          <cell r="EL33" t="str">
            <v>BBLS</v>
          </cell>
          <cell r="EM33">
            <v>5.801346801346801</v>
          </cell>
          <cell r="EN33">
            <v>6892</v>
          </cell>
          <cell r="EO33">
            <v>132930.07200000001</v>
          </cell>
          <cell r="EP33">
            <v>34.617206250000002</v>
          </cell>
          <cell r="EQ33">
            <v>106.914</v>
          </cell>
          <cell r="ER33">
            <v>4.9800000000000004</v>
          </cell>
          <cell r="ES33">
            <v>0</v>
          </cell>
          <cell r="EU33">
            <v>12</v>
          </cell>
          <cell r="EV33">
            <v>128592</v>
          </cell>
          <cell r="EW33">
            <v>-4338.0720000000147</v>
          </cell>
          <cell r="FA33">
            <v>24</v>
          </cell>
          <cell r="FB33" t="str">
            <v>BAYBORO</v>
          </cell>
          <cell r="FC33" t="str">
            <v>1-4</v>
          </cell>
          <cell r="FD33">
            <v>208</v>
          </cell>
          <cell r="FE33">
            <v>75628</v>
          </cell>
          <cell r="FF33">
            <v>4.072537565481114</v>
          </cell>
          <cell r="FG33">
            <v>99.902500000000018</v>
          </cell>
          <cell r="FH33">
            <v>57.966704479259278</v>
          </cell>
          <cell r="FI33">
            <v>15389.273813931348</v>
          </cell>
          <cell r="FJ33" t="str">
            <v>LIGHT OIL</v>
          </cell>
          <cell r="FK33">
            <v>200800</v>
          </cell>
          <cell r="FL33" t="str">
            <v>BBLS</v>
          </cell>
          <cell r="FM33">
            <v>5.8</v>
          </cell>
          <cell r="FN33">
            <v>1163860</v>
          </cell>
          <cell r="FO33">
            <v>19930278.117798176</v>
          </cell>
          <cell r="FP33">
            <v>26.353041357431341</v>
          </cell>
          <cell r="FQ33">
            <v>0</v>
          </cell>
          <cell r="FR33">
            <v>4.9800000000000004</v>
          </cell>
          <cell r="FS33">
            <v>0</v>
          </cell>
          <cell r="FT33">
            <v>0</v>
          </cell>
          <cell r="FU33">
            <v>2509</v>
          </cell>
          <cell r="FV33">
            <v>19931034</v>
          </cell>
          <cell r="FW33">
            <v>755.88220182433724</v>
          </cell>
        </row>
        <row r="34">
          <cell r="A34">
            <v>25</v>
          </cell>
          <cell r="B34" t="str">
            <v>DEBARY</v>
          </cell>
          <cell r="C34" t="str">
            <v>1-10</v>
          </cell>
          <cell r="D34">
            <v>667</v>
          </cell>
          <cell r="E34">
            <v>13488</v>
          </cell>
          <cell r="F34">
            <v>8.9650739146555765</v>
          </cell>
          <cell r="G34">
            <v>97.49199999999999</v>
          </cell>
          <cell r="H34">
            <v>51.268370426623733</v>
          </cell>
          <cell r="I34">
            <v>17401.319691577697</v>
          </cell>
          <cell r="J34" t="str">
            <v>LIGHT OIL</v>
          </cell>
          <cell r="K34">
            <v>40494</v>
          </cell>
          <cell r="L34" t="str">
            <v>BBLS</v>
          </cell>
          <cell r="M34">
            <v>5.7961426384155681</v>
          </cell>
          <cell r="N34">
            <v>234709</v>
          </cell>
          <cell r="O34">
            <v>4030197.7263216777</v>
          </cell>
          <cell r="P34">
            <v>29.879876381388478</v>
          </cell>
          <cell r="Q34">
            <v>93.900251748251733</v>
          </cell>
          <cell r="R34">
            <v>5.6255477855477851</v>
          </cell>
          <cell r="S34">
            <v>0</v>
          </cell>
          <cell r="U34">
            <v>1301</v>
          </cell>
          <cell r="V34">
            <v>4027830</v>
          </cell>
          <cell r="W34">
            <v>-2367.7263216776773</v>
          </cell>
          <cell r="AA34">
            <v>25</v>
          </cell>
          <cell r="AB34" t="str">
            <v>DEBARY</v>
          </cell>
          <cell r="AC34" t="str">
            <v>1-10</v>
          </cell>
          <cell r="AD34">
            <v>667</v>
          </cell>
          <cell r="AE34">
            <v>17278</v>
          </cell>
          <cell r="AF34">
            <v>10.599740452354469</v>
          </cell>
          <cell r="AG34">
            <v>97.49199999999999</v>
          </cell>
          <cell r="AH34">
            <v>51.882940108892925</v>
          </cell>
          <cell r="AI34">
            <v>17452.830188679247</v>
          </cell>
          <cell r="AJ34" t="str">
            <v>LIGHT OIL</v>
          </cell>
          <cell r="AK34">
            <v>52026</v>
          </cell>
          <cell r="AL34" t="str">
            <v>BBLS</v>
          </cell>
          <cell r="AM34">
            <v>5.7961403913427905</v>
          </cell>
          <cell r="AN34">
            <v>301550</v>
          </cell>
          <cell r="AO34">
            <v>5236281.6324000005</v>
          </cell>
          <cell r="AP34">
            <v>30.306063389281171</v>
          </cell>
          <cell r="AQ34">
            <v>95.0214</v>
          </cell>
          <cell r="AR34">
            <v>5.6260000000000003</v>
          </cell>
          <cell r="AS34">
            <v>0</v>
          </cell>
          <cell r="AU34">
            <v>1520</v>
          </cell>
          <cell r="AV34">
            <v>5232774</v>
          </cell>
          <cell r="AW34">
            <v>-3507.6324000004679</v>
          </cell>
          <cell r="BA34">
            <v>25</v>
          </cell>
          <cell r="BB34" t="str">
            <v>DEBARY</v>
          </cell>
          <cell r="BC34" t="str">
            <v>1-10</v>
          </cell>
          <cell r="BD34">
            <v>667</v>
          </cell>
          <cell r="BE34">
            <v>6116</v>
          </cell>
          <cell r="BF34">
            <v>4.730497654398607</v>
          </cell>
          <cell r="BG34">
            <v>97.49199999999999</v>
          </cell>
          <cell r="BH34">
            <v>54.062830335984074</v>
          </cell>
          <cell r="BI34">
            <v>17525.670372792676</v>
          </cell>
          <cell r="BJ34" t="str">
            <v>LIGHT OIL</v>
          </cell>
          <cell r="BK34">
            <v>18493</v>
          </cell>
          <cell r="BL34" t="str">
            <v>BBLS</v>
          </cell>
          <cell r="BM34">
            <v>5.7960850051370789</v>
          </cell>
          <cell r="BN34">
            <v>107187</v>
          </cell>
          <cell r="BO34">
            <v>1898626.4593043479</v>
          </cell>
          <cell r="BP34">
            <v>31.043598091961211</v>
          </cell>
          <cell r="BQ34">
            <v>97.016000000000005</v>
          </cell>
          <cell r="BR34">
            <v>5.6513043478260876</v>
          </cell>
          <cell r="BS34">
            <v>0</v>
          </cell>
          <cell r="BU34">
            <v>651</v>
          </cell>
          <cell r="BV34">
            <v>1888851</v>
          </cell>
          <cell r="BW34">
            <v>-9775.4593043478671</v>
          </cell>
          <cell r="CA34">
            <v>25</v>
          </cell>
          <cell r="CB34" t="str">
            <v>DEBARY</v>
          </cell>
          <cell r="CC34" t="str">
            <v>1-10</v>
          </cell>
          <cell r="CD34">
            <v>667</v>
          </cell>
          <cell r="CE34">
            <v>22674</v>
          </cell>
          <cell r="CF34">
            <v>8.5592284502909823</v>
          </cell>
          <cell r="CG34">
            <v>97.49199999999999</v>
          </cell>
          <cell r="CH34">
            <v>36.745908638294814</v>
          </cell>
          <cell r="CI34">
            <v>17409.764487959776</v>
          </cell>
          <cell r="CJ34" t="str">
            <v>LIGHT OIL</v>
          </cell>
          <cell r="CK34">
            <v>68108</v>
          </cell>
          <cell r="CL34" t="str">
            <v>BBLS</v>
          </cell>
          <cell r="CM34">
            <v>5.7959270570270744</v>
          </cell>
          <cell r="CN34">
            <v>394749</v>
          </cell>
          <cell r="CO34">
            <v>7082935.8782608695</v>
          </cell>
          <cell r="CP34">
            <v>31.238140064659387</v>
          </cell>
          <cell r="CQ34">
            <v>98.34434782608696</v>
          </cell>
          <cell r="CR34">
            <v>5.6513043478260876</v>
          </cell>
          <cell r="CS34">
            <v>0</v>
          </cell>
          <cell r="CU34">
            <v>1733</v>
          </cell>
          <cell r="CV34">
            <v>7046282</v>
          </cell>
          <cell r="CW34">
            <v>-36653.878260869533</v>
          </cell>
          <cell r="DA34">
            <v>25</v>
          </cell>
          <cell r="DB34" t="str">
            <v>DEBARY</v>
          </cell>
          <cell r="DC34" t="str">
            <v>1-10</v>
          </cell>
          <cell r="DD34">
            <v>762</v>
          </cell>
          <cell r="DE34">
            <v>18</v>
          </cell>
          <cell r="DF34">
            <v>2.2149197076171929</v>
          </cell>
          <cell r="DG34">
            <v>97.49199999999999</v>
          </cell>
          <cell r="DH34">
            <v>76.291678817925529</v>
          </cell>
          <cell r="DI34">
            <v>20444.444444444442</v>
          </cell>
          <cell r="DJ34" t="str">
            <v>LIGHT OIL</v>
          </cell>
          <cell r="DK34">
            <v>64</v>
          </cell>
          <cell r="DL34" t="str">
            <v>BBLS</v>
          </cell>
          <cell r="DM34">
            <v>5.75</v>
          </cell>
          <cell r="DN34">
            <v>368</v>
          </cell>
          <cell r="DO34">
            <v>7182.3359999999993</v>
          </cell>
          <cell r="DP34">
            <v>39.901866666666663</v>
          </cell>
          <cell r="DQ34">
            <v>106.404</v>
          </cell>
          <cell r="DR34">
            <v>5.82</v>
          </cell>
          <cell r="DS34">
            <v>0</v>
          </cell>
          <cell r="DU34">
            <v>216</v>
          </cell>
          <cell r="DV34">
            <v>6888</v>
          </cell>
          <cell r="DW34">
            <v>-294.33599999999933</v>
          </cell>
          <cell r="EA34">
            <v>25</v>
          </cell>
          <cell r="EB34" t="str">
            <v>DEBARY</v>
          </cell>
          <cell r="EC34" t="str">
            <v>1-10</v>
          </cell>
          <cell r="ED34">
            <v>762</v>
          </cell>
          <cell r="EE34">
            <v>396</v>
          </cell>
          <cell r="EF34">
            <v>0.60131092484407189</v>
          </cell>
          <cell r="EG34">
            <v>97.49199999999999</v>
          </cell>
          <cell r="EH34">
            <v>47.593120008935053</v>
          </cell>
          <cell r="EI34">
            <v>18510.101010101011</v>
          </cell>
          <cell r="EJ34" t="str">
            <v>LIGHT OIL</v>
          </cell>
          <cell r="EK34">
            <v>1264</v>
          </cell>
          <cell r="EL34" t="str">
            <v>BBLS</v>
          </cell>
          <cell r="EM34">
            <v>5.799050632911392</v>
          </cell>
          <cell r="EN34">
            <v>7330</v>
          </cell>
          <cell r="EO34">
            <v>142495.77600000001</v>
          </cell>
          <cell r="EP34">
            <v>35.983781818181818</v>
          </cell>
          <cell r="EQ34">
            <v>106.914</v>
          </cell>
          <cell r="ER34">
            <v>5.82</v>
          </cell>
          <cell r="ES34">
            <v>0</v>
          </cell>
          <cell r="EU34">
            <v>94</v>
          </cell>
          <cell r="EV34">
            <v>137759</v>
          </cell>
          <cell r="EW34">
            <v>-4736.7760000000126</v>
          </cell>
          <cell r="FA34">
            <v>25</v>
          </cell>
          <cell r="FB34" t="str">
            <v>DEBARY</v>
          </cell>
          <cell r="FC34" t="str">
            <v>1-10</v>
          </cell>
          <cell r="FD34">
            <v>714.5</v>
          </cell>
          <cell r="FE34">
            <v>97222</v>
          </cell>
          <cell r="FF34">
            <v>5.3384701435447504</v>
          </cell>
          <cell r="FG34">
            <v>96.005921057347663</v>
          </cell>
          <cell r="FH34">
            <v>49.452024737048689</v>
          </cell>
          <cell r="FI34">
            <v>17449.990742835984</v>
          </cell>
          <cell r="FJ34" t="str">
            <v>LIGHT OIL</v>
          </cell>
          <cell r="FK34">
            <v>292702</v>
          </cell>
          <cell r="FL34" t="str">
            <v>BBLS</v>
          </cell>
          <cell r="FM34">
            <v>5.8</v>
          </cell>
          <cell r="FN34">
            <v>1696523</v>
          </cell>
          <cell r="FO34">
            <v>29237723.808286898</v>
          </cell>
          <cell r="FP34">
            <v>30.073156084308998</v>
          </cell>
          <cell r="FQ34">
            <v>0</v>
          </cell>
          <cell r="FR34">
            <v>5.82</v>
          </cell>
          <cell r="FS34">
            <v>0</v>
          </cell>
          <cell r="FT34">
            <v>0</v>
          </cell>
          <cell r="FU34">
            <v>9638</v>
          </cell>
          <cell r="FV34">
            <v>29147964</v>
          </cell>
          <cell r="FW34">
            <v>-89759.808286897838</v>
          </cell>
        </row>
        <row r="35">
          <cell r="A35">
            <v>26</v>
          </cell>
          <cell r="B35" t="str">
            <v>DEBARY</v>
          </cell>
          <cell r="C35" t="str">
            <v>1-10</v>
          </cell>
          <cell r="E35">
            <v>31001</v>
          </cell>
          <cell r="I35">
            <v>14013.709235185961</v>
          </cell>
          <cell r="J35" t="str">
            <v>GAS</v>
          </cell>
          <cell r="K35">
            <v>434439</v>
          </cell>
          <cell r="L35" t="str">
            <v>MCF</v>
          </cell>
          <cell r="M35">
            <v>1</v>
          </cell>
          <cell r="N35">
            <v>434439</v>
          </cell>
          <cell r="O35">
            <v>4103318.0855648029</v>
          </cell>
          <cell r="P35">
            <v>13.236082983016042</v>
          </cell>
          <cell r="Q35">
            <v>8.7978119339798457</v>
          </cell>
          <cell r="R35">
            <v>0.22452511578963311</v>
          </cell>
          <cell r="S35">
            <v>183663</v>
          </cell>
          <cell r="U35">
            <v>0</v>
          </cell>
          <cell r="V35">
            <v>4103439</v>
          </cell>
          <cell r="W35">
            <v>120.91443519713357</v>
          </cell>
          <cell r="AA35">
            <v>26</v>
          </cell>
          <cell r="AB35" t="str">
            <v>DEBARY</v>
          </cell>
          <cell r="AC35" t="str">
            <v>1-10</v>
          </cell>
          <cell r="AE35">
            <v>35323</v>
          </cell>
          <cell r="AI35">
            <v>13759.646689126064</v>
          </cell>
          <cell r="AJ35" t="str">
            <v>GAS</v>
          </cell>
          <cell r="AK35">
            <v>486032</v>
          </cell>
          <cell r="AL35" t="str">
            <v>MCF</v>
          </cell>
          <cell r="AM35">
            <v>1</v>
          </cell>
          <cell r="AN35">
            <v>486032</v>
          </cell>
          <cell r="AO35">
            <v>4832999.3922608839</v>
          </cell>
          <cell r="AP35">
            <v>13.682301594600924</v>
          </cell>
          <cell r="AQ35">
            <v>9.3175139491916443</v>
          </cell>
          <cell r="AR35">
            <v>0.24839198346481606</v>
          </cell>
          <cell r="AS35">
            <v>183663</v>
          </cell>
          <cell r="AU35">
            <v>0</v>
          </cell>
          <cell r="AV35">
            <v>4833155</v>
          </cell>
          <cell r="AW35">
            <v>155.6077391160652</v>
          </cell>
          <cell r="BA35">
            <v>26</v>
          </cell>
          <cell r="BB35" t="str">
            <v>DEBARY</v>
          </cell>
          <cell r="BC35" t="str">
            <v>1-10</v>
          </cell>
          <cell r="BE35">
            <v>17359</v>
          </cell>
          <cell r="BI35">
            <v>13931.390057030934</v>
          </cell>
          <cell r="BJ35" t="str">
            <v>GAS</v>
          </cell>
          <cell r="BK35">
            <v>241835</v>
          </cell>
          <cell r="BL35" t="str">
            <v>MCF</v>
          </cell>
          <cell r="BM35">
            <v>1</v>
          </cell>
          <cell r="BN35">
            <v>241835</v>
          </cell>
          <cell r="BO35">
            <v>2552782.0619209432</v>
          </cell>
          <cell r="BP35">
            <v>14.705812903513699</v>
          </cell>
          <cell r="BQ35">
            <v>9.597436547708492</v>
          </cell>
          <cell r="BR35">
            <v>0.19899102448305653</v>
          </cell>
          <cell r="BS35">
            <v>183663</v>
          </cell>
          <cell r="BU35">
            <v>0</v>
          </cell>
          <cell r="BV35">
            <v>2552735</v>
          </cell>
          <cell r="BW35">
            <v>-47.061920943204314</v>
          </cell>
          <cell r="CA35">
            <v>26</v>
          </cell>
          <cell r="CB35" t="str">
            <v>DEBARY</v>
          </cell>
          <cell r="CC35" t="str">
            <v>1-10</v>
          </cell>
          <cell r="CE35">
            <v>19801</v>
          </cell>
          <cell r="CI35">
            <v>15917.98394020504</v>
          </cell>
          <cell r="CJ35" t="str">
            <v>GAS</v>
          </cell>
          <cell r="CK35">
            <v>315192</v>
          </cell>
          <cell r="CL35" t="str">
            <v>MCF</v>
          </cell>
          <cell r="CM35">
            <v>1</v>
          </cell>
          <cell r="CN35">
            <v>315192</v>
          </cell>
          <cell r="CO35">
            <v>3331215.3977203225</v>
          </cell>
          <cell r="CP35">
            <v>16.823470520278384</v>
          </cell>
          <cell r="CQ35">
            <v>9.7661455892806845</v>
          </cell>
          <cell r="CR35">
            <v>0.21999745280262431</v>
          </cell>
          <cell r="CS35">
            <v>183663</v>
          </cell>
          <cell r="CU35">
            <v>0</v>
          </cell>
          <cell r="CV35">
            <v>3331353</v>
          </cell>
          <cell r="CW35">
            <v>137.60227967752144</v>
          </cell>
          <cell r="DA35">
            <v>26</v>
          </cell>
          <cell r="DB35" t="str">
            <v>DEBARY</v>
          </cell>
          <cell r="DC35" t="str">
            <v>1-10</v>
          </cell>
          <cell r="DE35">
            <v>12539</v>
          </cell>
          <cell r="DI35">
            <v>13622.298428901826</v>
          </cell>
          <cell r="DJ35" t="str">
            <v>GAS</v>
          </cell>
          <cell r="DK35">
            <v>170810</v>
          </cell>
          <cell r="DL35" t="str">
            <v>MCF</v>
          </cell>
          <cell r="DM35">
            <v>1</v>
          </cell>
          <cell r="DN35">
            <v>170810</v>
          </cell>
          <cell r="DO35">
            <v>1763761.1154240237</v>
          </cell>
          <cell r="DP35">
            <v>14.066202371991576</v>
          </cell>
          <cell r="DQ35">
            <v>9.0375377696502301</v>
          </cell>
          <cell r="DR35">
            <v>0.21308055143181109</v>
          </cell>
          <cell r="DS35">
            <v>183663</v>
          </cell>
          <cell r="DU35">
            <v>0</v>
          </cell>
          <cell r="DV35">
            <v>1763812</v>
          </cell>
          <cell r="DW35">
            <v>50.884575976291671</v>
          </cell>
          <cell r="EA35">
            <v>26</v>
          </cell>
          <cell r="EB35" t="str">
            <v>DEBARY</v>
          </cell>
          <cell r="EC35" t="str">
            <v>1-10</v>
          </cell>
          <cell r="EE35">
            <v>3013</v>
          </cell>
          <cell r="EI35">
            <v>15617.988715565882</v>
          </cell>
          <cell r="EJ35" t="str">
            <v>GAS</v>
          </cell>
          <cell r="EK35">
            <v>47057</v>
          </cell>
          <cell r="EL35" t="str">
            <v>MCF</v>
          </cell>
          <cell r="EM35">
            <v>1</v>
          </cell>
          <cell r="EN35">
            <v>47057</v>
          </cell>
          <cell r="EO35">
            <v>613339.9216180942</v>
          </cell>
          <cell r="EP35">
            <v>20.356452758648992</v>
          </cell>
          <cell r="EQ35">
            <v>8.9014130919532644</v>
          </cell>
          <cell r="ER35">
            <v>0.22957531823213329</v>
          </cell>
          <cell r="ES35">
            <v>183663</v>
          </cell>
          <cell r="EU35">
            <v>0</v>
          </cell>
          <cell r="EV35">
            <v>613314</v>
          </cell>
          <cell r="EW35">
            <v>-25.921618094202131</v>
          </cell>
          <cell r="FA35">
            <v>26</v>
          </cell>
          <cell r="FB35" t="str">
            <v>DEBARY</v>
          </cell>
          <cell r="FC35" t="str">
            <v>1-10</v>
          </cell>
          <cell r="FE35">
            <v>243322</v>
          </cell>
          <cell r="FI35">
            <v>14058.013660910234</v>
          </cell>
          <cell r="FJ35" t="str">
            <v>GAS</v>
          </cell>
          <cell r="FK35">
            <v>3420624</v>
          </cell>
          <cell r="FL35" t="str">
            <v>MCF</v>
          </cell>
          <cell r="FM35">
            <v>1</v>
          </cell>
          <cell r="FN35">
            <v>3420624</v>
          </cell>
          <cell r="FO35">
            <v>32430509.974509068</v>
          </cell>
          <cell r="FP35">
            <v>13.328227605604535</v>
          </cell>
          <cell r="FQ35">
            <v>0</v>
          </cell>
          <cell r="FR35">
            <v>0.22957531823213329</v>
          </cell>
          <cell r="FS35">
            <v>2203956</v>
          </cell>
          <cell r="FT35">
            <v>0</v>
          </cell>
          <cell r="FV35">
            <v>32430471</v>
          </cell>
          <cell r="FW35">
            <v>-38.974509067833424</v>
          </cell>
        </row>
        <row r="36">
          <cell r="A36">
            <v>27</v>
          </cell>
          <cell r="B36" t="str">
            <v>HIGGINS</v>
          </cell>
          <cell r="C36" t="str">
            <v>1-4</v>
          </cell>
          <cell r="D36">
            <v>122</v>
          </cell>
          <cell r="E36">
            <v>0</v>
          </cell>
          <cell r="F36">
            <v>0</v>
          </cell>
          <cell r="G36">
            <v>99.242500000000007</v>
          </cell>
          <cell r="H36">
            <v>41.536464593048414</v>
          </cell>
          <cell r="I36">
            <v>0</v>
          </cell>
          <cell r="J36" t="str">
            <v>LIGHT OIL</v>
          </cell>
          <cell r="K36">
            <v>0</v>
          </cell>
          <cell r="L36" t="str">
            <v>BBLS</v>
          </cell>
          <cell r="M36" t="str">
            <v xml:space="preserve"> </v>
          </cell>
          <cell r="N36">
            <v>0</v>
          </cell>
          <cell r="O36">
            <v>0</v>
          </cell>
          <cell r="P36">
            <v>0</v>
          </cell>
          <cell r="Q36">
            <v>93.900251748251733</v>
          </cell>
          <cell r="R36">
            <v>2.7257808857808858</v>
          </cell>
          <cell r="S36">
            <v>0</v>
          </cell>
          <cell r="U36">
            <v>341</v>
          </cell>
          <cell r="V36">
            <v>0</v>
          </cell>
          <cell r="W36">
            <v>0</v>
          </cell>
          <cell r="AA36">
            <v>27</v>
          </cell>
          <cell r="AB36" t="str">
            <v>HIGGINS</v>
          </cell>
          <cell r="AC36" t="str">
            <v>1-4</v>
          </cell>
          <cell r="AD36">
            <v>122</v>
          </cell>
          <cell r="AE36">
            <v>0</v>
          </cell>
          <cell r="AF36">
            <v>0</v>
          </cell>
          <cell r="AG36">
            <v>99.242500000000007</v>
          </cell>
          <cell r="AH36">
            <v>52.43466969647784</v>
          </cell>
          <cell r="AI36">
            <v>0</v>
          </cell>
          <cell r="AJ36" t="str">
            <v>LIGHT OIL</v>
          </cell>
          <cell r="AK36">
            <v>0</v>
          </cell>
          <cell r="AL36" t="str">
            <v>BBLS</v>
          </cell>
          <cell r="AM36" t="str">
            <v xml:space="preserve"> </v>
          </cell>
          <cell r="AN36">
            <v>0</v>
          </cell>
          <cell r="AO36">
            <v>0</v>
          </cell>
          <cell r="AP36">
            <v>0</v>
          </cell>
          <cell r="AQ36">
            <v>95.0214</v>
          </cell>
          <cell r="AR36">
            <v>2.7259999999999995</v>
          </cell>
          <cell r="AS36">
            <v>0</v>
          </cell>
          <cell r="AU36">
            <v>404</v>
          </cell>
          <cell r="AV36">
            <v>0</v>
          </cell>
          <cell r="AW36">
            <v>0</v>
          </cell>
          <cell r="BA36">
            <v>27</v>
          </cell>
          <cell r="BB36" t="str">
            <v>HIGGINS</v>
          </cell>
          <cell r="BC36" t="str">
            <v>1-4</v>
          </cell>
          <cell r="BD36">
            <v>122</v>
          </cell>
          <cell r="BE36">
            <v>0</v>
          </cell>
          <cell r="BF36">
            <v>0</v>
          </cell>
          <cell r="BG36">
            <v>99.242500000000007</v>
          </cell>
          <cell r="BH36">
            <v>54.85686322485931</v>
          </cell>
          <cell r="BI36">
            <v>0</v>
          </cell>
          <cell r="BJ36" t="str">
            <v>LIGHT OIL</v>
          </cell>
          <cell r="BK36">
            <v>0</v>
          </cell>
          <cell r="BL36" t="str">
            <v>BBLS</v>
          </cell>
          <cell r="BM36" t="str">
            <v xml:space="preserve"> </v>
          </cell>
          <cell r="BN36">
            <v>0</v>
          </cell>
          <cell r="BO36">
            <v>0</v>
          </cell>
          <cell r="BP36">
            <v>0</v>
          </cell>
          <cell r="BQ36">
            <v>97.016000000000005</v>
          </cell>
          <cell r="BR36">
            <v>2.7382608695652175</v>
          </cell>
          <cell r="BS36">
            <v>0</v>
          </cell>
          <cell r="BU36">
            <v>201</v>
          </cell>
          <cell r="BV36">
            <v>0</v>
          </cell>
          <cell r="BW36">
            <v>0</v>
          </cell>
          <cell r="CA36">
            <v>27</v>
          </cell>
          <cell r="CB36" t="str">
            <v>HIGGINS</v>
          </cell>
          <cell r="CC36" t="str">
            <v>1-4</v>
          </cell>
          <cell r="CD36">
            <v>122</v>
          </cell>
          <cell r="CE36">
            <v>0</v>
          </cell>
          <cell r="CF36">
            <v>0</v>
          </cell>
          <cell r="CG36">
            <v>99.242500000000007</v>
          </cell>
          <cell r="CH36">
            <v>23.35444610034774</v>
          </cell>
          <cell r="CI36">
            <v>0</v>
          </cell>
          <cell r="CJ36" t="str">
            <v>LIGHT OIL</v>
          </cell>
          <cell r="CK36">
            <v>0</v>
          </cell>
          <cell r="CL36" t="str">
            <v>BBLS</v>
          </cell>
          <cell r="CM36" t="str">
            <v xml:space="preserve"> </v>
          </cell>
          <cell r="CN36">
            <v>0</v>
          </cell>
          <cell r="CO36">
            <v>0</v>
          </cell>
          <cell r="CP36">
            <v>0</v>
          </cell>
          <cell r="CQ36">
            <v>98.34434782608696</v>
          </cell>
          <cell r="CR36">
            <v>2.7382608695652175</v>
          </cell>
          <cell r="CS36">
            <v>0</v>
          </cell>
          <cell r="CU36">
            <v>528</v>
          </cell>
          <cell r="CV36">
            <v>0</v>
          </cell>
          <cell r="CW36">
            <v>0</v>
          </cell>
          <cell r="DA36">
            <v>27</v>
          </cell>
          <cell r="DB36" t="str">
            <v>HIGGINS</v>
          </cell>
          <cell r="DC36" t="str">
            <v>1-4</v>
          </cell>
          <cell r="DD36">
            <v>134</v>
          </cell>
          <cell r="DE36">
            <v>0</v>
          </cell>
          <cell r="DF36">
            <v>0</v>
          </cell>
          <cell r="DG36">
            <v>99.242500000000007</v>
          </cell>
          <cell r="DH36">
            <v>32.835820895522389</v>
          </cell>
          <cell r="DI36">
            <v>0</v>
          </cell>
          <cell r="DJ36" t="str">
            <v>LIGHT OIL</v>
          </cell>
          <cell r="DK36">
            <v>0</v>
          </cell>
          <cell r="DL36" t="str">
            <v>BBLS</v>
          </cell>
          <cell r="DM36" t="str">
            <v xml:space="preserve"> </v>
          </cell>
          <cell r="DN36">
            <v>0</v>
          </cell>
          <cell r="DO36">
            <v>0</v>
          </cell>
          <cell r="DP36">
            <v>0</v>
          </cell>
          <cell r="DQ36">
            <v>106.404</v>
          </cell>
          <cell r="DR36">
            <v>2.82</v>
          </cell>
          <cell r="DS36">
            <v>0</v>
          </cell>
          <cell r="DU36">
            <v>4</v>
          </cell>
          <cell r="DV36">
            <v>0</v>
          </cell>
          <cell r="DW36">
            <v>0</v>
          </cell>
          <cell r="EA36">
            <v>27</v>
          </cell>
          <cell r="EB36" t="str">
            <v>HIGGINS</v>
          </cell>
          <cell r="EC36" t="str">
            <v>1-4</v>
          </cell>
          <cell r="ED36">
            <v>134</v>
          </cell>
          <cell r="EE36">
            <v>0</v>
          </cell>
          <cell r="EF36">
            <v>0</v>
          </cell>
          <cell r="EG36">
            <v>99.242500000000007</v>
          </cell>
          <cell r="EH36">
            <v>14.328358208955224</v>
          </cell>
          <cell r="EI36">
            <v>0</v>
          </cell>
          <cell r="EJ36" t="str">
            <v>LIGHT OIL</v>
          </cell>
          <cell r="EK36">
            <v>0</v>
          </cell>
          <cell r="EL36" t="str">
            <v>BBLS</v>
          </cell>
          <cell r="EM36" t="str">
            <v xml:space="preserve"> </v>
          </cell>
          <cell r="EN36">
            <v>0</v>
          </cell>
          <cell r="EO36">
            <v>0</v>
          </cell>
          <cell r="EP36">
            <v>0</v>
          </cell>
          <cell r="EQ36">
            <v>106.914</v>
          </cell>
          <cell r="ER36">
            <v>2.82</v>
          </cell>
          <cell r="ES36">
            <v>0</v>
          </cell>
          <cell r="EU36">
            <v>10</v>
          </cell>
          <cell r="EV36">
            <v>0</v>
          </cell>
          <cell r="EW36">
            <v>0</v>
          </cell>
          <cell r="FA36">
            <v>27</v>
          </cell>
          <cell r="FB36" t="str">
            <v>HIGGINS</v>
          </cell>
          <cell r="FC36" t="str">
            <v>1-4</v>
          </cell>
          <cell r="FD36">
            <v>128</v>
          </cell>
          <cell r="FE36">
            <v>0</v>
          </cell>
          <cell r="FF36">
            <v>0</v>
          </cell>
          <cell r="FG36">
            <v>99.242500000000021</v>
          </cell>
          <cell r="FH36">
            <v>40.165405974722326</v>
          </cell>
          <cell r="FI36">
            <v>0</v>
          </cell>
          <cell r="FJ36" t="str">
            <v>LIGHT OIL</v>
          </cell>
          <cell r="FK36">
            <v>0</v>
          </cell>
          <cell r="FL36" t="str">
            <v>BBLS</v>
          </cell>
          <cell r="FM36">
            <v>5.8</v>
          </cell>
          <cell r="FN36">
            <v>0</v>
          </cell>
          <cell r="FO36">
            <v>0</v>
          </cell>
          <cell r="FP36">
            <v>0</v>
          </cell>
          <cell r="FQ36">
            <v>0</v>
          </cell>
          <cell r="FR36">
            <v>2.82</v>
          </cell>
          <cell r="FS36">
            <v>0</v>
          </cell>
          <cell r="FT36">
            <v>0</v>
          </cell>
          <cell r="FU36">
            <v>2611</v>
          </cell>
          <cell r="FV36">
            <v>0</v>
          </cell>
          <cell r="FW36">
            <v>0</v>
          </cell>
        </row>
        <row r="37">
          <cell r="A37">
            <v>28</v>
          </cell>
          <cell r="B37" t="str">
            <v>HIGGINS</v>
          </cell>
          <cell r="C37" t="str">
            <v>1-4</v>
          </cell>
          <cell r="E37">
            <v>4320</v>
          </cell>
          <cell r="I37">
            <v>23364.814814814814</v>
          </cell>
          <cell r="J37" t="str">
            <v>GAS</v>
          </cell>
          <cell r="K37">
            <v>100936</v>
          </cell>
          <cell r="L37" t="str">
            <v>MCF</v>
          </cell>
          <cell r="M37">
            <v>1</v>
          </cell>
          <cell r="N37">
            <v>100936</v>
          </cell>
          <cell r="O37">
            <v>971898.61245553219</v>
          </cell>
          <cell r="P37">
            <v>22.49765306610028</v>
          </cell>
          <cell r="Q37">
            <v>8.7978119339798457</v>
          </cell>
          <cell r="R37">
            <v>0.22452511578963311</v>
          </cell>
          <cell r="S37">
            <v>61220</v>
          </cell>
          <cell r="U37">
            <v>0</v>
          </cell>
          <cell r="V37">
            <v>971922</v>
          </cell>
          <cell r="W37">
            <v>23.387544467812404</v>
          </cell>
          <cell r="AA37">
            <v>28</v>
          </cell>
          <cell r="AB37" t="str">
            <v>HIGGINS</v>
          </cell>
          <cell r="AC37" t="str">
            <v>1-4</v>
          </cell>
          <cell r="AE37">
            <v>6461</v>
          </cell>
          <cell r="AI37">
            <v>20645.101377495746</v>
          </cell>
          <cell r="AJ37" t="str">
            <v>GAS</v>
          </cell>
          <cell r="AK37">
            <v>133388</v>
          </cell>
          <cell r="AL37" t="str">
            <v>MCF</v>
          </cell>
          <cell r="AM37">
            <v>1</v>
          </cell>
          <cell r="AN37">
            <v>133388</v>
          </cell>
          <cell r="AO37">
            <v>1337197.0605451798</v>
          </cell>
          <cell r="AP37">
            <v>20.696441116625596</v>
          </cell>
          <cell r="AQ37">
            <v>9.3175139491916443</v>
          </cell>
          <cell r="AR37">
            <v>0.24839198346481606</v>
          </cell>
          <cell r="AS37">
            <v>61220</v>
          </cell>
          <cell r="AU37">
            <v>0</v>
          </cell>
          <cell r="AV37">
            <v>1337249</v>
          </cell>
          <cell r="AW37">
            <v>51.939454820239916</v>
          </cell>
          <cell r="BA37">
            <v>28</v>
          </cell>
          <cell r="BB37" t="str">
            <v>HIGGINS</v>
          </cell>
          <cell r="BC37" t="str">
            <v>1-4</v>
          </cell>
          <cell r="BE37">
            <v>3363</v>
          </cell>
          <cell r="BI37">
            <v>20070.472792149863</v>
          </cell>
          <cell r="BJ37" t="str">
            <v>GAS</v>
          </cell>
          <cell r="BK37">
            <v>67497</v>
          </cell>
          <cell r="BL37" t="str">
            <v>MCF</v>
          </cell>
          <cell r="BM37">
            <v>1</v>
          </cell>
          <cell r="BN37">
            <v>67497</v>
          </cell>
          <cell r="BO37">
            <v>722449.47184021294</v>
          </cell>
          <cell r="BP37">
            <v>21.482291758555245</v>
          </cell>
          <cell r="BQ37">
            <v>9.597436547708492</v>
          </cell>
          <cell r="BR37">
            <v>0.19899102448305653</v>
          </cell>
          <cell r="BS37">
            <v>61220</v>
          </cell>
          <cell r="BU37">
            <v>0</v>
          </cell>
          <cell r="BV37">
            <v>722438</v>
          </cell>
          <cell r="BW37">
            <v>-11.471840212936513</v>
          </cell>
          <cell r="CA37">
            <v>28</v>
          </cell>
          <cell r="CB37" t="str">
            <v>HIGGINS</v>
          </cell>
          <cell r="CC37" t="str">
            <v>1-4</v>
          </cell>
          <cell r="CE37">
            <v>3761</v>
          </cell>
          <cell r="CI37">
            <v>34223.876628556231</v>
          </cell>
          <cell r="CJ37" t="str">
            <v>GAS</v>
          </cell>
          <cell r="CK37">
            <v>128716</v>
          </cell>
          <cell r="CL37" t="str">
            <v>MCF</v>
          </cell>
          <cell r="CM37">
            <v>1</v>
          </cell>
          <cell r="CN37">
            <v>128716</v>
          </cell>
          <cell r="CO37">
            <v>1346596.3878047953</v>
          </cell>
          <cell r="CP37">
            <v>35.80421132158456</v>
          </cell>
          <cell r="CQ37">
            <v>9.7661455892806845</v>
          </cell>
          <cell r="CR37">
            <v>0.21999745280262431</v>
          </cell>
          <cell r="CS37">
            <v>61220</v>
          </cell>
          <cell r="CU37">
            <v>0</v>
          </cell>
          <cell r="CV37">
            <v>1346644</v>
          </cell>
          <cell r="CW37">
            <v>47.612195204710588</v>
          </cell>
          <cell r="DA37">
            <v>28</v>
          </cell>
          <cell r="DB37" t="str">
            <v>HIGGINS</v>
          </cell>
          <cell r="DC37" t="str">
            <v>1-4</v>
          </cell>
          <cell r="DE37">
            <v>44</v>
          </cell>
          <cell r="DI37">
            <v>20227.272727272728</v>
          </cell>
          <cell r="DJ37" t="str">
            <v>GAS</v>
          </cell>
          <cell r="DK37">
            <v>890</v>
          </cell>
          <cell r="DL37" t="str">
            <v>MCF</v>
          </cell>
          <cell r="DM37">
            <v>1</v>
          </cell>
          <cell r="DN37">
            <v>890</v>
          </cell>
          <cell r="DO37">
            <v>69453.050305763012</v>
          </cell>
          <cell r="DP37">
            <v>157.84784160400685</v>
          </cell>
          <cell r="DQ37">
            <v>9.0375377696502301</v>
          </cell>
          <cell r="DR37">
            <v>0.21308055143181109</v>
          </cell>
          <cell r="DS37">
            <v>61220</v>
          </cell>
          <cell r="DU37">
            <v>0</v>
          </cell>
          <cell r="DV37">
            <v>69442</v>
          </cell>
          <cell r="DW37">
            <v>-11.050305763012148</v>
          </cell>
          <cell r="EA37">
            <v>28</v>
          </cell>
          <cell r="EB37" t="str">
            <v>HIGGINS</v>
          </cell>
          <cell r="EC37" t="str">
            <v>1-4</v>
          </cell>
          <cell r="EE37">
            <v>48</v>
          </cell>
          <cell r="EI37">
            <v>46666.666666666664</v>
          </cell>
          <cell r="EJ37" t="str">
            <v>GAS</v>
          </cell>
          <cell r="EK37">
            <v>2240</v>
          </cell>
          <cell r="EL37" t="str">
            <v>MCF</v>
          </cell>
          <cell r="EM37">
            <v>1</v>
          </cell>
          <cell r="EN37">
            <v>2240</v>
          </cell>
          <cell r="EO37">
            <v>81673.414038815288</v>
          </cell>
          <cell r="EP37">
            <v>170.15294591419851</v>
          </cell>
          <cell r="EQ37">
            <v>8.9014130919532644</v>
          </cell>
          <cell r="ER37">
            <v>0.22957531823213329</v>
          </cell>
          <cell r="ES37">
            <v>61220</v>
          </cell>
          <cell r="EU37">
            <v>0</v>
          </cell>
          <cell r="EV37">
            <v>81668</v>
          </cell>
          <cell r="EW37">
            <v>-5.4140388152882224</v>
          </cell>
          <cell r="FA37">
            <v>28</v>
          </cell>
          <cell r="FB37" t="str">
            <v>HIGGINS</v>
          </cell>
          <cell r="FC37" t="str">
            <v>1-4</v>
          </cell>
          <cell r="FE37">
            <v>33559</v>
          </cell>
          <cell r="FI37">
            <v>23259.513096337796</v>
          </cell>
          <cell r="FJ37" t="str">
            <v>GAS</v>
          </cell>
          <cell r="FK37">
            <v>780566</v>
          </cell>
          <cell r="FL37" t="str">
            <v>MCF</v>
          </cell>
          <cell r="FM37">
            <v>1</v>
          </cell>
          <cell r="FN37">
            <v>780566</v>
          </cell>
          <cell r="FO37">
            <v>7787380.9969902989</v>
          </cell>
          <cell r="FP37">
            <v>23.205044837421553</v>
          </cell>
          <cell r="FQ37">
            <v>0</v>
          </cell>
          <cell r="FR37">
            <v>0.22957531823213329</v>
          </cell>
          <cell r="FS37">
            <v>734640</v>
          </cell>
          <cell r="FT37">
            <v>0</v>
          </cell>
          <cell r="FV37">
            <v>7787426</v>
          </cell>
          <cell r="FW37">
            <v>45.003009701147676</v>
          </cell>
        </row>
        <row r="38">
          <cell r="A38">
            <v>29</v>
          </cell>
          <cell r="B38" t="str">
            <v>HINES</v>
          </cell>
          <cell r="C38" t="str">
            <v>1-3</v>
          </cell>
          <cell r="D38">
            <v>1499</v>
          </cell>
          <cell r="E38">
            <v>955831</v>
          </cell>
          <cell r="F38">
            <v>85.705075785290546</v>
          </cell>
          <cell r="G38">
            <v>97.205498587781165</v>
          </cell>
          <cell r="H38">
            <v>29.142859407795324</v>
          </cell>
          <cell r="I38">
            <v>6883.7210762153563</v>
          </cell>
          <cell r="J38" t="str">
            <v>GAS</v>
          </cell>
          <cell r="K38">
            <v>6579674</v>
          </cell>
          <cell r="L38" t="str">
            <v>MCF</v>
          </cell>
          <cell r="M38">
            <v>1</v>
          </cell>
          <cell r="N38">
            <v>6579674</v>
          </cell>
          <cell r="O38">
            <v>63478059.505604953</v>
          </cell>
          <cell r="P38">
            <v>6.6411383922058347</v>
          </cell>
          <cell r="Q38">
            <v>8.7978119339798457</v>
          </cell>
          <cell r="R38">
            <v>0.22452511578963311</v>
          </cell>
          <cell r="S38">
            <v>4114023</v>
          </cell>
          <cell r="U38">
            <v>2188</v>
          </cell>
          <cell r="V38">
            <v>63479991</v>
          </cell>
          <cell r="W38">
            <v>1931.4943950474262</v>
          </cell>
          <cell r="AA38">
            <v>29</v>
          </cell>
          <cell r="AB38" t="str">
            <v>HINES</v>
          </cell>
          <cell r="AC38" t="str">
            <v>1-3</v>
          </cell>
          <cell r="AD38">
            <v>1499</v>
          </cell>
          <cell r="AE38">
            <v>969485</v>
          </cell>
          <cell r="AF38">
            <v>86.929368683064695</v>
          </cell>
          <cell r="AG38">
            <v>97.205498587781165</v>
          </cell>
          <cell r="AH38">
            <v>29.264909638099606</v>
          </cell>
          <cell r="AI38">
            <v>6876.7830342914021</v>
          </cell>
          <cell r="AJ38" t="str">
            <v>GAS</v>
          </cell>
          <cell r="AK38">
            <v>6666938</v>
          </cell>
          <cell r="AL38" t="str">
            <v>MCF</v>
          </cell>
          <cell r="AM38">
            <v>1</v>
          </cell>
          <cell r="AN38">
            <v>6666938</v>
          </cell>
          <cell r="AO38">
            <v>67889324.766852796</v>
          </cell>
          <cell r="AP38">
            <v>7.0026173449669455</v>
          </cell>
          <cell r="AQ38">
            <v>9.3175139491916443</v>
          </cell>
          <cell r="AR38">
            <v>0.24839198346481606</v>
          </cell>
          <cell r="AS38">
            <v>4114023</v>
          </cell>
          <cell r="AU38">
            <v>2210</v>
          </cell>
          <cell r="AV38">
            <v>67891566</v>
          </cell>
          <cell r="AW38">
            <v>2241.2331472039223</v>
          </cell>
          <cell r="BA38">
            <v>29</v>
          </cell>
          <cell r="BB38" t="str">
            <v>HINES</v>
          </cell>
          <cell r="BC38" t="str">
            <v>1-3</v>
          </cell>
          <cell r="BD38">
            <v>1499</v>
          </cell>
          <cell r="BE38">
            <v>758827</v>
          </cell>
          <cell r="BF38">
            <v>68.040611303593082</v>
          </cell>
          <cell r="BG38">
            <v>82.356682620741196</v>
          </cell>
          <cell r="BH38">
            <v>29.517326419751168</v>
          </cell>
          <cell r="BI38">
            <v>6940.3882571389786</v>
          </cell>
          <cell r="BJ38" t="str">
            <v>GAS</v>
          </cell>
          <cell r="BK38">
            <v>5266554</v>
          </cell>
          <cell r="BL38" t="str">
            <v>MCF</v>
          </cell>
          <cell r="BM38">
            <v>1</v>
          </cell>
          <cell r="BN38">
            <v>5266554</v>
          </cell>
          <cell r="BO38">
            <v>55707437.816035688</v>
          </cell>
          <cell r="BP38">
            <v>7.3412566785361735</v>
          </cell>
          <cell r="BQ38">
            <v>9.597436547708492</v>
          </cell>
          <cell r="BR38">
            <v>0.19899102448305653</v>
          </cell>
          <cell r="BS38">
            <v>4114023</v>
          </cell>
          <cell r="BU38">
            <v>1715</v>
          </cell>
          <cell r="BV38">
            <v>55706335</v>
          </cell>
          <cell r="BW38">
            <v>-1102.8160356879234</v>
          </cell>
          <cell r="CA38">
            <v>29</v>
          </cell>
          <cell r="CB38" t="str">
            <v>HINES</v>
          </cell>
          <cell r="CC38" t="str">
            <v>1-3</v>
          </cell>
          <cell r="CD38">
            <v>1499</v>
          </cell>
          <cell r="CE38">
            <v>587258</v>
          </cell>
          <cell r="CF38">
            <v>52.656789113889545</v>
          </cell>
          <cell r="CG38">
            <v>67.742326466206691</v>
          </cell>
          <cell r="CH38">
            <v>26.632665602130402</v>
          </cell>
          <cell r="CI38">
            <v>6871.3444516720083</v>
          </cell>
          <cell r="CJ38" t="str">
            <v>GAS</v>
          </cell>
          <cell r="CK38">
            <v>4035252</v>
          </cell>
          <cell r="CL38" t="str">
            <v>MCF</v>
          </cell>
          <cell r="CM38">
            <v>1</v>
          </cell>
          <cell r="CN38">
            <v>4035252</v>
          </cell>
          <cell r="CO38">
            <v>44410626.68285276</v>
          </cell>
          <cell r="CP38">
            <v>7.5623706586973283</v>
          </cell>
          <cell r="CQ38">
            <v>9.7661455892806845</v>
          </cell>
          <cell r="CR38">
            <v>0.21999745280262431</v>
          </cell>
          <cell r="CS38">
            <v>4114023</v>
          </cell>
          <cell r="CU38">
            <v>1471</v>
          </cell>
          <cell r="CV38">
            <v>44412305</v>
          </cell>
          <cell r="CW38">
            <v>1678.3171472400427</v>
          </cell>
          <cell r="DA38">
            <v>29</v>
          </cell>
          <cell r="DB38" t="str">
            <v>HINES</v>
          </cell>
          <cell r="DC38" t="str">
            <v>1-3</v>
          </cell>
          <cell r="DD38">
            <v>1687</v>
          </cell>
          <cell r="DE38">
            <v>476253</v>
          </cell>
          <cell r="DF38">
            <v>37.944576170717248</v>
          </cell>
          <cell r="DG38">
            <v>81.914387476670058</v>
          </cell>
          <cell r="DH38">
            <v>25.25113119053098</v>
          </cell>
          <cell r="DI38">
            <v>6908.5906020539496</v>
          </cell>
          <cell r="DJ38" t="str">
            <v>GAS</v>
          </cell>
          <cell r="DK38">
            <v>3290237</v>
          </cell>
          <cell r="DL38" t="str">
            <v>MCF</v>
          </cell>
          <cell r="DM38">
            <v>1</v>
          </cell>
          <cell r="DN38">
            <v>3290237</v>
          </cell>
          <cell r="DO38">
            <v>34550749.672902018</v>
          </cell>
          <cell r="DP38">
            <v>7.2547048885575567</v>
          </cell>
          <cell r="DQ38">
            <v>9.0375377696502301</v>
          </cell>
          <cell r="DR38">
            <v>0.21308055143181109</v>
          </cell>
          <cell r="DS38">
            <v>4114023</v>
          </cell>
          <cell r="DU38">
            <v>1118</v>
          </cell>
          <cell r="DV38">
            <v>34551688</v>
          </cell>
          <cell r="DW38">
            <v>938.3270979821682</v>
          </cell>
          <cell r="EA38">
            <v>29</v>
          </cell>
          <cell r="EB38" t="str">
            <v>HINES</v>
          </cell>
          <cell r="EC38" t="str">
            <v>1-4</v>
          </cell>
          <cell r="ED38">
            <v>1687</v>
          </cell>
          <cell r="EE38">
            <v>495944</v>
          </cell>
          <cell r="EF38">
            <v>39.513420145196349</v>
          </cell>
          <cell r="EG38">
            <v>72.904123940835873</v>
          </cell>
          <cell r="EH38">
            <v>24.275792393085123</v>
          </cell>
          <cell r="EI38">
            <v>6945.7317761682771</v>
          </cell>
          <cell r="EJ38" t="str">
            <v>GAS</v>
          </cell>
          <cell r="EK38">
            <v>3444694</v>
          </cell>
          <cell r="EL38" t="str">
            <v>MCF</v>
          </cell>
          <cell r="EM38">
            <v>1</v>
          </cell>
          <cell r="EN38">
            <v>3444694</v>
          </cell>
          <cell r="EO38">
            <v>35567484.990635172</v>
          </cell>
          <cell r="EP38">
            <v>7.1716736144877586</v>
          </cell>
          <cell r="EQ38">
            <v>8.9014130919532644</v>
          </cell>
          <cell r="ER38">
            <v>0.22957531823213329</v>
          </cell>
          <cell r="ES38">
            <v>4114024</v>
          </cell>
          <cell r="EU38">
            <v>1211</v>
          </cell>
          <cell r="EV38">
            <v>35565576</v>
          </cell>
          <cell r="EW38">
            <v>-1908.9906351715326</v>
          </cell>
          <cell r="FA38">
            <v>29</v>
          </cell>
          <cell r="FB38" t="str">
            <v>HINES</v>
          </cell>
          <cell r="FC38" t="str">
            <v>1-3</v>
          </cell>
          <cell r="FD38">
            <v>1693</v>
          </cell>
          <cell r="FE38">
            <v>7328704</v>
          </cell>
          <cell r="FF38">
            <v>48.485964767427333</v>
          </cell>
          <cell r="FG38">
            <v>83.469036740544624</v>
          </cell>
          <cell r="FH38">
            <v>24.951449273363956</v>
          </cell>
          <cell r="FI38">
            <v>6921.2724378007351</v>
          </cell>
          <cell r="FJ38" t="str">
            <v>GAS</v>
          </cell>
          <cell r="FK38">
            <v>50723957</v>
          </cell>
          <cell r="FL38" t="str">
            <v>MCF</v>
          </cell>
          <cell r="FM38">
            <v>1</v>
          </cell>
          <cell r="FN38">
            <v>50723957</v>
          </cell>
          <cell r="FO38">
            <v>504154207.43488336</v>
          </cell>
          <cell r="FP38">
            <v>6.8791727355189041</v>
          </cell>
          <cell r="FQ38">
            <v>0</v>
          </cell>
          <cell r="FR38">
            <v>0.22957531823213329</v>
          </cell>
          <cell r="FS38">
            <v>49368277</v>
          </cell>
          <cell r="FT38">
            <v>0</v>
          </cell>
          <cell r="FU38">
            <v>17349</v>
          </cell>
          <cell r="FV38">
            <v>504155420</v>
          </cell>
          <cell r="FW38">
            <v>1212.5651166439056</v>
          </cell>
        </row>
        <row r="39">
          <cell r="A39">
            <v>30</v>
          </cell>
          <cell r="B39" t="str">
            <v>HINES</v>
          </cell>
          <cell r="C39" t="str">
            <v>1-3</v>
          </cell>
          <cell r="E39">
            <v>0</v>
          </cell>
          <cell r="I39">
            <v>0</v>
          </cell>
          <cell r="J39" t="str">
            <v>LIGHT OIL</v>
          </cell>
          <cell r="K39">
            <v>0</v>
          </cell>
          <cell r="L39" t="str">
            <v>BBLS</v>
          </cell>
          <cell r="M39" t="str">
            <v xml:space="preserve"> </v>
          </cell>
          <cell r="N39">
            <v>0</v>
          </cell>
          <cell r="O39">
            <v>0</v>
          </cell>
          <cell r="P39">
            <v>0</v>
          </cell>
          <cell r="Q39">
            <v>93.900251748251733</v>
          </cell>
          <cell r="R39">
            <v>9.1342657342657336</v>
          </cell>
          <cell r="S39">
            <v>0</v>
          </cell>
          <cell r="U39">
            <v>0</v>
          </cell>
          <cell r="V39">
            <v>0</v>
          </cell>
          <cell r="W39">
            <v>0</v>
          </cell>
          <cell r="AA39">
            <v>30</v>
          </cell>
          <cell r="AB39" t="str">
            <v>HINES</v>
          </cell>
          <cell r="AC39" t="str">
            <v>1-3</v>
          </cell>
          <cell r="AE39">
            <v>0</v>
          </cell>
          <cell r="AI39">
            <v>0</v>
          </cell>
          <cell r="AJ39" t="str">
            <v>LIGHT OIL</v>
          </cell>
          <cell r="AK39">
            <v>0</v>
          </cell>
          <cell r="AL39" t="str">
            <v>BBLS</v>
          </cell>
          <cell r="AM39" t="str">
            <v xml:space="preserve"> </v>
          </cell>
          <cell r="AN39">
            <v>0</v>
          </cell>
          <cell r="AO39">
            <v>0</v>
          </cell>
          <cell r="AP39">
            <v>0</v>
          </cell>
          <cell r="AQ39">
            <v>95.0214</v>
          </cell>
          <cell r="AR39">
            <v>9.1349999999999998</v>
          </cell>
          <cell r="AS39">
            <v>0</v>
          </cell>
          <cell r="AU39">
            <v>0</v>
          </cell>
          <cell r="AV39">
            <v>0</v>
          </cell>
          <cell r="AW39">
            <v>0</v>
          </cell>
          <cell r="BA39">
            <v>30</v>
          </cell>
          <cell r="BB39" t="str">
            <v>HINES</v>
          </cell>
          <cell r="BC39" t="str">
            <v>1-3</v>
          </cell>
          <cell r="BE39">
            <v>0</v>
          </cell>
          <cell r="BI39">
            <v>0</v>
          </cell>
          <cell r="BJ39" t="str">
            <v>LIGHT OIL</v>
          </cell>
          <cell r="BK39">
            <v>0</v>
          </cell>
          <cell r="BL39" t="str">
            <v>BBLS</v>
          </cell>
          <cell r="BM39" t="str">
            <v xml:space="preserve"> </v>
          </cell>
          <cell r="BN39">
            <v>0</v>
          </cell>
          <cell r="BO39">
            <v>0</v>
          </cell>
          <cell r="BP39">
            <v>0</v>
          </cell>
          <cell r="BQ39">
            <v>97.016000000000005</v>
          </cell>
          <cell r="BR39">
            <v>9.176086956521738</v>
          </cell>
          <cell r="BS39">
            <v>0</v>
          </cell>
          <cell r="BU39">
            <v>0</v>
          </cell>
          <cell r="BV39">
            <v>0</v>
          </cell>
          <cell r="BW39">
            <v>0</v>
          </cell>
          <cell r="CA39">
            <v>30</v>
          </cell>
          <cell r="CB39" t="str">
            <v>HINES</v>
          </cell>
          <cell r="CC39" t="str">
            <v>1-3</v>
          </cell>
          <cell r="CE39">
            <v>0</v>
          </cell>
          <cell r="CI39">
            <v>0</v>
          </cell>
          <cell r="CJ39" t="str">
            <v>LIGHT OIL</v>
          </cell>
          <cell r="CK39">
            <v>0</v>
          </cell>
          <cell r="CL39" t="str">
            <v>BBLS</v>
          </cell>
          <cell r="CM39" t="str">
            <v xml:space="preserve"> </v>
          </cell>
          <cell r="CN39">
            <v>0</v>
          </cell>
          <cell r="CO39">
            <v>0</v>
          </cell>
          <cell r="CP39">
            <v>0</v>
          </cell>
          <cell r="CQ39">
            <v>98.34434782608696</v>
          </cell>
          <cell r="CR39">
            <v>9.176086956521738</v>
          </cell>
          <cell r="CS39">
            <v>0</v>
          </cell>
          <cell r="CU39">
            <v>0</v>
          </cell>
          <cell r="CV39">
            <v>0</v>
          </cell>
          <cell r="CW39">
            <v>0</v>
          </cell>
          <cell r="DA39">
            <v>30</v>
          </cell>
          <cell r="DB39" t="str">
            <v>HINES</v>
          </cell>
          <cell r="DC39" t="str">
            <v>1-3</v>
          </cell>
          <cell r="DE39">
            <v>0</v>
          </cell>
          <cell r="DI39">
            <v>0</v>
          </cell>
          <cell r="DJ39" t="str">
            <v>LIGHT OIL</v>
          </cell>
          <cell r="DK39">
            <v>0</v>
          </cell>
          <cell r="DL39" t="str">
            <v>BBLS</v>
          </cell>
          <cell r="DM39" t="str">
            <v xml:space="preserve"> </v>
          </cell>
          <cell r="DN39">
            <v>0</v>
          </cell>
          <cell r="DO39">
            <v>0</v>
          </cell>
          <cell r="DP39">
            <v>0</v>
          </cell>
          <cell r="DQ39">
            <v>106.404</v>
          </cell>
          <cell r="DR39">
            <v>9.4499999999999993</v>
          </cell>
          <cell r="DS39">
            <v>0</v>
          </cell>
          <cell r="DU39">
            <v>0</v>
          </cell>
          <cell r="DV39">
            <v>0</v>
          </cell>
          <cell r="DW39">
            <v>0</v>
          </cell>
          <cell r="EA39">
            <v>30</v>
          </cell>
          <cell r="EB39" t="str">
            <v>HINES</v>
          </cell>
          <cell r="EC39" t="str">
            <v>1-4</v>
          </cell>
          <cell r="EE39">
            <v>0</v>
          </cell>
          <cell r="EI39">
            <v>0</v>
          </cell>
          <cell r="EJ39" t="str">
            <v>LIGHT OIL</v>
          </cell>
          <cell r="EK39">
            <v>0</v>
          </cell>
          <cell r="EL39" t="str">
            <v>BBLS</v>
          </cell>
          <cell r="EM39" t="str">
            <v xml:space="preserve"> </v>
          </cell>
          <cell r="EN39">
            <v>0</v>
          </cell>
          <cell r="EO39">
            <v>0</v>
          </cell>
          <cell r="EP39">
            <v>0</v>
          </cell>
          <cell r="EQ39">
            <v>106.914</v>
          </cell>
          <cell r="ER39">
            <v>9.4499999999999993</v>
          </cell>
          <cell r="ES39">
            <v>0</v>
          </cell>
          <cell r="EU39">
            <v>0</v>
          </cell>
          <cell r="EV39">
            <v>0</v>
          </cell>
          <cell r="EW39">
            <v>0</v>
          </cell>
          <cell r="FA39">
            <v>30</v>
          </cell>
          <cell r="FB39" t="str">
            <v>HINES</v>
          </cell>
          <cell r="FC39" t="str">
            <v>1-3</v>
          </cell>
          <cell r="FE39">
            <v>0</v>
          </cell>
          <cell r="FI39">
            <v>0</v>
          </cell>
          <cell r="FJ39" t="str">
            <v>LIGHT OIL</v>
          </cell>
          <cell r="FK39">
            <v>0</v>
          </cell>
          <cell r="FL39" t="str">
            <v>BBLS</v>
          </cell>
          <cell r="FM39">
            <v>5.8</v>
          </cell>
          <cell r="FN39">
            <v>0</v>
          </cell>
          <cell r="FO39">
            <v>0</v>
          </cell>
          <cell r="FP39">
            <v>0</v>
          </cell>
          <cell r="FQ39">
            <v>0</v>
          </cell>
          <cell r="FR39">
            <v>9.4499999999999993</v>
          </cell>
          <cell r="FS39">
            <v>0</v>
          </cell>
          <cell r="FT39">
            <v>0</v>
          </cell>
          <cell r="FV39">
            <v>0</v>
          </cell>
          <cell r="FW39">
            <v>0</v>
          </cell>
        </row>
        <row r="40">
          <cell r="A40">
            <v>31</v>
          </cell>
          <cell r="B40" t="str">
            <v>INT CITY</v>
          </cell>
          <cell r="C40" t="str">
            <v>1-14</v>
          </cell>
          <cell r="D40">
            <v>898</v>
          </cell>
          <cell r="E40">
            <v>15708</v>
          </cell>
          <cell r="F40">
            <v>11.334476854180139</v>
          </cell>
          <cell r="G40">
            <v>92.61999999999999</v>
          </cell>
          <cell r="H40">
            <v>52.054634441419893</v>
          </cell>
          <cell r="I40">
            <v>14714.285714285714</v>
          </cell>
          <cell r="J40" t="str">
            <v>LIGHT OIL</v>
          </cell>
          <cell r="K40">
            <v>39878</v>
          </cell>
          <cell r="L40" t="str">
            <v>BBLS</v>
          </cell>
          <cell r="M40">
            <v>5.7959777320828527</v>
          </cell>
          <cell r="N40">
            <v>231132</v>
          </cell>
          <cell r="O40">
            <v>4096090.4286806523</v>
          </cell>
          <cell r="P40">
            <v>26.076460584929031</v>
          </cell>
          <cell r="Q40">
            <v>93.900251748251733</v>
          </cell>
          <cell r="R40">
            <v>8.8152913752913751</v>
          </cell>
          <cell r="S40">
            <v>0</v>
          </cell>
          <cell r="U40">
            <v>1620</v>
          </cell>
          <cell r="V40">
            <v>4093562</v>
          </cell>
          <cell r="W40">
            <v>-2528.4286806522869</v>
          </cell>
          <cell r="AA40">
            <v>31</v>
          </cell>
          <cell r="AB40" t="str">
            <v>INT CITY</v>
          </cell>
          <cell r="AC40" t="str">
            <v>1-14</v>
          </cell>
          <cell r="AD40">
            <v>898</v>
          </cell>
          <cell r="AE40">
            <v>20721</v>
          </cell>
          <cell r="AF40">
            <v>15.53796369470987</v>
          </cell>
          <cell r="AG40">
            <v>92.61999999999999</v>
          </cell>
          <cell r="AH40">
            <v>55.900604394894309</v>
          </cell>
          <cell r="AI40">
            <v>14713.430818975919</v>
          </cell>
          <cell r="AJ40" t="str">
            <v>LIGHT OIL</v>
          </cell>
          <cell r="AK40">
            <v>52600</v>
          </cell>
          <cell r="AL40" t="str">
            <v>BBLS</v>
          </cell>
          <cell r="AM40">
            <v>5.7961406844106467</v>
          </cell>
          <cell r="AN40">
            <v>304877</v>
          </cell>
          <cell r="AO40">
            <v>5461847.2400000002</v>
          </cell>
          <cell r="AP40">
            <v>26.358994450074807</v>
          </cell>
          <cell r="AQ40">
            <v>95.0214</v>
          </cell>
          <cell r="AR40">
            <v>8.8160000000000007</v>
          </cell>
          <cell r="AS40">
            <v>0</v>
          </cell>
          <cell r="AU40">
            <v>2068</v>
          </cell>
          <cell r="AV40">
            <v>5458212</v>
          </cell>
          <cell r="AW40">
            <v>-3635.2400000002235</v>
          </cell>
          <cell r="BA40">
            <v>31</v>
          </cell>
          <cell r="BB40" t="str">
            <v>INT CITY</v>
          </cell>
          <cell r="BC40" t="str">
            <v>1-14</v>
          </cell>
          <cell r="BD40">
            <v>898</v>
          </cell>
          <cell r="BE40">
            <v>5964</v>
          </cell>
          <cell r="BF40">
            <v>6.1034676820652827</v>
          </cell>
          <cell r="BG40">
            <v>92.61999999999999</v>
          </cell>
          <cell r="BH40">
            <v>57.920662697150135</v>
          </cell>
          <cell r="BI40">
            <v>14719.14822266935</v>
          </cell>
          <cell r="BJ40" t="str">
            <v>LIGHT OIL</v>
          </cell>
          <cell r="BK40">
            <v>15147</v>
          </cell>
          <cell r="BL40" t="str">
            <v>BBLS</v>
          </cell>
          <cell r="BM40">
            <v>5.7955370700468736</v>
          </cell>
          <cell r="BN40">
            <v>87785</v>
          </cell>
          <cell r="BO40">
            <v>1603637.915478261</v>
          </cell>
          <cell r="BP40">
            <v>26.888630373545624</v>
          </cell>
          <cell r="BQ40">
            <v>97.016000000000005</v>
          </cell>
          <cell r="BR40">
            <v>8.8556521739130432</v>
          </cell>
          <cell r="BS40">
            <v>0</v>
          </cell>
          <cell r="BU40">
            <v>784</v>
          </cell>
          <cell r="BV40">
            <v>1595216</v>
          </cell>
          <cell r="BW40">
            <v>-8421.9154782609548</v>
          </cell>
          <cell r="CA40">
            <v>31</v>
          </cell>
          <cell r="CB40" t="str">
            <v>INT CITY</v>
          </cell>
          <cell r="CC40" t="str">
            <v>1-14</v>
          </cell>
          <cell r="CD40">
            <v>898</v>
          </cell>
          <cell r="CE40">
            <v>38616</v>
          </cell>
          <cell r="CF40">
            <v>13.090170510333596</v>
          </cell>
          <cell r="CG40">
            <v>99.733571428571409</v>
          </cell>
          <cell r="CH40">
            <v>39.735156506275793</v>
          </cell>
          <cell r="CI40">
            <v>14539.128858504248</v>
          </cell>
          <cell r="CJ40" t="str">
            <v>LIGHT OIL</v>
          </cell>
          <cell r="CK40">
            <v>96868</v>
          </cell>
          <cell r="CL40" t="str">
            <v>BBLS</v>
          </cell>
          <cell r="CM40">
            <v>5.795959449973159</v>
          </cell>
          <cell r="CN40">
            <v>561443</v>
          </cell>
          <cell r="CO40">
            <v>10384249.6</v>
          </cell>
          <cell r="CP40">
            <v>26.891054485187489</v>
          </cell>
          <cell r="CQ40">
            <v>98.34434782608696</v>
          </cell>
          <cell r="CR40">
            <v>8.8556521739130432</v>
          </cell>
          <cell r="CS40">
            <v>0</v>
          </cell>
          <cell r="CU40">
            <v>2451</v>
          </cell>
          <cell r="CV40">
            <v>10330565</v>
          </cell>
          <cell r="CW40">
            <v>-53684.599999999627</v>
          </cell>
          <cell r="DA40">
            <v>31</v>
          </cell>
          <cell r="DB40" t="str">
            <v>INT CITY</v>
          </cell>
          <cell r="DC40" t="str">
            <v>1-14</v>
          </cell>
          <cell r="DD40">
            <v>1206</v>
          </cell>
          <cell r="DE40">
            <v>30</v>
          </cell>
          <cell r="DF40">
            <v>1.328260133026623</v>
          </cell>
          <cell r="DG40">
            <v>93.562190476190466</v>
          </cell>
          <cell r="DH40">
            <v>40.335736284563581</v>
          </cell>
          <cell r="DI40">
            <v>14800</v>
          </cell>
          <cell r="DJ40" t="str">
            <v>LIGHT OIL</v>
          </cell>
          <cell r="DK40">
            <v>77</v>
          </cell>
          <cell r="DL40" t="str">
            <v>BBLS</v>
          </cell>
          <cell r="DM40">
            <v>5.7662337662337659</v>
          </cell>
          <cell r="DN40">
            <v>444</v>
          </cell>
          <cell r="DO40">
            <v>8895.348</v>
          </cell>
          <cell r="DP40">
            <v>29.651159999999997</v>
          </cell>
          <cell r="DQ40">
            <v>106.404</v>
          </cell>
          <cell r="DR40">
            <v>9.1199999999999992</v>
          </cell>
          <cell r="DS40">
            <v>0</v>
          </cell>
          <cell r="DU40">
            <v>245</v>
          </cell>
          <cell r="DV40">
            <v>8537</v>
          </cell>
          <cell r="DW40">
            <v>-358.34799999999996</v>
          </cell>
          <cell r="EA40">
            <v>31</v>
          </cell>
          <cell r="EB40" t="str">
            <v>INT CITY</v>
          </cell>
          <cell r="EC40" t="str">
            <v>1-14</v>
          </cell>
          <cell r="ED40">
            <v>1206</v>
          </cell>
          <cell r="EE40">
            <v>1644</v>
          </cell>
          <cell r="EF40">
            <v>0.81035236006348188</v>
          </cell>
          <cell r="EG40">
            <v>99.273617511520712</v>
          </cell>
          <cell r="EH40">
            <v>22.165520437030533</v>
          </cell>
          <cell r="EI40">
            <v>16014.598540145986</v>
          </cell>
          <cell r="EJ40" t="str">
            <v>LIGHT OIL</v>
          </cell>
          <cell r="EK40">
            <v>4543</v>
          </cell>
          <cell r="EL40" t="str">
            <v>BBLS</v>
          </cell>
          <cell r="EM40">
            <v>5.7952894563064055</v>
          </cell>
          <cell r="EN40">
            <v>26328</v>
          </cell>
          <cell r="EO40">
            <v>527142.46200000006</v>
          </cell>
          <cell r="EP40">
            <v>32.064626642335767</v>
          </cell>
          <cell r="EQ40">
            <v>106.914</v>
          </cell>
          <cell r="ER40">
            <v>9.1199999999999992</v>
          </cell>
          <cell r="ES40">
            <v>0</v>
          </cell>
          <cell r="EU40">
            <v>272</v>
          </cell>
          <cell r="EV40">
            <v>509158</v>
          </cell>
          <cell r="EW40">
            <v>-17984.462000000058</v>
          </cell>
          <cell r="FA40">
            <v>31</v>
          </cell>
          <cell r="FB40" t="str">
            <v>INT CITY</v>
          </cell>
          <cell r="FC40" t="str">
            <v>1-14</v>
          </cell>
          <cell r="FD40">
            <v>1052</v>
          </cell>
          <cell r="FE40">
            <v>138737</v>
          </cell>
          <cell r="FF40">
            <v>6.8911345687340724</v>
          </cell>
          <cell r="FG40">
            <v>96.80976971326163</v>
          </cell>
          <cell r="FH40">
            <v>57.007315936247416</v>
          </cell>
          <cell r="FI40">
            <v>14756.669093320455</v>
          </cell>
          <cell r="FJ40" t="str">
            <v>LIGHT OIL</v>
          </cell>
          <cell r="FK40">
            <v>353230</v>
          </cell>
          <cell r="FL40" t="str">
            <v>BBLS</v>
          </cell>
          <cell r="FM40">
            <v>5.8</v>
          </cell>
          <cell r="FN40">
            <v>2047296</v>
          </cell>
          <cell r="FO40">
            <v>36472302.994158909</v>
          </cell>
          <cell r="FP40">
            <v>26.288807595781162</v>
          </cell>
          <cell r="FQ40">
            <v>0</v>
          </cell>
          <cell r="FR40">
            <v>9.1199999999999992</v>
          </cell>
          <cell r="FS40">
            <v>0</v>
          </cell>
          <cell r="FT40">
            <v>0</v>
          </cell>
          <cell r="FU40">
            <v>14030</v>
          </cell>
          <cell r="FV40">
            <v>35884455</v>
          </cell>
          <cell r="FW40">
            <v>-587847.99415890872</v>
          </cell>
        </row>
        <row r="41">
          <cell r="A41">
            <v>32</v>
          </cell>
          <cell r="B41" t="str">
            <v>INT CITY</v>
          </cell>
          <cell r="C41" t="str">
            <v>1-14</v>
          </cell>
          <cell r="E41">
            <v>60019</v>
          </cell>
          <cell r="I41">
            <v>13524.900448191407</v>
          </cell>
          <cell r="J41" t="str">
            <v>GAS</v>
          </cell>
          <cell r="K41">
            <v>811751</v>
          </cell>
          <cell r="L41" t="str">
            <v>MCF</v>
          </cell>
          <cell r="M41">
            <v>1</v>
          </cell>
          <cell r="N41">
            <v>811751</v>
          </cell>
          <cell r="O41">
            <v>7813653.1224874249</v>
          </cell>
          <cell r="P41">
            <v>13.018632637143947</v>
          </cell>
          <cell r="Q41">
            <v>8.7978119339798457</v>
          </cell>
          <cell r="R41">
            <v>0.22452511578963311</v>
          </cell>
          <cell r="S41">
            <v>489762</v>
          </cell>
          <cell r="U41">
            <v>0</v>
          </cell>
          <cell r="V41">
            <v>7813885</v>
          </cell>
          <cell r="W41">
            <v>231.87751257512718</v>
          </cell>
          <cell r="AA41">
            <v>32</v>
          </cell>
          <cell r="AB41" t="str">
            <v>INT CITY</v>
          </cell>
          <cell r="AC41" t="str">
            <v>1-14</v>
          </cell>
          <cell r="AE41">
            <v>83090</v>
          </cell>
          <cell r="AI41">
            <v>13200.204597424479</v>
          </cell>
          <cell r="AJ41" t="str">
            <v>GAS</v>
          </cell>
          <cell r="AK41">
            <v>1096805</v>
          </cell>
          <cell r="AL41" t="str">
            <v>MCF</v>
          </cell>
          <cell r="AM41">
            <v>1</v>
          </cell>
          <cell r="AN41">
            <v>1096805</v>
          </cell>
          <cell r="AO41">
            <v>10981695.456467269</v>
          </cell>
          <cell r="AP41">
            <v>13.216627098889481</v>
          </cell>
          <cell r="AQ41">
            <v>9.3175139491916443</v>
          </cell>
          <cell r="AR41">
            <v>0.24839198346481606</v>
          </cell>
          <cell r="AS41">
            <v>489762</v>
          </cell>
          <cell r="AU41">
            <v>0</v>
          </cell>
          <cell r="AV41">
            <v>10982060</v>
          </cell>
          <cell r="AW41">
            <v>364.54353273101151</v>
          </cell>
          <cell r="BA41">
            <v>32</v>
          </cell>
          <cell r="BB41" t="str">
            <v>INT CITY</v>
          </cell>
          <cell r="BC41" t="str">
            <v>1-14</v>
          </cell>
          <cell r="BE41">
            <v>34814</v>
          </cell>
          <cell r="BI41">
            <v>13234.474636640432</v>
          </cell>
          <cell r="BJ41" t="str">
            <v>GAS</v>
          </cell>
          <cell r="BK41">
            <v>460745</v>
          </cell>
          <cell r="BL41" t="str">
            <v>MCF</v>
          </cell>
          <cell r="BM41">
            <v>1</v>
          </cell>
          <cell r="BN41">
            <v>460745</v>
          </cell>
          <cell r="BO41">
            <v>5003417.0217493949</v>
          </cell>
          <cell r="BP41">
            <v>14.37185333989026</v>
          </cell>
          <cell r="BQ41">
            <v>9.597436547708492</v>
          </cell>
          <cell r="BR41">
            <v>0.19899102448305653</v>
          </cell>
          <cell r="BS41">
            <v>489762</v>
          </cell>
          <cell r="BU41">
            <v>0</v>
          </cell>
          <cell r="BV41">
            <v>5003327</v>
          </cell>
          <cell r="BW41">
            <v>-90.0217493949458</v>
          </cell>
          <cell r="CA41">
            <v>32</v>
          </cell>
          <cell r="CB41" t="str">
            <v>INT CITY</v>
          </cell>
          <cell r="CC41" t="str">
            <v>1-14</v>
          </cell>
          <cell r="CE41">
            <v>48841</v>
          </cell>
          <cell r="CI41">
            <v>15483.016318257201</v>
          </cell>
          <cell r="CJ41" t="str">
            <v>GAS</v>
          </cell>
          <cell r="CK41">
            <v>756206</v>
          </cell>
          <cell r="CL41" t="str">
            <v>MCF</v>
          </cell>
          <cell r="CM41">
            <v>1</v>
          </cell>
          <cell r="CN41">
            <v>756206</v>
          </cell>
          <cell r="CO41">
            <v>8041343.2852816507</v>
          </cell>
          <cell r="CP41">
            <v>16.464329733792614</v>
          </cell>
          <cell r="CQ41">
            <v>9.7661455892806845</v>
          </cell>
          <cell r="CR41">
            <v>0.21999745280262431</v>
          </cell>
          <cell r="CS41">
            <v>489762</v>
          </cell>
          <cell r="CU41">
            <v>0</v>
          </cell>
          <cell r="CV41">
            <v>8041651</v>
          </cell>
          <cell r="CW41">
            <v>307.71471834927797</v>
          </cell>
          <cell r="DA41">
            <v>32</v>
          </cell>
          <cell r="DB41" t="str">
            <v>INT CITY</v>
          </cell>
          <cell r="DC41" t="str">
            <v>1-14</v>
          </cell>
          <cell r="DE41">
            <v>11888</v>
          </cell>
          <cell r="DI41">
            <v>14046.349259757739</v>
          </cell>
          <cell r="DJ41" t="str">
            <v>GAS</v>
          </cell>
          <cell r="DK41">
            <v>166983</v>
          </cell>
          <cell r="DL41" t="str">
            <v>MCF</v>
          </cell>
          <cell r="DM41">
            <v>1</v>
          </cell>
          <cell r="DN41">
            <v>166983</v>
          </cell>
          <cell r="DO41">
            <v>2034457.9991092426</v>
          </cell>
          <cell r="DP41">
            <v>17.113543061147734</v>
          </cell>
          <cell r="DQ41">
            <v>9.0375377696502301</v>
          </cell>
          <cell r="DR41">
            <v>0.21308055143181109</v>
          </cell>
          <cell r="DS41">
            <v>489762</v>
          </cell>
          <cell r="DU41">
            <v>0</v>
          </cell>
          <cell r="DV41">
            <v>2034502</v>
          </cell>
          <cell r="DW41">
            <v>44.000890757422894</v>
          </cell>
          <cell r="EA41">
            <v>32</v>
          </cell>
          <cell r="EB41" t="str">
            <v>INT CITY</v>
          </cell>
          <cell r="EC41" t="str">
            <v>1-14</v>
          </cell>
          <cell r="EE41">
            <v>5627</v>
          </cell>
          <cell r="EI41">
            <v>18626.799360227476</v>
          </cell>
          <cell r="EJ41" t="str">
            <v>GAS</v>
          </cell>
          <cell r="EK41">
            <v>104813</v>
          </cell>
          <cell r="EL41" t="str">
            <v>MCF</v>
          </cell>
          <cell r="EM41">
            <v>1</v>
          </cell>
          <cell r="EN41">
            <v>104813</v>
          </cell>
          <cell r="EO41">
            <v>1446808.2882367619</v>
          </cell>
          <cell r="EP41">
            <v>25.71189422848342</v>
          </cell>
          <cell r="EQ41">
            <v>8.9014130919532644</v>
          </cell>
          <cell r="ER41">
            <v>0.22957531823213329</v>
          </cell>
          <cell r="ES41">
            <v>489762</v>
          </cell>
          <cell r="EU41">
            <v>0</v>
          </cell>
          <cell r="EV41">
            <v>1446752</v>
          </cell>
          <cell r="EW41">
            <v>-56.28823676193133</v>
          </cell>
          <cell r="FA41">
            <v>32</v>
          </cell>
          <cell r="FB41" t="str">
            <v>INT CITY</v>
          </cell>
          <cell r="FC41" t="str">
            <v>1-14</v>
          </cell>
          <cell r="FE41">
            <v>508496</v>
          </cell>
          <cell r="FI41">
            <v>13815.788128126869</v>
          </cell>
          <cell r="FJ41" t="str">
            <v>GAS</v>
          </cell>
          <cell r="FK41">
            <v>7025273</v>
          </cell>
          <cell r="FL41" t="str">
            <v>MCF</v>
          </cell>
          <cell r="FM41">
            <v>1</v>
          </cell>
          <cell r="FN41">
            <v>7025273</v>
          </cell>
          <cell r="FO41">
            <v>68029484.173331752</v>
          </cell>
          <cell r="FP41">
            <v>13.378568203748259</v>
          </cell>
          <cell r="FQ41">
            <v>0</v>
          </cell>
          <cell r="FR41">
            <v>0.22957531823213329</v>
          </cell>
          <cell r="FS41">
            <v>5877144</v>
          </cell>
          <cell r="FT41">
            <v>0</v>
          </cell>
          <cell r="FV41">
            <v>68029323</v>
          </cell>
          <cell r="FW41">
            <v>-161.17333175241947</v>
          </cell>
        </row>
        <row r="42">
          <cell r="A42">
            <v>33</v>
          </cell>
          <cell r="B42" t="str">
            <v>RIO PINAR</v>
          </cell>
          <cell r="C42" t="str">
            <v>1</v>
          </cell>
          <cell r="D42">
            <v>13</v>
          </cell>
          <cell r="E42">
            <v>737</v>
          </cell>
          <cell r="F42">
            <v>7.6199338296112487</v>
          </cell>
          <cell r="G42">
            <v>94.11</v>
          </cell>
          <cell r="H42">
            <v>76.611226611226613</v>
          </cell>
          <cell r="I42">
            <v>21640.434192672998</v>
          </cell>
          <cell r="J42" t="str">
            <v>LIGHT OIL</v>
          </cell>
          <cell r="K42">
            <v>2752</v>
          </cell>
          <cell r="L42" t="str">
            <v>BBLS</v>
          </cell>
          <cell r="M42">
            <v>5.7954215116279073</v>
          </cell>
          <cell r="N42">
            <v>15949</v>
          </cell>
          <cell r="O42">
            <v>267830.07985081582</v>
          </cell>
          <cell r="P42">
            <v>36.340580712458049</v>
          </cell>
          <cell r="Q42">
            <v>93.900251748251733</v>
          </cell>
          <cell r="R42">
            <v>3.4217249417249418</v>
          </cell>
          <cell r="S42">
            <v>0</v>
          </cell>
          <cell r="U42">
            <v>74</v>
          </cell>
          <cell r="V42">
            <v>267635</v>
          </cell>
          <cell r="W42">
            <v>-195.07985081581865</v>
          </cell>
          <cell r="AA42">
            <v>33</v>
          </cell>
          <cell r="AB42" t="str">
            <v>RIO PINAR</v>
          </cell>
          <cell r="AC42" t="str">
            <v>1</v>
          </cell>
          <cell r="AD42">
            <v>13</v>
          </cell>
          <cell r="AE42">
            <v>892</v>
          </cell>
          <cell r="AF42">
            <v>9.2224979321753509</v>
          </cell>
          <cell r="AG42">
            <v>94.11</v>
          </cell>
          <cell r="AH42">
            <v>77.095937770095063</v>
          </cell>
          <cell r="AI42">
            <v>21630.044843049327</v>
          </cell>
          <cell r="AJ42" t="str">
            <v>LIGHT OIL</v>
          </cell>
          <cell r="AK42">
            <v>3329</v>
          </cell>
          <cell r="AL42" t="str">
            <v>BBLS</v>
          </cell>
          <cell r="AM42">
            <v>5.7957344547912282</v>
          </cell>
          <cell r="AN42">
            <v>19294</v>
          </cell>
          <cell r="AO42">
            <v>327718.07860000001</v>
          </cell>
          <cell r="AP42">
            <v>36.739694910313901</v>
          </cell>
          <cell r="AQ42">
            <v>95.0214</v>
          </cell>
          <cell r="AR42">
            <v>3.4219999999999997</v>
          </cell>
          <cell r="AS42">
            <v>0</v>
          </cell>
          <cell r="AU42">
            <v>89</v>
          </cell>
          <cell r="AV42">
            <v>327474</v>
          </cell>
          <cell r="AW42">
            <v>-244.07860000000801</v>
          </cell>
          <cell r="BA42">
            <v>33</v>
          </cell>
          <cell r="BB42" t="str">
            <v>RIO PINAR</v>
          </cell>
          <cell r="BC42" t="str">
            <v>1</v>
          </cell>
          <cell r="BD42">
            <v>13</v>
          </cell>
          <cell r="BE42">
            <v>318</v>
          </cell>
          <cell r="BF42">
            <v>3.2878411910669971</v>
          </cell>
          <cell r="BG42">
            <v>94.11</v>
          </cell>
          <cell r="BH42">
            <v>76.442307692307693</v>
          </cell>
          <cell r="BI42">
            <v>21588.05031446541</v>
          </cell>
          <cell r="BJ42" t="str">
            <v>LIGHT OIL</v>
          </cell>
          <cell r="BK42">
            <v>1184</v>
          </cell>
          <cell r="BL42" t="str">
            <v>BBLS</v>
          </cell>
          <cell r="BM42">
            <v>5.7981418918918921</v>
          </cell>
          <cell r="BN42">
            <v>6865</v>
          </cell>
          <cell r="BO42">
            <v>118936.81530434784</v>
          </cell>
          <cell r="BP42">
            <v>37.401514246650265</v>
          </cell>
          <cell r="BQ42">
            <v>97.016000000000005</v>
          </cell>
          <cell r="BR42">
            <v>3.4373913043478264</v>
          </cell>
          <cell r="BS42">
            <v>0</v>
          </cell>
          <cell r="BU42">
            <v>32</v>
          </cell>
          <cell r="BV42">
            <v>118363</v>
          </cell>
          <cell r="BW42">
            <v>-573.81530434783781</v>
          </cell>
          <cell r="CA42">
            <v>33</v>
          </cell>
          <cell r="CB42" t="str">
            <v>RIO PINAR</v>
          </cell>
          <cell r="CC42" t="str">
            <v>1</v>
          </cell>
          <cell r="CD42">
            <v>13</v>
          </cell>
          <cell r="CE42">
            <v>1431</v>
          </cell>
          <cell r="CF42">
            <v>14.795285359801488</v>
          </cell>
          <cell r="CG42">
            <v>94.11</v>
          </cell>
          <cell r="CH42">
            <v>76.976869284561587</v>
          </cell>
          <cell r="CI42">
            <v>21635.918937805731</v>
          </cell>
          <cell r="CJ42" t="str">
            <v>LIGHT OIL</v>
          </cell>
          <cell r="CK42">
            <v>5342</v>
          </cell>
          <cell r="CL42" t="str">
            <v>BBLS</v>
          </cell>
          <cell r="CM42">
            <v>5.7957693747660048</v>
          </cell>
          <cell r="CN42">
            <v>30961</v>
          </cell>
          <cell r="CO42">
            <v>543718.05043478264</v>
          </cell>
          <cell r="CP42">
            <v>37.995670889921918</v>
          </cell>
          <cell r="CQ42">
            <v>98.34434782608696</v>
          </cell>
          <cell r="CR42">
            <v>3.4373913043478264</v>
          </cell>
          <cell r="CS42">
            <v>0</v>
          </cell>
          <cell r="CU42">
            <v>143</v>
          </cell>
          <cell r="CV42">
            <v>540873</v>
          </cell>
          <cell r="CW42">
            <v>-2845.0504347826354</v>
          </cell>
          <cell r="DA42">
            <v>33</v>
          </cell>
          <cell r="DB42" t="str">
            <v>RIO PINAR</v>
          </cell>
          <cell r="DC42" t="str">
            <v>1</v>
          </cell>
          <cell r="DD42">
            <v>16</v>
          </cell>
          <cell r="DE42">
            <v>0</v>
          </cell>
          <cell r="DF42">
            <v>0</v>
          </cell>
          <cell r="DG42">
            <v>94.11</v>
          </cell>
          <cell r="DH42">
            <v>0</v>
          </cell>
          <cell r="DI42">
            <v>0</v>
          </cell>
          <cell r="DJ42" t="str">
            <v>LIGHT OIL</v>
          </cell>
          <cell r="DK42">
            <v>0</v>
          </cell>
          <cell r="DL42" t="str">
            <v>BBLS</v>
          </cell>
          <cell r="DM42" t="str">
            <v xml:space="preserve"> </v>
          </cell>
          <cell r="DN42">
            <v>0</v>
          </cell>
          <cell r="DO42">
            <v>0</v>
          </cell>
          <cell r="DP42">
            <v>0</v>
          </cell>
          <cell r="DQ42">
            <v>106.404</v>
          </cell>
          <cell r="DR42">
            <v>3.54</v>
          </cell>
          <cell r="DS42">
            <v>0</v>
          </cell>
          <cell r="DU42">
            <v>0</v>
          </cell>
          <cell r="DV42">
            <v>0</v>
          </cell>
          <cell r="DW42">
            <v>0</v>
          </cell>
          <cell r="EA42">
            <v>33</v>
          </cell>
          <cell r="EB42" t="str">
            <v>RIO PINAR</v>
          </cell>
          <cell r="EC42" t="str">
            <v>1</v>
          </cell>
          <cell r="ED42">
            <v>16</v>
          </cell>
          <cell r="EE42">
            <v>22</v>
          </cell>
          <cell r="EF42">
            <v>0.18481182795698925</v>
          </cell>
          <cell r="EG42">
            <v>94.11</v>
          </cell>
          <cell r="EH42">
            <v>68.75</v>
          </cell>
          <cell r="EI42">
            <v>24909.090909090912</v>
          </cell>
          <cell r="EJ42" t="str">
            <v>LIGHT OIL</v>
          </cell>
          <cell r="EK42">
            <v>94</v>
          </cell>
          <cell r="EL42" t="str">
            <v>BBLS</v>
          </cell>
          <cell r="EM42">
            <v>5.8297872340425529</v>
          </cell>
          <cell r="EN42">
            <v>548</v>
          </cell>
          <cell r="EO42">
            <v>10382.676000000001</v>
          </cell>
          <cell r="EP42">
            <v>47.193981818181825</v>
          </cell>
          <cell r="EQ42">
            <v>106.914</v>
          </cell>
          <cell r="ER42">
            <v>3.54</v>
          </cell>
          <cell r="ES42">
            <v>0</v>
          </cell>
          <cell r="EU42">
            <v>2</v>
          </cell>
          <cell r="EV42">
            <v>10083</v>
          </cell>
          <cell r="EW42">
            <v>-299.6760000000013</v>
          </cell>
          <cell r="FA42">
            <v>33</v>
          </cell>
          <cell r="FB42" t="str">
            <v>RIO PINAR</v>
          </cell>
          <cell r="FC42" t="str">
            <v>1</v>
          </cell>
          <cell r="FD42">
            <v>14.5</v>
          </cell>
          <cell r="FE42">
            <v>5475</v>
          </cell>
          <cell r="FF42">
            <v>4.2292361883574339</v>
          </cell>
          <cell r="FG42">
            <v>94.11</v>
          </cell>
          <cell r="FH42">
            <v>69.154982948086399</v>
          </cell>
          <cell r="FI42">
            <v>21754.703196347029</v>
          </cell>
          <cell r="FJ42" t="str">
            <v>LIGHT OIL</v>
          </cell>
          <cell r="FK42">
            <v>20550</v>
          </cell>
          <cell r="FL42" t="str">
            <v>BBLS</v>
          </cell>
          <cell r="FM42">
            <v>5.8</v>
          </cell>
          <cell r="FN42">
            <v>119107</v>
          </cell>
          <cell r="FO42">
            <v>2010132.7001899462</v>
          </cell>
          <cell r="FP42">
            <v>36.714752514884864</v>
          </cell>
          <cell r="FQ42">
            <v>0</v>
          </cell>
          <cell r="FR42">
            <v>3.54</v>
          </cell>
          <cell r="FS42">
            <v>0</v>
          </cell>
          <cell r="FT42">
            <v>0</v>
          </cell>
          <cell r="FU42">
            <v>546</v>
          </cell>
          <cell r="FV42">
            <v>2021258</v>
          </cell>
          <cell r="FW42">
            <v>11125.299810053781</v>
          </cell>
        </row>
        <row r="43">
          <cell r="A43">
            <v>34</v>
          </cell>
          <cell r="B43" t="str">
            <v>SUWANNEE</v>
          </cell>
          <cell r="C43" t="str">
            <v>1-3</v>
          </cell>
          <cell r="D43">
            <v>164</v>
          </cell>
          <cell r="E43">
            <v>2714</v>
          </cell>
          <cell r="F43">
            <v>2.2242984526619458</v>
          </cell>
          <cell r="G43">
            <v>99.396666666666661</v>
          </cell>
          <cell r="H43">
            <v>15.86145094677784</v>
          </cell>
          <cell r="I43">
            <v>15197.862932940308</v>
          </cell>
          <cell r="J43" t="str">
            <v>LIGHT OIL</v>
          </cell>
          <cell r="K43">
            <v>7117</v>
          </cell>
          <cell r="L43" t="str">
            <v>BBLS</v>
          </cell>
          <cell r="M43">
            <v>5.7955599269355069</v>
          </cell>
          <cell r="N43">
            <v>41247</v>
          </cell>
          <cell r="O43">
            <v>680257.92348717945</v>
          </cell>
          <cell r="P43">
            <v>25.064772420308749</v>
          </cell>
          <cell r="Q43">
            <v>93.900251748251733</v>
          </cell>
          <cell r="R43">
            <v>1.6818648018648017</v>
          </cell>
          <cell r="S43">
            <v>0</v>
          </cell>
          <cell r="U43">
            <v>313</v>
          </cell>
          <cell r="V43">
            <v>679800</v>
          </cell>
          <cell r="W43">
            <v>-457.92348717944697</v>
          </cell>
          <cell r="AA43">
            <v>34</v>
          </cell>
          <cell r="AB43" t="str">
            <v>SUWANNEE</v>
          </cell>
          <cell r="AC43" t="str">
            <v>1-3</v>
          </cell>
          <cell r="AD43">
            <v>164</v>
          </cell>
          <cell r="AE43">
            <v>3668</v>
          </cell>
          <cell r="AF43">
            <v>3.0061631261473902</v>
          </cell>
          <cell r="AG43">
            <v>99.396666666666661</v>
          </cell>
          <cell r="AH43">
            <v>15.389348847616917</v>
          </cell>
          <cell r="AI43">
            <v>15170.392584514722</v>
          </cell>
          <cell r="AJ43" t="str">
            <v>LIGHT OIL</v>
          </cell>
          <cell r="AK43">
            <v>9601</v>
          </cell>
          <cell r="AL43" t="str">
            <v>BBLS</v>
          </cell>
          <cell r="AM43">
            <v>5.7957504426622224</v>
          </cell>
          <cell r="AN43">
            <v>55645</v>
          </cell>
          <cell r="AO43">
            <v>928449.34340000001</v>
          </cell>
          <cell r="AP43">
            <v>25.31214131406761</v>
          </cell>
          <cell r="AQ43">
            <v>95.0214</v>
          </cell>
          <cell r="AR43">
            <v>1.6819999999999995</v>
          </cell>
          <cell r="AS43">
            <v>0</v>
          </cell>
          <cell r="AU43">
            <v>436</v>
          </cell>
          <cell r="AV43">
            <v>927762</v>
          </cell>
          <cell r="AW43">
            <v>-687.34340000001248</v>
          </cell>
          <cell r="BA43">
            <v>34</v>
          </cell>
          <cell r="BB43" t="str">
            <v>SUWANNEE</v>
          </cell>
          <cell r="BC43" t="str">
            <v>1-3</v>
          </cell>
          <cell r="BD43">
            <v>164</v>
          </cell>
          <cell r="BE43">
            <v>1135</v>
          </cell>
          <cell r="BF43">
            <v>0.93020587463939153</v>
          </cell>
          <cell r="BG43">
            <v>99.396666666666661</v>
          </cell>
          <cell r="BH43">
            <v>13.65933889602054</v>
          </cell>
          <cell r="BI43">
            <v>15153.30396475771</v>
          </cell>
          <cell r="BJ43" t="str">
            <v>LIGHT OIL</v>
          </cell>
          <cell r="BK43">
            <v>2967</v>
          </cell>
          <cell r="BL43" t="str">
            <v>BBLS</v>
          </cell>
          <cell r="BM43">
            <v>5.796764408493428</v>
          </cell>
          <cell r="BN43">
            <v>17199</v>
          </cell>
          <cell r="BO43">
            <v>292859.41200000001</v>
          </cell>
          <cell r="BP43">
            <v>25.802591365638769</v>
          </cell>
          <cell r="BQ43">
            <v>97.016000000000005</v>
          </cell>
          <cell r="BR43">
            <v>1.6895652173913041</v>
          </cell>
          <cell r="BS43">
            <v>0</v>
          </cell>
          <cell r="BU43">
            <v>152</v>
          </cell>
          <cell r="BV43">
            <v>291393</v>
          </cell>
          <cell r="BW43">
            <v>-1466.4120000000112</v>
          </cell>
          <cell r="CA43">
            <v>34</v>
          </cell>
          <cell r="CB43" t="str">
            <v>SUWANNEE</v>
          </cell>
          <cell r="CC43" t="str">
            <v>1-3</v>
          </cell>
          <cell r="CD43">
            <v>164</v>
          </cell>
          <cell r="CE43">
            <v>4749</v>
          </cell>
          <cell r="CF43">
            <v>3.8921125098347753</v>
          </cell>
          <cell r="CG43">
            <v>99.396666666666661</v>
          </cell>
          <cell r="CH43">
            <v>17.621085440063325</v>
          </cell>
          <cell r="CI43">
            <v>15126.974099810486</v>
          </cell>
          <cell r="CJ43" t="str">
            <v>LIGHT OIL</v>
          </cell>
          <cell r="CK43">
            <v>12394</v>
          </cell>
          <cell r="CL43" t="str">
            <v>BBLS</v>
          </cell>
          <cell r="CM43">
            <v>5.7961917056640306</v>
          </cell>
          <cell r="CN43">
            <v>71838</v>
          </cell>
          <cell r="CO43">
            <v>1239820.3182608697</v>
          </cell>
          <cell r="CP43">
            <v>26.106976590037267</v>
          </cell>
          <cell r="CQ43">
            <v>98.34434782608696</v>
          </cell>
          <cell r="CR43">
            <v>1.6895652173913041</v>
          </cell>
          <cell r="CS43">
            <v>0</v>
          </cell>
          <cell r="CU43">
            <v>493</v>
          </cell>
          <cell r="CV43">
            <v>1233468</v>
          </cell>
          <cell r="CW43">
            <v>-6352.3182608697098</v>
          </cell>
          <cell r="DA43">
            <v>34</v>
          </cell>
          <cell r="DB43" t="str">
            <v>SUWANNEE</v>
          </cell>
          <cell r="DC43" t="str">
            <v>1-3</v>
          </cell>
          <cell r="DD43">
            <v>201</v>
          </cell>
          <cell r="DE43">
            <v>0</v>
          </cell>
          <cell r="DF43">
            <v>0</v>
          </cell>
          <cell r="DG43">
            <v>99.396666666666661</v>
          </cell>
          <cell r="DH43">
            <v>0</v>
          </cell>
          <cell r="DI43">
            <v>0</v>
          </cell>
          <cell r="DJ43" t="str">
            <v>LIGHT OIL</v>
          </cell>
          <cell r="DK43">
            <v>0</v>
          </cell>
          <cell r="DL43" t="str">
            <v>BBLS</v>
          </cell>
          <cell r="DM43" t="str">
            <v xml:space="preserve"> </v>
          </cell>
          <cell r="DN43">
            <v>0</v>
          </cell>
          <cell r="DO43">
            <v>0</v>
          </cell>
          <cell r="DP43">
            <v>0</v>
          </cell>
          <cell r="DQ43">
            <v>106.404</v>
          </cell>
          <cell r="DR43">
            <v>1.7399999999999998</v>
          </cell>
          <cell r="DS43">
            <v>0</v>
          </cell>
          <cell r="DU43">
            <v>10</v>
          </cell>
          <cell r="DV43">
            <v>0</v>
          </cell>
          <cell r="DW43">
            <v>0</v>
          </cell>
          <cell r="EA43">
            <v>34</v>
          </cell>
          <cell r="EB43" t="str">
            <v>SUWANNEE</v>
          </cell>
          <cell r="EC43" t="str">
            <v>1-3</v>
          </cell>
          <cell r="ED43">
            <v>201</v>
          </cell>
          <cell r="EE43">
            <v>201</v>
          </cell>
          <cell r="EF43">
            <v>0.13440860215053765</v>
          </cell>
          <cell r="EG43">
            <v>99.396666666666661</v>
          </cell>
          <cell r="EH43">
            <v>7.8947368421052619</v>
          </cell>
          <cell r="EI43">
            <v>18268.656716417911</v>
          </cell>
          <cell r="EJ43" t="str">
            <v>LIGHT OIL</v>
          </cell>
          <cell r="EK43">
            <v>634</v>
          </cell>
          <cell r="EL43" t="str">
            <v>BBLS</v>
          </cell>
          <cell r="EM43">
            <v>5.7917981072555209</v>
          </cell>
          <cell r="EN43">
            <v>3672</v>
          </cell>
          <cell r="EO43">
            <v>68886.635999999999</v>
          </cell>
          <cell r="EP43">
            <v>34.271958208955219</v>
          </cell>
          <cell r="EQ43">
            <v>106.914</v>
          </cell>
          <cell r="ER43">
            <v>1.7399999999999998</v>
          </cell>
          <cell r="ES43">
            <v>0</v>
          </cell>
          <cell r="EU43">
            <v>38</v>
          </cell>
          <cell r="EV43">
            <v>66501</v>
          </cell>
          <cell r="EW43">
            <v>-2385.6359999999986</v>
          </cell>
          <cell r="FA43">
            <v>34</v>
          </cell>
          <cell r="FB43" t="str">
            <v>SUWANNEE</v>
          </cell>
          <cell r="FC43" t="str">
            <v>1-3</v>
          </cell>
          <cell r="FD43">
            <v>182.5</v>
          </cell>
          <cell r="FE43">
            <v>20365</v>
          </cell>
          <cell r="FF43">
            <v>1.2498772524181274</v>
          </cell>
          <cell r="FG43">
            <v>99.396666666666661</v>
          </cell>
          <cell r="FH43">
            <v>13.630583195752088</v>
          </cell>
          <cell r="FI43">
            <v>15348.440952614779</v>
          </cell>
          <cell r="FJ43" t="str">
            <v>LIGHT OIL</v>
          </cell>
          <cell r="FK43">
            <v>53930</v>
          </cell>
          <cell r="FL43" t="str">
            <v>BBLS</v>
          </cell>
          <cell r="FM43">
            <v>5.8</v>
          </cell>
          <cell r="FN43">
            <v>312571</v>
          </cell>
          <cell r="FO43">
            <v>5176627.633148049</v>
          </cell>
          <cell r="FP43">
            <v>25.419237088868396</v>
          </cell>
          <cell r="FQ43">
            <v>0</v>
          </cell>
          <cell r="FR43">
            <v>1.7399999999999998</v>
          </cell>
          <cell r="FS43">
            <v>0</v>
          </cell>
          <cell r="FT43">
            <v>0</v>
          </cell>
          <cell r="FU43">
            <v>2456</v>
          </cell>
          <cell r="FV43">
            <v>5242630</v>
          </cell>
          <cell r="FW43">
            <v>66002.366851950996</v>
          </cell>
        </row>
        <row r="44">
          <cell r="A44">
            <v>35</v>
          </cell>
          <cell r="B44" t="str">
            <v>SUWANNEE</v>
          </cell>
          <cell r="C44" t="str">
            <v>1-3</v>
          </cell>
          <cell r="E44">
            <v>0</v>
          </cell>
          <cell r="I44">
            <v>0</v>
          </cell>
          <cell r="J44" t="str">
            <v>GAS</v>
          </cell>
          <cell r="K44">
            <v>0</v>
          </cell>
          <cell r="L44" t="str">
            <v>MCF</v>
          </cell>
          <cell r="M44" t="str">
            <v xml:space="preserve"> </v>
          </cell>
          <cell r="N44">
            <v>0</v>
          </cell>
          <cell r="O44">
            <v>0</v>
          </cell>
          <cell r="P44">
            <v>0</v>
          </cell>
          <cell r="Q44">
            <v>8.7978119339798457</v>
          </cell>
          <cell r="R44">
            <v>0.22452511578963311</v>
          </cell>
          <cell r="S44">
            <v>0</v>
          </cell>
          <cell r="U44">
            <v>0</v>
          </cell>
          <cell r="V44">
            <v>0</v>
          </cell>
          <cell r="W44">
            <v>0</v>
          </cell>
          <cell r="AA44">
            <v>35</v>
          </cell>
          <cell r="AB44" t="str">
            <v>SUWANNEE</v>
          </cell>
          <cell r="AC44" t="str">
            <v>1-3</v>
          </cell>
          <cell r="AE44">
            <v>0</v>
          </cell>
          <cell r="AI44">
            <v>0</v>
          </cell>
          <cell r="AJ44" t="str">
            <v>GAS</v>
          </cell>
          <cell r="AK44">
            <v>0</v>
          </cell>
          <cell r="AL44" t="str">
            <v>MCF</v>
          </cell>
          <cell r="AM44" t="str">
            <v xml:space="preserve"> </v>
          </cell>
          <cell r="AN44">
            <v>0</v>
          </cell>
          <cell r="AO44">
            <v>0</v>
          </cell>
          <cell r="AP44">
            <v>0</v>
          </cell>
          <cell r="AQ44">
            <v>9.3175139491916443</v>
          </cell>
          <cell r="AR44">
            <v>0.24839198346481606</v>
          </cell>
          <cell r="AS44">
            <v>0</v>
          </cell>
          <cell r="AU44">
            <v>0</v>
          </cell>
          <cell r="AV44">
            <v>0</v>
          </cell>
          <cell r="AW44">
            <v>0</v>
          </cell>
          <cell r="BA44">
            <v>35</v>
          </cell>
          <cell r="BB44" t="str">
            <v>SUWANNEE</v>
          </cell>
          <cell r="BC44" t="str">
            <v>1-3</v>
          </cell>
          <cell r="BE44">
            <v>0</v>
          </cell>
          <cell r="BI44">
            <v>0</v>
          </cell>
          <cell r="BJ44" t="str">
            <v>GAS</v>
          </cell>
          <cell r="BK44">
            <v>0</v>
          </cell>
          <cell r="BL44" t="str">
            <v>MCF</v>
          </cell>
          <cell r="BM44" t="str">
            <v xml:space="preserve"> </v>
          </cell>
          <cell r="BN44">
            <v>0</v>
          </cell>
          <cell r="BO44">
            <v>0</v>
          </cell>
          <cell r="BP44">
            <v>0</v>
          </cell>
          <cell r="BQ44">
            <v>9.597436547708492</v>
          </cell>
          <cell r="BR44">
            <v>0.19899102448305653</v>
          </cell>
          <cell r="BS44">
            <v>0</v>
          </cell>
          <cell r="BU44">
            <v>0</v>
          </cell>
          <cell r="BV44">
            <v>0</v>
          </cell>
          <cell r="BW44">
            <v>0</v>
          </cell>
          <cell r="CA44">
            <v>35</v>
          </cell>
          <cell r="CB44" t="str">
            <v>SUWANNEE</v>
          </cell>
          <cell r="CC44" t="str">
            <v>1-3</v>
          </cell>
          <cell r="CE44">
            <v>0</v>
          </cell>
          <cell r="CI44">
            <v>0</v>
          </cell>
          <cell r="CJ44" t="str">
            <v>GAS</v>
          </cell>
          <cell r="CK44">
            <v>0</v>
          </cell>
          <cell r="CL44" t="str">
            <v>MCF</v>
          </cell>
          <cell r="CM44" t="str">
            <v xml:space="preserve"> </v>
          </cell>
          <cell r="CN44">
            <v>0</v>
          </cell>
          <cell r="CO44">
            <v>0</v>
          </cell>
          <cell r="CP44">
            <v>0</v>
          </cell>
          <cell r="CQ44">
            <v>9.7661455892806845</v>
          </cell>
          <cell r="CR44">
            <v>0.21999745280262431</v>
          </cell>
          <cell r="CS44">
            <v>0</v>
          </cell>
          <cell r="CU44">
            <v>0</v>
          </cell>
          <cell r="CV44">
            <v>0</v>
          </cell>
          <cell r="CW44">
            <v>0</v>
          </cell>
          <cell r="DA44">
            <v>35</v>
          </cell>
          <cell r="DB44" t="str">
            <v>SUWANNEE</v>
          </cell>
          <cell r="DC44" t="str">
            <v>1-3</v>
          </cell>
          <cell r="DE44">
            <v>0</v>
          </cell>
          <cell r="DI44">
            <v>0</v>
          </cell>
          <cell r="DJ44" t="str">
            <v>GAS</v>
          </cell>
          <cell r="DK44">
            <v>0</v>
          </cell>
          <cell r="DL44" t="str">
            <v>MCF</v>
          </cell>
          <cell r="DM44" t="str">
            <v xml:space="preserve"> </v>
          </cell>
          <cell r="DN44">
            <v>0</v>
          </cell>
          <cell r="DO44">
            <v>0</v>
          </cell>
          <cell r="DP44">
            <v>0</v>
          </cell>
          <cell r="DQ44">
            <v>9.0375377696502301</v>
          </cell>
          <cell r="DR44">
            <v>0.21308055143181109</v>
          </cell>
          <cell r="DS44">
            <v>0</v>
          </cell>
          <cell r="DU44">
            <v>0</v>
          </cell>
          <cell r="DV44">
            <v>0</v>
          </cell>
          <cell r="DW44">
            <v>0</v>
          </cell>
          <cell r="EA44">
            <v>35</v>
          </cell>
          <cell r="EB44" t="str">
            <v>SUWANNEE</v>
          </cell>
          <cell r="EC44" t="str">
            <v>1-3</v>
          </cell>
          <cell r="EE44">
            <v>0</v>
          </cell>
          <cell r="EI44">
            <v>0</v>
          </cell>
          <cell r="EJ44" t="str">
            <v>GAS</v>
          </cell>
          <cell r="EK44">
            <v>0</v>
          </cell>
          <cell r="EL44" t="str">
            <v>MCF</v>
          </cell>
          <cell r="EM44" t="str">
            <v xml:space="preserve"> </v>
          </cell>
          <cell r="EN44">
            <v>0</v>
          </cell>
          <cell r="EO44">
            <v>0</v>
          </cell>
          <cell r="EP44">
            <v>0</v>
          </cell>
          <cell r="EQ44">
            <v>8.9014130919532644</v>
          </cell>
          <cell r="ER44">
            <v>0.22957531823213329</v>
          </cell>
          <cell r="ES44">
            <v>0</v>
          </cell>
          <cell r="EU44">
            <v>0</v>
          </cell>
          <cell r="EV44">
            <v>0</v>
          </cell>
          <cell r="EW44">
            <v>0</v>
          </cell>
          <cell r="FA44">
            <v>35</v>
          </cell>
          <cell r="FB44" t="str">
            <v>SUWANNEE</v>
          </cell>
          <cell r="FC44" t="str">
            <v>1-3</v>
          </cell>
          <cell r="FE44">
            <v>0</v>
          </cell>
          <cell r="FI44">
            <v>0</v>
          </cell>
          <cell r="FJ44" t="str">
            <v>GAS</v>
          </cell>
          <cell r="FK44">
            <v>0</v>
          </cell>
          <cell r="FL44" t="str">
            <v>MCF</v>
          </cell>
          <cell r="FM44">
            <v>1</v>
          </cell>
          <cell r="FN44">
            <v>0</v>
          </cell>
          <cell r="FO44">
            <v>0</v>
          </cell>
          <cell r="FP44">
            <v>0</v>
          </cell>
          <cell r="FQ44">
            <v>0</v>
          </cell>
          <cell r="FR44">
            <v>0.22957531823213329</v>
          </cell>
          <cell r="FS44">
            <v>0</v>
          </cell>
          <cell r="FT44">
            <v>0</v>
          </cell>
          <cell r="FV44">
            <v>0</v>
          </cell>
          <cell r="FW44">
            <v>0</v>
          </cell>
        </row>
        <row r="45">
          <cell r="A45">
            <v>36</v>
          </cell>
          <cell r="B45" t="str">
            <v>TIGER BAY</v>
          </cell>
          <cell r="C45" t="str">
            <v>1</v>
          </cell>
          <cell r="D45">
            <v>207</v>
          </cell>
          <cell r="E45">
            <v>120400</v>
          </cell>
          <cell r="F45">
            <v>78.177756999636387</v>
          </cell>
          <cell r="G45">
            <v>93.49</v>
          </cell>
          <cell r="H45">
            <v>88.665017084953462</v>
          </cell>
          <cell r="I45">
            <v>7406.5780730897013</v>
          </cell>
          <cell r="J45" t="str">
            <v>GAS</v>
          </cell>
          <cell r="K45">
            <v>891752</v>
          </cell>
          <cell r="L45" t="str">
            <v>MCF</v>
          </cell>
          <cell r="M45">
            <v>1</v>
          </cell>
          <cell r="N45">
            <v>891752</v>
          </cell>
          <cell r="O45">
            <v>8474231.1088060327</v>
          </cell>
          <cell r="P45">
            <v>7.0383979309020201</v>
          </cell>
          <cell r="Q45">
            <v>8.7978119339798457</v>
          </cell>
          <cell r="R45">
            <v>0.22452511578963311</v>
          </cell>
          <cell r="S45">
            <v>428544</v>
          </cell>
          <cell r="U45">
            <v>656</v>
          </cell>
          <cell r="V45">
            <v>8474493</v>
          </cell>
          <cell r="W45">
            <v>261.89119396731257</v>
          </cell>
          <cell r="AA45">
            <v>36</v>
          </cell>
          <cell r="AB45" t="str">
            <v>TIGER BAY</v>
          </cell>
          <cell r="AC45" t="str">
            <v>1</v>
          </cell>
          <cell r="AD45">
            <v>207</v>
          </cell>
          <cell r="AE45">
            <v>119292</v>
          </cell>
          <cell r="AF45">
            <v>77.458313853825771</v>
          </cell>
          <cell r="AG45">
            <v>93.49</v>
          </cell>
          <cell r="AH45">
            <v>88.252657744634575</v>
          </cell>
          <cell r="AI45">
            <v>7415.0152566810848</v>
          </cell>
          <cell r="AJ45" t="str">
            <v>GAS</v>
          </cell>
          <cell r="AK45">
            <v>884552</v>
          </cell>
          <cell r="AL45" t="str">
            <v>MCF</v>
          </cell>
          <cell r="AM45">
            <v>1</v>
          </cell>
          <cell r="AN45">
            <v>884552</v>
          </cell>
          <cell r="AO45">
            <v>8890085.2245431375</v>
          </cell>
          <cell r="AP45">
            <v>7.4523733565898285</v>
          </cell>
          <cell r="AQ45">
            <v>9.3175139491916443</v>
          </cell>
          <cell r="AR45">
            <v>0.24839198346481606</v>
          </cell>
          <cell r="AS45">
            <v>428544</v>
          </cell>
          <cell r="AU45">
            <v>653</v>
          </cell>
          <cell r="AV45">
            <v>8890383</v>
          </cell>
          <cell r="AW45">
            <v>297.77545686252415</v>
          </cell>
          <cell r="BA45">
            <v>36</v>
          </cell>
          <cell r="BB45" t="str">
            <v>TIGER BAY</v>
          </cell>
          <cell r="BC45" t="str">
            <v>1</v>
          </cell>
          <cell r="BD45">
            <v>207</v>
          </cell>
          <cell r="BE45">
            <v>104646</v>
          </cell>
          <cell r="BF45">
            <v>67.948418263986284</v>
          </cell>
          <cell r="BG45">
            <v>93.49</v>
          </cell>
          <cell r="BH45">
            <v>88.535242011218557</v>
          </cell>
          <cell r="BI45">
            <v>7407.4307665844844</v>
          </cell>
          <cell r="BJ45" t="str">
            <v>GAS</v>
          </cell>
          <cell r="BK45">
            <v>775158</v>
          </cell>
          <cell r="BL45" t="str">
            <v>MCF</v>
          </cell>
          <cell r="BM45">
            <v>1</v>
          </cell>
          <cell r="BN45">
            <v>775158</v>
          </cell>
          <cell r="BO45">
            <v>8022323.2040048568</v>
          </cell>
          <cell r="BP45">
            <v>7.666153702965099</v>
          </cell>
          <cell r="BQ45">
            <v>9.597436547708492</v>
          </cell>
          <cell r="BR45">
            <v>0.19899102448305653</v>
          </cell>
          <cell r="BS45">
            <v>428544</v>
          </cell>
          <cell r="BU45">
            <v>571</v>
          </cell>
          <cell r="BV45">
            <v>8022161</v>
          </cell>
          <cell r="BW45">
            <v>-162.20400485675782</v>
          </cell>
          <cell r="CA45">
            <v>36</v>
          </cell>
          <cell r="CB45" t="str">
            <v>TIGER BAY</v>
          </cell>
          <cell r="CC45" t="str">
            <v>1</v>
          </cell>
          <cell r="CD45">
            <v>207</v>
          </cell>
          <cell r="CE45">
            <v>91243</v>
          </cell>
          <cell r="CF45">
            <v>59.245623603968625</v>
          </cell>
          <cell r="CG45">
            <v>87.458387096774189</v>
          </cell>
          <cell r="CH45">
            <v>81.476421370337633</v>
          </cell>
          <cell r="CI45">
            <v>7531.5914645507055</v>
          </cell>
          <cell r="CJ45" t="str">
            <v>GAS</v>
          </cell>
          <cell r="CK45">
            <v>687205</v>
          </cell>
          <cell r="CL45" t="str">
            <v>MCF</v>
          </cell>
          <cell r="CM45">
            <v>1</v>
          </cell>
          <cell r="CN45">
            <v>687205</v>
          </cell>
          <cell r="CO45">
            <v>7291071.4292348605</v>
          </cell>
          <cell r="CP45">
            <v>7.9908282599595157</v>
          </cell>
          <cell r="CQ45">
            <v>9.7661455892806845</v>
          </cell>
          <cell r="CR45">
            <v>0.21999745280262431</v>
          </cell>
          <cell r="CS45">
            <v>428544</v>
          </cell>
          <cell r="CU45">
            <v>541</v>
          </cell>
          <cell r="CV45">
            <v>7291357</v>
          </cell>
          <cell r="CW45">
            <v>285.57076513953507</v>
          </cell>
          <cell r="DA45">
            <v>36</v>
          </cell>
          <cell r="DB45" t="str">
            <v>TIGER BAY</v>
          </cell>
          <cell r="DC45" t="str">
            <v>1</v>
          </cell>
          <cell r="DD45">
            <v>223</v>
          </cell>
          <cell r="DE45">
            <v>66050</v>
          </cell>
          <cell r="DF45">
            <v>39.810260861179422</v>
          </cell>
          <cell r="DG45">
            <v>56.094000000000001</v>
          </cell>
          <cell r="DH45">
            <v>87.889715373048929</v>
          </cell>
          <cell r="DI45">
            <v>7404.875094625284</v>
          </cell>
          <cell r="DJ45" t="str">
            <v>GAS</v>
          </cell>
          <cell r="DK45">
            <v>489092</v>
          </cell>
          <cell r="DL45" t="str">
            <v>MCF</v>
          </cell>
          <cell r="DM45">
            <v>1</v>
          </cell>
          <cell r="DN45">
            <v>489092</v>
          </cell>
          <cell r="DO45">
            <v>4952947.4158946583</v>
          </cell>
          <cell r="DP45">
            <v>7.4987848840191642</v>
          </cell>
          <cell r="DQ45">
            <v>9.0375377696502301</v>
          </cell>
          <cell r="DR45">
            <v>0.21308055143181109</v>
          </cell>
          <cell r="DS45">
            <v>428544</v>
          </cell>
          <cell r="DU45">
            <v>337</v>
          </cell>
          <cell r="DV45">
            <v>4953087</v>
          </cell>
          <cell r="DW45">
            <v>139.58410534169525</v>
          </cell>
          <cell r="EA45">
            <v>36</v>
          </cell>
          <cell r="EB45" t="str">
            <v>TIGER BAY</v>
          </cell>
          <cell r="EC45" t="str">
            <v>1</v>
          </cell>
          <cell r="ED45">
            <v>223</v>
          </cell>
          <cell r="EE45">
            <v>54152</v>
          </cell>
          <cell r="EF45">
            <v>32.638989343748491</v>
          </cell>
          <cell r="EG45">
            <v>93.49</v>
          </cell>
          <cell r="EH45">
            <v>88.950212717028862</v>
          </cell>
          <cell r="EI45">
            <v>7380.8723592849756</v>
          </cell>
          <cell r="EJ45" t="str">
            <v>GAS</v>
          </cell>
          <cell r="EK45">
            <v>399689</v>
          </cell>
          <cell r="EL45" t="str">
            <v>MCF</v>
          </cell>
          <cell r="EM45">
            <v>1</v>
          </cell>
          <cell r="EN45">
            <v>399689</v>
          </cell>
          <cell r="EO45">
            <v>4078099.6266785911</v>
          </cell>
          <cell r="EP45">
            <v>7.5308384301200162</v>
          </cell>
          <cell r="EQ45">
            <v>8.9014130919532644</v>
          </cell>
          <cell r="ER45">
            <v>0.22957531823213329</v>
          </cell>
          <cell r="ES45">
            <v>428544</v>
          </cell>
          <cell r="EU45">
            <v>273</v>
          </cell>
          <cell r="EV45">
            <v>4077878</v>
          </cell>
          <cell r="EW45">
            <v>-221.62667859112844</v>
          </cell>
          <cell r="FA45">
            <v>36</v>
          </cell>
          <cell r="FB45" t="str">
            <v>TIGER BAY</v>
          </cell>
          <cell r="FC45" t="str">
            <v>1</v>
          </cell>
          <cell r="FD45">
            <v>215</v>
          </cell>
          <cell r="FE45">
            <v>963670</v>
          </cell>
          <cell r="FF45">
            <v>50.203696757522707</v>
          </cell>
          <cell r="FG45">
            <v>86.235310035842303</v>
          </cell>
          <cell r="FH45">
            <v>85.245075057277063</v>
          </cell>
          <cell r="FI45">
            <v>7440.6799007959153</v>
          </cell>
          <cell r="FJ45" t="str">
            <v>GAS</v>
          </cell>
          <cell r="FK45">
            <v>7170360</v>
          </cell>
          <cell r="FL45" t="str">
            <v>MCF</v>
          </cell>
          <cell r="FM45">
            <v>1</v>
          </cell>
          <cell r="FN45">
            <v>7170360</v>
          </cell>
          <cell r="FO45">
            <v>69417094.009162128</v>
          </cell>
          <cell r="FP45">
            <v>7.2034092593068291</v>
          </cell>
          <cell r="FQ45">
            <v>0</v>
          </cell>
          <cell r="FR45">
            <v>0.22957531823213329</v>
          </cell>
          <cell r="FS45">
            <v>5142528</v>
          </cell>
          <cell r="FT45">
            <v>0</v>
          </cell>
          <cell r="FU45">
            <v>5258</v>
          </cell>
          <cell r="FV45">
            <v>69416979</v>
          </cell>
          <cell r="FW45">
            <v>-115.00916212797165</v>
          </cell>
        </row>
        <row r="46">
          <cell r="A46">
            <v>37</v>
          </cell>
          <cell r="B46" t="str">
            <v>TURNER</v>
          </cell>
          <cell r="C46" t="str">
            <v>1-4</v>
          </cell>
          <cell r="D46">
            <v>154</v>
          </cell>
          <cell r="E46">
            <v>8190</v>
          </cell>
          <cell r="F46">
            <v>7.1480938416422291</v>
          </cell>
          <cell r="G46">
            <v>98.375</v>
          </cell>
          <cell r="H46">
            <v>49.702633814783347</v>
          </cell>
          <cell r="I46">
            <v>15408.913308913308</v>
          </cell>
          <cell r="J46" t="str">
            <v>LIGHT OIL</v>
          </cell>
          <cell r="K46">
            <v>21774</v>
          </cell>
          <cell r="L46" t="str">
            <v>BBLS</v>
          </cell>
          <cell r="M46">
            <v>5.7958574446587674</v>
          </cell>
          <cell r="N46">
            <v>126199</v>
          </cell>
          <cell r="O46">
            <v>2100146.8631048948</v>
          </cell>
          <cell r="P46">
            <v>25.642818841329607</v>
          </cell>
          <cell r="Q46">
            <v>93.900251748251733</v>
          </cell>
          <cell r="R46">
            <v>2.551794871794872</v>
          </cell>
          <cell r="S46">
            <v>0</v>
          </cell>
          <cell r="U46">
            <v>321</v>
          </cell>
          <cell r="V46">
            <v>2098829</v>
          </cell>
          <cell r="W46">
            <v>-1317.8631048947573</v>
          </cell>
          <cell r="AA46">
            <v>37</v>
          </cell>
          <cell r="AB46" t="str">
            <v>TURNER</v>
          </cell>
          <cell r="AC46" t="str">
            <v>1-4</v>
          </cell>
          <cell r="AD46">
            <v>154</v>
          </cell>
          <cell r="AE46">
            <v>10483</v>
          </cell>
          <cell r="AF46">
            <v>9.1493855606758832</v>
          </cell>
          <cell r="AG46">
            <v>98.375</v>
          </cell>
          <cell r="AH46">
            <v>53.180803571428569</v>
          </cell>
          <cell r="AI46">
            <v>15301.345034818278</v>
          </cell>
          <cell r="AJ46" t="str">
            <v>LIGHT OIL</v>
          </cell>
          <cell r="AK46">
            <v>27674</v>
          </cell>
          <cell r="AL46" t="str">
            <v>BBLS</v>
          </cell>
          <cell r="AM46">
            <v>5.7961985979619861</v>
          </cell>
          <cell r="AN46">
            <v>160404</v>
          </cell>
          <cell r="AO46">
            <v>2700246.2716000001</v>
          </cell>
          <cell r="AP46">
            <v>25.758335129256892</v>
          </cell>
          <cell r="AQ46">
            <v>95.0214</v>
          </cell>
          <cell r="AR46">
            <v>2.552</v>
          </cell>
          <cell r="AS46">
            <v>0</v>
          </cell>
          <cell r="AU46">
            <v>384</v>
          </cell>
          <cell r="AV46">
            <v>2698490</v>
          </cell>
          <cell r="AW46">
            <v>-1756.2716000000946</v>
          </cell>
          <cell r="BA46">
            <v>37</v>
          </cell>
          <cell r="BB46" t="str">
            <v>TURNER</v>
          </cell>
          <cell r="BC46" t="str">
            <v>1-4</v>
          </cell>
          <cell r="BD46">
            <v>154</v>
          </cell>
          <cell r="BE46">
            <v>2959</v>
          </cell>
          <cell r="BF46">
            <v>2.5825652841781874</v>
          </cell>
          <cell r="BG46">
            <v>98.375</v>
          </cell>
          <cell r="BH46">
            <v>46.864111498257842</v>
          </cell>
          <cell r="BI46">
            <v>15673.538357553227</v>
          </cell>
          <cell r="BJ46" t="str">
            <v>LIGHT OIL</v>
          </cell>
          <cell r="BK46">
            <v>8002</v>
          </cell>
          <cell r="BL46" t="str">
            <v>BBLS</v>
          </cell>
          <cell r="BM46">
            <v>5.795801049737566</v>
          </cell>
          <cell r="BN46">
            <v>46378</v>
          </cell>
          <cell r="BO46">
            <v>796834.9850434782</v>
          </cell>
          <cell r="BP46">
            <v>26.929198548275707</v>
          </cell>
          <cell r="BQ46">
            <v>97.016000000000005</v>
          </cell>
          <cell r="BR46">
            <v>2.563478260869565</v>
          </cell>
          <cell r="BS46">
            <v>0</v>
          </cell>
          <cell r="BU46">
            <v>123</v>
          </cell>
          <cell r="BV46">
            <v>792683</v>
          </cell>
          <cell r="BW46">
            <v>-4151.9850434781983</v>
          </cell>
          <cell r="CA46">
            <v>37</v>
          </cell>
          <cell r="CB46" t="str">
            <v>TURNER</v>
          </cell>
          <cell r="CC46" t="str">
            <v>1-4</v>
          </cell>
          <cell r="CD46">
            <v>154</v>
          </cell>
          <cell r="CE46">
            <v>8917</v>
          </cell>
          <cell r="CF46">
            <v>7.782607177768468</v>
          </cell>
          <cell r="CG46">
            <v>79.101451612903233</v>
          </cell>
          <cell r="CH46">
            <v>38.687704277904722</v>
          </cell>
          <cell r="CI46">
            <v>16129.079286755637</v>
          </cell>
          <cell r="CJ46" t="str">
            <v>LIGHT OIL</v>
          </cell>
          <cell r="CK46">
            <v>24814</v>
          </cell>
          <cell r="CL46" t="str">
            <v>BBLS</v>
          </cell>
          <cell r="CM46">
            <v>5.7960425566212619</v>
          </cell>
          <cell r="CN46">
            <v>143823</v>
          </cell>
          <cell r="CO46">
            <v>2503926.7965217391</v>
          </cell>
          <cell r="CP46">
            <v>28.080372283522923</v>
          </cell>
          <cell r="CQ46">
            <v>98.34434782608696</v>
          </cell>
          <cell r="CR46">
            <v>2.563478260869565</v>
          </cell>
          <cell r="CS46">
            <v>0</v>
          </cell>
          <cell r="CU46">
            <v>449</v>
          </cell>
          <cell r="CV46">
            <v>2491025</v>
          </cell>
          <cell r="CW46">
            <v>-12901.796521739103</v>
          </cell>
          <cell r="DA46">
            <v>37</v>
          </cell>
          <cell r="DB46" t="str">
            <v>TURNER</v>
          </cell>
          <cell r="DC46" t="str">
            <v>1-4</v>
          </cell>
          <cell r="DD46">
            <v>194</v>
          </cell>
          <cell r="DE46">
            <v>0</v>
          </cell>
          <cell r="DF46">
            <v>0</v>
          </cell>
          <cell r="DG46">
            <v>95.055666666666667</v>
          </cell>
          <cell r="DH46">
            <v>0</v>
          </cell>
          <cell r="DI46">
            <v>0</v>
          </cell>
          <cell r="DJ46" t="str">
            <v>LIGHT OIL</v>
          </cell>
          <cell r="DK46">
            <v>0</v>
          </cell>
          <cell r="DL46" t="str">
            <v>BBLS</v>
          </cell>
          <cell r="DM46" t="str">
            <v xml:space="preserve"> </v>
          </cell>
          <cell r="DN46">
            <v>0</v>
          </cell>
          <cell r="DO46">
            <v>0</v>
          </cell>
          <cell r="DP46">
            <v>0</v>
          </cell>
          <cell r="DQ46">
            <v>106.404</v>
          </cell>
          <cell r="DR46">
            <v>2.64</v>
          </cell>
          <cell r="DS46">
            <v>0</v>
          </cell>
          <cell r="DU46">
            <v>0</v>
          </cell>
          <cell r="DV46">
            <v>0</v>
          </cell>
          <cell r="DW46">
            <v>0</v>
          </cell>
          <cell r="EA46">
            <v>37</v>
          </cell>
          <cell r="EB46" t="str">
            <v>TURNER</v>
          </cell>
          <cell r="EC46" t="str">
            <v>1-4</v>
          </cell>
          <cell r="ED46">
            <v>194</v>
          </cell>
          <cell r="EE46">
            <v>654</v>
          </cell>
          <cell r="EF46">
            <v>0.45310941137346195</v>
          </cell>
          <cell r="EG46">
            <v>98.375</v>
          </cell>
          <cell r="EH46">
            <v>53.228431904503523</v>
          </cell>
          <cell r="EI46">
            <v>15408.256880733945</v>
          </cell>
          <cell r="EJ46" t="str">
            <v>LIGHT OIL</v>
          </cell>
          <cell r="EK46">
            <v>1739</v>
          </cell>
          <cell r="EL46" t="str">
            <v>BBLS</v>
          </cell>
          <cell r="EM46">
            <v>5.7947096032202419</v>
          </cell>
          <cell r="EN46">
            <v>10077</v>
          </cell>
          <cell r="EO46">
            <v>190514.40600000002</v>
          </cell>
          <cell r="EP46">
            <v>29.130643119266058</v>
          </cell>
          <cell r="EQ46">
            <v>106.914</v>
          </cell>
          <cell r="ER46">
            <v>2.64</v>
          </cell>
          <cell r="ES46">
            <v>0</v>
          </cell>
          <cell r="EU46">
            <v>19</v>
          </cell>
          <cell r="EV46">
            <v>184004</v>
          </cell>
          <cell r="EW46">
            <v>-6510.4060000000172</v>
          </cell>
          <cell r="FA46">
            <v>37</v>
          </cell>
          <cell r="FB46" t="str">
            <v>TURNER</v>
          </cell>
          <cell r="FC46" t="str">
            <v>1-4</v>
          </cell>
          <cell r="FD46">
            <v>174</v>
          </cell>
          <cell r="FE46">
            <v>52687</v>
          </cell>
          <cell r="FF46">
            <v>3.3915641865447204</v>
          </cell>
          <cell r="FG46">
            <v>93.727637320788531</v>
          </cell>
          <cell r="FH46">
            <v>42.389013146250022</v>
          </cell>
          <cell r="FI46">
            <v>15631.142407045381</v>
          </cell>
          <cell r="FJ46" t="str">
            <v>LIGHT OIL</v>
          </cell>
          <cell r="FK46">
            <v>142088</v>
          </cell>
          <cell r="FL46" t="str">
            <v>BBLS</v>
          </cell>
          <cell r="FM46">
            <v>5.8</v>
          </cell>
          <cell r="FN46">
            <v>823558</v>
          </cell>
          <cell r="FO46">
            <v>13735499.32227011</v>
          </cell>
          <cell r="FP46">
            <v>26.069997005466455</v>
          </cell>
          <cell r="FQ46">
            <v>0</v>
          </cell>
          <cell r="FR46">
            <v>2.64</v>
          </cell>
          <cell r="FS46">
            <v>0</v>
          </cell>
          <cell r="FT46">
            <v>0</v>
          </cell>
          <cell r="FU46">
            <v>2143</v>
          </cell>
          <cell r="FV46">
            <v>13873062</v>
          </cell>
          <cell r="FW46">
            <v>137562.67772988975</v>
          </cell>
        </row>
        <row r="47">
          <cell r="A47">
            <v>38</v>
          </cell>
          <cell r="B47" t="str">
            <v>UNIV OF FLA.</v>
          </cell>
          <cell r="C47" t="str">
            <v>1</v>
          </cell>
          <cell r="D47">
            <v>35</v>
          </cell>
          <cell r="E47">
            <v>32724</v>
          </cell>
          <cell r="F47">
            <v>125.66820276497697</v>
          </cell>
          <cell r="G47">
            <v>98.01</v>
          </cell>
          <cell r="H47">
            <v>128.60679897818827</v>
          </cell>
          <cell r="I47">
            <v>9273.8662755164405</v>
          </cell>
          <cell r="J47" t="str">
            <v>GAS</v>
          </cell>
          <cell r="K47">
            <v>303478</v>
          </cell>
          <cell r="L47" t="str">
            <v>MCF</v>
          </cell>
          <cell r="M47">
            <v>1</v>
          </cell>
          <cell r="N47">
            <v>303478</v>
          </cell>
          <cell r="O47">
            <v>2622742.8031899421</v>
          </cell>
          <cell r="P47">
            <v>8.0147378168620644</v>
          </cell>
          <cell r="Q47">
            <v>8.7978119339798457</v>
          </cell>
          <cell r="R47">
            <v>0.22452511578963311</v>
          </cell>
          <cell r="S47">
            <v>183662</v>
          </cell>
          <cell r="T47">
            <v>-299000</v>
          </cell>
          <cell r="U47">
            <v>727</v>
          </cell>
          <cell r="V47">
            <v>2921829</v>
          </cell>
          <cell r="W47">
            <v>86.196810057852417</v>
          </cell>
          <cell r="AA47">
            <v>38</v>
          </cell>
          <cell r="AB47" t="str">
            <v>UNIV OF FLA.</v>
          </cell>
          <cell r="AC47" t="str">
            <v>1</v>
          </cell>
          <cell r="AD47">
            <v>35</v>
          </cell>
          <cell r="AE47">
            <v>32940</v>
          </cell>
          <cell r="AF47">
            <v>126.49769585253456</v>
          </cell>
          <cell r="AG47">
            <v>98.01</v>
          </cell>
          <cell r="AH47">
            <v>128.57142857142858</v>
          </cell>
          <cell r="AI47">
            <v>9272.6775956284164</v>
          </cell>
          <cell r="AJ47" t="str">
            <v>GAS</v>
          </cell>
          <cell r="AK47">
            <v>305442</v>
          </cell>
          <cell r="AL47" t="str">
            <v>MCF</v>
          </cell>
          <cell r="AM47">
            <v>1</v>
          </cell>
          <cell r="AN47">
            <v>305442</v>
          </cell>
          <cell r="AO47">
            <v>2806491.4398824545</v>
          </cell>
          <cell r="AP47">
            <v>8.5200104428732679</v>
          </cell>
          <cell r="AQ47">
            <v>9.3175139491916443</v>
          </cell>
          <cell r="AR47">
            <v>0.24839198346481606</v>
          </cell>
          <cell r="AS47">
            <v>183662</v>
          </cell>
          <cell r="AT47">
            <v>-299000</v>
          </cell>
          <cell r="AU47">
            <v>732</v>
          </cell>
          <cell r="AV47">
            <v>3105596</v>
          </cell>
          <cell r="AW47">
            <v>104.56011754553765</v>
          </cell>
          <cell r="BA47">
            <v>38</v>
          </cell>
          <cell r="BB47" t="str">
            <v>UNIV OF FLA.</v>
          </cell>
          <cell r="BC47" t="str">
            <v>1</v>
          </cell>
          <cell r="BD47">
            <v>35</v>
          </cell>
          <cell r="BE47">
            <v>31536</v>
          </cell>
          <cell r="BF47">
            <v>121.10599078341014</v>
          </cell>
          <cell r="BG47">
            <v>98.01</v>
          </cell>
          <cell r="BH47">
            <v>128.5347462808233</v>
          </cell>
          <cell r="BI47">
            <v>9274.6385083713849</v>
          </cell>
          <cell r="BJ47" t="str">
            <v>GAS</v>
          </cell>
          <cell r="BK47">
            <v>292485</v>
          </cell>
          <cell r="BL47" t="str">
            <v>MCF</v>
          </cell>
          <cell r="BM47">
            <v>1</v>
          </cell>
          <cell r="BN47">
            <v>292485</v>
          </cell>
          <cell r="BO47">
            <v>2749970.1184524451</v>
          </cell>
          <cell r="BP47">
            <v>8.7200980417695497</v>
          </cell>
          <cell r="BQ47">
            <v>9.597436547708492</v>
          </cell>
          <cell r="BR47">
            <v>0.19899102448305653</v>
          </cell>
          <cell r="BS47">
            <v>183662</v>
          </cell>
          <cell r="BT47">
            <v>-299000</v>
          </cell>
          <cell r="BU47">
            <v>701</v>
          </cell>
          <cell r="BV47">
            <v>3048908</v>
          </cell>
          <cell r="BW47">
            <v>-62.118452445138246</v>
          </cell>
          <cell r="CA47">
            <v>38</v>
          </cell>
          <cell r="CB47" t="str">
            <v>UNIV OF FLA.</v>
          </cell>
          <cell r="CC47" t="str">
            <v>1</v>
          </cell>
          <cell r="CD47">
            <v>35</v>
          </cell>
          <cell r="CE47">
            <v>10692</v>
          </cell>
          <cell r="CF47">
            <v>41.059907834101381</v>
          </cell>
          <cell r="CG47">
            <v>31.616129032258062</v>
          </cell>
          <cell r="CH47">
            <v>128.35534213685474</v>
          </cell>
          <cell r="CI47">
            <v>9289.4687616909832</v>
          </cell>
          <cell r="CJ47" t="str">
            <v>GAS</v>
          </cell>
          <cell r="CK47">
            <v>99323</v>
          </cell>
          <cell r="CL47" t="str">
            <v>MCF</v>
          </cell>
          <cell r="CM47">
            <v>1</v>
          </cell>
          <cell r="CN47">
            <v>99323</v>
          </cell>
          <cell r="CO47">
            <v>876515.68536884058</v>
          </cell>
          <cell r="CP47">
            <v>8.1978646218559739</v>
          </cell>
          <cell r="CQ47">
            <v>9.7661455892806845</v>
          </cell>
          <cell r="CR47">
            <v>0.21999745280262431</v>
          </cell>
          <cell r="CS47">
            <v>183662</v>
          </cell>
          <cell r="CT47">
            <v>-299000</v>
          </cell>
          <cell r="CU47">
            <v>238</v>
          </cell>
          <cell r="CV47">
            <v>1175561</v>
          </cell>
          <cell r="CW47">
            <v>45.314631159417331</v>
          </cell>
          <cell r="DA47">
            <v>38</v>
          </cell>
          <cell r="DB47" t="str">
            <v>UNIV OF FLA.</v>
          </cell>
          <cell r="DC47" t="str">
            <v>1</v>
          </cell>
          <cell r="DD47">
            <v>41</v>
          </cell>
          <cell r="DE47">
            <v>33293</v>
          </cell>
          <cell r="DF47">
            <v>109.14306320482558</v>
          </cell>
          <cell r="DG47">
            <v>98.01</v>
          </cell>
          <cell r="DH47">
            <v>117.00639628874674</v>
          </cell>
          <cell r="DI47">
            <v>9249.5119094103866</v>
          </cell>
          <cell r="DJ47" t="str">
            <v>GAS</v>
          </cell>
          <cell r="DK47">
            <v>307944</v>
          </cell>
          <cell r="DL47" t="str">
            <v>MCF</v>
          </cell>
          <cell r="DM47">
            <v>1</v>
          </cell>
          <cell r="DN47">
            <v>307944</v>
          </cell>
          <cell r="DO47">
            <v>2733334.4082672885</v>
          </cell>
          <cell r="DP47">
            <v>8.2099372488730005</v>
          </cell>
          <cell r="DQ47">
            <v>9.0375377696502301</v>
          </cell>
          <cell r="DR47">
            <v>0.21308055143181109</v>
          </cell>
          <cell r="DS47">
            <v>183662</v>
          </cell>
          <cell r="DT47">
            <v>-299000</v>
          </cell>
          <cell r="DU47">
            <v>694</v>
          </cell>
          <cell r="DV47">
            <v>3032422</v>
          </cell>
          <cell r="DW47">
            <v>87.591732711531222</v>
          </cell>
          <cell r="EA47">
            <v>38</v>
          </cell>
          <cell r="EB47" t="str">
            <v>UNIV OF FLA.</v>
          </cell>
          <cell r="EC47" t="str">
            <v>1</v>
          </cell>
          <cell r="ED47">
            <v>41</v>
          </cell>
          <cell r="EE47">
            <v>34445</v>
          </cell>
          <cell r="EF47">
            <v>112.9196170993968</v>
          </cell>
          <cell r="EG47">
            <v>98.01</v>
          </cell>
          <cell r="EH47">
            <v>117.00862830355322</v>
          </cell>
          <cell r="EI47">
            <v>9251.0088546958923</v>
          </cell>
          <cell r="EJ47" t="str">
            <v>GAS</v>
          </cell>
          <cell r="EK47">
            <v>318651</v>
          </cell>
          <cell r="EL47" t="str">
            <v>MCF</v>
          </cell>
          <cell r="EM47">
            <v>1</v>
          </cell>
          <cell r="EN47">
            <v>318651</v>
          </cell>
          <cell r="EO47">
            <v>2794260.5878939871</v>
          </cell>
          <cell r="EP47">
            <v>8.112238606166315</v>
          </cell>
          <cell r="EQ47">
            <v>8.9014130919532644</v>
          </cell>
          <cell r="ER47">
            <v>0.22957531823213329</v>
          </cell>
          <cell r="ES47">
            <v>183662</v>
          </cell>
          <cell r="ET47">
            <v>-299000</v>
          </cell>
          <cell r="EU47">
            <v>718</v>
          </cell>
          <cell r="EV47">
            <v>3093087</v>
          </cell>
          <cell r="EW47">
            <v>-173.58789398707449</v>
          </cell>
          <cell r="FA47">
            <v>38</v>
          </cell>
          <cell r="FB47" t="str">
            <v>UNIV OF FLA.</v>
          </cell>
          <cell r="FC47" t="str">
            <v>1</v>
          </cell>
          <cell r="FD47">
            <v>38</v>
          </cell>
          <cell r="FE47">
            <v>339458</v>
          </cell>
          <cell r="FF47">
            <v>100.05718260705527</v>
          </cell>
          <cell r="FG47">
            <v>84.555580645161285</v>
          </cell>
          <cell r="FH47">
            <v>122.17047679373489</v>
          </cell>
          <cell r="FI47">
            <v>9263.5583783560851</v>
          </cell>
          <cell r="FJ47" t="str">
            <v>GAS</v>
          </cell>
          <cell r="FK47">
            <v>3144589</v>
          </cell>
          <cell r="FL47" t="str">
            <v>MCF</v>
          </cell>
          <cell r="FM47">
            <v>1</v>
          </cell>
          <cell r="FN47">
            <v>3144589</v>
          </cell>
          <cell r="FO47">
            <v>26480499.043054961</v>
          </cell>
          <cell r="FP47">
            <v>7.800817492312734</v>
          </cell>
          <cell r="FQ47">
            <v>0</v>
          </cell>
          <cell r="FR47">
            <v>0.22957531823213329</v>
          </cell>
          <cell r="FS47">
            <v>2203944</v>
          </cell>
          <cell r="FT47">
            <v>-3588000</v>
          </cell>
          <cell r="FU47">
            <v>7312</v>
          </cell>
          <cell r="FV47">
            <v>30068422</v>
          </cell>
          <cell r="FW47">
            <v>-77.043054960668087</v>
          </cell>
        </row>
        <row r="48">
          <cell r="A48">
            <v>39</v>
          </cell>
          <cell r="B48" t="str">
            <v>OTHER - START UP</v>
          </cell>
          <cell r="D48" t="str">
            <v>-</v>
          </cell>
          <cell r="E48">
            <v>3785</v>
          </cell>
          <cell r="F48" t="str">
            <v>-</v>
          </cell>
          <cell r="H48" t="str">
            <v>-</v>
          </cell>
          <cell r="I48">
            <v>10081.373844121534</v>
          </cell>
          <cell r="J48" t="str">
            <v>LIGHT OIL</v>
          </cell>
          <cell r="K48">
            <v>6584</v>
          </cell>
          <cell r="L48" t="str">
            <v>BBLS</v>
          </cell>
          <cell r="M48">
            <v>5.7955650060753339</v>
          </cell>
          <cell r="N48">
            <v>38158</v>
          </cell>
          <cell r="O48">
            <v>625374.08957727451</v>
          </cell>
          <cell r="P48">
            <v>16.522433013930634</v>
          </cell>
          <cell r="Q48">
            <v>93.900251748251733</v>
          </cell>
          <cell r="R48">
            <v>1.0836622215651759</v>
          </cell>
          <cell r="S48">
            <v>0</v>
          </cell>
          <cell r="U48">
            <v>0</v>
          </cell>
          <cell r="V48">
            <v>641209</v>
          </cell>
          <cell r="W48">
            <v>15834.910422725487</v>
          </cell>
          <cell r="AA48">
            <v>39</v>
          </cell>
          <cell r="AB48" t="str">
            <v>OTHER - START UP</v>
          </cell>
          <cell r="AD48" t="str">
            <v>-</v>
          </cell>
          <cell r="AE48">
            <v>3941</v>
          </cell>
          <cell r="AF48" t="str">
            <v>-</v>
          </cell>
          <cell r="AH48" t="str">
            <v>-</v>
          </cell>
          <cell r="AI48">
            <v>10137.274803349404</v>
          </cell>
          <cell r="AJ48" t="str">
            <v>LIGHT OIL</v>
          </cell>
          <cell r="AK48">
            <v>6893</v>
          </cell>
          <cell r="AL48" t="str">
            <v>BBLS</v>
          </cell>
          <cell r="AM48">
            <v>5.7958798781372405</v>
          </cell>
          <cell r="AN48">
            <v>39951</v>
          </cell>
          <cell r="AO48">
            <v>662746.14451200003</v>
          </cell>
          <cell r="AP48">
            <v>16.816699936868815</v>
          </cell>
          <cell r="AQ48">
            <v>95.0214</v>
          </cell>
          <cell r="AR48">
            <v>1.1263070233570287</v>
          </cell>
          <cell r="AS48">
            <v>0</v>
          </cell>
          <cell r="AU48">
            <v>0</v>
          </cell>
          <cell r="AV48">
            <v>679650</v>
          </cell>
          <cell r="AW48">
            <v>16903.855487999972</v>
          </cell>
          <cell r="BA48">
            <v>39</v>
          </cell>
          <cell r="BB48" t="str">
            <v>OTHER - START UP</v>
          </cell>
          <cell r="BD48" t="str">
            <v>-</v>
          </cell>
          <cell r="BE48">
            <v>4684</v>
          </cell>
          <cell r="BF48" t="str">
            <v>-</v>
          </cell>
          <cell r="BH48" t="str">
            <v>-</v>
          </cell>
          <cell r="BI48">
            <v>10044.406490179334</v>
          </cell>
          <cell r="BJ48" t="str">
            <v>LIGHT OIL</v>
          </cell>
          <cell r="BK48">
            <v>8116</v>
          </cell>
          <cell r="BL48" t="str">
            <v>BBLS</v>
          </cell>
          <cell r="BM48">
            <v>5.7969443075406604</v>
          </cell>
          <cell r="BN48">
            <v>47048</v>
          </cell>
          <cell r="BO48">
            <v>796702.52029338374</v>
          </cell>
          <cell r="BP48">
            <v>17.009020501566688</v>
          </cell>
          <cell r="BQ48">
            <v>97.016000000000005</v>
          </cell>
          <cell r="BR48">
            <v>1.1484307902148525</v>
          </cell>
          <cell r="BS48">
            <v>0</v>
          </cell>
          <cell r="BU48">
            <v>0</v>
          </cell>
          <cell r="BV48">
            <v>812852</v>
          </cell>
          <cell r="BW48">
            <v>16149.479706616257</v>
          </cell>
          <cell r="CA48">
            <v>39</v>
          </cell>
          <cell r="CB48" t="str">
            <v>OTHER - START UP</v>
          </cell>
          <cell r="CD48" t="str">
            <v>-</v>
          </cell>
          <cell r="CE48">
            <v>3458</v>
          </cell>
          <cell r="CF48" t="str">
            <v>-</v>
          </cell>
          <cell r="CH48" t="str">
            <v>-</v>
          </cell>
          <cell r="CI48">
            <v>10085.020242914979</v>
          </cell>
          <cell r="CJ48" t="str">
            <v>LIGHT OIL</v>
          </cell>
          <cell r="CK48">
            <v>6016</v>
          </cell>
          <cell r="CL48" t="str">
            <v>BBLS</v>
          </cell>
          <cell r="CM48">
            <v>5.796875</v>
          </cell>
          <cell r="CN48">
            <v>34874</v>
          </cell>
          <cell r="CO48">
            <v>598750.02317126654</v>
          </cell>
          <cell r="CP48">
            <v>17.314922590262192</v>
          </cell>
          <cell r="CQ48">
            <v>98.34434782608696</v>
          </cell>
          <cell r="CR48">
            <v>1.1819193233921894</v>
          </cell>
          <cell r="CS48">
            <v>0</v>
          </cell>
          <cell r="CU48">
            <v>0</v>
          </cell>
          <cell r="CV48">
            <v>610889</v>
          </cell>
          <cell r="CW48">
            <v>12138.976828733459</v>
          </cell>
          <cell r="DA48">
            <v>39</v>
          </cell>
          <cell r="DB48" t="str">
            <v>OTHER - START UP</v>
          </cell>
          <cell r="DD48" t="str">
            <v>-</v>
          </cell>
          <cell r="DE48">
            <v>4752</v>
          </cell>
          <cell r="DF48" t="str">
            <v>-</v>
          </cell>
          <cell r="DH48" t="str">
            <v>-</v>
          </cell>
          <cell r="DI48">
            <v>9878.3670033670041</v>
          </cell>
          <cell r="DJ48" t="str">
            <v>LIGHT OIL</v>
          </cell>
          <cell r="DK48">
            <v>8099</v>
          </cell>
          <cell r="DL48" t="str">
            <v>BBLS</v>
          </cell>
          <cell r="DM48">
            <v>5.7960242005185822</v>
          </cell>
          <cell r="DN48">
            <v>46942</v>
          </cell>
          <cell r="DO48">
            <v>871756.12559999991</v>
          </cell>
          <cell r="DP48">
            <v>18.34503631313131</v>
          </cell>
          <cell r="DQ48">
            <v>106.404</v>
          </cell>
          <cell r="DR48">
            <v>1.23350161748364</v>
          </cell>
          <cell r="DS48">
            <v>0</v>
          </cell>
          <cell r="DU48">
            <v>0</v>
          </cell>
          <cell r="DV48">
            <v>864479</v>
          </cell>
          <cell r="DW48">
            <v>-7277.1255999999121</v>
          </cell>
          <cell r="EA48">
            <v>39</v>
          </cell>
          <cell r="EB48" t="str">
            <v>OTHER - START UP</v>
          </cell>
          <cell r="ED48" t="str">
            <v>-</v>
          </cell>
          <cell r="EE48">
            <v>5773</v>
          </cell>
          <cell r="EF48" t="str">
            <v>-</v>
          </cell>
          <cell r="EH48" t="str">
            <v>-</v>
          </cell>
          <cell r="EI48">
            <v>9841.1571106876836</v>
          </cell>
          <cell r="EJ48" t="str">
            <v>LIGHT OIL</v>
          </cell>
          <cell r="EK48">
            <v>9802</v>
          </cell>
          <cell r="EL48" t="str">
            <v>BBLS</v>
          </cell>
          <cell r="EM48">
            <v>5.796062028157519</v>
          </cell>
          <cell r="EN48">
            <v>56813</v>
          </cell>
          <cell r="EO48">
            <v>1060430.6568</v>
          </cell>
          <cell r="EP48">
            <v>18.368797103758876</v>
          </cell>
          <cell r="EQ48">
            <v>106.914</v>
          </cell>
          <cell r="ER48">
            <v>1.2711312793307488</v>
          </cell>
          <cell r="ES48">
            <v>0</v>
          </cell>
          <cell r="EU48">
            <v>0</v>
          </cell>
          <cell r="EV48">
            <v>1050678</v>
          </cell>
          <cell r="EW48">
            <v>-9752.656799999997</v>
          </cell>
          <cell r="FA48">
            <v>39</v>
          </cell>
          <cell r="FB48" t="str">
            <v>OTHER - START UP</v>
          </cell>
          <cell r="FD48" t="str">
            <v>-</v>
          </cell>
          <cell r="FE48">
            <v>50825</v>
          </cell>
          <cell r="FF48" t="str">
            <v>-</v>
          </cell>
          <cell r="FG48" t="str">
            <v>-</v>
          </cell>
          <cell r="FH48" t="str">
            <v>-</v>
          </cell>
          <cell r="FI48">
            <v>9995.8878504672884</v>
          </cell>
          <cell r="FJ48" t="str">
            <v>LIGHT OIL</v>
          </cell>
          <cell r="FK48">
            <v>87654</v>
          </cell>
          <cell r="FL48" t="str">
            <v>BBLS</v>
          </cell>
          <cell r="FM48">
            <v>5.8</v>
          </cell>
          <cell r="FN48">
            <v>508041</v>
          </cell>
          <cell r="FO48">
            <v>8339808.5599539243</v>
          </cell>
          <cell r="FP48">
            <v>16.408870752491733</v>
          </cell>
          <cell r="FQ48">
            <v>0</v>
          </cell>
          <cell r="FR48">
            <v>1.2711312793307488</v>
          </cell>
          <cell r="FS48">
            <v>0</v>
          </cell>
          <cell r="FT48">
            <v>0</v>
          </cell>
          <cell r="FV48">
            <v>8741959</v>
          </cell>
          <cell r="FW48">
            <v>402150.44004607573</v>
          </cell>
        </row>
        <row r="49">
          <cell r="A49">
            <v>40</v>
          </cell>
          <cell r="B49" t="str">
            <v xml:space="preserve">OTHER </v>
          </cell>
          <cell r="U49">
            <v>0</v>
          </cell>
          <cell r="AA49">
            <v>40</v>
          </cell>
          <cell r="AB49" t="str">
            <v xml:space="preserve">OTHER </v>
          </cell>
          <cell r="AU49">
            <v>0</v>
          </cell>
          <cell r="BA49">
            <v>40</v>
          </cell>
          <cell r="BB49" t="str">
            <v xml:space="preserve">OTHER </v>
          </cell>
          <cell r="BU49">
            <v>0</v>
          </cell>
          <cell r="CA49">
            <v>40</v>
          </cell>
          <cell r="CB49" t="str">
            <v xml:space="preserve">OTHER </v>
          </cell>
          <cell r="CU49">
            <v>0</v>
          </cell>
          <cell r="DA49">
            <v>40</v>
          </cell>
          <cell r="DB49" t="str">
            <v xml:space="preserve">OTHER </v>
          </cell>
          <cell r="DU49">
            <v>0</v>
          </cell>
          <cell r="EA49">
            <v>40</v>
          </cell>
          <cell r="EB49" t="str">
            <v xml:space="preserve">OTHER </v>
          </cell>
          <cell r="EU49">
            <v>0</v>
          </cell>
          <cell r="FA49">
            <v>40</v>
          </cell>
          <cell r="FB49" t="str">
            <v xml:space="preserve">OTHER </v>
          </cell>
          <cell r="FD49" t="str">
            <v>-</v>
          </cell>
          <cell r="FE49">
            <v>0</v>
          </cell>
          <cell r="FF49" t="str">
            <v>-</v>
          </cell>
          <cell r="FG49" t="str">
            <v>-</v>
          </cell>
          <cell r="FH49" t="str">
            <v>-</v>
          </cell>
          <cell r="FI49" t="str">
            <v>-</v>
          </cell>
          <cell r="FK49" t="str">
            <v>-</v>
          </cell>
          <cell r="FL49" t="str">
            <v>-</v>
          </cell>
          <cell r="FM49" t="str">
            <v>-</v>
          </cell>
          <cell r="FN49" t="str">
            <v>-</v>
          </cell>
          <cell r="FO49">
            <v>0</v>
          </cell>
          <cell r="FP49" t="str">
            <v>-</v>
          </cell>
          <cell r="FS49">
            <v>0</v>
          </cell>
          <cell r="FT49">
            <v>0</v>
          </cell>
          <cell r="FV49">
            <v>0</v>
          </cell>
        </row>
        <row r="50">
          <cell r="A50">
            <v>41</v>
          </cell>
          <cell r="B50" t="str">
            <v>TOTAL</v>
          </cell>
          <cell r="D50">
            <v>8833</v>
          </cell>
          <cell r="E50">
            <v>3878904</v>
          </cell>
          <cell r="I50">
            <v>9411.2365245440469</v>
          </cell>
          <cell r="N50">
            <v>36505283</v>
          </cell>
          <cell r="O50">
            <v>206945164.56330773</v>
          </cell>
          <cell r="P50">
            <v>5.3351453029852696</v>
          </cell>
          <cell r="S50">
            <v>6791516</v>
          </cell>
          <cell r="T50">
            <v>-299000</v>
          </cell>
          <cell r="V50">
            <v>207257292</v>
          </cell>
          <cell r="W50">
            <v>13127.436692343908</v>
          </cell>
          <cell r="AA50">
            <v>41</v>
          </cell>
          <cell r="AB50" t="str">
            <v>TOTAL</v>
          </cell>
          <cell r="AD50">
            <v>8833</v>
          </cell>
          <cell r="AE50">
            <v>3938585</v>
          </cell>
          <cell r="AI50">
            <v>9460.9041064240082</v>
          </cell>
          <cell r="AN50">
            <v>37262575</v>
          </cell>
          <cell r="AO50">
            <v>222526412.93711421</v>
          </cell>
          <cell r="AP50">
            <v>5.649907592120373</v>
          </cell>
          <cell r="AS50">
            <v>6791516</v>
          </cell>
          <cell r="AT50">
            <v>-299000</v>
          </cell>
          <cell r="AV50">
            <v>222834215</v>
          </cell>
          <cell r="AW50">
            <v>8802.0628857885604</v>
          </cell>
          <cell r="BA50">
            <v>41</v>
          </cell>
          <cell r="BB50" t="str">
            <v>TOTAL</v>
          </cell>
          <cell r="BD50">
            <v>8833</v>
          </cell>
          <cell r="BE50">
            <v>3459967</v>
          </cell>
          <cell r="BI50">
            <v>9412.0143342407609</v>
          </cell>
          <cell r="BN50">
            <v>32565259</v>
          </cell>
          <cell r="BO50">
            <v>178569042.93215269</v>
          </cell>
          <cell r="BP50">
            <v>5.1610042214897627</v>
          </cell>
          <cell r="BS50">
            <v>6791516</v>
          </cell>
          <cell r="BT50">
            <v>-299000</v>
          </cell>
          <cell r="BV50">
            <v>178848496</v>
          </cell>
          <cell r="BW50">
            <v>-19546.93215266944</v>
          </cell>
          <cell r="CA50">
            <v>41</v>
          </cell>
          <cell r="CB50" t="str">
            <v>TOTAL</v>
          </cell>
          <cell r="CD50">
            <v>8833</v>
          </cell>
          <cell r="CE50">
            <v>3098527</v>
          </cell>
          <cell r="CI50">
            <v>9773.755723283999</v>
          </cell>
          <cell r="CN50">
            <v>30284246</v>
          </cell>
          <cell r="CO50">
            <v>170344808.91684014</v>
          </cell>
          <cell r="CP50">
            <v>5.4976060856284334</v>
          </cell>
          <cell r="CS50">
            <v>6752516</v>
          </cell>
          <cell r="CT50">
            <v>-299000</v>
          </cell>
          <cell r="CV50">
            <v>170508442</v>
          </cell>
          <cell r="CW50">
            <v>-135366.91684009205</v>
          </cell>
          <cell r="DA50">
            <v>41</v>
          </cell>
          <cell r="DB50" t="str">
            <v>TOTAL</v>
          </cell>
          <cell r="DD50">
            <v>9750</v>
          </cell>
          <cell r="DE50">
            <v>2468963</v>
          </cell>
          <cell r="DI50">
            <v>9238.6094890850945</v>
          </cell>
          <cell r="DN50">
            <v>22809785</v>
          </cell>
          <cell r="DO50">
            <v>132652848.23032646</v>
          </cell>
          <cell r="DP50">
            <v>5.3728163698818676</v>
          </cell>
          <cell r="DS50">
            <v>6713516</v>
          </cell>
          <cell r="DT50">
            <v>-299000</v>
          </cell>
          <cell r="DV50">
            <v>132936051</v>
          </cell>
          <cell r="DW50">
            <v>-15797.230326451952</v>
          </cell>
          <cell r="EA50">
            <v>41</v>
          </cell>
          <cell r="EB50" t="str">
            <v>TOTAL</v>
          </cell>
          <cell r="ED50">
            <v>9750</v>
          </cell>
          <cell r="EE50">
            <v>2889774</v>
          </cell>
          <cell r="EI50">
            <v>9378.6649059753472</v>
          </cell>
          <cell r="EN50">
            <v>27102222</v>
          </cell>
          <cell r="EO50">
            <v>132458452.9889852</v>
          </cell>
          <cell r="EP50">
            <v>4.5836959218605049</v>
          </cell>
          <cell r="ES50">
            <v>6713517</v>
          </cell>
          <cell r="ET50">
            <v>-299000</v>
          </cell>
          <cell r="EV50">
            <v>132699936</v>
          </cell>
          <cell r="EW50">
            <v>-57516.988985195298</v>
          </cell>
          <cell r="FA50">
            <v>41</v>
          </cell>
          <cell r="FB50" t="str">
            <v>TOTAL</v>
          </cell>
          <cell r="FD50">
            <v>9391.5</v>
          </cell>
          <cell r="FE50">
            <v>37313075</v>
          </cell>
          <cell r="FI50">
            <v>9501.3528099734467</v>
          </cell>
          <cell r="FN50">
            <v>354524690</v>
          </cell>
          <cell r="FO50">
            <v>1865445050.5687261</v>
          </cell>
          <cell r="FP50">
            <v>4.9994406801603084</v>
          </cell>
          <cell r="FS50">
            <v>80991193</v>
          </cell>
          <cell r="FT50">
            <v>-3588000</v>
          </cell>
          <cell r="FV50">
            <v>1868943625</v>
          </cell>
          <cell r="FW50">
            <v>-89425.568726287223</v>
          </cell>
        </row>
        <row r="52">
          <cell r="DQ52">
            <v>10.501276351825112</v>
          </cell>
          <cell r="DR52">
            <v>10.500991166563995</v>
          </cell>
        </row>
        <row r="54">
          <cell r="B54" t="str">
            <v>HOURS IN MONTH</v>
          </cell>
          <cell r="C54">
            <v>744</v>
          </cell>
          <cell r="E54" t="str">
            <v xml:space="preserve"> </v>
          </cell>
          <cell r="J54" t="str">
            <v>FUEL TYPE</v>
          </cell>
          <cell r="K54" t="str">
            <v>COST</v>
          </cell>
          <cell r="L54" t="str">
            <v>MWH</v>
          </cell>
          <cell r="M54" t="str">
            <v>UNITS</v>
          </cell>
          <cell r="N54" t="str">
            <v>BTU'S</v>
          </cell>
          <cell r="P54" t="str">
            <v>Per GFF</v>
          </cell>
          <cell r="Q54" t="str">
            <v>Adjs to GFF</v>
          </cell>
          <cell r="R54" t="str">
            <v>Adj'd GFF</v>
          </cell>
          <cell r="S54" t="str">
            <v>Diff</v>
          </cell>
          <cell r="AB54" t="str">
            <v>HOURS IN MONTH</v>
          </cell>
          <cell r="AC54">
            <v>744</v>
          </cell>
          <cell r="AE54" t="str">
            <v xml:space="preserve"> </v>
          </cell>
          <cell r="AJ54" t="str">
            <v>FUEL TYPE</v>
          </cell>
          <cell r="AK54" t="str">
            <v>COST</v>
          </cell>
          <cell r="AL54" t="str">
            <v>MWH</v>
          </cell>
          <cell r="AM54" t="str">
            <v>UNITS</v>
          </cell>
          <cell r="AN54" t="str">
            <v>BTU'S</v>
          </cell>
          <cell r="AP54" t="str">
            <v>Per GFF</v>
          </cell>
          <cell r="AQ54" t="str">
            <v>Adjs to GFF</v>
          </cell>
          <cell r="AR54" t="str">
            <v>Adj'd GFF</v>
          </cell>
          <cell r="AS54" t="str">
            <v>Diff</v>
          </cell>
          <cell r="BB54" t="str">
            <v>HOURS IN MONTH</v>
          </cell>
          <cell r="BC54">
            <v>744</v>
          </cell>
          <cell r="BE54" t="str">
            <v xml:space="preserve"> </v>
          </cell>
          <cell r="BJ54" t="str">
            <v>FUEL TYPE</v>
          </cell>
          <cell r="BK54" t="str">
            <v>COST</v>
          </cell>
          <cell r="BL54" t="str">
            <v>MWH</v>
          </cell>
          <cell r="BM54" t="str">
            <v>UNITS</v>
          </cell>
          <cell r="BN54" t="str">
            <v>BTU'S</v>
          </cell>
          <cell r="BP54" t="str">
            <v>Per GFF</v>
          </cell>
          <cell r="BQ54" t="str">
            <v>Adjs to GFF</v>
          </cell>
          <cell r="BR54" t="str">
            <v>Adj'd GFF</v>
          </cell>
          <cell r="BS54" t="str">
            <v>Diff</v>
          </cell>
          <cell r="CB54" t="str">
            <v>HOURS IN MONTH</v>
          </cell>
          <cell r="CC54">
            <v>744</v>
          </cell>
          <cell r="CE54" t="str">
            <v xml:space="preserve"> </v>
          </cell>
          <cell r="CJ54" t="str">
            <v>FUEL TYPE</v>
          </cell>
          <cell r="CK54" t="str">
            <v>COST</v>
          </cell>
          <cell r="CL54" t="str">
            <v>MWH</v>
          </cell>
          <cell r="CM54" t="str">
            <v>UNITS</v>
          </cell>
          <cell r="CN54" t="str">
            <v>BTU'S</v>
          </cell>
          <cell r="CP54" t="str">
            <v>Per GFF</v>
          </cell>
          <cell r="CQ54" t="str">
            <v>Adjs to GFF</v>
          </cell>
          <cell r="CR54" t="str">
            <v>Adj'd GFF</v>
          </cell>
          <cell r="CS54" t="str">
            <v>Diff</v>
          </cell>
          <cell r="DB54" t="str">
            <v>HOURS IN MONTH</v>
          </cell>
          <cell r="DC54">
            <v>744</v>
          </cell>
          <cell r="DE54" t="str">
            <v xml:space="preserve"> </v>
          </cell>
          <cell r="DJ54" t="str">
            <v>FUEL TYPE</v>
          </cell>
          <cell r="DK54" t="str">
            <v>COST</v>
          </cell>
          <cell r="DL54" t="str">
            <v>MWH</v>
          </cell>
          <cell r="DM54" t="str">
            <v>UNITS</v>
          </cell>
          <cell r="DN54" t="str">
            <v>BTU'S</v>
          </cell>
          <cell r="DP54" t="str">
            <v>Per GFF</v>
          </cell>
          <cell r="DQ54" t="str">
            <v>Adjs to GFF</v>
          </cell>
          <cell r="DR54" t="str">
            <v>Adj'd GFF</v>
          </cell>
          <cell r="DS54" t="str">
            <v>Diff</v>
          </cell>
          <cell r="EB54" t="str">
            <v>HOURS IN MONTH</v>
          </cell>
          <cell r="EC54">
            <v>744</v>
          </cell>
          <cell r="EE54" t="str">
            <v xml:space="preserve"> </v>
          </cell>
          <cell r="EJ54" t="str">
            <v>FUEL TYPE</v>
          </cell>
          <cell r="EK54" t="str">
            <v>COST</v>
          </cell>
          <cell r="EL54" t="str">
            <v>MWH</v>
          </cell>
          <cell r="EM54" t="str">
            <v>UNITS</v>
          </cell>
          <cell r="EN54" t="str">
            <v>BTU'S</v>
          </cell>
          <cell r="EP54" t="str">
            <v>Per GFF</v>
          </cell>
          <cell r="EQ54" t="str">
            <v>Adjs to GFF</v>
          </cell>
          <cell r="ER54" t="str">
            <v>Adj'd GFF</v>
          </cell>
          <cell r="ES54" t="str">
            <v>Diff</v>
          </cell>
          <cell r="FB54" t="str">
            <v>HOURS IN PERIOD</v>
          </cell>
          <cell r="FC54">
            <v>8928</v>
          </cell>
          <cell r="FE54" t="str">
            <v>UNIV OF FLORIDA</v>
          </cell>
          <cell r="FJ54" t="str">
            <v>FUEL TYPE</v>
          </cell>
          <cell r="FK54" t="str">
            <v>COST</v>
          </cell>
          <cell r="FL54" t="str">
            <v>MWH</v>
          </cell>
          <cell r="FM54" t="str">
            <v>UNITS</v>
          </cell>
          <cell r="FN54" t="str">
            <v>BTU'S</v>
          </cell>
          <cell r="FP54" t="str">
            <v>Per GFF</v>
          </cell>
          <cell r="FQ54" t="str">
            <v>Adjs to GFF</v>
          </cell>
          <cell r="FR54" t="str">
            <v>Adj'd GFF</v>
          </cell>
          <cell r="FS54" t="str">
            <v>Diff</v>
          </cell>
        </row>
        <row r="55">
          <cell r="B55" t="str">
            <v>FUEL COST:</v>
          </cell>
          <cell r="E55" t="str">
            <v xml:space="preserve"> </v>
          </cell>
          <cell r="J55" t="str">
            <v>HEAVY OIL</v>
          </cell>
          <cell r="K55">
            <v>52300628.188060299</v>
          </cell>
          <cell r="L55">
            <v>566591</v>
          </cell>
          <cell r="M55">
            <v>919622</v>
          </cell>
          <cell r="N55">
            <v>5986738</v>
          </cell>
          <cell r="O55" t="str">
            <v>heavy oil</v>
          </cell>
          <cell r="P55">
            <v>52302472</v>
          </cell>
          <cell r="Q55">
            <v>0</v>
          </cell>
          <cell r="R55">
            <v>52302472</v>
          </cell>
          <cell r="S55">
            <v>1843.811939701438</v>
          </cell>
          <cell r="U55">
            <v>3.5252864141898264E-5</v>
          </cell>
          <cell r="AB55" t="str">
            <v>FUEL COST:</v>
          </cell>
          <cell r="AE55" t="str">
            <v xml:space="preserve"> </v>
          </cell>
          <cell r="AJ55" t="str">
            <v>HEAVY OIL</v>
          </cell>
          <cell r="AK55">
            <v>52516097.823909238</v>
          </cell>
          <cell r="AL55">
            <v>563568</v>
          </cell>
          <cell r="AM55">
            <v>915472</v>
          </cell>
          <cell r="AN55">
            <v>5959724</v>
          </cell>
          <cell r="AO55" t="str">
            <v>heavy oil</v>
          </cell>
          <cell r="AP55">
            <v>52515835</v>
          </cell>
          <cell r="AQ55">
            <v>0</v>
          </cell>
          <cell r="AR55">
            <v>52515835</v>
          </cell>
          <cell r="AS55">
            <v>-262.82390923798084</v>
          </cell>
          <cell r="AU55">
            <v>-5.0046601989282062E-6</v>
          </cell>
          <cell r="BB55" t="str">
            <v>FUEL COST:</v>
          </cell>
          <cell r="BE55" t="str">
            <v xml:space="preserve"> </v>
          </cell>
          <cell r="BJ55" t="str">
            <v>HEAVY OIL</v>
          </cell>
          <cell r="BK55">
            <v>47968052.66306822</v>
          </cell>
          <cell r="BL55">
            <v>517094</v>
          </cell>
          <cell r="BM55">
            <v>837922</v>
          </cell>
          <cell r="BN55">
            <v>5454870</v>
          </cell>
          <cell r="BO55" t="str">
            <v>heavy oil</v>
          </cell>
          <cell r="BP55">
            <v>47968121</v>
          </cell>
          <cell r="BQ55">
            <v>0</v>
          </cell>
          <cell r="BR55">
            <v>47968121</v>
          </cell>
          <cell r="BS55">
            <v>68.336931779980659</v>
          </cell>
          <cell r="BU55">
            <v>1.4246322423173646E-6</v>
          </cell>
          <cell r="CB55" t="str">
            <v>FUEL COST:</v>
          </cell>
          <cell r="CE55" t="str">
            <v xml:space="preserve"> </v>
          </cell>
          <cell r="CJ55" t="str">
            <v>HEAVY OIL</v>
          </cell>
          <cell r="CK55">
            <v>26017502.768592983</v>
          </cell>
          <cell r="CL55">
            <v>286919</v>
          </cell>
          <cell r="CM55">
            <v>477120</v>
          </cell>
          <cell r="CN55">
            <v>3106049</v>
          </cell>
          <cell r="CO55" t="str">
            <v>heavy oil</v>
          </cell>
          <cell r="CP55">
            <v>26017981</v>
          </cell>
          <cell r="CQ55">
            <v>0</v>
          </cell>
          <cell r="CR55">
            <v>26017981</v>
          </cell>
          <cell r="CS55">
            <v>478.23140701651573</v>
          </cell>
          <cell r="CU55">
            <v>1.838080391466639E-5</v>
          </cell>
          <cell r="DB55" t="str">
            <v>FUEL COST:</v>
          </cell>
          <cell r="DE55" t="str">
            <v xml:space="preserve"> </v>
          </cell>
          <cell r="DJ55" t="str">
            <v>HEAVY OIL</v>
          </cell>
          <cell r="DK55">
            <v>40690795.769715913</v>
          </cell>
          <cell r="DL55">
            <v>427767</v>
          </cell>
          <cell r="DM55">
            <v>677263</v>
          </cell>
          <cell r="DN55">
            <v>4408983</v>
          </cell>
          <cell r="DO55" t="str">
            <v>heavy oil</v>
          </cell>
          <cell r="DP55">
            <v>40683429</v>
          </cell>
          <cell r="DQ55">
            <v>0</v>
          </cell>
          <cell r="DR55">
            <v>40683429</v>
          </cell>
          <cell r="DS55">
            <v>-7366.7697159126401</v>
          </cell>
          <cell r="DU55">
            <v>-1.8107543776392694E-4</v>
          </cell>
          <cell r="EB55" t="str">
            <v>FUEL COST:</v>
          </cell>
          <cell r="EE55" t="str">
            <v xml:space="preserve"> </v>
          </cell>
          <cell r="EJ55" t="str">
            <v>HEAVY OIL</v>
          </cell>
          <cell r="EK55">
            <v>36899820.984434612</v>
          </cell>
          <cell r="EL55">
            <v>388157</v>
          </cell>
          <cell r="EM55">
            <v>619430</v>
          </cell>
          <cell r="EN55">
            <v>4032489</v>
          </cell>
          <cell r="EO55" t="str">
            <v>heavy oil</v>
          </cell>
          <cell r="EP55">
            <v>36896009</v>
          </cell>
          <cell r="EQ55">
            <v>0</v>
          </cell>
          <cell r="ER55">
            <v>36896009</v>
          </cell>
          <cell r="ES55">
            <v>-3811.9844346120954</v>
          </cell>
          <cell r="EU55">
            <v>-1.0331698571008304E-4</v>
          </cell>
          <cell r="FJ55" t="str">
            <v>HEAVY OIL</v>
          </cell>
          <cell r="FK55">
            <v>481707203.19778126</v>
          </cell>
          <cell r="FL55">
            <v>5329014</v>
          </cell>
          <cell r="FM55">
            <v>8600630</v>
          </cell>
          <cell r="FN55">
            <v>55990069</v>
          </cell>
          <cell r="FO55" t="str">
            <v>heavy oil</v>
          </cell>
          <cell r="FP55">
            <v>481671339</v>
          </cell>
          <cell r="FQ55">
            <v>0</v>
          </cell>
          <cell r="FR55">
            <v>481671339</v>
          </cell>
          <cell r="FS55">
            <v>-35864.197781264782</v>
          </cell>
          <cell r="FT55">
            <v>-35864.197781264782</v>
          </cell>
          <cell r="FV55">
            <v>-7.4457819839815673E-5</v>
          </cell>
        </row>
        <row r="56">
          <cell r="B56" t="str">
            <v>OIL - HS</v>
          </cell>
          <cell r="C56">
            <v>0</v>
          </cell>
          <cell r="E56" t="str">
            <v>OIL - Anclote</v>
          </cell>
          <cell r="F56">
            <v>54.44</v>
          </cell>
          <cell r="J56" t="str">
            <v>LIGHT OIL</v>
          </cell>
          <cell r="K56">
            <v>15820023.970099416</v>
          </cell>
          <cell r="L56">
            <v>58971</v>
          </cell>
          <cell r="M56">
            <v>159357</v>
          </cell>
          <cell r="N56">
            <v>923625</v>
          </cell>
          <cell r="O56" t="str">
            <v>light oil</v>
          </cell>
          <cell r="P56">
            <v>15826488</v>
          </cell>
          <cell r="Q56">
            <v>0</v>
          </cell>
          <cell r="R56">
            <v>15826488</v>
          </cell>
          <cell r="S56">
            <v>6464.0299005843699</v>
          </cell>
          <cell r="U56">
            <v>4.084310998488338E-4</v>
          </cell>
          <cell r="AB56" t="str">
            <v>OIL - HS</v>
          </cell>
          <cell r="AC56">
            <v>0</v>
          </cell>
          <cell r="AE56" t="str">
            <v>OIL - Anclote</v>
          </cell>
          <cell r="AF56">
            <v>54.8</v>
          </cell>
          <cell r="AJ56" t="str">
            <v>LIGHT OIL</v>
          </cell>
          <cell r="AK56">
            <v>20558548.656912003</v>
          </cell>
          <cell r="AL56">
            <v>75516</v>
          </cell>
          <cell r="AM56">
            <v>204659</v>
          </cell>
          <cell r="AN56">
            <v>1186228</v>
          </cell>
          <cell r="AO56" t="str">
            <v>light oil</v>
          </cell>
          <cell r="AP56">
            <v>20562126</v>
          </cell>
          <cell r="AQ56">
            <v>0</v>
          </cell>
          <cell r="AR56">
            <v>20562126</v>
          </cell>
          <cell r="AS56">
            <v>3577.3430879972875</v>
          </cell>
          <cell r="AU56">
            <v>1.7397729631640657E-4</v>
          </cell>
          <cell r="BB56" t="str">
            <v>OIL - HS</v>
          </cell>
          <cell r="BC56">
            <v>0</v>
          </cell>
          <cell r="BE56" t="str">
            <v>OIL - Anclote</v>
          </cell>
          <cell r="BF56">
            <v>54.96</v>
          </cell>
          <cell r="BJ56" t="str">
            <v>LIGHT OIL</v>
          </cell>
          <cell r="BK56">
            <v>6957863.3515977319</v>
          </cell>
          <cell r="BL56">
            <v>26234</v>
          </cell>
          <cell r="BM56">
            <v>68161</v>
          </cell>
          <cell r="BN56">
            <v>395068</v>
          </cell>
          <cell r="BO56" t="str">
            <v>light oil</v>
          </cell>
          <cell r="BP56">
            <v>6942186</v>
          </cell>
          <cell r="BQ56">
            <v>0</v>
          </cell>
          <cell r="BR56">
            <v>6942186</v>
          </cell>
          <cell r="BS56">
            <v>-15677.351597731933</v>
          </cell>
          <cell r="BU56">
            <v>-2.2582730566037749E-3</v>
          </cell>
          <cell r="CB56" t="str">
            <v>OIL - HS</v>
          </cell>
          <cell r="CC56">
            <v>0</v>
          </cell>
          <cell r="CE56" t="str">
            <v>OIL - Anclote</v>
          </cell>
          <cell r="CF56">
            <v>49.97</v>
          </cell>
          <cell r="CJ56" t="str">
            <v>LIGHT OIL</v>
          </cell>
          <cell r="CK56">
            <v>29699177.836214744</v>
          </cell>
          <cell r="CL56">
            <v>105118</v>
          </cell>
          <cell r="CM56">
            <v>284793</v>
          </cell>
          <cell r="CN56">
            <v>1650660</v>
          </cell>
          <cell r="CO56" t="str">
            <v>light oil</v>
          </cell>
          <cell r="CP56">
            <v>29560938</v>
          </cell>
          <cell r="CQ56">
            <v>0</v>
          </cell>
          <cell r="CR56">
            <v>29560938</v>
          </cell>
          <cell r="CS56">
            <v>-138239.83621474355</v>
          </cell>
          <cell r="CU56">
            <v>-4.6764360526970949E-3</v>
          </cell>
          <cell r="DB56" t="str">
            <v>OIL - HS</v>
          </cell>
          <cell r="DC56">
            <v>0</v>
          </cell>
          <cell r="DE56" t="str">
            <v>OIL - Anclote</v>
          </cell>
          <cell r="DF56">
            <v>59.73</v>
          </cell>
          <cell r="DJ56" t="str">
            <v>LIGHT OIL</v>
          </cell>
          <cell r="DK56">
            <v>887833.80959999992</v>
          </cell>
          <cell r="DL56">
            <v>4800</v>
          </cell>
          <cell r="DM56">
            <v>8240</v>
          </cell>
          <cell r="DN56">
            <v>47754</v>
          </cell>
          <cell r="DO56" t="str">
            <v>light oil</v>
          </cell>
          <cell r="DP56">
            <v>879904</v>
          </cell>
          <cell r="DQ56">
            <v>0</v>
          </cell>
          <cell r="DR56">
            <v>879904</v>
          </cell>
          <cell r="DS56">
            <v>-7929.8095999999205</v>
          </cell>
          <cell r="DU56">
            <v>-9.0121304142269168E-3</v>
          </cell>
          <cell r="EB56" t="str">
            <v>OIL - HS</v>
          </cell>
          <cell r="EC56">
            <v>0</v>
          </cell>
          <cell r="EE56" t="str">
            <v>OIL - Anclote</v>
          </cell>
          <cell r="EF56">
            <v>59.11</v>
          </cell>
          <cell r="EJ56" t="str">
            <v>LIGHT OIL</v>
          </cell>
          <cell r="EK56">
            <v>2170828.7387999999</v>
          </cell>
          <cell r="EL56">
            <v>9162</v>
          </cell>
          <cell r="EM56">
            <v>19605</v>
          </cell>
          <cell r="EN56">
            <v>113631</v>
          </cell>
          <cell r="EO56" t="str">
            <v>light oil</v>
          </cell>
          <cell r="EP56">
            <v>2123412</v>
          </cell>
          <cell r="EQ56">
            <v>0</v>
          </cell>
          <cell r="ER56">
            <v>2123412</v>
          </cell>
          <cell r="ES56">
            <v>-47416.738799999934</v>
          </cell>
          <cell r="EU56">
            <v>-2.2330446846867181E-2</v>
          </cell>
          <cell r="FJ56" t="str">
            <v>LIGHT OIL</v>
          </cell>
          <cell r="FK56">
            <v>123775377.3632239</v>
          </cell>
          <cell r="FL56">
            <v>467120</v>
          </cell>
          <cell r="FM56">
            <v>1240812</v>
          </cell>
          <cell r="FN56">
            <v>7191767</v>
          </cell>
          <cell r="FO56" t="str">
            <v>light oil</v>
          </cell>
          <cell r="FP56">
            <v>123728065</v>
          </cell>
          <cell r="FQ56">
            <v>0</v>
          </cell>
          <cell r="FR56">
            <v>123728065</v>
          </cell>
          <cell r="FS56">
            <v>-47312.363223895431</v>
          </cell>
          <cell r="FT56">
            <v>-47312.363223893684</v>
          </cell>
          <cell r="FV56">
            <v>-3.8238990663834986E-4</v>
          </cell>
        </row>
        <row r="57">
          <cell r="B57" t="str">
            <v>OIL - MS</v>
          </cell>
          <cell r="C57">
            <v>59.905797837625322</v>
          </cell>
          <cell r="E57" t="str">
            <v>OIL - Bartow</v>
          </cell>
          <cell r="F57">
            <v>54.59</v>
          </cell>
          <cell r="J57" t="str">
            <v>COAL</v>
          </cell>
          <cell r="K57">
            <v>46822274.577495694</v>
          </cell>
          <cell r="L57">
            <v>1458340</v>
          </cell>
          <cell r="M57">
            <v>582638</v>
          </cell>
          <cell r="N57">
            <v>14265511</v>
          </cell>
          <cell r="O57" t="str">
            <v>coal</v>
          </cell>
          <cell r="P57">
            <v>46824360</v>
          </cell>
          <cell r="Q57">
            <v>0</v>
          </cell>
          <cell r="R57">
            <v>46824360</v>
          </cell>
          <cell r="S57">
            <v>2085.4225043058395</v>
          </cell>
          <cell r="U57">
            <v>4.4537127775069209E-5</v>
          </cell>
          <cell r="AB57" t="str">
            <v>OIL - MS</v>
          </cell>
          <cell r="AC57">
            <v>60.875893313576597</v>
          </cell>
          <cell r="AE57" t="str">
            <v>OIL - Bartow</v>
          </cell>
          <cell r="AF57">
            <v>55.01</v>
          </cell>
          <cell r="AJ57" t="str">
            <v>COAL</v>
          </cell>
          <cell r="AK57">
            <v>46854699.469263382</v>
          </cell>
          <cell r="AL57">
            <v>1454880</v>
          </cell>
          <cell r="AM57">
            <v>581506</v>
          </cell>
          <cell r="AN57">
            <v>14230651</v>
          </cell>
          <cell r="AO57" t="str">
            <v>coal</v>
          </cell>
          <cell r="AP57">
            <v>46856848</v>
          </cell>
          <cell r="AQ57">
            <v>0</v>
          </cell>
          <cell r="AR57">
            <v>46856848</v>
          </cell>
          <cell r="AS57">
            <v>2148.530736617744</v>
          </cell>
          <cell r="AU57">
            <v>4.5853078649629699E-5</v>
          </cell>
          <cell r="BB57" t="str">
            <v>OIL - MS</v>
          </cell>
          <cell r="BC57">
            <v>61.722209085347203</v>
          </cell>
          <cell r="BE57" t="str">
            <v>OIL - Bartow</v>
          </cell>
          <cell r="BF57">
            <v>54.93</v>
          </cell>
          <cell r="BJ57" t="str">
            <v>COAL</v>
          </cell>
          <cell r="BK57">
            <v>45299011.142781153</v>
          </cell>
          <cell r="BL57">
            <v>1403888</v>
          </cell>
          <cell r="BM57">
            <v>561760</v>
          </cell>
          <cell r="BN57">
            <v>13742692</v>
          </cell>
          <cell r="BO57" t="str">
            <v>coal</v>
          </cell>
          <cell r="BP57">
            <v>45296565</v>
          </cell>
          <cell r="BQ57">
            <v>0</v>
          </cell>
          <cell r="BR57">
            <v>45296565</v>
          </cell>
          <cell r="BS57">
            <v>-2446.1427811533213</v>
          </cell>
          <cell r="BU57">
            <v>-5.4002831807518327E-5</v>
          </cell>
          <cell r="CB57" t="str">
            <v>OIL - MS</v>
          </cell>
          <cell r="CC57">
            <v>62.054345430901996</v>
          </cell>
          <cell r="CE57" t="str">
            <v>OIL - Bartow</v>
          </cell>
          <cell r="CF57">
            <v>54.2</v>
          </cell>
          <cell r="CJ57" t="str">
            <v>COAL</v>
          </cell>
          <cell r="CK57">
            <v>43929748.976053953</v>
          </cell>
          <cell r="CL57">
            <v>1358973</v>
          </cell>
          <cell r="CM57">
            <v>544064</v>
          </cell>
          <cell r="CN57">
            <v>13306110</v>
          </cell>
          <cell r="CO57" t="str">
            <v>coal</v>
          </cell>
          <cell r="CP57">
            <v>43929509</v>
          </cell>
          <cell r="CQ57">
            <v>0</v>
          </cell>
          <cell r="CR57">
            <v>43929509</v>
          </cell>
          <cell r="CS57">
            <v>-239.97605395317078</v>
          </cell>
          <cell r="CU57">
            <v>-5.4627529288608887E-6</v>
          </cell>
          <cell r="DB57" t="str">
            <v>OIL - MS</v>
          </cell>
          <cell r="DC57">
            <v>65.33502272727273</v>
          </cell>
          <cell r="DE57" t="str">
            <v>OIL - Bartow</v>
          </cell>
          <cell r="DF57">
            <v>55.28</v>
          </cell>
          <cell r="DJ57" t="str">
            <v>COAL</v>
          </cell>
          <cell r="DK57">
            <v>44694656.865416154</v>
          </cell>
          <cell r="DL57">
            <v>1397830</v>
          </cell>
          <cell r="DM57">
            <v>553399</v>
          </cell>
          <cell r="DN57">
            <v>13531865</v>
          </cell>
          <cell r="DO57" t="str">
            <v>coal</v>
          </cell>
          <cell r="DP57">
            <v>44692905</v>
          </cell>
          <cell r="DQ57">
            <v>0</v>
          </cell>
          <cell r="DR57">
            <v>44692905</v>
          </cell>
          <cell r="DS57">
            <v>-1751.8654161542654</v>
          </cell>
          <cell r="DU57">
            <v>-3.9197841719043895E-5</v>
          </cell>
          <cell r="EB57" t="str">
            <v>OIL - MS</v>
          </cell>
          <cell r="EC57">
            <v>65.42793846153846</v>
          </cell>
          <cell r="EE57" t="str">
            <v>OIL - Bartow</v>
          </cell>
          <cell r="EF57">
            <v>55.15</v>
          </cell>
          <cell r="EJ57" t="str">
            <v>COAL</v>
          </cell>
          <cell r="EK57">
            <v>46925865.410087906</v>
          </cell>
          <cell r="EL57">
            <v>1466113</v>
          </cell>
          <cell r="EM57">
            <v>581419</v>
          </cell>
          <cell r="EN57">
            <v>14214890</v>
          </cell>
          <cell r="EO57" t="str">
            <v>coal</v>
          </cell>
          <cell r="EP57">
            <v>46921985</v>
          </cell>
          <cell r="EQ57">
            <v>0</v>
          </cell>
          <cell r="ER57">
            <v>46921985</v>
          </cell>
          <cell r="ES57">
            <v>-3880.4100879058242</v>
          </cell>
          <cell r="EU57">
            <v>-8.2699188619275677E-5</v>
          </cell>
          <cell r="FJ57" t="str">
            <v>COAL</v>
          </cell>
          <cell r="FK57">
            <v>510555068.44109833</v>
          </cell>
          <cell r="FL57">
            <v>16025429</v>
          </cell>
          <cell r="FM57">
            <v>6360526</v>
          </cell>
          <cell r="FN57">
            <v>155922572</v>
          </cell>
          <cell r="FO57" t="str">
            <v>coal</v>
          </cell>
          <cell r="FP57">
            <v>510547836</v>
          </cell>
          <cell r="FQ57">
            <v>0</v>
          </cell>
          <cell r="FR57">
            <v>510547836</v>
          </cell>
          <cell r="FS57">
            <v>-7232.4410983324051</v>
          </cell>
          <cell r="FT57">
            <v>-7232.4410982429981</v>
          </cell>
          <cell r="FV57">
            <v>-1.4166040061803333E-5</v>
          </cell>
        </row>
        <row r="58">
          <cell r="B58" t="str">
            <v>OIL - LS</v>
          </cell>
          <cell r="C58">
            <v>60.602376882248862</v>
          </cell>
          <cell r="J58" t="str">
            <v>GAS</v>
          </cell>
          <cell r="K58">
            <v>89839426.077652246</v>
          </cell>
          <cell r="L58">
            <v>1219890</v>
          </cell>
          <cell r="M58">
            <v>9371250</v>
          </cell>
          <cell r="N58">
            <v>9371250</v>
          </cell>
          <cell r="O58" t="str">
            <v>gas</v>
          </cell>
          <cell r="P58">
            <v>90141160</v>
          </cell>
          <cell r="Q58">
            <v>-299000</v>
          </cell>
          <cell r="R58">
            <v>89842160</v>
          </cell>
          <cell r="S58">
            <v>2733.92234775424</v>
          </cell>
          <cell r="U58">
            <v>3.0329345082249221E-5</v>
          </cell>
          <cell r="AB58" t="str">
            <v>OIL - LS</v>
          </cell>
          <cell r="AC58">
            <v>61.644084460085196</v>
          </cell>
          <cell r="AJ58" t="str">
            <v>GAS</v>
          </cell>
          <cell r="AK58">
            <v>100441231.9870296</v>
          </cell>
          <cell r="AL58">
            <v>1271364</v>
          </cell>
          <cell r="AM58">
            <v>9947033</v>
          </cell>
          <cell r="AN58">
            <v>9947033</v>
          </cell>
          <cell r="AO58" t="str">
            <v>gas</v>
          </cell>
          <cell r="AP58">
            <v>100743571</v>
          </cell>
          <cell r="AQ58">
            <v>-299000</v>
          </cell>
          <cell r="AR58">
            <v>100444571</v>
          </cell>
          <cell r="AS58">
            <v>3339.0129704028368</v>
          </cell>
          <cell r="AU58">
            <v>3.3143682889728385E-5</v>
          </cell>
          <cell r="BB58" t="str">
            <v>OIL - LS</v>
          </cell>
          <cell r="BC58">
            <v>62.535970939125122</v>
          </cell>
          <cell r="BJ58" t="str">
            <v>GAS</v>
          </cell>
          <cell r="BK58">
            <v>76265025.774705559</v>
          </cell>
          <cell r="BL58">
            <v>959901</v>
          </cell>
          <cell r="BM58">
            <v>7245108</v>
          </cell>
          <cell r="BN58">
            <v>7245108</v>
          </cell>
          <cell r="BO58" t="str">
            <v>gas</v>
          </cell>
          <cell r="BP58">
            <v>76562534</v>
          </cell>
          <cell r="BQ58">
            <v>-299000</v>
          </cell>
          <cell r="BR58">
            <v>76263534</v>
          </cell>
          <cell r="BS58">
            <v>-1491.7747055590153</v>
          </cell>
          <cell r="BU58">
            <v>-1.9484395664843268E-5</v>
          </cell>
          <cell r="CB58" t="str">
            <v>OIL - LS</v>
          </cell>
          <cell r="CC58">
            <v>62.809517909918419</v>
          </cell>
          <cell r="CJ58" t="str">
            <v>GAS</v>
          </cell>
          <cell r="CK58">
            <v>68563474.835978404</v>
          </cell>
          <cell r="CL58">
            <v>779826</v>
          </cell>
          <cell r="CM58">
            <v>6340148</v>
          </cell>
          <cell r="CN58">
            <v>6340148</v>
          </cell>
          <cell r="CO58" t="str">
            <v>gas</v>
          </cell>
          <cell r="CP58">
            <v>68865109</v>
          </cell>
          <cell r="CQ58">
            <v>-299000</v>
          </cell>
          <cell r="CR58">
            <v>68566109</v>
          </cell>
          <cell r="CS58">
            <v>2634.1640215963125</v>
          </cell>
          <cell r="CU58">
            <v>3.8251068790093871E-5</v>
          </cell>
          <cell r="DB58" t="str">
            <v>OIL - LS</v>
          </cell>
          <cell r="DC58">
            <v>66.16196590909091</v>
          </cell>
          <cell r="DJ58" t="str">
            <v>GAS</v>
          </cell>
          <cell r="DK58">
            <v>46239460.645594388</v>
          </cell>
          <cell r="DL58">
            <v>600694</v>
          </cell>
          <cell r="DM58">
            <v>4435229</v>
          </cell>
          <cell r="DN58">
            <v>4435229</v>
          </cell>
          <cell r="DO58" t="str">
            <v>gas</v>
          </cell>
          <cell r="DP58">
            <v>46539712</v>
          </cell>
          <cell r="DQ58">
            <v>-299000</v>
          </cell>
          <cell r="DR58">
            <v>46240712</v>
          </cell>
          <cell r="DS58">
            <v>1251.3544056117535</v>
          </cell>
          <cell r="DU58">
            <v>2.6887884600827642E-5</v>
          </cell>
          <cell r="EB58" t="str">
            <v>OIL - LS</v>
          </cell>
          <cell r="EC58">
            <v>66.280950000000004</v>
          </cell>
          <cell r="EJ58" t="str">
            <v>GAS</v>
          </cell>
          <cell r="EK58">
            <v>44851585.355662674</v>
          </cell>
          <cell r="EL58">
            <v>594601</v>
          </cell>
          <cell r="EM58">
            <v>4341341</v>
          </cell>
          <cell r="EN58">
            <v>4341341</v>
          </cell>
          <cell r="EO58" t="str">
            <v>gas</v>
          </cell>
          <cell r="EP58">
            <v>45148177</v>
          </cell>
          <cell r="EQ58">
            <v>-299000</v>
          </cell>
          <cell r="ER58">
            <v>44849177</v>
          </cell>
          <cell r="ES58">
            <v>-2408.3556626737118</v>
          </cell>
          <cell r="EU58">
            <v>-5.3343364510015807E-5</v>
          </cell>
          <cell r="FJ58" t="str">
            <v>GAS</v>
          </cell>
          <cell r="FK58">
            <v>727187825.67662275</v>
          </cell>
          <cell r="FL58">
            <v>9543038</v>
          </cell>
          <cell r="FM58">
            <v>74245688</v>
          </cell>
          <cell r="FN58">
            <v>74245688</v>
          </cell>
          <cell r="FO58" t="str">
            <v>gas</v>
          </cell>
          <cell r="FP58">
            <v>730776808</v>
          </cell>
          <cell r="FQ58">
            <v>-3588000</v>
          </cell>
          <cell r="FR58">
            <v>727188808</v>
          </cell>
          <cell r="FS58">
            <v>982.32337725162506</v>
          </cell>
          <cell r="FT58">
            <v>982.32337713241577</v>
          </cell>
          <cell r="FV58">
            <v>1.3442180517754139E-6</v>
          </cell>
        </row>
        <row r="59">
          <cell r="B59" t="str">
            <v>OIL - DISTILLATE</v>
          </cell>
          <cell r="C59">
            <v>93.900251748251733</v>
          </cell>
          <cell r="J59" t="str">
            <v>NUCLEAR</v>
          </cell>
          <cell r="K59">
            <v>2162811.75</v>
          </cell>
          <cell r="L59">
            <v>575112</v>
          </cell>
          <cell r="M59">
            <v>5958159</v>
          </cell>
          <cell r="N59">
            <v>5958159</v>
          </cell>
          <cell r="O59" t="str">
            <v>nuc</v>
          </cell>
          <cell r="P59">
            <v>2162812</v>
          </cell>
          <cell r="Q59">
            <v>0</v>
          </cell>
          <cell r="R59">
            <v>2162812</v>
          </cell>
          <cell r="S59">
            <v>0.25</v>
          </cell>
          <cell r="U59">
            <v>1.1559025934755309E-7</v>
          </cell>
          <cell r="AB59" t="str">
            <v>OIL - DISTILLATE</v>
          </cell>
          <cell r="AC59">
            <v>95.0214</v>
          </cell>
          <cell r="AJ59" t="str">
            <v>NUCLEAR</v>
          </cell>
          <cell r="AK59">
            <v>2155835</v>
          </cell>
          <cell r="AL59">
            <v>573257</v>
          </cell>
          <cell r="AM59">
            <v>5938939</v>
          </cell>
          <cell r="AN59">
            <v>5938939</v>
          </cell>
          <cell r="AO59" t="str">
            <v>nuc</v>
          </cell>
          <cell r="AP59">
            <v>2155835</v>
          </cell>
          <cell r="AQ59">
            <v>0</v>
          </cell>
          <cell r="AR59">
            <v>2155835</v>
          </cell>
          <cell r="AS59">
            <v>0</v>
          </cell>
          <cell r="AU59">
            <v>0</v>
          </cell>
          <cell r="BB59" t="str">
            <v>OIL - DISTILLATE</v>
          </cell>
          <cell r="BC59">
            <v>97.016000000000005</v>
          </cell>
          <cell r="BJ59" t="str">
            <v>NUCLEAR</v>
          </cell>
          <cell r="BK59">
            <v>2079090</v>
          </cell>
          <cell r="BL59">
            <v>552850</v>
          </cell>
          <cell r="BM59">
            <v>5727521</v>
          </cell>
          <cell r="BN59">
            <v>5727521</v>
          </cell>
          <cell r="BO59" t="str">
            <v>nuc</v>
          </cell>
          <cell r="BP59">
            <v>2079090</v>
          </cell>
          <cell r="BQ59">
            <v>0</v>
          </cell>
          <cell r="BR59">
            <v>2079090</v>
          </cell>
          <cell r="BS59">
            <v>0</v>
          </cell>
          <cell r="BU59">
            <v>0</v>
          </cell>
          <cell r="CB59" t="str">
            <v>OIL - DISTILLATE</v>
          </cell>
          <cell r="CC59">
            <v>98.34434782608696</v>
          </cell>
          <cell r="CJ59" t="str">
            <v>NUCLEAR</v>
          </cell>
          <cell r="CK59">
            <v>2134904.5</v>
          </cell>
          <cell r="CL59">
            <v>567691</v>
          </cell>
          <cell r="CM59">
            <v>5881279</v>
          </cell>
          <cell r="CN59">
            <v>5881279</v>
          </cell>
          <cell r="CO59" t="str">
            <v>nuc</v>
          </cell>
          <cell r="CP59">
            <v>2134905</v>
          </cell>
          <cell r="CQ59">
            <v>0</v>
          </cell>
          <cell r="CR59">
            <v>2134905</v>
          </cell>
          <cell r="CS59">
            <v>0.5</v>
          </cell>
          <cell r="CU59">
            <v>2.3420245865741098E-7</v>
          </cell>
          <cell r="DB59" t="str">
            <v>OIL - DISTILLATE</v>
          </cell>
          <cell r="DC59">
            <v>106.404</v>
          </cell>
          <cell r="DJ59" t="str">
            <v>NUCLEAR</v>
          </cell>
          <cell r="DK59">
            <v>140101.14000000001</v>
          </cell>
          <cell r="DL59">
            <v>37872</v>
          </cell>
          <cell r="DM59">
            <v>385954</v>
          </cell>
          <cell r="DN59">
            <v>385954</v>
          </cell>
          <cell r="DO59" t="str">
            <v>nuc</v>
          </cell>
          <cell r="DP59">
            <v>140101</v>
          </cell>
          <cell r="DQ59">
            <v>0</v>
          </cell>
          <cell r="DR59">
            <v>140101</v>
          </cell>
          <cell r="DS59">
            <v>-0.14000000001396984</v>
          </cell>
          <cell r="DU59">
            <v>-9.9927909161226418E-7</v>
          </cell>
          <cell r="EB59" t="str">
            <v>OIL - DISTILLATE</v>
          </cell>
          <cell r="EC59">
            <v>106.914</v>
          </cell>
          <cell r="EJ59" t="str">
            <v>NUCLEAR</v>
          </cell>
          <cell r="EK59">
            <v>1610352.5</v>
          </cell>
          <cell r="EL59">
            <v>431741</v>
          </cell>
          <cell r="EM59">
            <v>4399871</v>
          </cell>
          <cell r="EN59">
            <v>4399871</v>
          </cell>
          <cell r="EO59" t="str">
            <v>nuc</v>
          </cell>
          <cell r="EP59">
            <v>1610353</v>
          </cell>
          <cell r="EQ59">
            <v>0</v>
          </cell>
          <cell r="ER59">
            <v>1610353</v>
          </cell>
          <cell r="ES59">
            <v>0.5</v>
          </cell>
          <cell r="EU59">
            <v>3.1049092962847278E-7</v>
          </cell>
          <cell r="FJ59" t="str">
            <v>NUCLEAR</v>
          </cell>
          <cell r="FK59">
            <v>22219575.890000001</v>
          </cell>
          <cell r="FL59">
            <v>5948474</v>
          </cell>
          <cell r="FM59">
            <v>61174594</v>
          </cell>
          <cell r="FN59">
            <v>61174594</v>
          </cell>
          <cell r="FO59" t="str">
            <v>nuc</v>
          </cell>
          <cell r="FP59">
            <v>22219577</v>
          </cell>
          <cell r="FQ59">
            <v>0</v>
          </cell>
          <cell r="FR59">
            <v>22219577</v>
          </cell>
          <cell r="FS59">
            <v>1.1099999994039536</v>
          </cell>
          <cell r="FT59">
            <v>1.1099999999860302</v>
          </cell>
          <cell r="FV59">
            <v>4.9955946505463632E-8</v>
          </cell>
        </row>
        <row r="60">
          <cell r="B60" t="str">
            <v>COAL - HS</v>
          </cell>
          <cell r="C60">
            <v>77.428704418451275</v>
          </cell>
          <cell r="J60" t="str">
            <v>OTHER</v>
          </cell>
          <cell r="K60">
            <v>0</v>
          </cell>
          <cell r="L60">
            <v>0</v>
          </cell>
          <cell r="M60">
            <v>0</v>
          </cell>
          <cell r="N60">
            <v>0</v>
          </cell>
          <cell r="P60">
            <v>0</v>
          </cell>
          <cell r="Q60">
            <v>0</v>
          </cell>
          <cell r="R60">
            <v>0</v>
          </cell>
          <cell r="S60">
            <v>0</v>
          </cell>
          <cell r="AB60" t="str">
            <v>COAL - HS</v>
          </cell>
          <cell r="AC60">
            <v>77.692016868573788</v>
          </cell>
          <cell r="AJ60" t="str">
            <v>OTHER</v>
          </cell>
          <cell r="AK60">
            <v>0</v>
          </cell>
          <cell r="AL60">
            <v>0</v>
          </cell>
          <cell r="AM60">
            <v>0</v>
          </cell>
          <cell r="AN60">
            <v>0</v>
          </cell>
          <cell r="AP60">
            <v>0</v>
          </cell>
          <cell r="AQ60">
            <v>0</v>
          </cell>
          <cell r="AR60">
            <v>0</v>
          </cell>
          <cell r="AS60">
            <v>0</v>
          </cell>
          <cell r="BB60" t="str">
            <v>COAL - HS</v>
          </cell>
          <cell r="BC60">
            <v>77.71475697774008</v>
          </cell>
          <cell r="BJ60" t="str">
            <v>OTHER</v>
          </cell>
          <cell r="BK60">
            <v>0</v>
          </cell>
          <cell r="BL60">
            <v>0</v>
          </cell>
          <cell r="BM60">
            <v>0</v>
          </cell>
          <cell r="BN60">
            <v>0</v>
          </cell>
          <cell r="BP60">
            <v>0</v>
          </cell>
          <cell r="BQ60">
            <v>0</v>
          </cell>
          <cell r="BR60">
            <v>0</v>
          </cell>
          <cell r="BS60">
            <v>0</v>
          </cell>
          <cell r="CB60" t="str">
            <v>COAL - HS</v>
          </cell>
          <cell r="CC60">
            <v>77.667758587069869</v>
          </cell>
          <cell r="CJ60" t="str">
            <v>OTHER</v>
          </cell>
          <cell r="CK60">
            <v>0</v>
          </cell>
          <cell r="CL60">
            <v>0</v>
          </cell>
          <cell r="CM60">
            <v>0</v>
          </cell>
          <cell r="CN60">
            <v>0</v>
          </cell>
          <cell r="CP60">
            <v>0</v>
          </cell>
          <cell r="CQ60">
            <v>0</v>
          </cell>
          <cell r="CR60">
            <v>0</v>
          </cell>
          <cell r="CS60">
            <v>0</v>
          </cell>
          <cell r="DB60" t="str">
            <v>COAL - HS</v>
          </cell>
          <cell r="DC60">
            <v>77.601374228914622</v>
          </cell>
          <cell r="DJ60" t="str">
            <v>OTHER</v>
          </cell>
          <cell r="DK60">
            <v>0</v>
          </cell>
          <cell r="DL60">
            <v>0</v>
          </cell>
          <cell r="DM60">
            <v>0</v>
          </cell>
          <cell r="DN60">
            <v>0</v>
          </cell>
          <cell r="DP60">
            <v>0</v>
          </cell>
          <cell r="DQ60">
            <v>0</v>
          </cell>
          <cell r="DR60">
            <v>0</v>
          </cell>
          <cell r="DS60">
            <v>0</v>
          </cell>
          <cell r="EB60" t="str">
            <v>COAL - HS</v>
          </cell>
          <cell r="EC60">
            <v>77.637506547044637</v>
          </cell>
          <cell r="EJ60" t="str">
            <v>OTHER</v>
          </cell>
          <cell r="EK60">
            <v>0</v>
          </cell>
          <cell r="EL60">
            <v>0</v>
          </cell>
          <cell r="EM60">
            <v>0</v>
          </cell>
          <cell r="EN60">
            <v>0</v>
          </cell>
          <cell r="EP60">
            <v>0</v>
          </cell>
          <cell r="EQ60">
            <v>0</v>
          </cell>
          <cell r="ER60">
            <v>0</v>
          </cell>
          <cell r="ES60">
            <v>0</v>
          </cell>
          <cell r="FJ60" t="str">
            <v>OTHER</v>
          </cell>
          <cell r="FK60">
            <v>0</v>
          </cell>
          <cell r="FL60">
            <v>0</v>
          </cell>
          <cell r="FM60">
            <v>0</v>
          </cell>
          <cell r="FN60">
            <v>0</v>
          </cell>
          <cell r="FP60">
            <v>0</v>
          </cell>
          <cell r="FQ60">
            <v>0</v>
          </cell>
          <cell r="FR60">
            <v>0</v>
          </cell>
          <cell r="FS60">
            <v>0</v>
          </cell>
          <cell r="FT60">
            <v>0</v>
          </cell>
        </row>
        <row r="61">
          <cell r="B61" t="str">
            <v>COAL - LS</v>
          </cell>
          <cell r="C61">
            <v>79.829014942141328</v>
          </cell>
          <cell r="J61" t="str">
            <v>TOTAL</v>
          </cell>
          <cell r="K61">
            <v>206945164.56330764</v>
          </cell>
          <cell r="L61">
            <v>3878904</v>
          </cell>
          <cell r="N61">
            <v>36505283</v>
          </cell>
          <cell r="P61">
            <v>207257292</v>
          </cell>
          <cell r="Q61">
            <v>-299000</v>
          </cell>
          <cell r="R61">
            <v>206958292</v>
          </cell>
          <cell r="S61">
            <v>13127.436692345887</v>
          </cell>
          <cell r="AB61" t="str">
            <v>COAL - LS</v>
          </cell>
          <cell r="AC61">
            <v>79.996026188466047</v>
          </cell>
          <cell r="AJ61" t="str">
            <v>TOTAL</v>
          </cell>
          <cell r="AK61">
            <v>222526412.93711424</v>
          </cell>
          <cell r="AL61">
            <v>3938585</v>
          </cell>
          <cell r="AN61">
            <v>37262575</v>
          </cell>
          <cell r="AP61">
            <v>222834215</v>
          </cell>
          <cell r="AQ61">
            <v>-299000</v>
          </cell>
          <cell r="AR61">
            <v>222535215</v>
          </cell>
          <cell r="AS61">
            <v>8802.0628857798874</v>
          </cell>
          <cell r="BB61" t="str">
            <v>COAL - LS</v>
          </cell>
          <cell r="BC61">
            <v>80.026078403468787</v>
          </cell>
          <cell r="BJ61" t="str">
            <v>TOTAL</v>
          </cell>
          <cell r="BK61">
            <v>178569042.93215266</v>
          </cell>
          <cell r="BL61">
            <v>3459967</v>
          </cell>
          <cell r="BN61">
            <v>32565259</v>
          </cell>
          <cell r="BP61">
            <v>178848496</v>
          </cell>
          <cell r="BQ61">
            <v>-299000</v>
          </cell>
          <cell r="BR61">
            <v>178549496</v>
          </cell>
          <cell r="BS61">
            <v>-19546.932152664289</v>
          </cell>
          <cell r="CB61" t="str">
            <v>COAL - LS</v>
          </cell>
          <cell r="CC61">
            <v>80.15658639404198</v>
          </cell>
          <cell r="CJ61" t="str">
            <v>TOTAL</v>
          </cell>
          <cell r="CK61">
            <v>170344808.91684008</v>
          </cell>
          <cell r="CL61">
            <v>3098527</v>
          </cell>
          <cell r="CN61">
            <v>30284246</v>
          </cell>
          <cell r="CP61">
            <v>170508442</v>
          </cell>
          <cell r="CQ61">
            <v>-299000</v>
          </cell>
          <cell r="CR61">
            <v>170209442</v>
          </cell>
          <cell r="CS61">
            <v>-135366.9168400839</v>
          </cell>
          <cell r="DB61" t="str">
            <v>COAL - LS</v>
          </cell>
          <cell r="DC61">
            <v>80.290102914591998</v>
          </cell>
          <cell r="DJ61" t="str">
            <v>TOTAL</v>
          </cell>
          <cell r="DK61">
            <v>132652848.23032646</v>
          </cell>
          <cell r="DL61">
            <v>2468963</v>
          </cell>
          <cell r="DN61">
            <v>22809785</v>
          </cell>
          <cell r="DP61">
            <v>132936051</v>
          </cell>
          <cell r="DQ61">
            <v>-299000</v>
          </cell>
          <cell r="DR61">
            <v>132637051</v>
          </cell>
          <cell r="DS61">
            <v>-15797.230326455086</v>
          </cell>
          <cell r="EB61" t="str">
            <v>COAL - LS</v>
          </cell>
          <cell r="EC61">
            <v>80.306983322814304</v>
          </cell>
          <cell r="EJ61" t="str">
            <v>TOTAL</v>
          </cell>
          <cell r="EK61">
            <v>132458452.98898518</v>
          </cell>
          <cell r="EL61">
            <v>2889774</v>
          </cell>
          <cell r="EN61">
            <v>27102222</v>
          </cell>
          <cell r="EP61">
            <v>132699936</v>
          </cell>
          <cell r="EQ61">
            <v>-299000</v>
          </cell>
          <cell r="ER61">
            <v>132400936</v>
          </cell>
          <cell r="ES61">
            <v>-57516.988985191565</v>
          </cell>
          <cell r="FJ61" t="str">
            <v>TOTAL</v>
          </cell>
          <cell r="FK61">
            <v>1865445050.5687263</v>
          </cell>
          <cell r="FL61">
            <v>37313075</v>
          </cell>
          <cell r="FN61">
            <v>354524690</v>
          </cell>
          <cell r="FP61">
            <v>1868943625</v>
          </cell>
          <cell r="FQ61">
            <v>-3588000</v>
          </cell>
          <cell r="FR61">
            <v>1865355625</v>
          </cell>
          <cell r="FS61">
            <v>-89425.568726241589</v>
          </cell>
          <cell r="FT61">
            <v>-4.7848189495946719E-5</v>
          </cell>
          <cell r="FV61">
            <v>-4.7848189495946719E-5</v>
          </cell>
        </row>
        <row r="62">
          <cell r="B62" t="str">
            <v>GAS - REGULAR</v>
          </cell>
          <cell r="C62">
            <v>8.7978119339798457</v>
          </cell>
          <cell r="J62" t="str">
            <v>CHECK</v>
          </cell>
          <cell r="K62">
            <v>0</v>
          </cell>
          <cell r="L62">
            <v>0</v>
          </cell>
          <cell r="N62">
            <v>0</v>
          </cell>
          <cell r="S62">
            <v>1.9790604710578918E-9</v>
          </cell>
          <cell r="AB62" t="str">
            <v>GAS - REGULAR</v>
          </cell>
          <cell r="AC62">
            <v>9.3175139491916443</v>
          </cell>
          <cell r="AJ62" t="str">
            <v>CHECK</v>
          </cell>
          <cell r="AK62">
            <v>0</v>
          </cell>
          <cell r="AL62">
            <v>0</v>
          </cell>
          <cell r="AN62">
            <v>0</v>
          </cell>
          <cell r="AS62">
            <v>-8.6729414761066437E-9</v>
          </cell>
          <cell r="BB62" t="str">
            <v>GAS - REGULAR</v>
          </cell>
          <cell r="BC62">
            <v>9.597436547708492</v>
          </cell>
          <cell r="BJ62" t="str">
            <v>CHECK</v>
          </cell>
          <cell r="BK62">
            <v>0</v>
          </cell>
          <cell r="BL62">
            <v>0</v>
          </cell>
          <cell r="BN62">
            <v>0</v>
          </cell>
          <cell r="BS62">
            <v>5.1513779908418655E-9</v>
          </cell>
          <cell r="CB62" t="str">
            <v>GAS - REGULAR</v>
          </cell>
          <cell r="CC62">
            <v>9.7661455892806845</v>
          </cell>
          <cell r="CJ62" t="str">
            <v>CHECK</v>
          </cell>
          <cell r="CK62">
            <v>0</v>
          </cell>
          <cell r="CL62">
            <v>0</v>
          </cell>
          <cell r="CN62">
            <v>0</v>
          </cell>
          <cell r="CS62">
            <v>8.149072527885437E-9</v>
          </cell>
          <cell r="DB62" t="str">
            <v>GAS - REGULAR</v>
          </cell>
          <cell r="DC62">
            <v>9.0375377696502301</v>
          </cell>
          <cell r="DJ62" t="str">
            <v>CHECK</v>
          </cell>
          <cell r="DK62">
            <v>0</v>
          </cell>
          <cell r="DL62">
            <v>0</v>
          </cell>
          <cell r="DN62">
            <v>0</v>
          </cell>
          <cell r="DS62">
            <v>-3.1341187423095107E-9</v>
          </cell>
          <cell r="EB62" t="str">
            <v>GAS - REGULAR</v>
          </cell>
          <cell r="EC62">
            <v>8.9014130919532644</v>
          </cell>
          <cell r="EJ62" t="str">
            <v>CHECK</v>
          </cell>
          <cell r="EK62">
            <v>0</v>
          </cell>
          <cell r="EL62">
            <v>0</v>
          </cell>
          <cell r="EN62">
            <v>0</v>
          </cell>
          <cell r="EP62" t="str">
            <v xml:space="preserve"> </v>
          </cell>
          <cell r="ES62">
            <v>3.7325662560760975E-9</v>
          </cell>
          <cell r="FJ62" t="str">
            <v>CHECK</v>
          </cell>
          <cell r="FK62">
            <v>0</v>
          </cell>
          <cell r="FL62">
            <v>0</v>
          </cell>
          <cell r="FN62">
            <v>0</v>
          </cell>
          <cell r="FS62">
            <v>4.5634806156158447E-8</v>
          </cell>
        </row>
        <row r="63">
          <cell r="B63" t="str">
            <v>NUCLEAR</v>
          </cell>
          <cell r="C63">
            <v>0.3630000055386236</v>
          </cell>
          <cell r="AB63" t="str">
            <v>NUCLEAR</v>
          </cell>
          <cell r="AC63">
            <v>0.36300002407837495</v>
          </cell>
          <cell r="BB63" t="str">
            <v>NUCLEAR</v>
          </cell>
          <cell r="BC63">
            <v>0.36299997852474047</v>
          </cell>
          <cell r="CB63" t="str">
            <v>NUCLEAR</v>
          </cell>
          <cell r="CC63">
            <v>0.36300003791692248</v>
          </cell>
          <cell r="DB63" t="str">
            <v>NUCLEAR</v>
          </cell>
          <cell r="DC63">
            <v>0.36299958026086016</v>
          </cell>
          <cell r="EB63" t="str">
            <v>NUCLEAR</v>
          </cell>
          <cell r="EC63">
            <v>0.36599993499809425</v>
          </cell>
          <cell r="EP63" t="str">
            <v xml:space="preserve"> </v>
          </cell>
        </row>
        <row r="64">
          <cell r="B64" t="str">
            <v>GAS TRANSP COST</v>
          </cell>
          <cell r="C64">
            <v>0.22452511578963311</v>
          </cell>
          <cell r="W64" t="str">
            <v>S:\Rates\Hines 4\[2007 E-Schedules Oct FOF (refiled 102706 corrected 103106).xls]E4 Page 2</v>
          </cell>
          <cell r="AB64" t="str">
            <v>GAS TRANSP COST</v>
          </cell>
          <cell r="AC64">
            <v>0.24839198346481606</v>
          </cell>
          <cell r="AW64" t="str">
            <v>S:\Rates\Hines 4\[2007 E-Schedules Oct FOF (refiled 102706 corrected 103106).xls]E4 Page 2</v>
          </cell>
          <cell r="BB64" t="str">
            <v>GAS TRANSP COST</v>
          </cell>
          <cell r="BC64">
            <v>0.19899102448305653</v>
          </cell>
          <cell r="BW64" t="str">
            <v>S:\Rates\Hines 4\[2007 E-Schedules Oct FOF (refiled 102706 corrected 103106).xls]E4 Page 2</v>
          </cell>
          <cell r="CB64" t="str">
            <v>GAS TRANSP COST</v>
          </cell>
          <cell r="CC64">
            <v>0.21999745280262431</v>
          </cell>
          <cell r="CW64" t="str">
            <v>S:\Rates\Hines 4\[2007 E-Schedules Oct FOF (refiled 102706 corrected 103106).xls]E4 Page 2</v>
          </cell>
          <cell r="DB64" t="str">
            <v>GAS TRANSP COST</v>
          </cell>
          <cell r="DC64">
            <v>0.21308055143181109</v>
          </cell>
          <cell r="DW64" t="str">
            <v>S:\Rates\Hines 4\[2007 E-Schedules Oct FOF (refiled 102706 corrected 103106).xls]E4 Page 2</v>
          </cell>
          <cell r="EB64" t="str">
            <v>GAS TRANSP COST</v>
          </cell>
          <cell r="EC64">
            <v>0.22957531823213329</v>
          </cell>
          <cell r="EW64" t="str">
            <v>S:\Rates\Hines 4\[2007 E-Schedules Oct FOF (refiled 102706 corrected 103106).xls]E4 Page 2</v>
          </cell>
        </row>
        <row r="65">
          <cell r="B65" t="str">
            <v>UF STEAM REV</v>
          </cell>
          <cell r="C65">
            <v>299000</v>
          </cell>
          <cell r="W65">
            <v>39206.566505555558</v>
          </cell>
          <cell r="AB65" t="str">
            <v>UF STEAM REV</v>
          </cell>
          <cell r="AC65">
            <v>299000</v>
          </cell>
          <cell r="AW65">
            <v>39206.566505555558</v>
          </cell>
          <cell r="BB65" t="str">
            <v>UF STEAM REV</v>
          </cell>
          <cell r="BC65">
            <v>299000</v>
          </cell>
          <cell r="BW65">
            <v>39206.566505555558</v>
          </cell>
          <cell r="CB65" t="str">
            <v>UF STEAM REV</v>
          </cell>
          <cell r="CC65">
            <v>299000</v>
          </cell>
          <cell r="CW65">
            <v>39206.566505555558</v>
          </cell>
          <cell r="DB65" t="str">
            <v>UF STEAM REV</v>
          </cell>
          <cell r="DC65">
            <v>299000</v>
          </cell>
          <cell r="DW65">
            <v>39206.566505555558</v>
          </cell>
          <cell r="EB65" t="str">
            <v>UF STEAM REV</v>
          </cell>
          <cell r="EC65">
            <v>299000</v>
          </cell>
          <cell r="EW65">
            <v>39206.566505555558</v>
          </cell>
        </row>
      </sheetData>
      <sheetData sheetId="16"/>
      <sheetData sheetId="17"/>
      <sheetData sheetId="18">
        <row r="13">
          <cell r="F13">
            <v>66093</v>
          </cell>
        </row>
      </sheetData>
      <sheetData sheetId="19"/>
      <sheetData sheetId="20">
        <row r="24">
          <cell r="D24">
            <v>436435</v>
          </cell>
        </row>
      </sheetData>
      <sheetData sheetId="21"/>
      <sheetData sheetId="22">
        <row r="14">
          <cell r="D14">
            <v>390516</v>
          </cell>
        </row>
      </sheetData>
      <sheetData sheetId="23">
        <row r="19">
          <cell r="D19">
            <v>47136</v>
          </cell>
        </row>
      </sheetData>
      <sheetData sheetId="24"/>
      <sheetData sheetId="25"/>
      <sheetData sheetId="26"/>
      <sheetData sheetId="27"/>
      <sheetData sheetId="28"/>
      <sheetData sheetId="29">
        <row r="8">
          <cell r="B8">
            <v>0</v>
          </cell>
        </row>
      </sheetData>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Summary"/>
      <sheetName val="Projections"/>
      <sheetName val="RiskSerializationData"/>
      <sheetName val="Startup Costs"/>
      <sheetName val="ContractAssumptions"/>
      <sheetName val="AttritionAssump"/>
      <sheetName val="PurchaseAssump"/>
      <sheetName val="AllocationAssump"/>
      <sheetName val="OutreachAssump"/>
      <sheetName val="DM_Assump"/>
      <sheetName val="OtherMktgAssump"/>
      <sheetName val="OtherExpenseAssump"/>
      <sheetName val="EmployeeAssump"/>
      <sheetName val="OverheadAssump"/>
      <sheetName val="DM_SpendCalc"/>
      <sheetName val="DM_EnrollCalc"/>
      <sheetName val="Outreach Spend"/>
      <sheetName val="OutreachEnrollCalc"/>
      <sheetName val="OtherMktgCalc"/>
      <sheetName val="ModelInfo"/>
    </sheetNames>
    <sheetDataSet>
      <sheetData sheetId="0"/>
      <sheetData sheetId="1"/>
      <sheetData sheetId="2"/>
      <sheetData sheetId="3"/>
      <sheetData sheetId="4"/>
      <sheetData sheetId="5">
        <row r="13">
          <cell r="C13">
            <v>43101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New Overview"/>
      <sheetName val="2 Rank"/>
      <sheetName val="3 Score"/>
      <sheetName val="4a Business Resources"/>
      <sheetName val="4b IT Resources"/>
      <sheetName val="5 Customer Facing Impacts"/>
      <sheetName val="6 CCO Impacts"/>
      <sheetName val="Supporting Documentation"/>
      <sheetName val="Validation"/>
      <sheetName val="Graph"/>
      <sheetName val="Resource Roles"/>
      <sheetName val="Tabular Data All"/>
      <sheetName val="Tabular Data for MPL Data Entry"/>
      <sheetName val="Estimating Guidelines"/>
    </sheetNames>
    <sheetDataSet>
      <sheetData sheetId="0"/>
      <sheetData sheetId="1">
        <row r="36">
          <cell r="B36">
            <v>2072686</v>
          </cell>
        </row>
        <row r="37">
          <cell r="B37">
            <v>3322686</v>
          </cell>
        </row>
        <row r="39">
          <cell r="B39">
            <v>-2843392.1382125192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HLT"/>
      <sheetName val="FPCsummary"/>
      <sheetName val="Reg Coal IS"/>
      <sheetName val="Reg COGS"/>
      <sheetName val="Reg SG&amp;A"/>
    </sheetNames>
    <sheetDataSet>
      <sheetData sheetId="0">
        <row r="1">
          <cell r="A1" t="str">
            <v>ELECTRIC FUELS CORPORATION</v>
          </cell>
          <cell r="N1">
            <v>38390.603913310188</v>
          </cell>
          <cell r="AC1">
            <v>38390.603913310188</v>
          </cell>
          <cell r="AR1">
            <v>38390.603913310188</v>
          </cell>
          <cell r="BG1">
            <v>38390.603913310188</v>
          </cell>
          <cell r="BM1">
            <v>38390.603913310188</v>
          </cell>
        </row>
        <row r="2">
          <cell r="A2" t="str">
            <v>FINANCIAL HIGHLIGHTS</v>
          </cell>
          <cell r="N2">
            <v>38390.603913310188</v>
          </cell>
          <cell r="AC2">
            <v>38390.603913310188</v>
          </cell>
          <cell r="AR2">
            <v>38390.603913310188</v>
          </cell>
          <cell r="BG2">
            <v>38390.603913310188</v>
          </cell>
          <cell r="BM2">
            <v>38390.603913310188</v>
          </cell>
        </row>
        <row r="3">
          <cell r="A3" t="str">
            <v>2005 ANNUAL PROFIT PLAN</v>
          </cell>
          <cell r="Q3" t="str">
            <v xml:space="preserve"> </v>
          </cell>
          <cell r="AC3" t="str">
            <v>DJC</v>
          </cell>
        </row>
        <row r="4">
          <cell r="A4" t="str">
            <v>REGULATED SBU</v>
          </cell>
          <cell r="Q4" t="str">
            <v xml:space="preserve"> </v>
          </cell>
          <cell r="AA4" t="str">
            <v xml:space="preserve"> </v>
          </cell>
        </row>
        <row r="5">
          <cell r="AF5" t="str">
            <v xml:space="preserve"> </v>
          </cell>
        </row>
        <row r="7">
          <cell r="A7" t="str">
            <v>To match G/L upload per ehW</v>
          </cell>
        </row>
        <row r="8">
          <cell r="D8" t="str">
            <v>January</v>
          </cell>
          <cell r="I8" t="str">
            <v>February</v>
          </cell>
          <cell r="N8" t="str">
            <v>March</v>
          </cell>
          <cell r="S8" t="str">
            <v>April</v>
          </cell>
          <cell r="X8" t="str">
            <v>May</v>
          </cell>
          <cell r="AC8" t="str">
            <v>June</v>
          </cell>
          <cell r="AH8" t="str">
            <v>July</v>
          </cell>
          <cell r="AM8" t="str">
            <v>August</v>
          </cell>
          <cell r="AR8" t="str">
            <v>September</v>
          </cell>
          <cell r="AW8" t="str">
            <v>October</v>
          </cell>
          <cell r="BB8" t="str">
            <v>November</v>
          </cell>
          <cell r="BG8" t="str">
            <v>December</v>
          </cell>
          <cell r="BM8" t="str">
            <v>YEAR</v>
          </cell>
        </row>
        <row r="9">
          <cell r="B9" t="str">
            <v>Month</v>
          </cell>
          <cell r="D9" t="str">
            <v>YTD</v>
          </cell>
          <cell r="E9" t="str">
            <v>YTD CPT</v>
          </cell>
          <cell r="G9" t="str">
            <v>Month</v>
          </cell>
          <cell r="I9" t="str">
            <v>YTD</v>
          </cell>
          <cell r="J9" t="str">
            <v>YTD CPT</v>
          </cell>
          <cell r="L9" t="str">
            <v>Month</v>
          </cell>
          <cell r="N9" t="str">
            <v>YTD</v>
          </cell>
          <cell r="O9" t="str">
            <v>YTD CPT</v>
          </cell>
          <cell r="Q9" t="str">
            <v>Month</v>
          </cell>
          <cell r="S9" t="str">
            <v>YTD</v>
          </cell>
          <cell r="T9" t="str">
            <v>YTD CPT</v>
          </cell>
          <cell r="V9" t="str">
            <v>Month</v>
          </cell>
          <cell r="X9" t="str">
            <v>YTD</v>
          </cell>
          <cell r="Y9" t="str">
            <v>YTD CPT</v>
          </cell>
          <cell r="AA9" t="str">
            <v>Month</v>
          </cell>
          <cell r="AC9" t="str">
            <v>YTD</v>
          </cell>
          <cell r="AD9" t="str">
            <v>YTD CPT</v>
          </cell>
          <cell r="AF9" t="str">
            <v>Month</v>
          </cell>
          <cell r="AH9" t="str">
            <v>YTD</v>
          </cell>
          <cell r="AI9" t="str">
            <v>YTD CPT</v>
          </cell>
          <cell r="AK9" t="str">
            <v>Month</v>
          </cell>
          <cell r="AM9" t="str">
            <v>YTD</v>
          </cell>
          <cell r="AN9" t="str">
            <v>YTD CPT</v>
          </cell>
          <cell r="AP9" t="str">
            <v>Month</v>
          </cell>
          <cell r="AR9" t="str">
            <v>YTD</v>
          </cell>
          <cell r="AS9" t="str">
            <v>YTD CPT</v>
          </cell>
          <cell r="AU9" t="str">
            <v>Month</v>
          </cell>
          <cell r="AW9" t="str">
            <v>YTD</v>
          </cell>
          <cell r="AX9" t="str">
            <v>YTD CPT</v>
          </cell>
          <cell r="AZ9" t="str">
            <v>Month</v>
          </cell>
          <cell r="BB9" t="str">
            <v>YTD</v>
          </cell>
          <cell r="BC9" t="str">
            <v>YTD CPT</v>
          </cell>
          <cell r="BE9" t="str">
            <v>Month</v>
          </cell>
          <cell r="BG9" t="str">
            <v>YTD</v>
          </cell>
          <cell r="BH9" t="str">
            <v>YTD CPT</v>
          </cell>
          <cell r="BK9" t="str">
            <v>DECEMBER</v>
          </cell>
          <cell r="BM9" t="str">
            <v>TO DATE</v>
          </cell>
          <cell r="BN9" t="str">
            <v>YTD CPT</v>
          </cell>
        </row>
        <row r="10">
          <cell r="A10" t="str">
            <v>CRYSTAL RIVER 1 AND 2</v>
          </cell>
        </row>
        <row r="11">
          <cell r="A11" t="str">
            <v>TONS DELIVERED</v>
          </cell>
        </row>
        <row r="12">
          <cell r="A12" t="str">
            <v>TONS DELIVERED RAIL</v>
          </cell>
        </row>
        <row r="13">
          <cell r="A13" t="str">
            <v>TONS DELIVERED WATER</v>
          </cell>
        </row>
        <row r="14">
          <cell r="A14" t="str">
            <v>AVERAGE BTU'S DELIVERED</v>
          </cell>
        </row>
        <row r="15">
          <cell r="A15" t="str">
            <v>$/MBTU</v>
          </cell>
        </row>
        <row r="17">
          <cell r="A17" t="str">
            <v>INCOME -</v>
          </cell>
        </row>
        <row r="18">
          <cell r="A18" t="str">
            <v xml:space="preserve">   OPERATING-</v>
          </cell>
        </row>
        <row r="19">
          <cell r="A19" t="str">
            <v xml:space="preserve">   EFFECTIVE REVENUES</v>
          </cell>
        </row>
        <row r="20">
          <cell r="A20" t="str">
            <v xml:space="preserve">   OUTSIDE REVENUE</v>
          </cell>
        </row>
        <row r="21">
          <cell r="A21" t="str">
            <v xml:space="preserve">   REVENUE ADJUSTMENT</v>
          </cell>
        </row>
        <row r="22">
          <cell r="A22" t="str">
            <v xml:space="preserve">    TOTAL OPERATING REVENUE</v>
          </cell>
        </row>
        <row r="23">
          <cell r="A23" t="str">
            <v xml:space="preserve">   PARTNERSHIP</v>
          </cell>
        </row>
        <row r="24">
          <cell r="A24" t="str">
            <v xml:space="preserve">   SUBSIDIARY</v>
          </cell>
        </row>
        <row r="25">
          <cell r="A25" t="str">
            <v xml:space="preserve">   OTHER INCOME</v>
          </cell>
        </row>
        <row r="26">
          <cell r="A26" t="str">
            <v xml:space="preserve">     TOTAL REVENUE</v>
          </cell>
        </row>
        <row r="28">
          <cell r="A28" t="str">
            <v>EXPENSES -</v>
          </cell>
        </row>
        <row r="29">
          <cell r="A29" t="str">
            <v xml:space="preserve">   OPERATING-</v>
          </cell>
        </row>
        <row r="30">
          <cell r="A30" t="str">
            <v xml:space="preserve">   PURCHASES OF COAL</v>
          </cell>
        </row>
        <row r="31">
          <cell r="A31" t="str">
            <v xml:space="preserve">   TRANSPORTATION</v>
          </cell>
        </row>
        <row r="32">
          <cell r="A32" t="str">
            <v xml:space="preserve">   OTHER OPERATING</v>
          </cell>
        </row>
        <row r="33">
          <cell r="A33" t="str">
            <v xml:space="preserve">    TOTAL OPERATING EXPENSE</v>
          </cell>
        </row>
        <row r="34">
          <cell r="A34" t="str">
            <v xml:space="preserve">   GENERAL &amp; ADMINISTRATIVE</v>
          </cell>
        </row>
        <row r="35">
          <cell r="A35" t="str">
            <v xml:space="preserve">   DEPR, DEPL, &amp; AMORT</v>
          </cell>
        </row>
        <row r="36">
          <cell r="A36" t="str">
            <v xml:space="preserve">   INTEREST</v>
          </cell>
        </row>
        <row r="37">
          <cell r="A37" t="str">
            <v xml:space="preserve">     TOTAL EXPENSES</v>
          </cell>
        </row>
        <row r="39">
          <cell r="A39" t="str">
            <v>INCOME BEFORE TAXES</v>
          </cell>
        </row>
        <row r="41">
          <cell r="A41" t="str">
            <v>INCOME TAXES</v>
          </cell>
        </row>
        <row r="43">
          <cell r="A43" t="str">
            <v>NET INCOME</v>
          </cell>
        </row>
        <row r="49">
          <cell r="A49" t="str">
            <v>CRYSTAL RIVER 4 AND 5</v>
          </cell>
        </row>
        <row r="50">
          <cell r="A50" t="str">
            <v>TONS DELIVERED</v>
          </cell>
        </row>
        <row r="51">
          <cell r="A51" t="str">
            <v>TONS DELIVERED RAIL</v>
          </cell>
        </row>
        <row r="52">
          <cell r="A52" t="str">
            <v>TONS DELIVERED WATER</v>
          </cell>
        </row>
        <row r="53">
          <cell r="A53" t="str">
            <v>AVERAGE BTU'S DELIVERED</v>
          </cell>
        </row>
        <row r="54">
          <cell r="A54" t="str">
            <v>$/MBTU</v>
          </cell>
        </row>
        <row r="56">
          <cell r="A56" t="str">
            <v>INCOME -</v>
          </cell>
        </row>
        <row r="57">
          <cell r="A57" t="str">
            <v xml:space="preserve">   OPERATING-</v>
          </cell>
        </row>
        <row r="58">
          <cell r="A58" t="str">
            <v xml:space="preserve">   EFFECTIVE REVENUES</v>
          </cell>
        </row>
        <row r="59">
          <cell r="A59" t="str">
            <v xml:space="preserve">   OUTSIDE REVENUE</v>
          </cell>
        </row>
        <row r="60">
          <cell r="A60" t="str">
            <v xml:space="preserve">   REVENUE ADJUSTMENT</v>
          </cell>
        </row>
        <row r="61">
          <cell r="A61" t="str">
            <v xml:space="preserve">    TOTAL OPERATING REVENUE</v>
          </cell>
        </row>
        <row r="62">
          <cell r="A62" t="str">
            <v xml:space="preserve">   PARTNERSHIP</v>
          </cell>
        </row>
        <row r="63">
          <cell r="A63" t="str">
            <v xml:space="preserve">   SUBSIDIARY</v>
          </cell>
        </row>
        <row r="64">
          <cell r="A64" t="str">
            <v xml:space="preserve">   OTHER INCOME</v>
          </cell>
        </row>
        <row r="65">
          <cell r="A65" t="str">
            <v xml:space="preserve">     TOTAL REVENUE</v>
          </cell>
        </row>
        <row r="67">
          <cell r="A67" t="str">
            <v>EXPENSES -</v>
          </cell>
        </row>
        <row r="68">
          <cell r="A68" t="str">
            <v xml:space="preserve">   OPERATING-</v>
          </cell>
        </row>
        <row r="69">
          <cell r="A69" t="str">
            <v xml:space="preserve">   PURCHASES OF COAL</v>
          </cell>
        </row>
        <row r="70">
          <cell r="A70" t="str">
            <v xml:space="preserve">   TRANSPORTATION</v>
          </cell>
        </row>
        <row r="71">
          <cell r="A71" t="str">
            <v xml:space="preserve">   OTHER OPERATING</v>
          </cell>
        </row>
        <row r="72">
          <cell r="A72" t="str">
            <v xml:space="preserve">    TOTAL OPERATING EXPENSE</v>
          </cell>
        </row>
        <row r="73">
          <cell r="A73" t="str">
            <v xml:space="preserve">   GENERAL &amp; ADMINISTRATIVE</v>
          </cell>
        </row>
        <row r="74">
          <cell r="A74" t="str">
            <v xml:space="preserve">   DEPR, DEPL, &amp; AMORT</v>
          </cell>
        </row>
        <row r="75">
          <cell r="A75" t="str">
            <v xml:space="preserve">   INTEREST</v>
          </cell>
        </row>
        <row r="76">
          <cell r="A76" t="str">
            <v xml:space="preserve">     TOTAL EXPENSES</v>
          </cell>
        </row>
        <row r="78">
          <cell r="A78" t="str">
            <v>INCOME BEFORE TAXES</v>
          </cell>
        </row>
        <row r="80">
          <cell r="A80" t="str">
            <v>INCOME TAXES</v>
          </cell>
        </row>
        <row r="82">
          <cell r="A82" t="str">
            <v>NET INCOME</v>
          </cell>
        </row>
        <row r="88">
          <cell r="A88" t="str">
            <v>CRYSTAL RIVER TOTAL</v>
          </cell>
        </row>
        <row r="89">
          <cell r="A89" t="str">
            <v>TONS DELIVERED</v>
          </cell>
        </row>
        <row r="90">
          <cell r="A90" t="str">
            <v>TONS DELIVERED RAIL</v>
          </cell>
        </row>
        <row r="91">
          <cell r="A91" t="str">
            <v>TONS DELIVERED WATER</v>
          </cell>
        </row>
        <row r="92">
          <cell r="A92" t="str">
            <v>AVERAGE BTU'S DELIVERED</v>
          </cell>
        </row>
        <row r="93">
          <cell r="A93" t="str">
            <v>$/MBTU</v>
          </cell>
        </row>
        <row r="95">
          <cell r="A95" t="str">
            <v>INCOME -</v>
          </cell>
        </row>
        <row r="96">
          <cell r="A96" t="str">
            <v xml:space="preserve">   OPERATING-</v>
          </cell>
        </row>
        <row r="97">
          <cell r="A97" t="str">
            <v xml:space="preserve">   EFFECTIVE REVENUES</v>
          </cell>
        </row>
        <row r="98">
          <cell r="A98" t="str">
            <v xml:space="preserve">   OUTSIDE REVENUE</v>
          </cell>
        </row>
        <row r="99">
          <cell r="A99" t="str">
            <v xml:space="preserve">   REVENUE ADJUSTMENT</v>
          </cell>
        </row>
        <row r="100">
          <cell r="A100" t="str">
            <v xml:space="preserve">    TOTAL OPERATING REVENUE</v>
          </cell>
        </row>
        <row r="101">
          <cell r="A101" t="str">
            <v xml:space="preserve">   PARTNERSHIP</v>
          </cell>
        </row>
        <row r="102">
          <cell r="A102" t="str">
            <v xml:space="preserve">   SUBSIDIARY</v>
          </cell>
        </row>
        <row r="103">
          <cell r="A103" t="str">
            <v xml:space="preserve">   OTHER INCOME</v>
          </cell>
        </row>
        <row r="104">
          <cell r="A104" t="str">
            <v xml:space="preserve">     TOTAL REVENUE</v>
          </cell>
        </row>
        <row r="106">
          <cell r="A106" t="str">
            <v>EXPENSES -</v>
          </cell>
        </row>
        <row r="107">
          <cell r="A107" t="str">
            <v xml:space="preserve">   OPERATING-</v>
          </cell>
        </row>
        <row r="108">
          <cell r="A108" t="str">
            <v xml:space="preserve">   PURCHASES OF COAL</v>
          </cell>
        </row>
        <row r="109">
          <cell r="A109" t="str">
            <v xml:space="preserve">   TRANSPORTATION</v>
          </cell>
        </row>
        <row r="110">
          <cell r="A110" t="str">
            <v xml:space="preserve">   OTHER OPERATING</v>
          </cell>
        </row>
        <row r="111">
          <cell r="A111" t="str">
            <v xml:space="preserve">    TOTAL OPERATING EXPENSE</v>
          </cell>
        </row>
        <row r="112">
          <cell r="A112" t="str">
            <v xml:space="preserve">   GENERAL &amp; ADMINISTRATIVE</v>
          </cell>
        </row>
        <row r="113">
          <cell r="A113" t="str">
            <v xml:space="preserve">   DEPR, DEPL, &amp; AMORT</v>
          </cell>
        </row>
        <row r="114">
          <cell r="A114" t="str">
            <v xml:space="preserve">   INTEREST</v>
          </cell>
        </row>
        <row r="115">
          <cell r="A115" t="str">
            <v xml:space="preserve">     TOTAL EXPENSES</v>
          </cell>
        </row>
        <row r="117">
          <cell r="A117" t="str">
            <v>INCOME BEFORE TAXES</v>
          </cell>
        </row>
        <row r="119">
          <cell r="A119" t="str">
            <v>INCOME TAXES</v>
          </cell>
        </row>
        <row r="121">
          <cell r="A121" t="str">
            <v>NET INCOME</v>
          </cell>
        </row>
        <row r="123">
          <cell r="A123" t="str">
            <v>CRYSTAL RIVER TOTAL</v>
          </cell>
        </row>
        <row r="124">
          <cell r="A124" t="str">
            <v xml:space="preserve">Check     </v>
          </cell>
        </row>
        <row r="125">
          <cell r="A125" t="str">
            <v xml:space="preserve">Operating Expenses    </v>
          </cell>
        </row>
        <row r="126">
          <cell r="A126" t="str">
            <v xml:space="preserve">Total Expenses    </v>
          </cell>
        </row>
        <row r="128">
          <cell r="A128">
            <v>0.33855542016027895</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B3A3B-EFC3-4BED-BA1B-FB29A7796EF2}">
  <sheetPr>
    <pageSetUpPr fitToPage="1"/>
  </sheetPr>
  <dimension ref="A1:BM50"/>
  <sheetViews>
    <sheetView topLeftCell="AH10" zoomScale="55" zoomScaleNormal="55" workbookViewId="0">
      <selection activeCell="D11" sqref="D11:Y12"/>
    </sheetView>
  </sheetViews>
  <sheetFormatPr defaultRowHeight="14.5" x14ac:dyDescent="0.35"/>
  <cols>
    <col min="1" max="1" width="3" customWidth="1"/>
    <col min="2" max="3" width="12" customWidth="1"/>
    <col min="4" max="8" width="12.90625" style="7" customWidth="1"/>
    <col min="9" max="9" width="8.90625" style="7"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7.453125" customWidth="1"/>
    <col min="43" max="43" width="11.08984375" customWidth="1"/>
    <col min="44" max="44" width="12.90625" customWidth="1"/>
    <col min="45" max="45" width="7.4531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x14ac:dyDescent="0.35">
      <c r="A1" s="19" t="s">
        <v>41</v>
      </c>
      <c r="B1" s="19"/>
      <c r="C1" s="19"/>
      <c r="D1" s="17"/>
      <c r="E1" s="16"/>
      <c r="F1" s="16"/>
      <c r="G1" s="16"/>
      <c r="H1" s="16"/>
      <c r="I1" s="16"/>
      <c r="J1" s="16"/>
      <c r="K1" s="16"/>
      <c r="L1" s="16"/>
      <c r="M1" s="16"/>
      <c r="N1" s="16"/>
      <c r="O1" s="16"/>
      <c r="P1" s="16"/>
      <c r="Q1" s="16"/>
      <c r="R1" s="16"/>
      <c r="S1" s="16"/>
      <c r="T1" s="16"/>
      <c r="U1" s="16"/>
      <c r="AI1" s="16"/>
      <c r="AJ1" s="16"/>
      <c r="BA1" s="16"/>
      <c r="BB1" s="16"/>
    </row>
    <row r="2" spans="1:65" ht="15.5" x14ac:dyDescent="0.35">
      <c r="A2" s="1">
        <v>11</v>
      </c>
      <c r="B2" s="2" t="s">
        <v>0</v>
      </c>
      <c r="C2" s="3"/>
      <c r="D2" s="3"/>
      <c r="E2" s="3"/>
      <c r="F2" s="3"/>
      <c r="G2" s="2"/>
      <c r="H2" s="3"/>
      <c r="I2" s="3"/>
      <c r="J2" s="3"/>
      <c r="K2" s="3"/>
      <c r="L2" s="3"/>
      <c r="M2" s="3"/>
      <c r="N2" s="3"/>
      <c r="O2" s="3"/>
      <c r="P2" s="3"/>
      <c r="Q2" s="3"/>
      <c r="R2" s="3"/>
      <c r="S2" s="3"/>
      <c r="T2" s="3"/>
      <c r="U2" s="3"/>
      <c r="V2" s="3"/>
      <c r="W2" s="3"/>
      <c r="X2" s="3"/>
      <c r="Y2" s="4"/>
      <c r="Z2" s="4"/>
      <c r="AA2" s="4"/>
      <c r="AB2" s="4"/>
      <c r="AC2" s="4"/>
      <c r="AD2" s="4"/>
      <c r="AH2" s="19"/>
      <c r="AI2" s="18"/>
      <c r="AJ2" s="18"/>
      <c r="BA2" s="3"/>
      <c r="BB2" s="3"/>
    </row>
    <row r="3" spans="1:65" ht="15.5" x14ac:dyDescent="0.35">
      <c r="A3" s="1"/>
      <c r="B3" s="2" t="s">
        <v>1</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2" t="s">
        <v>2</v>
      </c>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1"/>
      <c r="B5" s="5"/>
      <c r="C5" s="5"/>
      <c r="D5" s="3"/>
      <c r="E5" s="3"/>
      <c r="F5" s="3"/>
      <c r="G5" s="3"/>
      <c r="H5" s="3"/>
      <c r="I5" s="3"/>
      <c r="J5" s="3"/>
      <c r="K5" s="3"/>
      <c r="L5" s="3"/>
      <c r="M5" s="3"/>
      <c r="N5" s="3"/>
      <c r="O5" s="3"/>
      <c r="P5" s="3"/>
      <c r="Q5" s="3"/>
      <c r="R5" s="3"/>
      <c r="S5" s="3"/>
      <c r="T5" s="3"/>
      <c r="U5" s="3"/>
      <c r="V5" s="3"/>
      <c r="W5" s="3"/>
      <c r="X5" s="3"/>
      <c r="Y5" s="4"/>
      <c r="Z5" s="4"/>
      <c r="AA5" s="4"/>
      <c r="AB5" s="4"/>
      <c r="AC5" s="4"/>
      <c r="AD5" s="4"/>
      <c r="AI5" s="3"/>
      <c r="AJ5" s="3"/>
      <c r="BA5" s="3"/>
      <c r="BB5" s="3"/>
    </row>
    <row r="6" spans="1:65" ht="15.5" x14ac:dyDescent="0.35">
      <c r="A6" s="6"/>
      <c r="B6" s="6" t="s">
        <v>3</v>
      </c>
      <c r="C6" s="2" t="s">
        <v>4</v>
      </c>
      <c r="D6"/>
      <c r="S6"/>
      <c r="T6"/>
      <c r="U6"/>
      <c r="AH6" t="s">
        <v>42</v>
      </c>
    </row>
    <row r="7" spans="1:65" ht="15.5" x14ac:dyDescent="0.35">
      <c r="B7" s="6" t="s">
        <v>5</v>
      </c>
      <c r="C7" s="2" t="s">
        <v>6</v>
      </c>
      <c r="D7"/>
      <c r="E7" s="5"/>
      <c r="F7" s="5"/>
      <c r="G7" s="5"/>
      <c r="H7" s="5"/>
      <c r="I7" s="5"/>
      <c r="J7" s="5"/>
      <c r="K7" s="8"/>
      <c r="L7" s="8"/>
      <c r="M7" s="8"/>
      <c r="N7" s="8"/>
      <c r="O7" s="8"/>
      <c r="P7" s="8"/>
      <c r="Q7" s="8"/>
      <c r="R7" s="8"/>
      <c r="S7" s="9"/>
      <c r="T7" s="9"/>
      <c r="U7" s="9"/>
      <c r="V7" s="9"/>
      <c r="W7" s="9"/>
      <c r="X7" s="9"/>
      <c r="Y7" s="9"/>
      <c r="Z7" s="9"/>
      <c r="AA7" s="9"/>
      <c r="AB7" s="9"/>
      <c r="AC7" s="9"/>
      <c r="AD7" s="9"/>
      <c r="AI7" s="8"/>
      <c r="AJ7" s="8"/>
      <c r="BA7" s="8"/>
      <c r="BB7" s="8"/>
    </row>
    <row r="8" spans="1:65" ht="15.5" x14ac:dyDescent="0.35">
      <c r="A8" s="6"/>
      <c r="B8" s="6" t="s">
        <v>7</v>
      </c>
      <c r="C8" s="2" t="s">
        <v>8</v>
      </c>
      <c r="D8"/>
      <c r="E8" s="10"/>
      <c r="F8" s="10"/>
      <c r="G8" s="10"/>
      <c r="H8" s="10"/>
      <c r="I8" s="10"/>
      <c r="J8" s="10"/>
      <c r="K8" s="10"/>
      <c r="L8" s="10"/>
      <c r="M8" s="10"/>
      <c r="N8" s="10"/>
      <c r="O8" s="10"/>
      <c r="P8" s="10"/>
      <c r="Q8" s="10"/>
      <c r="R8" s="10"/>
      <c r="S8" s="9"/>
      <c r="T8" s="9"/>
      <c r="U8" s="9"/>
      <c r="V8" s="9"/>
      <c r="W8" s="9"/>
      <c r="X8" s="9"/>
      <c r="Y8" s="9"/>
      <c r="Z8" s="9"/>
      <c r="AA8" s="9"/>
      <c r="AB8" s="9"/>
      <c r="AC8" s="9"/>
      <c r="AD8" s="9"/>
      <c r="AI8" s="10"/>
      <c r="AJ8" s="10"/>
      <c r="BA8" s="10"/>
      <c r="BB8" s="10"/>
    </row>
    <row r="9" spans="1:65" ht="15.5" x14ac:dyDescent="0.35">
      <c r="B9" s="2"/>
      <c r="C9" s="6"/>
      <c r="D9" s="3"/>
      <c r="E9" s="3"/>
      <c r="F9" s="3"/>
      <c r="G9" s="3"/>
      <c r="H9" s="3"/>
      <c r="I9" s="3"/>
      <c r="J9" s="3"/>
      <c r="K9" s="3"/>
      <c r="L9" s="3"/>
      <c r="M9" s="3"/>
      <c r="N9" s="3"/>
      <c r="O9" s="3"/>
      <c r="P9" s="3"/>
      <c r="Q9" s="3"/>
      <c r="R9" s="3"/>
      <c r="S9" s="3"/>
      <c r="T9" s="3"/>
      <c r="U9" s="3"/>
      <c r="V9" s="3"/>
      <c r="W9" s="3"/>
      <c r="X9" s="3"/>
      <c r="Y9" s="3"/>
      <c r="Z9" s="4"/>
      <c r="AA9" s="4"/>
      <c r="AB9" s="4"/>
      <c r="AC9" s="4"/>
      <c r="AD9" s="4"/>
      <c r="AI9" s="3"/>
      <c r="AJ9" s="3"/>
      <c r="BA9" s="3"/>
      <c r="BB9" s="3"/>
    </row>
    <row r="10" spans="1:65" ht="15.5" x14ac:dyDescent="0.35">
      <c r="A10" s="6"/>
      <c r="B10" s="1"/>
      <c r="C10" s="1"/>
      <c r="D10" s="10"/>
      <c r="E10" s="10"/>
      <c r="F10" s="10"/>
      <c r="G10" s="10"/>
      <c r="H10" s="10"/>
      <c r="I10" s="10"/>
      <c r="J10" s="10"/>
      <c r="K10" s="10"/>
      <c r="L10" s="10"/>
      <c r="M10" s="10"/>
      <c r="N10" s="10"/>
      <c r="O10" s="10"/>
      <c r="P10" s="10"/>
      <c r="Q10" s="10"/>
      <c r="R10" s="10"/>
      <c r="S10" s="9"/>
      <c r="T10" s="9"/>
      <c r="U10" s="9"/>
      <c r="V10" s="9"/>
      <c r="W10" s="9"/>
      <c r="X10" s="9"/>
      <c r="Y10" s="9"/>
      <c r="Z10" s="9"/>
      <c r="AA10" s="9"/>
      <c r="AB10" s="9"/>
      <c r="AC10" s="9"/>
      <c r="AD10" s="9"/>
      <c r="AI10" s="10"/>
      <c r="AJ10" s="10"/>
      <c r="BA10" s="10"/>
      <c r="BB10" s="10"/>
    </row>
    <row r="11" spans="1:65" ht="15.5" x14ac:dyDescent="0.35">
      <c r="B11" s="6"/>
      <c r="C11" s="6"/>
      <c r="D11" s="22"/>
      <c r="E11" s="22"/>
      <c r="F11" s="22"/>
      <c r="G11" s="22"/>
      <c r="H11" s="22"/>
      <c r="I11" s="22"/>
      <c r="J11" s="22"/>
      <c r="K11" s="22"/>
      <c r="L11" s="22"/>
      <c r="M11" s="22"/>
      <c r="N11" s="22"/>
      <c r="O11" s="22"/>
      <c r="P11" s="22"/>
      <c r="Q11" s="22"/>
      <c r="R11" s="22"/>
      <c r="S11" s="22"/>
      <c r="T11" s="22"/>
      <c r="U11" s="22"/>
      <c r="V11" s="22"/>
      <c r="W11" s="22"/>
      <c r="X11" s="22"/>
      <c r="Y11" s="22"/>
      <c r="Z11" s="4"/>
      <c r="AA11" s="4"/>
      <c r="AB11" s="4"/>
      <c r="AC11" s="4"/>
      <c r="AD11" s="4"/>
      <c r="AI11"/>
      <c r="AJ11"/>
      <c r="BA11"/>
      <c r="BB11"/>
    </row>
    <row r="12" spans="1:65" x14ac:dyDescent="0.35">
      <c r="B12" s="11" t="s">
        <v>9</v>
      </c>
      <c r="C12" s="11"/>
      <c r="T12" s="11" t="s">
        <v>9</v>
      </c>
      <c r="Z12" s="11"/>
      <c r="AA12" s="7"/>
      <c r="AB12" s="7"/>
      <c r="AC12" s="7"/>
      <c r="AD12" s="7"/>
      <c r="AE12" s="7"/>
      <c r="AF12" s="7"/>
      <c r="AG12" s="7"/>
      <c r="AH12" s="7"/>
      <c r="AK12" s="7"/>
      <c r="AL12" s="11" t="s">
        <v>9</v>
      </c>
      <c r="AM12" s="7"/>
      <c r="AN12" s="7"/>
      <c r="AO12" s="7"/>
      <c r="AP12" s="7"/>
      <c r="AQ12" s="7"/>
      <c r="AR12" s="7"/>
      <c r="AW12" s="11"/>
      <c r="AX12" s="7"/>
      <c r="AY12" s="7"/>
      <c r="AZ12" s="7"/>
      <c r="BC12" s="7"/>
      <c r="BD12" s="7"/>
      <c r="BE12" s="7"/>
      <c r="BF12" s="7"/>
      <c r="BG12" s="7"/>
      <c r="BH12" s="7"/>
      <c r="BI12" s="7"/>
      <c r="BJ12" s="7"/>
      <c r="BK12" s="7"/>
      <c r="BL12" s="7"/>
      <c r="BM12" s="7"/>
    </row>
    <row r="13" spans="1:65" ht="14.4" customHeight="1" x14ac:dyDescent="0.35">
      <c r="B13" s="23" t="s">
        <v>10</v>
      </c>
      <c r="C13" s="25" t="s">
        <v>11</v>
      </c>
      <c r="D13" s="26"/>
      <c r="E13" s="26"/>
      <c r="F13" s="27"/>
      <c r="G13" s="25" t="s">
        <v>12</v>
      </c>
      <c r="H13" s="26"/>
      <c r="I13" s="26"/>
      <c r="J13" s="26"/>
      <c r="K13" s="26"/>
      <c r="L13" s="26"/>
      <c r="M13" s="27"/>
      <c r="N13" s="20" t="s">
        <v>13</v>
      </c>
      <c r="O13" s="20" t="s">
        <v>14</v>
      </c>
      <c r="P13" s="20" t="s">
        <v>15</v>
      </c>
      <c r="Q13" s="20" t="s">
        <v>16</v>
      </c>
      <c r="R13" s="20" t="s">
        <v>17</v>
      </c>
      <c r="S13"/>
      <c r="T13" s="23" t="s">
        <v>10</v>
      </c>
      <c r="U13" s="25" t="s">
        <v>11</v>
      </c>
      <c r="V13" s="26"/>
      <c r="W13" s="26"/>
      <c r="X13" s="27"/>
      <c r="Y13" s="25" t="s">
        <v>12</v>
      </c>
      <c r="Z13" s="26"/>
      <c r="AA13" s="26"/>
      <c r="AB13" s="26"/>
      <c r="AC13" s="26"/>
      <c r="AD13" s="26"/>
      <c r="AE13" s="27"/>
      <c r="AF13" s="20" t="s">
        <v>13</v>
      </c>
      <c r="AG13" s="20" t="s">
        <v>14</v>
      </c>
      <c r="AH13" s="20" t="s">
        <v>15</v>
      </c>
      <c r="AI13" s="20" t="s">
        <v>16</v>
      </c>
      <c r="AJ13" s="20" t="s">
        <v>17</v>
      </c>
      <c r="AL13" s="23" t="s">
        <v>10</v>
      </c>
      <c r="AM13" s="25" t="s">
        <v>11</v>
      </c>
      <c r="AN13" s="26"/>
      <c r="AO13" s="26"/>
      <c r="AP13" s="27"/>
      <c r="AQ13" s="25" t="s">
        <v>12</v>
      </c>
      <c r="AR13" s="26"/>
      <c r="AS13" s="26"/>
      <c r="AT13" s="26"/>
      <c r="AU13" s="26"/>
      <c r="AV13" s="26"/>
      <c r="AW13" s="27"/>
      <c r="AX13" s="20" t="s">
        <v>13</v>
      </c>
      <c r="AY13" s="20" t="s">
        <v>14</v>
      </c>
      <c r="AZ13" s="20" t="s">
        <v>15</v>
      </c>
      <c r="BA13" s="20" t="s">
        <v>16</v>
      </c>
      <c r="BB13" s="20" t="s">
        <v>17</v>
      </c>
      <c r="BC13" s="23" t="s">
        <v>10</v>
      </c>
    </row>
    <row r="14" spans="1:65" ht="43.5" x14ac:dyDescent="0.35">
      <c r="B14" s="24"/>
      <c r="C14" s="12" t="s">
        <v>18</v>
      </c>
      <c r="D14" s="12" t="s">
        <v>19</v>
      </c>
      <c r="E14" s="12" t="s">
        <v>20</v>
      </c>
      <c r="F14" s="12" t="s">
        <v>21</v>
      </c>
      <c r="G14" s="12" t="s">
        <v>18</v>
      </c>
      <c r="H14" s="12" t="s">
        <v>19</v>
      </c>
      <c r="I14" s="12" t="s">
        <v>22</v>
      </c>
      <c r="J14" s="12" t="s">
        <v>23</v>
      </c>
      <c r="K14" s="12" t="s">
        <v>24</v>
      </c>
      <c r="L14" s="12" t="s">
        <v>20</v>
      </c>
      <c r="M14" s="13" t="s">
        <v>25</v>
      </c>
      <c r="N14" s="21"/>
      <c r="O14" s="21"/>
      <c r="P14" s="21"/>
      <c r="Q14" s="21"/>
      <c r="R14" s="21"/>
      <c r="S14"/>
      <c r="T14" s="24"/>
      <c r="U14" s="12" t="s">
        <v>18</v>
      </c>
      <c r="V14" s="12" t="s">
        <v>19</v>
      </c>
      <c r="W14" s="12" t="s">
        <v>20</v>
      </c>
      <c r="X14" s="12" t="s">
        <v>21</v>
      </c>
      <c r="Y14" s="12" t="s">
        <v>18</v>
      </c>
      <c r="Z14" s="12" t="s">
        <v>19</v>
      </c>
      <c r="AA14" s="12" t="s">
        <v>22</v>
      </c>
      <c r="AB14" s="12" t="s">
        <v>23</v>
      </c>
      <c r="AC14" s="12" t="s">
        <v>24</v>
      </c>
      <c r="AD14" s="12" t="s">
        <v>20</v>
      </c>
      <c r="AE14" s="13" t="s">
        <v>25</v>
      </c>
      <c r="AF14" s="21"/>
      <c r="AG14" s="21"/>
      <c r="AH14" s="21"/>
      <c r="AI14" s="21"/>
      <c r="AJ14" s="21"/>
      <c r="AL14" s="24"/>
      <c r="AM14" s="12" t="s">
        <v>18</v>
      </c>
      <c r="AN14" s="12" t="s">
        <v>19</v>
      </c>
      <c r="AO14" s="12" t="s">
        <v>20</v>
      </c>
      <c r="AP14" s="12" t="s">
        <v>21</v>
      </c>
      <c r="AQ14" s="12" t="s">
        <v>18</v>
      </c>
      <c r="AR14" s="12" t="s">
        <v>19</v>
      </c>
      <c r="AS14" s="12" t="s">
        <v>22</v>
      </c>
      <c r="AT14" s="12" t="s">
        <v>23</v>
      </c>
      <c r="AU14" s="12" t="s">
        <v>24</v>
      </c>
      <c r="AV14" s="12" t="s">
        <v>20</v>
      </c>
      <c r="AW14" s="13" t="s">
        <v>25</v>
      </c>
      <c r="AX14" s="21"/>
      <c r="AY14" s="21"/>
      <c r="AZ14" s="21"/>
      <c r="BA14" s="21"/>
      <c r="BB14" s="21"/>
      <c r="BC14" s="24"/>
    </row>
    <row r="15" spans="1:65" x14ac:dyDescent="0.35">
      <c r="B15" s="14">
        <v>2020</v>
      </c>
      <c r="C15" s="15">
        <f>Q11a_MF_PV!C14</f>
        <v>0</v>
      </c>
      <c r="D15" s="15">
        <f>Q11a_MF_PV!D14</f>
        <v>0</v>
      </c>
      <c r="E15" s="15">
        <f>Q11a_MF_PV!E14</f>
        <v>0</v>
      </c>
      <c r="F15" s="15">
        <f>Q11a_MF_PV!F14</f>
        <v>0</v>
      </c>
      <c r="G15" s="15">
        <f>Q11a_MF_PV!G14</f>
        <v>57.140449209405951</v>
      </c>
      <c r="H15" s="15">
        <f>Q11a_MF_PV!H14</f>
        <v>4.229452383213852</v>
      </c>
      <c r="I15" s="15">
        <f>Q11a_MF_PV!I14</f>
        <v>849.84470000000033</v>
      </c>
      <c r="J15" s="15">
        <f>Q11a_MF_PV!J14</f>
        <v>390.67815999999999</v>
      </c>
      <c r="K15" s="15">
        <f>Q11a_MF_PV!K14</f>
        <v>86.065809999999999</v>
      </c>
      <c r="L15" s="15">
        <f>Q11a_MF_PV!L14</f>
        <v>3.8905485895865306</v>
      </c>
      <c r="M15" s="15">
        <f>Q11a_MF_PV!M14</f>
        <v>6.2319722000000004</v>
      </c>
      <c r="N15" s="15">
        <f>Q11a_MF_PV!N14</f>
        <v>1398.0810923822069</v>
      </c>
      <c r="O15" s="15">
        <f>Q11a_MF_PV!O14</f>
        <v>0</v>
      </c>
      <c r="P15" s="15">
        <f>Q11a_MF_PV!P14</f>
        <v>1398.0810923822069</v>
      </c>
      <c r="Q15" s="15">
        <f>Q11a_MF_PV!Q14</f>
        <v>0</v>
      </c>
      <c r="R15" s="15">
        <f>Q11a_MF_PV!R14</f>
        <v>1398.0810923822069</v>
      </c>
      <c r="S15"/>
      <c r="T15" s="14">
        <v>2020</v>
      </c>
      <c r="U15" s="15">
        <f>Q11a_MF_PV!U14</f>
        <v>0</v>
      </c>
      <c r="V15" s="15">
        <f>Q11a_MF_PV!V14</f>
        <v>0</v>
      </c>
      <c r="W15" s="15">
        <f>Q11a_MF_PV!W14</f>
        <v>0</v>
      </c>
      <c r="X15" s="15">
        <f>Q11a_MF_PV!X14</f>
        <v>0</v>
      </c>
      <c r="Y15" s="15">
        <f>Q11a_MF_PV!Y14</f>
        <v>57.140449209405951</v>
      </c>
      <c r="Z15" s="15">
        <f>Q11a_MF_PV!Z14</f>
        <v>4.229452383213852</v>
      </c>
      <c r="AA15" s="15">
        <f>Q11a_MF_PV!AA14</f>
        <v>849.84470000000033</v>
      </c>
      <c r="AB15" s="15">
        <f>Q11a_MF_PV!AB14</f>
        <v>390.67815999999999</v>
      </c>
      <c r="AC15" s="15">
        <f>Q11a_MF_PV!AC14</f>
        <v>86.065809999999999</v>
      </c>
      <c r="AD15" s="15">
        <f>Q11a_MF_PV!AD14</f>
        <v>3.8905485895865306</v>
      </c>
      <c r="AE15" s="15">
        <f>Q11a_MF_PV!AE14</f>
        <v>6.2319722000000004</v>
      </c>
      <c r="AF15" s="15">
        <f>Q11a_MF_PV!AF14</f>
        <v>1398.0810923822069</v>
      </c>
      <c r="AG15" s="15">
        <f>Q11a_MF_PV!AG14</f>
        <v>0</v>
      </c>
      <c r="AH15" s="15">
        <f>Q11a_MF_PV!AH14</f>
        <v>1398.0810923822069</v>
      </c>
      <c r="AI15" s="15">
        <f>Q11a_MF_PV!AI14</f>
        <v>0</v>
      </c>
      <c r="AJ15" s="15">
        <f>Q11a_MF_PV!AJ14</f>
        <v>1398.0810923822069</v>
      </c>
      <c r="AL15" s="14">
        <v>2020</v>
      </c>
      <c r="AM15" s="15">
        <f>Q11a_MF_PV!AM14</f>
        <v>0</v>
      </c>
      <c r="AN15" s="15">
        <f>Q11a_MF_PV!AN14</f>
        <v>0</v>
      </c>
      <c r="AO15" s="15">
        <f>Q11a_MF_PV!AO14</f>
        <v>0</v>
      </c>
      <c r="AP15" s="15">
        <f>Q11a_MF_PV!AP14</f>
        <v>0</v>
      </c>
      <c r="AQ15" s="15">
        <f>Q11a_MF_PV!AQ14</f>
        <v>0</v>
      </c>
      <c r="AR15" s="15">
        <f>Q11a_MF_PV!AR14</f>
        <v>0</v>
      </c>
      <c r="AS15" s="15">
        <f>Q11a_MF_PV!AS14</f>
        <v>0</v>
      </c>
      <c r="AT15" s="15">
        <f>Q11a_MF_PV!AT14</f>
        <v>0</v>
      </c>
      <c r="AU15" s="15">
        <f>Q11a_MF_PV!AU14</f>
        <v>0</v>
      </c>
      <c r="AV15" s="15">
        <f>Q11a_MF_PV!AV14</f>
        <v>0</v>
      </c>
      <c r="AW15" s="15">
        <f>Q11a_MF_PV!AW14</f>
        <v>0</v>
      </c>
      <c r="AX15" s="15">
        <f>Q11a_MF_PV!AX14</f>
        <v>0</v>
      </c>
      <c r="AY15" s="15">
        <f>Q11a_MF_PV!AY14</f>
        <v>0</v>
      </c>
      <c r="AZ15" s="15">
        <f>Q11a_MF_PV!AZ14</f>
        <v>0</v>
      </c>
      <c r="BA15" s="15">
        <f>Q11a_MF_PV!BA14</f>
        <v>0</v>
      </c>
      <c r="BB15" s="15">
        <f>Q11a_MF_PV!BB14</f>
        <v>0</v>
      </c>
      <c r="BC15" s="14">
        <f>AL15</f>
        <v>2020</v>
      </c>
    </row>
    <row r="16" spans="1:65" x14ac:dyDescent="0.35">
      <c r="B16" s="14">
        <f t="shared" ref="B16:B48" si="0">B15+1</f>
        <v>2021</v>
      </c>
      <c r="C16" s="15">
        <f>C15+Q11a_MF_PV!C15</f>
        <v>0</v>
      </c>
      <c r="D16" s="15">
        <f>D15+Q11a_MF_PV!D15</f>
        <v>0</v>
      </c>
      <c r="E16" s="15">
        <f>E15+Q11a_MF_PV!E15</f>
        <v>0</v>
      </c>
      <c r="F16" s="15">
        <f>F15+Q11a_MF_PV!F15</f>
        <v>0</v>
      </c>
      <c r="G16" s="15">
        <f>G15+Q11a_MF_PV!G15</f>
        <v>138.60776160681436</v>
      </c>
      <c r="H16" s="15">
        <f>H15+Q11a_MF_PV!H15</f>
        <v>12.44863036723163</v>
      </c>
      <c r="I16" s="15">
        <f>I15+Q11a_MF_PV!I15</f>
        <v>1654.8567805998127</v>
      </c>
      <c r="J16" s="15">
        <f>J15+Q11a_MF_PV!J15</f>
        <v>751.38318343017806</v>
      </c>
      <c r="K16" s="15">
        <f>K15+Q11a_MF_PV!K15</f>
        <v>171.47644730084349</v>
      </c>
      <c r="L16" s="15">
        <f>L15+Q11a_MF_PV!L15</f>
        <v>9.9222594215263431</v>
      </c>
      <c r="M16" s="15">
        <f>M15+Q11a_MF_PV!M15</f>
        <v>12.297076417432052</v>
      </c>
      <c r="N16" s="15">
        <f>N15+Q11a_MF_PV!N15</f>
        <v>2750.9921391438388</v>
      </c>
      <c r="O16" s="15">
        <f>O15+Q11a_MF_PV!O15</f>
        <v>0</v>
      </c>
      <c r="P16" s="15">
        <f>P15+Q11a_MF_PV!P15</f>
        <v>2750.9921391438388</v>
      </c>
      <c r="Q16" s="15">
        <f>Q15+Q11a_MF_PV!Q15</f>
        <v>0</v>
      </c>
      <c r="R16" s="15">
        <f>R15+Q11a_MF_PV!R15</f>
        <v>2750.9921391438388</v>
      </c>
      <c r="S16"/>
      <c r="T16" s="14">
        <f t="shared" ref="T16:T48" si="1">T15+1</f>
        <v>2021</v>
      </c>
      <c r="U16" s="15">
        <f>U15+Q11a_MF_PV!U15</f>
        <v>0</v>
      </c>
      <c r="V16" s="15">
        <f>V15+Q11a_MF_PV!V15</f>
        <v>0</v>
      </c>
      <c r="W16" s="15">
        <f>W15+Q11a_MF_PV!W15</f>
        <v>0</v>
      </c>
      <c r="X16" s="15">
        <f>X15+Q11a_MF_PV!X15</f>
        <v>0</v>
      </c>
      <c r="Y16" s="15">
        <f>Y15+Q11a_MF_PV!Y15</f>
        <v>138.60776160681436</v>
      </c>
      <c r="Z16" s="15">
        <f>Z15+Q11a_MF_PV!Z15</f>
        <v>12.44863036723163</v>
      </c>
      <c r="AA16" s="15">
        <f>AA15+Q11a_MF_PV!AA15</f>
        <v>1654.8567805998127</v>
      </c>
      <c r="AB16" s="15">
        <f>AB15+Q11a_MF_PV!AB15</f>
        <v>751.38318343017806</v>
      </c>
      <c r="AC16" s="15">
        <f>AC15+Q11a_MF_PV!AC15</f>
        <v>171.47644730084349</v>
      </c>
      <c r="AD16" s="15">
        <f>AD15+Q11a_MF_PV!AD15</f>
        <v>9.9222594215263431</v>
      </c>
      <c r="AE16" s="15">
        <f>AE15+Q11a_MF_PV!AE15</f>
        <v>12.297076417432052</v>
      </c>
      <c r="AF16" s="15">
        <f>AF15+Q11a_MF_PV!AF15</f>
        <v>2750.9921391438388</v>
      </c>
      <c r="AG16" s="15">
        <f>AG15+Q11a_MF_PV!AG15</f>
        <v>0</v>
      </c>
      <c r="AH16" s="15">
        <f>AH15+Q11a_MF_PV!AH15</f>
        <v>2750.9921391438388</v>
      </c>
      <c r="AI16" s="15">
        <f>AI15+Q11a_MF_PV!AI15</f>
        <v>0.95602539473914416</v>
      </c>
      <c r="AJ16" s="15">
        <f>AJ15+Q11a_MF_PV!AJ15</f>
        <v>2751.9481645385777</v>
      </c>
      <c r="AL16" s="14">
        <f t="shared" ref="AL16:AL48" si="2">AL15+1</f>
        <v>2021</v>
      </c>
      <c r="AM16" s="15">
        <f>AM15+Q11a_MF_PV!AM15</f>
        <v>0</v>
      </c>
      <c r="AN16" s="15">
        <f>AN15+Q11a_MF_PV!AN15</f>
        <v>0</v>
      </c>
      <c r="AO16" s="15">
        <f>AO15+Q11a_MF_PV!AO15</f>
        <v>0</v>
      </c>
      <c r="AP16" s="15">
        <f>AP15+Q11a_MF_PV!AP15</f>
        <v>0</v>
      </c>
      <c r="AQ16" s="15">
        <f>AQ15+Q11a_MF_PV!AQ15</f>
        <v>0</v>
      </c>
      <c r="AR16" s="15">
        <f>AR15+Q11a_MF_PV!AR15</f>
        <v>0</v>
      </c>
      <c r="AS16" s="15">
        <f>AS15+Q11a_MF_PV!AS15</f>
        <v>0</v>
      </c>
      <c r="AT16" s="15">
        <f>AT15+Q11a_MF_PV!AT15</f>
        <v>0</v>
      </c>
      <c r="AU16" s="15">
        <f>AU15+Q11a_MF_PV!AU15</f>
        <v>0</v>
      </c>
      <c r="AV16" s="15">
        <f>AV15+Q11a_MF_PV!AV15</f>
        <v>0</v>
      </c>
      <c r="AW16" s="15">
        <f>AW15+Q11a_MF_PV!AW15</f>
        <v>0</v>
      </c>
      <c r="AX16" s="15">
        <f>AX15+Q11a_MF_PV!AX15</f>
        <v>0</v>
      </c>
      <c r="AY16" s="15">
        <f>AY15+Q11a_MF_PV!AY15</f>
        <v>0</v>
      </c>
      <c r="AZ16" s="15">
        <f>AZ15+Q11a_MF_PV!AZ15</f>
        <v>0</v>
      </c>
      <c r="BA16" s="15">
        <f>BA15+Q11a_MF_PV!BA15</f>
        <v>0.95602539473914416</v>
      </c>
      <c r="BB16" s="15">
        <f>BB15+Q11a_MF_PV!BB15</f>
        <v>0.95602539473914416</v>
      </c>
      <c r="BC16" s="14">
        <f t="shared" ref="BC16:BC48" si="3">AL16</f>
        <v>2021</v>
      </c>
    </row>
    <row r="17" spans="2:55" x14ac:dyDescent="0.35">
      <c r="B17" s="14">
        <f t="shared" si="0"/>
        <v>2022</v>
      </c>
      <c r="C17" s="15">
        <f>C16+Q11a_MF_PV!C16</f>
        <v>0</v>
      </c>
      <c r="D17" s="15">
        <f>D16+Q11a_MF_PV!D16</f>
        <v>0</v>
      </c>
      <c r="E17" s="15">
        <f>E16+Q11a_MF_PV!E16</f>
        <v>0</v>
      </c>
      <c r="F17" s="15">
        <f>F16+Q11a_MF_PV!F16</f>
        <v>0</v>
      </c>
      <c r="G17" s="15">
        <f>G16+Q11a_MF_PV!G16</f>
        <v>243.87946115796888</v>
      </c>
      <c r="H17" s="15">
        <f>H16+Q11a_MF_PV!H16</f>
        <v>23.06503410650982</v>
      </c>
      <c r="I17" s="15">
        <f>I16+Q11a_MF_PV!I16</f>
        <v>2431.0657997471212</v>
      </c>
      <c r="J17" s="15">
        <f>J16+Q11a_MF_PV!J16</f>
        <v>1086.742172405917</v>
      </c>
      <c r="K17" s="15">
        <f>K16+Q11a_MF_PV!K16</f>
        <v>258.45358981166265</v>
      </c>
      <c r="L17" s="15">
        <f>L16+Q11a_MF_PV!L16</f>
        <v>17.124716579340053</v>
      </c>
      <c r="M17" s="15">
        <f>M16+Q11a_MF_PV!M16</f>
        <v>17.894556498486853</v>
      </c>
      <c r="N17" s="15">
        <f>N16+Q11a_MF_PV!N16</f>
        <v>4078.2253303070065</v>
      </c>
      <c r="O17" s="15">
        <f>O16+Q11a_MF_PV!O16</f>
        <v>0</v>
      </c>
      <c r="P17" s="15">
        <f>P16+Q11a_MF_PV!P16</f>
        <v>4078.2253303070065</v>
      </c>
      <c r="Q17" s="15">
        <f>Q16+Q11a_MF_PV!Q16</f>
        <v>0</v>
      </c>
      <c r="R17" s="15">
        <f>R16+Q11a_MF_PV!R16</f>
        <v>4078.2253303070065</v>
      </c>
      <c r="S17"/>
      <c r="T17" s="14">
        <f t="shared" si="1"/>
        <v>2022</v>
      </c>
      <c r="U17" s="15">
        <f>U16+Q11a_MF_PV!U16</f>
        <v>23.759756956827978</v>
      </c>
      <c r="V17" s="15">
        <f>V16+Q11a_MF_PV!V16</f>
        <v>2.2662335945655325</v>
      </c>
      <c r="W17" s="15">
        <f>W16+Q11a_MF_PV!W16</f>
        <v>1.0784119777775607</v>
      </c>
      <c r="X17" s="15">
        <f>X16+Q11a_MF_PV!X16</f>
        <v>27.104402529171072</v>
      </c>
      <c r="Y17" s="15">
        <f>Y16+Q11a_MF_PV!Y16</f>
        <v>243.87946115796888</v>
      </c>
      <c r="Z17" s="15">
        <f>Z16+Q11a_MF_PV!Z16</f>
        <v>23.06503410650982</v>
      </c>
      <c r="AA17" s="15">
        <f>AA16+Q11a_MF_PV!AA16</f>
        <v>2423.7584037160659</v>
      </c>
      <c r="AB17" s="15">
        <f>AB16+Q11a_MF_PV!AB16</f>
        <v>1086.742172405917</v>
      </c>
      <c r="AC17" s="15">
        <f>AC16+Q11a_MF_PV!AC16</f>
        <v>257.22626130870827</v>
      </c>
      <c r="AD17" s="15">
        <f>AD16+Q11a_MF_PV!AD16</f>
        <v>17.124716426358333</v>
      </c>
      <c r="AE17" s="15">
        <f>AE16+Q11a_MF_PV!AE16</f>
        <v>17.833946602387726</v>
      </c>
      <c r="AF17" s="15">
        <f>AF16+Q11a_MF_PV!AF16</f>
        <v>4096.7343982530874</v>
      </c>
      <c r="AG17" s="15">
        <f>AG16+Q11a_MF_PV!AG16</f>
        <v>0</v>
      </c>
      <c r="AH17" s="15">
        <f>AH16+Q11a_MF_PV!AH16</f>
        <v>4096.7343982530874</v>
      </c>
      <c r="AI17" s="15">
        <f>AI16+Q11a_MF_PV!AI16</f>
        <v>1.5072266250072159</v>
      </c>
      <c r="AJ17" s="15">
        <f>AJ16+Q11a_MF_PV!AJ16</f>
        <v>4098.2416248780937</v>
      </c>
      <c r="AL17" s="14">
        <f t="shared" si="2"/>
        <v>2022</v>
      </c>
      <c r="AM17" s="15">
        <f>AM16+Q11a_MF_PV!AM16</f>
        <v>23.759756956827978</v>
      </c>
      <c r="AN17" s="15">
        <f>AN16+Q11a_MF_PV!AN16</f>
        <v>2.2662335945655325</v>
      </c>
      <c r="AO17" s="15">
        <f>AO16+Q11a_MF_PV!AO16</f>
        <v>1.0784119777775607</v>
      </c>
      <c r="AP17" s="15">
        <f>AP16+Q11a_MF_PV!AP16</f>
        <v>27.104402529171072</v>
      </c>
      <c r="AQ17" s="15">
        <f>AQ16+Q11a_MF_PV!AQ16</f>
        <v>0</v>
      </c>
      <c r="AR17" s="15">
        <f>AR16+Q11a_MF_PV!AR16</f>
        <v>0</v>
      </c>
      <c r="AS17" s="15">
        <f>AS16+Q11a_MF_PV!AS16</f>
        <v>-7.3073960310555961</v>
      </c>
      <c r="AT17" s="15">
        <f>AT16+Q11a_MF_PV!AT16</f>
        <v>0</v>
      </c>
      <c r="AU17" s="15">
        <f>AU16+Q11a_MF_PV!AU16</f>
        <v>-1.2273285029543557</v>
      </c>
      <c r="AV17" s="15">
        <f>AV16+Q11a_MF_PV!AV16</f>
        <v>-1.529817222791264E-7</v>
      </c>
      <c r="AW17" s="15">
        <f>AW16+Q11a_MF_PV!AW16</f>
        <v>-6.0609896099127598E-2</v>
      </c>
      <c r="AX17" s="15">
        <f>AX16+Q11a_MF_PV!AX16</f>
        <v>18.509067946080325</v>
      </c>
      <c r="AY17" s="15">
        <f>AY16+Q11a_MF_PV!AY16</f>
        <v>0</v>
      </c>
      <c r="AZ17" s="15">
        <f>AZ16+Q11a_MF_PV!AZ16</f>
        <v>18.509067946080325</v>
      </c>
      <c r="BA17" s="15">
        <f>BA16+Q11a_MF_PV!BA16</f>
        <v>1.5072266250072159</v>
      </c>
      <c r="BB17" s="15">
        <f>BB16+Q11a_MF_PV!BB16</f>
        <v>20.016294571087542</v>
      </c>
      <c r="BC17" s="14">
        <f t="shared" si="3"/>
        <v>2022</v>
      </c>
    </row>
    <row r="18" spans="2:55" x14ac:dyDescent="0.35">
      <c r="B18" s="14">
        <f t="shared" si="0"/>
        <v>2023</v>
      </c>
      <c r="C18" s="15">
        <f>C17+Q11a_MF_PV!C17</f>
        <v>0</v>
      </c>
      <c r="D18" s="15">
        <f>D17+Q11a_MF_PV!D17</f>
        <v>0</v>
      </c>
      <c r="E18" s="15">
        <f>E17+Q11a_MF_PV!E17</f>
        <v>0</v>
      </c>
      <c r="F18" s="15">
        <f>F17+Q11a_MF_PV!F17</f>
        <v>0</v>
      </c>
      <c r="G18" s="15">
        <f>G17+Q11a_MF_PV!G17</f>
        <v>337.6632255533064</v>
      </c>
      <c r="H18" s="15">
        <f>H17+Q11a_MF_PV!H17</f>
        <v>32.738559651920625</v>
      </c>
      <c r="I18" s="15">
        <f>I17+Q11a_MF_PV!I17</f>
        <v>3173.3433588528774</v>
      </c>
      <c r="J18" s="15">
        <f>J17+Q11a_MF_PV!J17</f>
        <v>1401.0430055603115</v>
      </c>
      <c r="K18" s="15">
        <f>K17+Q11a_MF_PV!K17</f>
        <v>346.17234004985119</v>
      </c>
      <c r="L18" s="15">
        <f>L17+Q11a_MF_PV!L17</f>
        <v>24.006651033321265</v>
      </c>
      <c r="M18" s="15">
        <f>M17+Q11a_MF_PV!M17</f>
        <v>22.650694729988476</v>
      </c>
      <c r="N18" s="15">
        <f>N17+Q11a_MF_PV!N17</f>
        <v>5337.6178354315771</v>
      </c>
      <c r="O18" s="15">
        <f>O17+Q11a_MF_PV!O17</f>
        <v>0</v>
      </c>
      <c r="P18" s="15">
        <f>P17+Q11a_MF_PV!P17</f>
        <v>5337.6178354315771</v>
      </c>
      <c r="Q18" s="15">
        <f>Q17+Q11a_MF_PV!Q17</f>
        <v>0</v>
      </c>
      <c r="R18" s="15">
        <f>R17+Q11a_MF_PV!R17</f>
        <v>5337.6178354315771</v>
      </c>
      <c r="S18"/>
      <c r="T18" s="14">
        <f t="shared" si="1"/>
        <v>2023</v>
      </c>
      <c r="U18" s="15">
        <f>U17+Q11a_MF_PV!U17</f>
        <v>86.111578696918201</v>
      </c>
      <c r="V18" s="15">
        <f>V17+Q11a_MF_PV!V17</f>
        <v>8.5132228045461211</v>
      </c>
      <c r="W18" s="15">
        <f>W17+Q11a_MF_PV!W17</f>
        <v>4.1568727316056284</v>
      </c>
      <c r="X18" s="15">
        <f>X17+Q11a_MF_PV!X17</f>
        <v>98.78167423306995</v>
      </c>
      <c r="Y18" s="15">
        <f>Y17+Q11a_MF_PV!Y17</f>
        <v>337.6632255533064</v>
      </c>
      <c r="Z18" s="15">
        <f>Z17+Q11a_MF_PV!Z17</f>
        <v>32.738559651920625</v>
      </c>
      <c r="AA18" s="15">
        <f>AA17+Q11a_MF_PV!AA17</f>
        <v>3146.1251199951512</v>
      </c>
      <c r="AB18" s="15">
        <f>AB17+Q11a_MF_PV!AB17</f>
        <v>1401.0430055603115</v>
      </c>
      <c r="AC18" s="15">
        <f>AC17+Q11a_MF_PV!AC17</f>
        <v>341.78020909074212</v>
      </c>
      <c r="AD18" s="15">
        <f>AD17+Q11a_MF_PV!AD17</f>
        <v>24.006655092328984</v>
      </c>
      <c r="AE18" s="15">
        <f>AE17+Q11a_MF_PV!AE17</f>
        <v>22.496262456088893</v>
      </c>
      <c r="AF18" s="15">
        <f>AF17+Q11a_MF_PV!AF17</f>
        <v>5404.6347116329198</v>
      </c>
      <c r="AG18" s="15">
        <f>AG17+Q11a_MF_PV!AG17</f>
        <v>0</v>
      </c>
      <c r="AH18" s="15">
        <f>AH17+Q11a_MF_PV!AH17</f>
        <v>5404.6347116329198</v>
      </c>
      <c r="AI18" s="15">
        <f>AI17+Q11a_MF_PV!AI17</f>
        <v>2.0695367321701985</v>
      </c>
      <c r="AJ18" s="15">
        <f>AJ17+Q11a_MF_PV!AJ17</f>
        <v>5406.7042483650894</v>
      </c>
      <c r="AL18" s="14">
        <f t="shared" si="2"/>
        <v>2023</v>
      </c>
      <c r="AM18" s="15">
        <f>AM17+Q11a_MF_PV!AM17</f>
        <v>86.111578696918201</v>
      </c>
      <c r="AN18" s="15">
        <f>AN17+Q11a_MF_PV!AN17</f>
        <v>8.5132228045461211</v>
      </c>
      <c r="AO18" s="15">
        <f>AO17+Q11a_MF_PV!AO17</f>
        <v>4.1568727316056284</v>
      </c>
      <c r="AP18" s="15">
        <f>AP17+Q11a_MF_PV!AP17</f>
        <v>98.78167423306995</v>
      </c>
      <c r="AQ18" s="15">
        <f>AQ17+Q11a_MF_PV!AQ17</f>
        <v>0</v>
      </c>
      <c r="AR18" s="15">
        <f>AR17+Q11a_MF_PV!AR17</f>
        <v>0</v>
      </c>
      <c r="AS18" s="15">
        <f>AS17+Q11a_MF_PV!AS17</f>
        <v>-27.218238857726728</v>
      </c>
      <c r="AT18" s="15">
        <f>AT17+Q11a_MF_PV!AT17</f>
        <v>0</v>
      </c>
      <c r="AU18" s="15">
        <f>AU17+Q11a_MF_PV!AU17</f>
        <v>-4.3921309591090711</v>
      </c>
      <c r="AV18" s="15">
        <f>AV17+Q11a_MF_PV!AV17</f>
        <v>4.0590077140817178E-6</v>
      </c>
      <c r="AW18" s="15">
        <f>AW17+Q11a_MF_PV!AW17</f>
        <v>-0.15443227389958203</v>
      </c>
      <c r="AX18" s="15">
        <f>AX17+Q11a_MF_PV!AX17</f>
        <v>67.016876201342157</v>
      </c>
      <c r="AY18" s="15">
        <f>AY17+Q11a_MF_PV!AY17</f>
        <v>0</v>
      </c>
      <c r="AZ18" s="15">
        <f>AZ17+Q11a_MF_PV!AZ17</f>
        <v>67.016876201342157</v>
      </c>
      <c r="BA18" s="15">
        <f>BA17+Q11a_MF_PV!BA17</f>
        <v>2.0695367321701985</v>
      </c>
      <c r="BB18" s="15">
        <f>BB17+Q11a_MF_PV!BB17</f>
        <v>69.086412933512349</v>
      </c>
      <c r="BC18" s="14">
        <f t="shared" si="3"/>
        <v>2023</v>
      </c>
    </row>
    <row r="19" spans="2:55" x14ac:dyDescent="0.35">
      <c r="B19" s="14">
        <f t="shared" si="0"/>
        <v>2024</v>
      </c>
      <c r="C19" s="15">
        <f>C18+Q11a_MF_PV!C18</f>
        <v>0</v>
      </c>
      <c r="D19" s="15">
        <f>D18+Q11a_MF_PV!D18</f>
        <v>0</v>
      </c>
      <c r="E19" s="15">
        <f>E18+Q11a_MF_PV!E18</f>
        <v>0</v>
      </c>
      <c r="F19" s="15">
        <f>F18+Q11a_MF_PV!F18</f>
        <v>0</v>
      </c>
      <c r="G19" s="15">
        <f>G18+Q11a_MF_PV!G18</f>
        <v>421.45806933651079</v>
      </c>
      <c r="H19" s="15">
        <f>H18+Q11a_MF_PV!H18</f>
        <v>41.542181747155723</v>
      </c>
      <c r="I19" s="15">
        <f>I18+Q11a_MF_PV!I18</f>
        <v>3877.6810331733705</v>
      </c>
      <c r="J19" s="15">
        <f>J18+Q11a_MF_PV!J18</f>
        <v>1696.3781385814136</v>
      </c>
      <c r="K19" s="15">
        <f>K18+Q11a_MF_PV!K18</f>
        <v>436.32357303196017</v>
      </c>
      <c r="L19" s="15">
        <f>L18+Q11a_MF_PV!L18</f>
        <v>30.656350361100998</v>
      </c>
      <c r="M19" s="15">
        <f>M18+Q11a_MF_PV!M18</f>
        <v>27.116412997851739</v>
      </c>
      <c r="N19" s="15">
        <f>N18+Q11a_MF_PV!N18</f>
        <v>6531.1557592293639</v>
      </c>
      <c r="O19" s="15">
        <f>O18+Q11a_MF_PV!O18</f>
        <v>0</v>
      </c>
      <c r="P19" s="15">
        <f>P18+Q11a_MF_PV!P18</f>
        <v>6531.1557592293639</v>
      </c>
      <c r="Q19" s="15">
        <f>Q18+Q11a_MF_PV!Q18</f>
        <v>0</v>
      </c>
      <c r="R19" s="15">
        <f>R18+Q11a_MF_PV!R18</f>
        <v>6531.1557592293639</v>
      </c>
      <c r="S19"/>
      <c r="T19" s="14">
        <f t="shared" si="1"/>
        <v>2024</v>
      </c>
      <c r="U19" s="15">
        <f>U18+Q11a_MF_PV!U18</f>
        <v>178.25063016483705</v>
      </c>
      <c r="V19" s="15">
        <f>V18+Q11a_MF_PV!V18</f>
        <v>18.198990296375079</v>
      </c>
      <c r="W19" s="15">
        <f>W18+Q11a_MF_PV!W18</f>
        <v>9.0486499534771561</v>
      </c>
      <c r="X19" s="15">
        <f>X18+Q11a_MF_PV!X18</f>
        <v>205.49827041468924</v>
      </c>
      <c r="Y19" s="15">
        <f>Y18+Q11a_MF_PV!Y18</f>
        <v>421.45806933651079</v>
      </c>
      <c r="Z19" s="15">
        <f>Z18+Q11a_MF_PV!Z18</f>
        <v>41.542181747155723</v>
      </c>
      <c r="AA19" s="15">
        <f>AA18+Q11a_MF_PV!AA18</f>
        <v>3813.1310494597828</v>
      </c>
      <c r="AB19" s="15">
        <f>AB18+Q11a_MF_PV!AB18</f>
        <v>1696.3781385814136</v>
      </c>
      <c r="AC19" s="15">
        <f>AC18+Q11a_MF_PV!AC18</f>
        <v>427.80665691012041</v>
      </c>
      <c r="AD19" s="15">
        <f>AD18+Q11a_MF_PV!AD18</f>
        <v>30.656360374485189</v>
      </c>
      <c r="AE19" s="15">
        <f>AE18+Q11a_MF_PV!AE18</f>
        <v>26.737524076795875</v>
      </c>
      <c r="AF19" s="15">
        <f>AF18+Q11a_MF_PV!AF18</f>
        <v>6663.2082509009542</v>
      </c>
      <c r="AG19" s="15">
        <f>AG18+Q11a_MF_PV!AG18</f>
        <v>0</v>
      </c>
      <c r="AH19" s="15">
        <f>AH18+Q11a_MF_PV!AH18</f>
        <v>6663.2082509009542</v>
      </c>
      <c r="AI19" s="15">
        <f>AI18+Q11a_MF_PV!AI18</f>
        <v>2.5900853804250303</v>
      </c>
      <c r="AJ19" s="15">
        <f>AJ18+Q11a_MF_PV!AJ18</f>
        <v>6665.7983362813784</v>
      </c>
      <c r="AL19" s="14">
        <f t="shared" si="2"/>
        <v>2024</v>
      </c>
      <c r="AM19" s="15">
        <f>AM18+Q11a_MF_PV!AM18</f>
        <v>178.25063016483705</v>
      </c>
      <c r="AN19" s="15">
        <f>AN18+Q11a_MF_PV!AN18</f>
        <v>18.198990296375079</v>
      </c>
      <c r="AO19" s="15">
        <f>AO18+Q11a_MF_PV!AO18</f>
        <v>9.0486499534771561</v>
      </c>
      <c r="AP19" s="15">
        <f>AP18+Q11a_MF_PV!AP18</f>
        <v>205.49827041468924</v>
      </c>
      <c r="AQ19" s="15">
        <f>AQ18+Q11a_MF_PV!AQ18</f>
        <v>0</v>
      </c>
      <c r="AR19" s="15">
        <f>AR18+Q11a_MF_PV!AR18</f>
        <v>0</v>
      </c>
      <c r="AS19" s="15">
        <f>AS18+Q11a_MF_PV!AS18</f>
        <v>-64.549983713588034</v>
      </c>
      <c r="AT19" s="15">
        <f>AT18+Q11a_MF_PV!AT18</f>
        <v>0</v>
      </c>
      <c r="AU19" s="15">
        <f>AU18+Q11a_MF_PV!AU18</f>
        <v>-8.5169161218397491</v>
      </c>
      <c r="AV19" s="15">
        <f>AV18+Q11a_MF_PV!AV18</f>
        <v>1.0013384186938444E-5</v>
      </c>
      <c r="AW19" s="15">
        <f>AW18+Q11a_MF_PV!AW18</f>
        <v>-0.37888892105586125</v>
      </c>
      <c r="AX19" s="15">
        <f>AX18+Q11a_MF_PV!AX18</f>
        <v>132.05249167158951</v>
      </c>
      <c r="AY19" s="15">
        <f>AY18+Q11a_MF_PV!AY18</f>
        <v>0</v>
      </c>
      <c r="AZ19" s="15">
        <f>AZ18+Q11a_MF_PV!AZ18</f>
        <v>132.05249167158951</v>
      </c>
      <c r="BA19" s="15">
        <f>BA18+Q11a_MF_PV!BA18</f>
        <v>2.5900853804250303</v>
      </c>
      <c r="BB19" s="15">
        <f>BB18+Q11a_MF_PV!BB18</f>
        <v>134.64257705201453</v>
      </c>
      <c r="BC19" s="14">
        <f t="shared" si="3"/>
        <v>2024</v>
      </c>
    </row>
    <row r="20" spans="2:55" x14ac:dyDescent="0.35">
      <c r="B20" s="14">
        <f t="shared" si="0"/>
        <v>2025</v>
      </c>
      <c r="C20" s="15">
        <f>C19+Q11a_MF_PV!C19</f>
        <v>0</v>
      </c>
      <c r="D20" s="15">
        <f>D19+Q11a_MF_PV!D19</f>
        <v>0</v>
      </c>
      <c r="E20" s="15">
        <f>E19+Q11a_MF_PV!E19</f>
        <v>0</v>
      </c>
      <c r="F20" s="15">
        <f>F19+Q11a_MF_PV!F19</f>
        <v>0</v>
      </c>
      <c r="G20" s="15">
        <f>G19+Q11a_MF_PV!G19</f>
        <v>494.17852934632583</v>
      </c>
      <c r="H20" s="15">
        <f>H19+Q11a_MF_PV!H19</f>
        <v>49.551827927069212</v>
      </c>
      <c r="I20" s="15">
        <f>I19+Q11a_MF_PV!I19</f>
        <v>4580.641304880699</v>
      </c>
      <c r="J20" s="15">
        <f>J19+Q11a_MF_PV!J19</f>
        <v>1972.4465282824722</v>
      </c>
      <c r="K20" s="15">
        <f>K19+Q11a_MF_PV!K19</f>
        <v>529.85625901740696</v>
      </c>
      <c r="L20" s="15">
        <f>L19+Q11a_MF_PV!L19</f>
        <v>37.159171633622535</v>
      </c>
      <c r="M20" s="15">
        <f>M19+Q11a_MF_PV!M19</f>
        <v>31.647795064017942</v>
      </c>
      <c r="N20" s="15">
        <f>N19+Q11a_MF_PV!N19</f>
        <v>7695.4814161516142</v>
      </c>
      <c r="O20" s="15">
        <f>O19+Q11a_MF_PV!O19</f>
        <v>73.946181881236171</v>
      </c>
      <c r="P20" s="15">
        <f>P19+Q11a_MF_PV!P19</f>
        <v>7769.4275980328503</v>
      </c>
      <c r="Q20" s="15">
        <f>Q19+Q11a_MF_PV!Q19</f>
        <v>0</v>
      </c>
      <c r="R20" s="15">
        <f>R19+Q11a_MF_PV!R19</f>
        <v>7769.4275980328503</v>
      </c>
      <c r="S20"/>
      <c r="T20" s="14">
        <f t="shared" si="1"/>
        <v>2025</v>
      </c>
      <c r="U20" s="15">
        <f>U19+Q11a_MF_PV!U19</f>
        <v>259.72950632323528</v>
      </c>
      <c r="V20" s="15">
        <f>V19+Q11a_MF_PV!V19</f>
        <v>27.01306424884169</v>
      </c>
      <c r="W20" s="15">
        <f>W19+Q11a_MF_PV!W19</f>
        <v>13.723923075291975</v>
      </c>
      <c r="X20" s="15">
        <f>X19+Q11a_MF_PV!X19</f>
        <v>300.46649364736891</v>
      </c>
      <c r="Y20" s="15">
        <f>Y19+Q11a_MF_PV!Y19</f>
        <v>494.17852934632583</v>
      </c>
      <c r="Z20" s="15">
        <f>Z19+Q11a_MF_PV!Z19</f>
        <v>49.551827927069212</v>
      </c>
      <c r="AA20" s="15">
        <f>AA19+Q11a_MF_PV!AA19</f>
        <v>4480.8888270941115</v>
      </c>
      <c r="AB20" s="15">
        <f>AB19+Q11a_MF_PV!AB19</f>
        <v>1972.4465282824722</v>
      </c>
      <c r="AC20" s="15">
        <f>AC19+Q11a_MF_PV!AC19</f>
        <v>518.13256715626551</v>
      </c>
      <c r="AD20" s="15">
        <f>AD19+Q11a_MF_PV!AD19</f>
        <v>37.159187798898003</v>
      </c>
      <c r="AE20" s="15">
        <f>AE19+Q11a_MF_PV!AE19</f>
        <v>31.021996334393148</v>
      </c>
      <c r="AF20" s="15">
        <f>AF19+Q11a_MF_PV!AF19</f>
        <v>7883.8459575869056</v>
      </c>
      <c r="AG20" s="15">
        <f>AG19+Q11a_MF_PV!AG19</f>
        <v>70.574959255847418</v>
      </c>
      <c r="AH20" s="15">
        <f>AH19+Q11a_MF_PV!AH19</f>
        <v>7954.4209168427524</v>
      </c>
      <c r="AI20" s="15">
        <f>AI19+Q11a_MF_PV!AI19</f>
        <v>3.0645593924772814</v>
      </c>
      <c r="AJ20" s="15">
        <f>AJ19+Q11a_MF_PV!AJ19</f>
        <v>7957.4854762352288</v>
      </c>
      <c r="AL20" s="14">
        <f t="shared" si="2"/>
        <v>2025</v>
      </c>
      <c r="AM20" s="15">
        <f>AM19+Q11a_MF_PV!AM19</f>
        <v>259.72950632323528</v>
      </c>
      <c r="AN20" s="15">
        <f>AN19+Q11a_MF_PV!AN19</f>
        <v>27.01306424884169</v>
      </c>
      <c r="AO20" s="15">
        <f>AO19+Q11a_MF_PV!AO19</f>
        <v>13.723923075291975</v>
      </c>
      <c r="AP20" s="15">
        <f>AP19+Q11a_MF_PV!AP19</f>
        <v>300.46649364736891</v>
      </c>
      <c r="AQ20" s="15">
        <f>AQ19+Q11a_MF_PV!AQ19</f>
        <v>0</v>
      </c>
      <c r="AR20" s="15">
        <f>AR19+Q11a_MF_PV!AR19</f>
        <v>0</v>
      </c>
      <c r="AS20" s="15">
        <f>AS19+Q11a_MF_PV!AS19</f>
        <v>-99.75247778658786</v>
      </c>
      <c r="AT20" s="15">
        <f>AT19+Q11a_MF_PV!AT19</f>
        <v>0</v>
      </c>
      <c r="AU20" s="15">
        <f>AU19+Q11a_MF_PV!AU19</f>
        <v>-11.723691861141468</v>
      </c>
      <c r="AV20" s="15">
        <f>AV19+Q11a_MF_PV!AV19</f>
        <v>1.6165275466094256E-5</v>
      </c>
      <c r="AW20" s="15">
        <f>AW19+Q11a_MF_PV!AW19</f>
        <v>-0.62579872962479011</v>
      </c>
      <c r="AX20" s="15">
        <f>AX19+Q11a_MF_PV!AX19</f>
        <v>188.36454143529008</v>
      </c>
      <c r="AY20" s="15">
        <f>AY19+Q11a_MF_PV!AY19</f>
        <v>-3.3712226253887558</v>
      </c>
      <c r="AZ20" s="15">
        <f>AZ19+Q11a_MF_PV!AZ19</f>
        <v>184.99331880990138</v>
      </c>
      <c r="BA20" s="15">
        <f>BA19+Q11a_MF_PV!BA19</f>
        <v>3.0645593924772814</v>
      </c>
      <c r="BB20" s="15">
        <f>BB19+Q11a_MF_PV!BB19</f>
        <v>188.05787820237865</v>
      </c>
      <c r="BC20" s="14">
        <f t="shared" si="3"/>
        <v>2025</v>
      </c>
    </row>
    <row r="21" spans="2:55" x14ac:dyDescent="0.35">
      <c r="B21" s="14">
        <f t="shared" si="0"/>
        <v>2026</v>
      </c>
      <c r="C21" s="15">
        <f>C20+Q11a_MF_PV!C20</f>
        <v>0</v>
      </c>
      <c r="D21" s="15">
        <f>D20+Q11a_MF_PV!D20</f>
        <v>0</v>
      </c>
      <c r="E21" s="15">
        <f>E20+Q11a_MF_PV!E20</f>
        <v>0</v>
      </c>
      <c r="F21" s="15">
        <f>F20+Q11a_MF_PV!F20</f>
        <v>0</v>
      </c>
      <c r="G21" s="15">
        <f>G20+Q11a_MF_PV!G20</f>
        <v>552.78831276662527</v>
      </c>
      <c r="H21" s="15">
        <f>H20+Q11a_MF_PV!H20</f>
        <v>56.83790304165904</v>
      </c>
      <c r="I21" s="15">
        <f>I20+Q11a_MF_PV!I20</f>
        <v>5295.9797543675786</v>
      </c>
      <c r="J21" s="15">
        <f>J20+Q11a_MF_PV!J20</f>
        <v>2231.1797962597147</v>
      </c>
      <c r="K21" s="15">
        <f>K20+Q11a_MF_PV!K20</f>
        <v>632.22923551181862</v>
      </c>
      <c r="L21" s="15">
        <f>L20+Q11a_MF_PV!L20</f>
        <v>43.467316507081655</v>
      </c>
      <c r="M21" s="15">
        <f>M20+Q11a_MF_PV!M20</f>
        <v>35.973753613994113</v>
      </c>
      <c r="N21" s="15">
        <f>N20+Q11a_MF_PV!N20</f>
        <v>8848.4560720684731</v>
      </c>
      <c r="O21" s="15">
        <f>O20+Q11a_MF_PV!O20</f>
        <v>198.77120957910108</v>
      </c>
      <c r="P21" s="15">
        <f>P20+Q11a_MF_PV!P20</f>
        <v>9047.2272816475743</v>
      </c>
      <c r="Q21" s="15">
        <f>Q20+Q11a_MF_PV!Q20</f>
        <v>0</v>
      </c>
      <c r="R21" s="15">
        <f>R20+Q11a_MF_PV!R20</f>
        <v>9047.2272816475743</v>
      </c>
      <c r="S21"/>
      <c r="T21" s="14">
        <f t="shared" si="1"/>
        <v>2026</v>
      </c>
      <c r="U21" s="15">
        <f>U20+Q11a_MF_PV!U20</f>
        <v>332.15977411256335</v>
      </c>
      <c r="V21" s="15">
        <f>V20+Q11a_MF_PV!V20</f>
        <v>35.023525627436712</v>
      </c>
      <c r="W21" s="15">
        <f>W20+Q11a_MF_PV!W20</f>
        <v>18.213484327318689</v>
      </c>
      <c r="X21" s="15">
        <f>X20+Q11a_MF_PV!X20</f>
        <v>385.39678406731872</v>
      </c>
      <c r="Y21" s="15">
        <f>Y20+Q11a_MF_PV!Y20</f>
        <v>552.78831276662527</v>
      </c>
      <c r="Z21" s="15">
        <f>Z20+Q11a_MF_PV!Z20</f>
        <v>56.83790304165904</v>
      </c>
      <c r="AA21" s="15">
        <f>AA20+Q11a_MF_PV!AA20</f>
        <v>5161.1608081387803</v>
      </c>
      <c r="AB21" s="15">
        <f>AB20+Q11a_MF_PV!AB20</f>
        <v>2231.1797962597147</v>
      </c>
      <c r="AC21" s="15">
        <f>AC20+Q11a_MF_PV!AC20</f>
        <v>617.37027011287148</v>
      </c>
      <c r="AD21" s="15">
        <f>AD20+Q11a_MF_PV!AD20</f>
        <v>43.467333227512796</v>
      </c>
      <c r="AE21" s="15">
        <f>AE20+Q11a_MF_PV!AE20</f>
        <v>35.157959517158197</v>
      </c>
      <c r="AF21" s="15">
        <f>AF20+Q11a_MF_PV!AF20</f>
        <v>9083.3591671316408</v>
      </c>
      <c r="AG21" s="15">
        <f>AG20+Q11a_MF_PV!AG20</f>
        <v>189.91163864906628</v>
      </c>
      <c r="AH21" s="15">
        <f>AH20+Q11a_MF_PV!AH20</f>
        <v>9273.2708057807067</v>
      </c>
      <c r="AI21" s="15">
        <f>AI20+Q11a_MF_PV!AI20</f>
        <v>3.4105074444231458</v>
      </c>
      <c r="AJ21" s="15">
        <f>AJ20+Q11a_MF_PV!AJ20</f>
        <v>9276.68131322513</v>
      </c>
      <c r="AL21" s="14">
        <f t="shared" si="2"/>
        <v>2026</v>
      </c>
      <c r="AM21" s="15">
        <f>AM20+Q11a_MF_PV!AM20</f>
        <v>332.15977411256335</v>
      </c>
      <c r="AN21" s="15">
        <f>AN20+Q11a_MF_PV!AN20</f>
        <v>35.023525627436712</v>
      </c>
      <c r="AO21" s="15">
        <f>AO20+Q11a_MF_PV!AO20</f>
        <v>18.213484327318689</v>
      </c>
      <c r="AP21" s="15">
        <f>AP20+Q11a_MF_PV!AP20</f>
        <v>385.39678406731872</v>
      </c>
      <c r="AQ21" s="15">
        <f>AQ20+Q11a_MF_PV!AQ20</f>
        <v>0</v>
      </c>
      <c r="AR21" s="15">
        <f>AR20+Q11a_MF_PV!AR20</f>
        <v>0</v>
      </c>
      <c r="AS21" s="15">
        <f>AS20+Q11a_MF_PV!AS20</f>
        <v>-134.81894622879889</v>
      </c>
      <c r="AT21" s="15">
        <f>AT20+Q11a_MF_PV!AT20</f>
        <v>0</v>
      </c>
      <c r="AU21" s="15">
        <f>AU20+Q11a_MF_PV!AU20</f>
        <v>-14.858965398947131</v>
      </c>
      <c r="AV21" s="15">
        <f>AV20+Q11a_MF_PV!AV20</f>
        <v>1.6720431139470922E-5</v>
      </c>
      <c r="AW21" s="15">
        <f>AW20+Q11a_MF_PV!AW20</f>
        <v>-0.81579409683591142</v>
      </c>
      <c r="AX21" s="15">
        <f>AX20+Q11a_MF_PV!AX20</f>
        <v>234.90309506316771</v>
      </c>
      <c r="AY21" s="15">
        <f>AY20+Q11a_MF_PV!AY20</f>
        <v>-8.8595709300348187</v>
      </c>
      <c r="AZ21" s="15">
        <f>AZ20+Q11a_MF_PV!AZ20</f>
        <v>226.04352413313302</v>
      </c>
      <c r="BA21" s="15">
        <f>BA20+Q11a_MF_PV!BA20</f>
        <v>3.4105074444231458</v>
      </c>
      <c r="BB21" s="15">
        <f>BB20+Q11a_MF_PV!BB20</f>
        <v>229.45403157755615</v>
      </c>
      <c r="BC21" s="14">
        <f t="shared" si="3"/>
        <v>2026</v>
      </c>
    </row>
    <row r="22" spans="2:55" x14ac:dyDescent="0.35">
      <c r="B22" s="14">
        <f t="shared" si="0"/>
        <v>2027</v>
      </c>
      <c r="C22" s="15">
        <f>C21+Q11a_MF_PV!C21</f>
        <v>0</v>
      </c>
      <c r="D22" s="15">
        <f>D21+Q11a_MF_PV!D21</f>
        <v>0</v>
      </c>
      <c r="E22" s="15">
        <f>E21+Q11a_MF_PV!E21</f>
        <v>0</v>
      </c>
      <c r="F22" s="15">
        <f>F21+Q11a_MF_PV!F21</f>
        <v>0</v>
      </c>
      <c r="G22" s="15">
        <f>G21+Q11a_MF_PV!G21</f>
        <v>617.5023611490617</v>
      </c>
      <c r="H22" s="15">
        <f>H21+Q11a_MF_PV!H21</f>
        <v>65.372144561970188</v>
      </c>
      <c r="I22" s="15">
        <f>I21+Q11a_MF_PV!I21</f>
        <v>6049.6176338946289</v>
      </c>
      <c r="J22" s="15">
        <f>J21+Q11a_MF_PV!J21</f>
        <v>2473.6664515555135</v>
      </c>
      <c r="K22" s="15">
        <f>K21+Q11a_MF_PV!K21</f>
        <v>740.92561570618852</v>
      </c>
      <c r="L22" s="15">
        <f>L21+Q11a_MF_PV!L21</f>
        <v>49.931693529325777</v>
      </c>
      <c r="M22" s="15">
        <f>M21+Q11a_MF_PV!M21</f>
        <v>40.202855097389623</v>
      </c>
      <c r="N22" s="15">
        <f>N21+Q11a_MF_PV!N21</f>
        <v>10037.218755494079</v>
      </c>
      <c r="O22" s="15">
        <f>O21+Q11a_MF_PV!O21</f>
        <v>368.59010306167102</v>
      </c>
      <c r="P22" s="15">
        <f>P21+Q11a_MF_PV!P21</f>
        <v>10405.808858555751</v>
      </c>
      <c r="Q22" s="15">
        <f>Q21+Q11a_MF_PV!Q21</f>
        <v>0</v>
      </c>
      <c r="R22" s="15">
        <f>R21+Q11a_MF_PV!R21</f>
        <v>10405.808858555751</v>
      </c>
      <c r="S22"/>
      <c r="T22" s="14">
        <f t="shared" si="1"/>
        <v>2027</v>
      </c>
      <c r="U22" s="15">
        <f>U21+Q11a_MF_PV!U21</f>
        <v>391.86052095881718</v>
      </c>
      <c r="V22" s="15">
        <f>V21+Q11a_MF_PV!V21</f>
        <v>42.309126931573061</v>
      </c>
      <c r="W22" s="15">
        <f>W21+Q11a_MF_PV!W21</f>
        <v>22.596454233209705</v>
      </c>
      <c r="X22" s="15">
        <f>X21+Q11a_MF_PV!X21</f>
        <v>456.76610212359992</v>
      </c>
      <c r="Y22" s="15">
        <f>Y21+Q11a_MF_PV!Y21</f>
        <v>611.64856848175089</v>
      </c>
      <c r="Z22" s="15">
        <f>Z21+Q11a_MF_PV!Z21</f>
        <v>64.419405235840472</v>
      </c>
      <c r="AA22" s="15">
        <f>AA21+Q11a_MF_PV!AA21</f>
        <v>5878.6150452444044</v>
      </c>
      <c r="AB22" s="15">
        <f>AB21+Q11a_MF_PV!AB21</f>
        <v>2473.6664515555135</v>
      </c>
      <c r="AC22" s="15">
        <f>AC21+Q11a_MF_PV!AC21</f>
        <v>722.82718199293424</v>
      </c>
      <c r="AD22" s="15">
        <f>AD21+Q11a_MF_PV!AD21</f>
        <v>49.768405932022283</v>
      </c>
      <c r="AE22" s="15">
        <f>AE21+Q11a_MF_PV!AE21</f>
        <v>39.276507818630726</v>
      </c>
      <c r="AF22" s="15">
        <f>AF21+Q11a_MF_PV!AF21</f>
        <v>10296.987668384696</v>
      </c>
      <c r="AG22" s="15">
        <f>AG21+Q11a_MF_PV!AG21</f>
        <v>352.61067407955659</v>
      </c>
      <c r="AH22" s="15">
        <f>AH21+Q11a_MF_PV!AH21</f>
        <v>10649.598342464253</v>
      </c>
      <c r="AI22" s="15">
        <f>AI21+Q11a_MF_PV!AI21</f>
        <v>3.7694032877547321</v>
      </c>
      <c r="AJ22" s="15">
        <f>AJ21+Q11a_MF_PV!AJ21</f>
        <v>10653.367745752008</v>
      </c>
      <c r="AL22" s="14">
        <f t="shared" si="2"/>
        <v>2027</v>
      </c>
      <c r="AM22" s="15">
        <f>AM21+Q11a_MF_PV!AM21</f>
        <v>391.86052095881718</v>
      </c>
      <c r="AN22" s="15">
        <f>AN21+Q11a_MF_PV!AN21</f>
        <v>42.309126931573061</v>
      </c>
      <c r="AO22" s="15">
        <f>AO21+Q11a_MF_PV!AO21</f>
        <v>22.596454233209705</v>
      </c>
      <c r="AP22" s="15">
        <f>AP21+Q11a_MF_PV!AP21</f>
        <v>456.76610212359992</v>
      </c>
      <c r="AQ22" s="15">
        <f>AQ21+Q11a_MF_PV!AQ21</f>
        <v>-5.853792667310822</v>
      </c>
      <c r="AR22" s="15">
        <f>AR21+Q11a_MF_PV!AR21</f>
        <v>-0.95273932612972601</v>
      </c>
      <c r="AS22" s="15">
        <f>AS21+Q11a_MF_PV!AS21</f>
        <v>-171.00258865022505</v>
      </c>
      <c r="AT22" s="15">
        <f>AT21+Q11a_MF_PV!AT21</f>
        <v>0</v>
      </c>
      <c r="AU22" s="15">
        <f>AU21+Q11a_MF_PV!AU21</f>
        <v>-18.098433713254323</v>
      </c>
      <c r="AV22" s="15">
        <f>AV21+Q11a_MF_PV!AV21</f>
        <v>-0.16328759730349482</v>
      </c>
      <c r="AW22" s="15">
        <f>AW21+Q11a_MF_PV!AW21</f>
        <v>-0.92634727875889367</v>
      </c>
      <c r="AX22" s="15">
        <f>AX21+Q11a_MF_PV!AX21</f>
        <v>259.76891289061757</v>
      </c>
      <c r="AY22" s="15">
        <f>AY21+Q11a_MF_PV!AY21</f>
        <v>-15.979428982114454</v>
      </c>
      <c r="AZ22" s="15">
        <f>AZ21+Q11a_MF_PV!AZ21</f>
        <v>243.78948390850297</v>
      </c>
      <c r="BA22" s="15">
        <f>BA21+Q11a_MF_PV!BA21</f>
        <v>3.7694032877547321</v>
      </c>
      <c r="BB22" s="15">
        <f>BB21+Q11a_MF_PV!BB21</f>
        <v>247.5588871962577</v>
      </c>
      <c r="BC22" s="14">
        <f t="shared" si="3"/>
        <v>2027</v>
      </c>
    </row>
    <row r="23" spans="2:55" x14ac:dyDescent="0.35">
      <c r="B23" s="14">
        <f t="shared" si="0"/>
        <v>2028</v>
      </c>
      <c r="C23" s="15">
        <f>C22+Q11a_MF_PV!C22</f>
        <v>0</v>
      </c>
      <c r="D23" s="15">
        <f>D22+Q11a_MF_PV!D22</f>
        <v>0</v>
      </c>
      <c r="E23" s="15">
        <f>E22+Q11a_MF_PV!E22</f>
        <v>0</v>
      </c>
      <c r="F23" s="15">
        <f>F22+Q11a_MF_PV!F22</f>
        <v>0</v>
      </c>
      <c r="G23" s="15">
        <f>G22+Q11a_MF_PV!G22</f>
        <v>689.53419077191461</v>
      </c>
      <c r="H23" s="15">
        <f>H22+Q11a_MF_PV!H22</f>
        <v>75.302037553142341</v>
      </c>
      <c r="I23" s="15">
        <f>I22+Q11a_MF_PV!I22</f>
        <v>6859.1785441342217</v>
      </c>
      <c r="J23" s="15">
        <f>J22+Q11a_MF_PV!J22</f>
        <v>2701.5208601951203</v>
      </c>
      <c r="K23" s="15">
        <f>K22+Q11a_MF_PV!K22</f>
        <v>856.75626959626993</v>
      </c>
      <c r="L23" s="15">
        <f>L22+Q11a_MF_PV!L22</f>
        <v>56.523883400425163</v>
      </c>
      <c r="M23" s="15">
        <f>M22+Q11a_MF_PV!M22</f>
        <v>44.60991072556569</v>
      </c>
      <c r="N23" s="15">
        <f>N22+Q11a_MF_PV!N22</f>
        <v>11283.42569637666</v>
      </c>
      <c r="O23" s="15">
        <f>O22+Q11a_MF_PV!O22</f>
        <v>581.52139302371506</v>
      </c>
      <c r="P23" s="15">
        <f>P22+Q11a_MF_PV!P22</f>
        <v>11864.947089400377</v>
      </c>
      <c r="Q23" s="15">
        <f>Q22+Q11a_MF_PV!Q22</f>
        <v>0</v>
      </c>
      <c r="R23" s="15">
        <f>R22+Q11a_MF_PV!R22</f>
        <v>11864.947089400377</v>
      </c>
      <c r="S23"/>
      <c r="T23" s="14">
        <f t="shared" si="1"/>
        <v>2028</v>
      </c>
      <c r="U23" s="15">
        <f>U22+Q11a_MF_PV!U22</f>
        <v>445.50839251567123</v>
      </c>
      <c r="V23" s="15">
        <f>V22+Q11a_MF_PV!V22</f>
        <v>48.939569579647348</v>
      </c>
      <c r="W23" s="15">
        <f>W22+Q11a_MF_PV!W22</f>
        <v>26.93420596943178</v>
      </c>
      <c r="X23" s="15">
        <f>X22+Q11a_MF_PV!X22</f>
        <v>521.38216806475032</v>
      </c>
      <c r="Y23" s="15">
        <f>Y22+Q11a_MF_PV!Y22</f>
        <v>668.92961274449146</v>
      </c>
      <c r="Z23" s="15">
        <f>Z22+Q11a_MF_PV!Z22</f>
        <v>71.943342467809856</v>
      </c>
      <c r="AA23" s="15">
        <f>AA22+Q11a_MF_PV!AA22</f>
        <v>6654.1769131116071</v>
      </c>
      <c r="AB23" s="15">
        <f>AB22+Q11a_MF_PV!AB22</f>
        <v>2701.5208601951203</v>
      </c>
      <c r="AC23" s="15">
        <f>AC22+Q11a_MF_PV!AC22</f>
        <v>835.03707104408875</v>
      </c>
      <c r="AD23" s="15">
        <f>AD22+Q11a_MF_PV!AD22</f>
        <v>55.934783405109869</v>
      </c>
      <c r="AE23" s="15">
        <f>AE22+Q11a_MF_PV!AE22</f>
        <v>43.640796842527052</v>
      </c>
      <c r="AF23" s="15">
        <f>AF22+Q11a_MF_PV!AF22</f>
        <v>11552.565547875505</v>
      </c>
      <c r="AG23" s="15">
        <f>AG22+Q11a_MF_PV!AG22</f>
        <v>557.09373695398494</v>
      </c>
      <c r="AH23" s="15">
        <f>AH22+Q11a_MF_PV!AH22</f>
        <v>12109.659284829489</v>
      </c>
      <c r="AI23" s="15">
        <f>AI22+Q11a_MF_PV!AI22</f>
        <v>4.081384694912491</v>
      </c>
      <c r="AJ23" s="15">
        <f>AJ22+Q11a_MF_PV!AJ22</f>
        <v>12113.740669524403</v>
      </c>
      <c r="AL23" s="14">
        <f t="shared" si="2"/>
        <v>2028</v>
      </c>
      <c r="AM23" s="15">
        <f>AM22+Q11a_MF_PV!AM22</f>
        <v>445.50839251567123</v>
      </c>
      <c r="AN23" s="15">
        <f>AN22+Q11a_MF_PV!AN22</f>
        <v>48.939569579647348</v>
      </c>
      <c r="AO23" s="15">
        <f>AO22+Q11a_MF_PV!AO22</f>
        <v>26.93420596943178</v>
      </c>
      <c r="AP23" s="15">
        <f>AP22+Q11a_MF_PV!AP22</f>
        <v>521.38216806475032</v>
      </c>
      <c r="AQ23" s="15">
        <f>AQ22+Q11a_MF_PV!AQ22</f>
        <v>-20.604578027423152</v>
      </c>
      <c r="AR23" s="15">
        <f>AR22+Q11a_MF_PV!AR22</f>
        <v>-3.3586950853324931</v>
      </c>
      <c r="AS23" s="15">
        <f>AS22+Q11a_MF_PV!AS22</f>
        <v>-205.00163102261536</v>
      </c>
      <c r="AT23" s="15">
        <f>AT22+Q11a_MF_PV!AT22</f>
        <v>0</v>
      </c>
      <c r="AU23" s="15">
        <f>AU22+Q11a_MF_PV!AU22</f>
        <v>-21.719198552181147</v>
      </c>
      <c r="AV23" s="15">
        <f>AV22+Q11a_MF_PV!AV22</f>
        <v>-0.58909999531529411</v>
      </c>
      <c r="AW23" s="15">
        <f>AW22+Q11a_MF_PV!AW22</f>
        <v>-0.96911388303863966</v>
      </c>
      <c r="AX23" s="15">
        <f>AX22+Q11a_MF_PV!AX22</f>
        <v>269.13985149884434</v>
      </c>
      <c r="AY23" s="15">
        <f>AY22+Q11a_MF_PV!AY22</f>
        <v>-24.427656069730055</v>
      </c>
      <c r="AZ23" s="15">
        <f>AZ22+Q11a_MF_PV!AZ22</f>
        <v>244.71219542911405</v>
      </c>
      <c r="BA23" s="15">
        <f>BA22+Q11a_MF_PV!BA22</f>
        <v>4.081384694912491</v>
      </c>
      <c r="BB23" s="15">
        <f>BB22+Q11a_MF_PV!BB22</f>
        <v>248.79358012402653</v>
      </c>
      <c r="BC23" s="14">
        <f t="shared" si="3"/>
        <v>2028</v>
      </c>
    </row>
    <row r="24" spans="2:55" x14ac:dyDescent="0.35">
      <c r="B24" s="14">
        <f t="shared" si="0"/>
        <v>2029</v>
      </c>
      <c r="C24" s="15">
        <f>C23+Q11a_MF_PV!C23</f>
        <v>0</v>
      </c>
      <c r="D24" s="15">
        <f>D23+Q11a_MF_PV!D23</f>
        <v>0</v>
      </c>
      <c r="E24" s="15">
        <f>E23+Q11a_MF_PV!E23</f>
        <v>0</v>
      </c>
      <c r="F24" s="15">
        <f>F23+Q11a_MF_PV!F23</f>
        <v>0</v>
      </c>
      <c r="G24" s="15">
        <f>G23+Q11a_MF_PV!G23</f>
        <v>758.66136656816104</v>
      </c>
      <c r="H24" s="15">
        <f>H23+Q11a_MF_PV!H23</f>
        <v>84.940544746757283</v>
      </c>
      <c r="I24" s="15">
        <f>I23+Q11a_MF_PV!I23</f>
        <v>7683.2707923811067</v>
      </c>
      <c r="J24" s="15">
        <f>J23+Q11a_MF_PV!J23</f>
        <v>2914.5107631690626</v>
      </c>
      <c r="K24" s="15">
        <f>K23+Q11a_MF_PV!K23</f>
        <v>973.04755393235018</v>
      </c>
      <c r="L24" s="15">
        <f>L23+Q11a_MF_PV!L23</f>
        <v>62.957835030302739</v>
      </c>
      <c r="M24" s="15">
        <f>M23+Q11a_MF_PV!M23</f>
        <v>49.032192733491442</v>
      </c>
      <c r="N24" s="15">
        <f>N23+Q11a_MF_PV!N23</f>
        <v>12526.421048561233</v>
      </c>
      <c r="O24" s="15">
        <f>O23+Q11a_MF_PV!O23</f>
        <v>829.8779132270929</v>
      </c>
      <c r="P24" s="15">
        <f>P23+Q11a_MF_PV!P23</f>
        <v>13356.298961788327</v>
      </c>
      <c r="Q24" s="15">
        <f>Q23+Q11a_MF_PV!Q23</f>
        <v>0</v>
      </c>
      <c r="R24" s="15">
        <f>R23+Q11a_MF_PV!R23</f>
        <v>13356.298961788327</v>
      </c>
      <c r="S24"/>
      <c r="T24" s="14">
        <f t="shared" si="1"/>
        <v>2029</v>
      </c>
      <c r="U24" s="15">
        <f>U23+Q11a_MF_PV!U23</f>
        <v>494.0444752511047</v>
      </c>
      <c r="V24" s="15">
        <f>V23+Q11a_MF_PV!V23</f>
        <v>54.975555598531727</v>
      </c>
      <c r="W24" s="15">
        <f>W23+Q11a_MF_PV!W23</f>
        <v>31.209962289970843</v>
      </c>
      <c r="X24" s="15">
        <f>X23+Q11a_MF_PV!X23</f>
        <v>580.22999313960725</v>
      </c>
      <c r="Y24" s="15">
        <f>Y23+Q11a_MF_PV!Y23</f>
        <v>726.26608894324227</v>
      </c>
      <c r="Z24" s="15">
        <f>Z23+Q11a_MF_PV!Z23</f>
        <v>79.646195836584056</v>
      </c>
      <c r="AA24" s="15">
        <f>AA23+Q11a_MF_PV!AA23</f>
        <v>7440.8282548450989</v>
      </c>
      <c r="AB24" s="15">
        <f>AB23+Q11a_MF_PV!AB23</f>
        <v>2914.5107631690626</v>
      </c>
      <c r="AC24" s="15">
        <f>AC23+Q11a_MF_PV!AC23</f>
        <v>948.40077883742117</v>
      </c>
      <c r="AD24" s="15">
        <f>AD23+Q11a_MF_PV!AD23</f>
        <v>62.002734585850384</v>
      </c>
      <c r="AE24" s="15">
        <f>AE23+Q11a_MF_PV!AE23</f>
        <v>47.851099845109857</v>
      </c>
      <c r="AF24" s="15">
        <f>AF23+Q11a_MF_PV!AF23</f>
        <v>12799.735909201976</v>
      </c>
      <c r="AG24" s="15">
        <f>AG23+Q11a_MF_PV!AG23</f>
        <v>794.4883450363468</v>
      </c>
      <c r="AH24" s="15">
        <f>AH23+Q11a_MF_PV!AH23</f>
        <v>13594.224254238323</v>
      </c>
      <c r="AI24" s="15">
        <f>AI23+Q11a_MF_PV!AI23</f>
        <v>4.385661652913285</v>
      </c>
      <c r="AJ24" s="15">
        <f>AJ23+Q11a_MF_PV!AJ23</f>
        <v>13598.609915891237</v>
      </c>
      <c r="AL24" s="14">
        <f t="shared" si="2"/>
        <v>2029</v>
      </c>
      <c r="AM24" s="15">
        <f>AM23+Q11a_MF_PV!AM23</f>
        <v>494.0444752511047</v>
      </c>
      <c r="AN24" s="15">
        <f>AN23+Q11a_MF_PV!AN23</f>
        <v>54.975555598531727</v>
      </c>
      <c r="AO24" s="15">
        <f>AO23+Q11a_MF_PV!AO23</f>
        <v>31.209962289970843</v>
      </c>
      <c r="AP24" s="15">
        <f>AP23+Q11a_MF_PV!AP23</f>
        <v>580.22999313960725</v>
      </c>
      <c r="AQ24" s="15">
        <f>AQ23+Q11a_MF_PV!AQ23</f>
        <v>-32.395277624918812</v>
      </c>
      <c r="AR24" s="15">
        <f>AR23+Q11a_MF_PV!AR23</f>
        <v>-5.2943489101732339</v>
      </c>
      <c r="AS24" s="15">
        <f>AS23+Q11a_MF_PV!AS23</f>
        <v>-242.44253753600904</v>
      </c>
      <c r="AT24" s="15">
        <f>AT23+Q11a_MF_PV!AT23</f>
        <v>0</v>
      </c>
      <c r="AU24" s="15">
        <f>AU23+Q11a_MF_PV!AU23</f>
        <v>-24.646775094929072</v>
      </c>
      <c r="AV24" s="15">
        <f>AV23+Q11a_MF_PV!AV23</f>
        <v>-0.95510044445235365</v>
      </c>
      <c r="AW24" s="15">
        <f>AW23+Q11a_MF_PV!AW23</f>
        <v>-1.1810928883815839</v>
      </c>
      <c r="AX24" s="15">
        <f>AX23+Q11a_MF_PV!AX23</f>
        <v>273.31486064074272</v>
      </c>
      <c r="AY24" s="15">
        <f>AY23+Q11a_MF_PV!AY23</f>
        <v>-35.389568190746033</v>
      </c>
      <c r="AZ24" s="15">
        <f>AZ23+Q11a_MF_PV!AZ23</f>
        <v>237.92529244999639</v>
      </c>
      <c r="BA24" s="15">
        <f>BA23+Q11a_MF_PV!BA23</f>
        <v>4.385661652913285</v>
      </c>
      <c r="BB24" s="15">
        <f>BB23+Q11a_MF_PV!BB23</f>
        <v>242.31095410290968</v>
      </c>
      <c r="BC24" s="14">
        <f t="shared" si="3"/>
        <v>2029</v>
      </c>
    </row>
    <row r="25" spans="2:55" x14ac:dyDescent="0.35">
      <c r="B25" s="14">
        <f t="shared" si="0"/>
        <v>2030</v>
      </c>
      <c r="C25" s="15">
        <f>C24+Q11a_MF_PV!C24</f>
        <v>0</v>
      </c>
      <c r="D25" s="15">
        <f>D24+Q11a_MF_PV!D24</f>
        <v>0</v>
      </c>
      <c r="E25" s="15">
        <f>E24+Q11a_MF_PV!E24</f>
        <v>0</v>
      </c>
      <c r="F25" s="15">
        <f>F24+Q11a_MF_PV!F24</f>
        <v>0</v>
      </c>
      <c r="G25" s="15">
        <f>G24+Q11a_MF_PV!G24</f>
        <v>826.44639712143817</v>
      </c>
      <c r="H25" s="15">
        <f>H24+Q11a_MF_PV!H24</f>
        <v>94.525599803874556</v>
      </c>
      <c r="I25" s="15">
        <f>I24+Q11a_MF_PV!I24</f>
        <v>8503.7083594480064</v>
      </c>
      <c r="J25" s="15">
        <f>J24+Q11a_MF_PV!J24</f>
        <v>3114.1264173152126</v>
      </c>
      <c r="K25" s="15">
        <f>K24+Q11a_MF_PV!K24</f>
        <v>1094.0822900932296</v>
      </c>
      <c r="L25" s="15">
        <f>L24+Q11a_MF_PV!L24</f>
        <v>69.266561496653765</v>
      </c>
      <c r="M25" s="15">
        <f>M24+Q11a_MF_PV!M24</f>
        <v>53.236313514804081</v>
      </c>
      <c r="N25" s="15">
        <f>N24+Q11a_MF_PV!N24</f>
        <v>13755.39193879322</v>
      </c>
      <c r="O25" s="15">
        <f>O24+Q11a_MF_PV!O24</f>
        <v>1109.1773258130486</v>
      </c>
      <c r="P25" s="15">
        <f>P24+Q11a_MF_PV!P24</f>
        <v>14864.569264606271</v>
      </c>
      <c r="Q25" s="15">
        <f>Q24+Q11a_MF_PV!Q24</f>
        <v>0</v>
      </c>
      <c r="R25" s="15">
        <f>R24+Q11a_MF_PV!R24</f>
        <v>14864.569264606271</v>
      </c>
      <c r="S25"/>
      <c r="T25" s="14">
        <f t="shared" si="1"/>
        <v>2030</v>
      </c>
      <c r="U25" s="15">
        <f>U24+Q11a_MF_PV!U24</f>
        <v>538.23506312574295</v>
      </c>
      <c r="V25" s="15">
        <f>V24+Q11a_MF_PV!V24</f>
        <v>60.469057387032521</v>
      </c>
      <c r="W25" s="15">
        <f>W24+Q11a_MF_PV!W24</f>
        <v>35.312247328248212</v>
      </c>
      <c r="X25" s="15">
        <f>X24+Q11a_MF_PV!X24</f>
        <v>634.01636784102368</v>
      </c>
      <c r="Y25" s="15">
        <f>Y24+Q11a_MF_PV!Y24</f>
        <v>781.81655965083041</v>
      </c>
      <c r="Z25" s="15">
        <f>Z24+Q11a_MF_PV!Z24</f>
        <v>87.216945381089786</v>
      </c>
      <c r="AA25" s="15">
        <f>AA24+Q11a_MF_PV!AA24</f>
        <v>8228.6176946603573</v>
      </c>
      <c r="AB25" s="15">
        <f>AB24+Q11a_MF_PV!AB24</f>
        <v>3114.1264173152126</v>
      </c>
      <c r="AC25" s="15">
        <f>AC24+Q11a_MF_PV!AC24</f>
        <v>1066.4228808470368</v>
      </c>
      <c r="AD25" s="15">
        <f>AD24+Q11a_MF_PV!AD24</f>
        <v>67.918499752078048</v>
      </c>
      <c r="AE25" s="15">
        <f>AE24+Q11a_MF_PV!AE24</f>
        <v>52.095064129012002</v>
      </c>
      <c r="AF25" s="15">
        <f>AF24+Q11a_MF_PV!AF24</f>
        <v>14032.230429576639</v>
      </c>
      <c r="AG25" s="15">
        <f>AG24+Q11a_MF_PV!AG24</f>
        <v>1064.122439807926</v>
      </c>
      <c r="AH25" s="15">
        <f>AH24+Q11a_MF_PV!AH24</f>
        <v>15096.352869384566</v>
      </c>
      <c r="AI25" s="15">
        <f>AI24+Q11a_MF_PV!AI24</f>
        <v>4.6936161007606358</v>
      </c>
      <c r="AJ25" s="15">
        <f>AJ24+Q11a_MF_PV!AJ24</f>
        <v>15101.046485485327</v>
      </c>
      <c r="AL25" s="14">
        <f t="shared" si="2"/>
        <v>2030</v>
      </c>
      <c r="AM25" s="15">
        <f>AM24+Q11a_MF_PV!AM24</f>
        <v>538.23506312574295</v>
      </c>
      <c r="AN25" s="15">
        <f>AN24+Q11a_MF_PV!AN24</f>
        <v>60.469057387032521</v>
      </c>
      <c r="AO25" s="15">
        <f>AO24+Q11a_MF_PV!AO24</f>
        <v>35.312247328248212</v>
      </c>
      <c r="AP25" s="15">
        <f>AP24+Q11a_MF_PV!AP24</f>
        <v>634.01636784102368</v>
      </c>
      <c r="AQ25" s="15">
        <f>AQ24+Q11a_MF_PV!AQ24</f>
        <v>-44.629837470607768</v>
      </c>
      <c r="AR25" s="15">
        <f>AR24+Q11a_MF_PV!AR24</f>
        <v>-7.3086544227847678</v>
      </c>
      <c r="AS25" s="15">
        <f>AS24+Q11a_MF_PV!AS24</f>
        <v>-275.09066478765158</v>
      </c>
      <c r="AT25" s="15">
        <f>AT24+Q11a_MF_PV!AT24</f>
        <v>0</v>
      </c>
      <c r="AU25" s="15">
        <f>AU24+Q11a_MF_PV!AU24</f>
        <v>-27.659409246192826</v>
      </c>
      <c r="AV25" s="15">
        <f>AV24+Q11a_MF_PV!AV24</f>
        <v>-1.3480617445757064</v>
      </c>
      <c r="AW25" s="15">
        <f>AW24+Q11a_MF_PV!AW24</f>
        <v>-1.141249385792076</v>
      </c>
      <c r="AX25" s="15">
        <f>AX24+Q11a_MF_PV!AX24</f>
        <v>276.83849078341848</v>
      </c>
      <c r="AY25" s="15">
        <f>AY24+Q11a_MF_PV!AY24</f>
        <v>-45.054886005122455</v>
      </c>
      <c r="AZ25" s="15">
        <f>AZ24+Q11a_MF_PV!AZ24</f>
        <v>231.7836047782956</v>
      </c>
      <c r="BA25" s="15">
        <f>BA24+Q11a_MF_PV!BA24</f>
        <v>4.6936161007606358</v>
      </c>
      <c r="BB25" s="15">
        <f>BB24+Q11a_MF_PV!BB24</f>
        <v>236.47722087905623</v>
      </c>
      <c r="BC25" s="14">
        <f t="shared" si="3"/>
        <v>2030</v>
      </c>
    </row>
    <row r="26" spans="2:55" x14ac:dyDescent="0.35">
      <c r="B26" s="14">
        <f t="shared" si="0"/>
        <v>2031</v>
      </c>
      <c r="C26" s="15">
        <f>C25+Q11a_MF_PV!C25</f>
        <v>0</v>
      </c>
      <c r="D26" s="15">
        <f>D25+Q11a_MF_PV!D25</f>
        <v>0</v>
      </c>
      <c r="E26" s="15">
        <f>E25+Q11a_MF_PV!E25</f>
        <v>0</v>
      </c>
      <c r="F26" s="15">
        <f>F25+Q11a_MF_PV!F25</f>
        <v>0</v>
      </c>
      <c r="G26" s="15">
        <f>G25+Q11a_MF_PV!G25</f>
        <v>891.28948682270538</v>
      </c>
      <c r="H26" s="15">
        <f>H25+Q11a_MF_PV!H25</f>
        <v>103.78483858316822</v>
      </c>
      <c r="I26" s="15">
        <f>I25+Q11a_MF_PV!I25</f>
        <v>9310.0066012211464</v>
      </c>
      <c r="J26" s="15">
        <f>J25+Q11a_MF_PV!J25</f>
        <v>3301.2076252982552</v>
      </c>
      <c r="K26" s="15">
        <f>K25+Q11a_MF_PV!K25</f>
        <v>1218.143206480471</v>
      </c>
      <c r="L26" s="15">
        <f>L25+Q11a_MF_PV!L25</f>
        <v>75.429646939267144</v>
      </c>
      <c r="M26" s="15">
        <f>M25+Q11a_MF_PV!M25</f>
        <v>56.9582727659973</v>
      </c>
      <c r="N26" s="15">
        <f>N25+Q11a_MF_PV!N25</f>
        <v>14956.819678111011</v>
      </c>
      <c r="O26" s="15">
        <f>O25+Q11a_MF_PV!O25</f>
        <v>1405.8066841329069</v>
      </c>
      <c r="P26" s="15">
        <f>P25+Q11a_MF_PV!P25</f>
        <v>16362.62636224392</v>
      </c>
      <c r="Q26" s="15">
        <f>Q25+Q11a_MF_PV!Q25</f>
        <v>0</v>
      </c>
      <c r="R26" s="15">
        <f>R25+Q11a_MF_PV!R25</f>
        <v>16362.62636224392</v>
      </c>
      <c r="S26"/>
      <c r="T26" s="14">
        <f t="shared" si="1"/>
        <v>2031</v>
      </c>
      <c r="U26" s="15">
        <f>U25+Q11a_MF_PV!U25</f>
        <v>578.54920691448251</v>
      </c>
      <c r="V26" s="15">
        <f>V25+Q11a_MF_PV!V25</f>
        <v>65.46522527765346</v>
      </c>
      <c r="W26" s="15">
        <f>W25+Q11a_MF_PV!W25</f>
        <v>39.252722590252745</v>
      </c>
      <c r="X26" s="15">
        <f>X25+Q11a_MF_PV!X25</f>
        <v>683.26715478238873</v>
      </c>
      <c r="Y26" s="15">
        <f>Y25+Q11a_MF_PV!Y25</f>
        <v>836.98427755622504</v>
      </c>
      <c r="Z26" s="15">
        <f>Z25+Q11a_MF_PV!Z25</f>
        <v>94.871731447615517</v>
      </c>
      <c r="AA26" s="15">
        <f>AA25+Q11a_MF_PV!AA25</f>
        <v>8999.0165136235701</v>
      </c>
      <c r="AB26" s="15">
        <f>AB25+Q11a_MF_PV!AB25</f>
        <v>3301.2076252982552</v>
      </c>
      <c r="AC26" s="15">
        <f>AC25+Q11a_MF_PV!AC25</f>
        <v>1187.2044733762159</v>
      </c>
      <c r="AD26" s="15">
        <f>AD25+Q11a_MF_PV!AD25</f>
        <v>73.743835195524909</v>
      </c>
      <c r="AE26" s="15">
        <f>AE25+Q11a_MF_PV!AE25</f>
        <v>55.832099635265628</v>
      </c>
      <c r="AF26" s="15">
        <f>AF25+Q11a_MF_PV!AF25</f>
        <v>15232.12771091506</v>
      </c>
      <c r="AG26" s="15">
        <f>AG25+Q11a_MF_PV!AG25</f>
        <v>1349.781056796229</v>
      </c>
      <c r="AH26" s="15">
        <f>AH25+Q11a_MF_PV!AH25</f>
        <v>16581.908767711291</v>
      </c>
      <c r="AI26" s="15">
        <f>AI25+Q11a_MF_PV!AI25</f>
        <v>4.876091196085361</v>
      </c>
      <c r="AJ26" s="15">
        <f>AJ25+Q11a_MF_PV!AJ25</f>
        <v>16586.784858907376</v>
      </c>
      <c r="AL26" s="14">
        <f t="shared" si="2"/>
        <v>2031</v>
      </c>
      <c r="AM26" s="15">
        <f>AM25+Q11a_MF_PV!AM25</f>
        <v>578.54920691448251</v>
      </c>
      <c r="AN26" s="15">
        <f>AN25+Q11a_MF_PV!AN25</f>
        <v>65.46522527765346</v>
      </c>
      <c r="AO26" s="15">
        <f>AO25+Q11a_MF_PV!AO25</f>
        <v>39.252722590252745</v>
      </c>
      <c r="AP26" s="15">
        <f>AP25+Q11a_MF_PV!AP25</f>
        <v>683.26715478238873</v>
      </c>
      <c r="AQ26" s="15">
        <f>AQ25+Q11a_MF_PV!AQ25</f>
        <v>-54.305209266480304</v>
      </c>
      <c r="AR26" s="15">
        <f>AR25+Q11a_MF_PV!AR25</f>
        <v>-8.9131071355527105</v>
      </c>
      <c r="AS26" s="15">
        <f>AS25+Q11a_MF_PV!AS25</f>
        <v>-310.99008759757771</v>
      </c>
      <c r="AT26" s="15">
        <f>AT25+Q11a_MF_PV!AT25</f>
        <v>0</v>
      </c>
      <c r="AU26" s="15">
        <f>AU25+Q11a_MF_PV!AU25</f>
        <v>-30.938733104255142</v>
      </c>
      <c r="AV26" s="15">
        <f>AV25+Q11a_MF_PV!AV25</f>
        <v>-1.6858117437422317</v>
      </c>
      <c r="AW26" s="15">
        <f>AW25+Q11a_MF_PV!AW25</f>
        <v>-1.1261731307316689</v>
      </c>
      <c r="AX26" s="15">
        <f>AX25+Q11a_MF_PV!AX25</f>
        <v>275.30803280404854</v>
      </c>
      <c r="AY26" s="15">
        <f>AY25+Q11a_MF_PV!AY25</f>
        <v>-56.025627336677545</v>
      </c>
      <c r="AZ26" s="15">
        <f>AZ25+Q11a_MF_PV!AZ25</f>
        <v>219.28240546737052</v>
      </c>
      <c r="BA26" s="15">
        <f>BA25+Q11a_MF_PV!BA25</f>
        <v>4.876091196085361</v>
      </c>
      <c r="BB26" s="15">
        <f>BB25+Q11a_MF_PV!BB25</f>
        <v>224.15849666345588</v>
      </c>
      <c r="BC26" s="14">
        <f t="shared" si="3"/>
        <v>2031</v>
      </c>
    </row>
    <row r="27" spans="2:55" x14ac:dyDescent="0.35">
      <c r="B27" s="14">
        <f t="shared" si="0"/>
        <v>2032</v>
      </c>
      <c r="C27" s="15">
        <f>C26+Q11a_MF_PV!C26</f>
        <v>0</v>
      </c>
      <c r="D27" s="15">
        <f>D26+Q11a_MF_PV!D26</f>
        <v>0</v>
      </c>
      <c r="E27" s="15">
        <f>E26+Q11a_MF_PV!E26</f>
        <v>0</v>
      </c>
      <c r="F27" s="15">
        <f>F26+Q11a_MF_PV!F26</f>
        <v>0</v>
      </c>
      <c r="G27" s="15">
        <f>G26+Q11a_MF_PV!G26</f>
        <v>954.64419481180209</v>
      </c>
      <c r="H27" s="15">
        <f>H26+Q11a_MF_PV!H26</f>
        <v>112.94151272841583</v>
      </c>
      <c r="I27" s="15">
        <f>I26+Q11a_MF_PV!I26</f>
        <v>10113.614884670102</v>
      </c>
      <c r="J27" s="15">
        <f>J26+Q11a_MF_PV!J26</f>
        <v>3476.9998888377081</v>
      </c>
      <c r="K27" s="15">
        <f>K26+Q11a_MF_PV!K26</f>
        <v>1340.1860910393752</v>
      </c>
      <c r="L27" s="15">
        <f>L26+Q11a_MF_PV!L26</f>
        <v>81.488296935025559</v>
      </c>
      <c r="M27" s="15">
        <f>M26+Q11a_MF_PV!M26</f>
        <v>60.282265041859219</v>
      </c>
      <c r="N27" s="15">
        <f>N26+Q11a_MF_PV!N26</f>
        <v>16140.157134064288</v>
      </c>
      <c r="O27" s="15">
        <f>O26+Q11a_MF_PV!O26</f>
        <v>1722.6620260107331</v>
      </c>
      <c r="P27" s="15">
        <f>P26+Q11a_MF_PV!P26</f>
        <v>17862.819160075022</v>
      </c>
      <c r="Q27" s="15">
        <f>Q26+Q11a_MF_PV!Q26</f>
        <v>0</v>
      </c>
      <c r="R27" s="15">
        <f>R26+Q11a_MF_PV!R26</f>
        <v>17862.819160075022</v>
      </c>
      <c r="S27"/>
      <c r="T27" s="14">
        <f t="shared" si="1"/>
        <v>2032</v>
      </c>
      <c r="U27" s="15">
        <f>U26+Q11a_MF_PV!U26</f>
        <v>615.31151341726149</v>
      </c>
      <c r="V27" s="15">
        <f>V26+Q11a_MF_PV!V26</f>
        <v>70.004899424378138</v>
      </c>
      <c r="W27" s="15">
        <f>W26+Q11a_MF_PV!W26</f>
        <v>43.037316801881424</v>
      </c>
      <c r="X27" s="15">
        <f>X26+Q11a_MF_PV!X26</f>
        <v>728.35372964352098</v>
      </c>
      <c r="Y27" s="15">
        <f>Y26+Q11a_MF_PV!Y26</f>
        <v>890.16390591892014</v>
      </c>
      <c r="Z27" s="15">
        <f>Z26+Q11a_MF_PV!Z26</f>
        <v>102.33980462642162</v>
      </c>
      <c r="AA27" s="15">
        <f>AA26+Q11a_MF_PV!AA26</f>
        <v>9769.7548409808351</v>
      </c>
      <c r="AB27" s="15">
        <f>AB26+Q11a_MF_PV!AB26</f>
        <v>3476.9998888377081</v>
      </c>
      <c r="AC27" s="15">
        <f>AC26+Q11a_MF_PV!AC26</f>
        <v>1306.3192607151275</v>
      </c>
      <c r="AD27" s="15">
        <f>AD26+Q11a_MF_PV!AD26</f>
        <v>79.439854183555582</v>
      </c>
      <c r="AE27" s="15">
        <f>AE26+Q11a_MF_PV!AE26</f>
        <v>59.208312671952271</v>
      </c>
      <c r="AF27" s="15">
        <f>AF26+Q11a_MF_PV!AF26</f>
        <v>16412.579597578042</v>
      </c>
      <c r="AG27" s="15">
        <f>AG26+Q11a_MF_PV!AG26</f>
        <v>1655.2871661316192</v>
      </c>
      <c r="AH27" s="15">
        <f>AH26+Q11a_MF_PV!AH26</f>
        <v>18067.866763709662</v>
      </c>
      <c r="AI27" s="15">
        <f>AI26+Q11a_MF_PV!AI26</f>
        <v>5.0454798390598876</v>
      </c>
      <c r="AJ27" s="15">
        <f>AJ26+Q11a_MF_PV!AJ26</f>
        <v>18072.912243548722</v>
      </c>
      <c r="AL27" s="14">
        <f t="shared" si="2"/>
        <v>2032</v>
      </c>
      <c r="AM27" s="15">
        <f>AM26+Q11a_MF_PV!AM26</f>
        <v>615.31151341726149</v>
      </c>
      <c r="AN27" s="15">
        <f>AN26+Q11a_MF_PV!AN26</f>
        <v>70.004899424378138</v>
      </c>
      <c r="AO27" s="15">
        <f>AO26+Q11a_MF_PV!AO26</f>
        <v>43.037316801881424</v>
      </c>
      <c r="AP27" s="15">
        <f>AP26+Q11a_MF_PV!AP26</f>
        <v>728.35372964352098</v>
      </c>
      <c r="AQ27" s="15">
        <f>AQ26+Q11a_MF_PV!AQ26</f>
        <v>-64.480288892881845</v>
      </c>
      <c r="AR27" s="15">
        <f>AR26+Q11a_MF_PV!AR26</f>
        <v>-10.6017081019942</v>
      </c>
      <c r="AS27" s="15">
        <f>AS26+Q11a_MF_PV!AS26</f>
        <v>-343.860043689267</v>
      </c>
      <c r="AT27" s="15">
        <f>AT26+Q11a_MF_PV!AT26</f>
        <v>0</v>
      </c>
      <c r="AU27" s="15">
        <f>AU26+Q11a_MF_PV!AU26</f>
        <v>-33.866830324247786</v>
      </c>
      <c r="AV27" s="15">
        <f>AV26+Q11a_MF_PV!AV26</f>
        <v>-2.0484427514699668</v>
      </c>
      <c r="AW27" s="15">
        <f>AW26+Q11a_MF_PV!AW26</f>
        <v>-1.0739523699069426</v>
      </c>
      <c r="AX27" s="15">
        <f>AX26+Q11a_MF_PV!AX26</f>
        <v>272.4224635137532</v>
      </c>
      <c r="AY27" s="15">
        <f>AY26+Q11a_MF_PV!AY26</f>
        <v>-67.374859879113686</v>
      </c>
      <c r="AZ27" s="15">
        <f>AZ26+Q11a_MF_PV!AZ26</f>
        <v>205.04760363463896</v>
      </c>
      <c r="BA27" s="15">
        <f>BA26+Q11a_MF_PV!BA26</f>
        <v>5.0454798390598876</v>
      </c>
      <c r="BB27" s="15">
        <f>BB26+Q11a_MF_PV!BB26</f>
        <v>210.09308347369884</v>
      </c>
      <c r="BC27" s="14">
        <f t="shared" si="3"/>
        <v>2032</v>
      </c>
    </row>
    <row r="28" spans="2:55" x14ac:dyDescent="0.35">
      <c r="B28" s="14">
        <f t="shared" si="0"/>
        <v>2033</v>
      </c>
      <c r="C28" s="15">
        <f>C27+Q11a_MF_PV!C27</f>
        <v>0</v>
      </c>
      <c r="D28" s="15">
        <f>D27+Q11a_MF_PV!D27</f>
        <v>0</v>
      </c>
      <c r="E28" s="15">
        <f>E27+Q11a_MF_PV!E27</f>
        <v>0</v>
      </c>
      <c r="F28" s="15">
        <f>F27+Q11a_MF_PV!F27</f>
        <v>0</v>
      </c>
      <c r="G28" s="15">
        <f>G27+Q11a_MF_PV!G27</f>
        <v>1015.0907531404472</v>
      </c>
      <c r="H28" s="15">
        <f>H27+Q11a_MF_PV!H27</f>
        <v>121.7525283674691</v>
      </c>
      <c r="I28" s="15">
        <f>I27+Q11a_MF_PV!I27</f>
        <v>10873.805608757852</v>
      </c>
      <c r="J28" s="15">
        <f>J27+Q11a_MF_PV!J27</f>
        <v>3641.3240174704747</v>
      </c>
      <c r="K28" s="15">
        <f>K27+Q11a_MF_PV!K27</f>
        <v>1462.5561922910897</v>
      </c>
      <c r="L28" s="15">
        <f>L27+Q11a_MF_PV!L27</f>
        <v>87.442408803838163</v>
      </c>
      <c r="M28" s="15">
        <f>M27+Q11a_MF_PV!M27</f>
        <v>63.048271545065099</v>
      </c>
      <c r="N28" s="15">
        <f>N27+Q11a_MF_PV!N27</f>
        <v>17265.019780376235</v>
      </c>
      <c r="O28" s="15">
        <f>O27+Q11a_MF_PV!O27</f>
        <v>2052.6331870745503</v>
      </c>
      <c r="P28" s="15">
        <f>P27+Q11a_MF_PV!P27</f>
        <v>19317.652967450787</v>
      </c>
      <c r="Q28" s="15">
        <f>Q27+Q11a_MF_PV!Q27</f>
        <v>0</v>
      </c>
      <c r="R28" s="15">
        <f>R27+Q11a_MF_PV!R27</f>
        <v>19317.652967450787</v>
      </c>
      <c r="S28"/>
      <c r="T28" s="14">
        <f t="shared" si="1"/>
        <v>2033</v>
      </c>
      <c r="U28" s="15">
        <f>U27+Q11a_MF_PV!U27</f>
        <v>648.81248050478212</v>
      </c>
      <c r="V28" s="15">
        <f>V27+Q11a_MF_PV!V27</f>
        <v>74.125771838765175</v>
      </c>
      <c r="W28" s="15">
        <f>W27+Q11a_MF_PV!W27</f>
        <v>46.667509329084297</v>
      </c>
      <c r="X28" s="15">
        <f>X27+Q11a_MF_PV!X27</f>
        <v>769.6057616726315</v>
      </c>
      <c r="Y28" s="15">
        <f>Y27+Q11a_MF_PV!Y27</f>
        <v>942.6598168261396</v>
      </c>
      <c r="Z28" s="15">
        <f>Z27+Q11a_MF_PV!Z27</f>
        <v>109.82034584725383</v>
      </c>
      <c r="AA28" s="15">
        <f>AA27+Q11a_MF_PV!AA27</f>
        <v>10498.283832790104</v>
      </c>
      <c r="AB28" s="15">
        <f>AB27+Q11a_MF_PV!AB27</f>
        <v>3641.3240174704747</v>
      </c>
      <c r="AC28" s="15">
        <f>AC27+Q11a_MF_PV!AC27</f>
        <v>1426.2106103931856</v>
      </c>
      <c r="AD28" s="15">
        <f>AD27+Q11a_MF_PV!AD27</f>
        <v>85.082285577152518</v>
      </c>
      <c r="AE28" s="15">
        <f>AE27+Q11a_MF_PV!AE27</f>
        <v>61.990417324478187</v>
      </c>
      <c r="AF28" s="15">
        <f>AF27+Q11a_MF_PV!AF27</f>
        <v>17534.977087901421</v>
      </c>
      <c r="AG28" s="15">
        <f>AG27+Q11a_MF_PV!AG27</f>
        <v>1973.2032047757878</v>
      </c>
      <c r="AH28" s="15">
        <f>AH27+Q11a_MF_PV!AH27</f>
        <v>19508.180292677211</v>
      </c>
      <c r="AI28" s="15">
        <f>AI27+Q11a_MF_PV!AI27</f>
        <v>5.2294447586090405</v>
      </c>
      <c r="AJ28" s="15">
        <f>AJ27+Q11a_MF_PV!AJ27</f>
        <v>19513.409737435821</v>
      </c>
      <c r="AL28" s="14">
        <f t="shared" si="2"/>
        <v>2033</v>
      </c>
      <c r="AM28" s="15">
        <f>AM27+Q11a_MF_PV!AM27</f>
        <v>648.81248050478212</v>
      </c>
      <c r="AN28" s="15">
        <f>AN27+Q11a_MF_PV!AN27</f>
        <v>74.125771838765175</v>
      </c>
      <c r="AO28" s="15">
        <f>AO27+Q11a_MF_PV!AO27</f>
        <v>46.667509329084297</v>
      </c>
      <c r="AP28" s="15">
        <f>AP27+Q11a_MF_PV!AP27</f>
        <v>769.6057616726315</v>
      </c>
      <c r="AQ28" s="15">
        <f>AQ27+Q11a_MF_PV!AQ27</f>
        <v>-72.430936314307488</v>
      </c>
      <c r="AR28" s="15">
        <f>AR27+Q11a_MF_PV!AR27</f>
        <v>-11.932182520215253</v>
      </c>
      <c r="AS28" s="15">
        <f>AS27+Q11a_MF_PV!AS27</f>
        <v>-375.52177596774646</v>
      </c>
      <c r="AT28" s="15">
        <f>AT27+Q11a_MF_PV!AT27</f>
        <v>0</v>
      </c>
      <c r="AU28" s="15">
        <f>AU27+Q11a_MF_PV!AU27</f>
        <v>-36.345581897904175</v>
      </c>
      <c r="AV28" s="15">
        <f>AV27+Q11a_MF_PV!AV27</f>
        <v>-2.3601232266856322</v>
      </c>
      <c r="AW28" s="15">
        <f>AW27+Q11a_MF_PV!AW27</f>
        <v>-1.0578542205869008</v>
      </c>
      <c r="AX28" s="15">
        <f>AX27+Q11a_MF_PV!AX27</f>
        <v>269.9573075251858</v>
      </c>
      <c r="AY28" s="15">
        <f>AY27+Q11a_MF_PV!AY27</f>
        <v>-79.429982298762212</v>
      </c>
      <c r="AZ28" s="15">
        <f>AZ27+Q11a_MF_PV!AZ27</f>
        <v>190.52732522642293</v>
      </c>
      <c r="BA28" s="15">
        <f>BA27+Q11a_MF_PV!BA27</f>
        <v>5.2294447586090405</v>
      </c>
      <c r="BB28" s="15">
        <f>BB27+Q11a_MF_PV!BB27</f>
        <v>195.75676998503195</v>
      </c>
      <c r="BC28" s="14">
        <f t="shared" si="3"/>
        <v>2033</v>
      </c>
    </row>
    <row r="29" spans="2:55" x14ac:dyDescent="0.35">
      <c r="B29" s="14">
        <f t="shared" si="0"/>
        <v>2034</v>
      </c>
      <c r="C29" s="15">
        <f>C28+Q11a_MF_PV!C28</f>
        <v>0</v>
      </c>
      <c r="D29" s="15">
        <f>D28+Q11a_MF_PV!D28</f>
        <v>0</v>
      </c>
      <c r="E29" s="15">
        <f>E28+Q11a_MF_PV!E28</f>
        <v>0</v>
      </c>
      <c r="F29" s="15">
        <f>F28+Q11a_MF_PV!F28</f>
        <v>0</v>
      </c>
      <c r="G29" s="15">
        <f>G28+Q11a_MF_PV!G28</f>
        <v>1118.767514967524</v>
      </c>
      <c r="H29" s="15">
        <f>H28+Q11a_MF_PV!H28</f>
        <v>148.1739184086324</v>
      </c>
      <c r="I29" s="15">
        <f>I28+Q11a_MF_PV!I28</f>
        <v>11607.287291655619</v>
      </c>
      <c r="J29" s="15">
        <f>J28+Q11a_MF_PV!J28</f>
        <v>3838.1806529395067</v>
      </c>
      <c r="K29" s="15">
        <f>K28+Q11a_MF_PV!K28</f>
        <v>1579.4504270898703</v>
      </c>
      <c r="L29" s="15">
        <f>L28+Q11a_MF_PV!L28</f>
        <v>95.915918083089124</v>
      </c>
      <c r="M29" s="15">
        <f>M28+Q11a_MF_PV!M28</f>
        <v>64.263491506882318</v>
      </c>
      <c r="N29" s="15">
        <f>N28+Q11a_MF_PV!N28</f>
        <v>18452.039214651122</v>
      </c>
      <c r="O29" s="15">
        <f>O28+Q11a_MF_PV!O28</f>
        <v>2373.0357869293753</v>
      </c>
      <c r="P29" s="15">
        <f>P28+Q11a_MF_PV!P28</f>
        <v>20825.075001580499</v>
      </c>
      <c r="Q29" s="15">
        <f>Q28+Q11a_MF_PV!Q28</f>
        <v>0</v>
      </c>
      <c r="R29" s="15">
        <f>R28+Q11a_MF_PV!R28</f>
        <v>20825.075001580499</v>
      </c>
      <c r="S29"/>
      <c r="T29" s="14">
        <f t="shared" si="1"/>
        <v>2034</v>
      </c>
      <c r="U29" s="15">
        <f>U28+Q11a_MF_PV!U28</f>
        <v>679.30601254470798</v>
      </c>
      <c r="V29" s="15">
        <f>V28+Q11a_MF_PV!V28</f>
        <v>77.862598714681639</v>
      </c>
      <c r="W29" s="15">
        <f>W28+Q11a_MF_PV!W28</f>
        <v>50.141415525020115</v>
      </c>
      <c r="X29" s="15">
        <f>X28+Q11a_MF_PV!X28</f>
        <v>807.31002678440962</v>
      </c>
      <c r="Y29" s="15">
        <f>Y28+Q11a_MF_PV!Y28</f>
        <v>1036.8944685028678</v>
      </c>
      <c r="Z29" s="15">
        <f>Z28+Q11a_MF_PV!Z28</f>
        <v>134.49183295700044</v>
      </c>
      <c r="AA29" s="15">
        <f>AA28+Q11a_MF_PV!AA28</f>
        <v>11199.771678971292</v>
      </c>
      <c r="AB29" s="15">
        <f>AB28+Q11a_MF_PV!AB28</f>
        <v>3827.7736806328917</v>
      </c>
      <c r="AC29" s="15">
        <f>AC28+Q11a_MF_PV!AC28</f>
        <v>1540.3386693963412</v>
      </c>
      <c r="AD29" s="15">
        <f>AD28+Q11a_MF_PV!AD28</f>
        <v>92.947151049245804</v>
      </c>
      <c r="AE29" s="15">
        <f>AE28+Q11a_MF_PV!AE28</f>
        <v>63.190564345880418</v>
      </c>
      <c r="AF29" s="15">
        <f>AF28+Q11a_MF_PV!AF28</f>
        <v>18702.718072639931</v>
      </c>
      <c r="AG29" s="15">
        <f>AG28+Q11a_MF_PV!AG28</f>
        <v>2280.2902122397263</v>
      </c>
      <c r="AH29" s="15">
        <f>AH28+Q11a_MF_PV!AH28</f>
        <v>20983.008284879659</v>
      </c>
      <c r="AI29" s="15">
        <f>AI28+Q11a_MF_PV!AI28</f>
        <v>5.3836719529946686</v>
      </c>
      <c r="AJ29" s="15">
        <f>AJ28+Q11a_MF_PV!AJ28</f>
        <v>20988.391956832653</v>
      </c>
      <c r="AL29" s="14">
        <f t="shared" si="2"/>
        <v>2034</v>
      </c>
      <c r="AM29" s="15">
        <f>AM28+Q11a_MF_PV!AM28</f>
        <v>679.30601254470798</v>
      </c>
      <c r="AN29" s="15">
        <f>AN28+Q11a_MF_PV!AN28</f>
        <v>77.862598714681639</v>
      </c>
      <c r="AO29" s="15">
        <f>AO28+Q11a_MF_PV!AO28</f>
        <v>50.141415525020115</v>
      </c>
      <c r="AP29" s="15">
        <f>AP28+Q11a_MF_PV!AP28</f>
        <v>807.31002678440962</v>
      </c>
      <c r="AQ29" s="15">
        <f>AQ28+Q11a_MF_PV!AQ28</f>
        <v>-81.873046464656099</v>
      </c>
      <c r="AR29" s="15">
        <f>AR28+Q11a_MF_PV!AR28</f>
        <v>-13.682085451631957</v>
      </c>
      <c r="AS29" s="15">
        <f>AS28+Q11a_MF_PV!AS28</f>
        <v>-407.51561268432613</v>
      </c>
      <c r="AT29" s="15">
        <f>AT28+Q11a_MF_PV!AT28</f>
        <v>-10.406972306614792</v>
      </c>
      <c r="AU29" s="15">
        <f>AU28+Q11a_MF_PV!AU28</f>
        <v>-39.111757693529249</v>
      </c>
      <c r="AV29" s="15">
        <f>AV28+Q11a_MF_PV!AV28</f>
        <v>-2.968767033843307</v>
      </c>
      <c r="AW29" s="15">
        <f>AW28+Q11a_MF_PV!AW28</f>
        <v>-1.072927161001894</v>
      </c>
      <c r="AX29" s="15">
        <f>AX28+Q11a_MF_PV!AX28</f>
        <v>250.67885798880656</v>
      </c>
      <c r="AY29" s="15">
        <f>AY28+Q11a_MF_PV!AY28</f>
        <v>-92.745574689649004</v>
      </c>
      <c r="AZ29" s="15">
        <f>AZ28+Q11a_MF_PV!AZ28</f>
        <v>157.93328329915678</v>
      </c>
      <c r="BA29" s="15">
        <f>BA28+Q11a_MF_PV!BA28</f>
        <v>5.3836719529946686</v>
      </c>
      <c r="BB29" s="15">
        <f>BB28+Q11a_MF_PV!BB28</f>
        <v>163.31695525215144</v>
      </c>
      <c r="BC29" s="14">
        <f t="shared" si="3"/>
        <v>2034</v>
      </c>
    </row>
    <row r="30" spans="2:55" x14ac:dyDescent="0.35">
      <c r="B30" s="14">
        <f t="shared" si="0"/>
        <v>2035</v>
      </c>
      <c r="C30" s="15">
        <f>C29+Q11a_MF_PV!C29</f>
        <v>0</v>
      </c>
      <c r="D30" s="15">
        <f>D29+Q11a_MF_PV!D29</f>
        <v>0</v>
      </c>
      <c r="E30" s="15">
        <f>E29+Q11a_MF_PV!E29</f>
        <v>0</v>
      </c>
      <c r="F30" s="15">
        <f>F29+Q11a_MF_PV!F29</f>
        <v>0</v>
      </c>
      <c r="G30" s="15">
        <f>G29+Q11a_MF_PV!G29</f>
        <v>1245.2373588794896</v>
      </c>
      <c r="H30" s="15">
        <f>H29+Q11a_MF_PV!H29</f>
        <v>288.0090192981242</v>
      </c>
      <c r="I30" s="15">
        <f>I29+Q11a_MF_PV!I29</f>
        <v>12318.399598544314</v>
      </c>
      <c r="J30" s="15">
        <f>J29+Q11a_MF_PV!J29</f>
        <v>4052.0554633967463</v>
      </c>
      <c r="K30" s="15">
        <f>K29+Q11a_MF_PV!K29</f>
        <v>1694.36097321805</v>
      </c>
      <c r="L30" s="15">
        <f>L29+Q11a_MF_PV!L29</f>
        <v>105.95118080300556</v>
      </c>
      <c r="M30" s="15">
        <f>M29+Q11a_MF_PV!M29</f>
        <v>64.921365707737877</v>
      </c>
      <c r="N30" s="15">
        <f>N29+Q11a_MF_PV!N29</f>
        <v>19768.934959847466</v>
      </c>
      <c r="O30" s="15">
        <f>O29+Q11a_MF_PV!O29</f>
        <v>2694.1890671258834</v>
      </c>
      <c r="P30" s="15">
        <f>P29+Q11a_MF_PV!P29</f>
        <v>22463.124026973353</v>
      </c>
      <c r="Q30" s="15">
        <f>Q29+Q11a_MF_PV!Q29</f>
        <v>0</v>
      </c>
      <c r="R30" s="15">
        <f>R29+Q11a_MF_PV!R29</f>
        <v>22463.124026973353</v>
      </c>
      <c r="S30"/>
      <c r="T30" s="14">
        <f t="shared" si="1"/>
        <v>2035</v>
      </c>
      <c r="U30" s="15">
        <f>U29+Q11a_MF_PV!U29</f>
        <v>707.02866218842428</v>
      </c>
      <c r="V30" s="15">
        <f>V29+Q11a_MF_PV!V29</f>
        <v>81.247420582813689</v>
      </c>
      <c r="W30" s="15">
        <f>W29+Q11a_MF_PV!W29</f>
        <v>53.505703474380702</v>
      </c>
      <c r="X30" s="15">
        <f>X29+Q11a_MF_PV!X29</f>
        <v>841.78178624561849</v>
      </c>
      <c r="Y30" s="15">
        <f>Y29+Q11a_MF_PV!Y29</f>
        <v>1151.4362216479942</v>
      </c>
      <c r="Z30" s="15">
        <f>Z29+Q11a_MF_PV!Z29</f>
        <v>272.06704604627453</v>
      </c>
      <c r="AA30" s="15">
        <f>AA29+Q11a_MF_PV!AA29</f>
        <v>11881.54897513003</v>
      </c>
      <c r="AB30" s="15">
        <f>AB29+Q11a_MF_PV!AB29</f>
        <v>4024.9282174055056</v>
      </c>
      <c r="AC30" s="15">
        <f>AC29+Q11a_MF_PV!AC29</f>
        <v>1652.5764484787717</v>
      </c>
      <c r="AD30" s="15">
        <f>AD29+Q11a_MF_PV!AD29</f>
        <v>102.12511630912248</v>
      </c>
      <c r="AE30" s="15">
        <f>AE29+Q11a_MF_PV!AE29</f>
        <v>63.82574123658371</v>
      </c>
      <c r="AF30" s="15">
        <f>AF29+Q11a_MF_PV!AF29</f>
        <v>19990.289552499904</v>
      </c>
      <c r="AG30" s="15">
        <f>AG29+Q11a_MF_PV!AG29</f>
        <v>2588.1657398939428</v>
      </c>
      <c r="AH30" s="15">
        <f>AH29+Q11a_MF_PV!AH29</f>
        <v>22578.45529239385</v>
      </c>
      <c r="AI30" s="15">
        <f>AI29+Q11a_MF_PV!AI29</f>
        <v>5.5346613210514448</v>
      </c>
      <c r="AJ30" s="15">
        <f>AJ29+Q11a_MF_PV!AJ29</f>
        <v>22583.989953714899</v>
      </c>
      <c r="AL30" s="14">
        <f t="shared" si="2"/>
        <v>2035</v>
      </c>
      <c r="AM30" s="15">
        <f>AM29+Q11a_MF_PV!AM29</f>
        <v>707.02866218842428</v>
      </c>
      <c r="AN30" s="15">
        <f>AN29+Q11a_MF_PV!AN29</f>
        <v>81.247420582813689</v>
      </c>
      <c r="AO30" s="15">
        <f>AO29+Q11a_MF_PV!AO29</f>
        <v>53.505703474380702</v>
      </c>
      <c r="AP30" s="15">
        <f>AP29+Q11a_MF_PV!AP29</f>
        <v>841.78178624561849</v>
      </c>
      <c r="AQ30" s="15">
        <f>AQ29+Q11a_MF_PV!AQ29</f>
        <v>-93.801137231495389</v>
      </c>
      <c r="AR30" s="15">
        <f>AR29+Q11a_MF_PV!AR29</f>
        <v>-15.941973251849637</v>
      </c>
      <c r="AS30" s="15">
        <f>AS29+Q11a_MF_PV!AS29</f>
        <v>-436.85062341428375</v>
      </c>
      <c r="AT30" s="15">
        <f>AT29+Q11a_MF_PV!AT29</f>
        <v>-27.127245991240194</v>
      </c>
      <c r="AU30" s="15">
        <f>AU29+Q11a_MF_PV!AU29</f>
        <v>-41.784524739278595</v>
      </c>
      <c r="AV30" s="15">
        <f>AV29+Q11a_MF_PV!AV29</f>
        <v>-3.8260644938830595</v>
      </c>
      <c r="AW30" s="15">
        <f>AW29+Q11a_MF_PV!AW29</f>
        <v>-1.095624471154153</v>
      </c>
      <c r="AX30" s="15">
        <f>AX29+Q11a_MF_PV!AX29</f>
        <v>221.35459265243378</v>
      </c>
      <c r="AY30" s="15">
        <f>AY29+Q11a_MF_PV!AY29</f>
        <v>-106.02332723194058</v>
      </c>
      <c r="AZ30" s="15">
        <f>AZ29+Q11a_MF_PV!AZ29</f>
        <v>115.33126542049251</v>
      </c>
      <c r="BA30" s="15">
        <f>BA29+Q11a_MF_PV!BA29</f>
        <v>5.5346613210514448</v>
      </c>
      <c r="BB30" s="15">
        <f>BB29+Q11a_MF_PV!BB29</f>
        <v>120.86592674154394</v>
      </c>
      <c r="BC30" s="14">
        <f t="shared" si="3"/>
        <v>2035</v>
      </c>
    </row>
    <row r="31" spans="2:55" x14ac:dyDescent="0.35">
      <c r="B31" s="14">
        <f t="shared" si="0"/>
        <v>2036</v>
      </c>
      <c r="C31" s="15">
        <f>C30+Q11a_MF_PV!C30</f>
        <v>0</v>
      </c>
      <c r="D31" s="15">
        <f>D30+Q11a_MF_PV!D30</f>
        <v>0</v>
      </c>
      <c r="E31" s="15">
        <f>E30+Q11a_MF_PV!E30</f>
        <v>0</v>
      </c>
      <c r="F31" s="15">
        <f>F30+Q11a_MF_PV!F30</f>
        <v>0</v>
      </c>
      <c r="G31" s="15">
        <f>G30+Q11a_MF_PV!G30</f>
        <v>1360.0890362863709</v>
      </c>
      <c r="H31" s="15">
        <f>H30+Q11a_MF_PV!H30</f>
        <v>415.64390644935327</v>
      </c>
      <c r="I31" s="15">
        <f>I30+Q11a_MF_PV!I30</f>
        <v>13005.528983096769</v>
      </c>
      <c r="J31" s="15">
        <f>J30+Q11a_MF_PV!J30</f>
        <v>4252.500459139239</v>
      </c>
      <c r="K31" s="15">
        <f>K30+Q11a_MF_PV!K30</f>
        <v>1808.4151384882723</v>
      </c>
      <c r="L31" s="15">
        <f>L30+Q11a_MF_PV!L30</f>
        <v>115.53688572522415</v>
      </c>
      <c r="M31" s="15">
        <f>M30+Q11a_MF_PV!M30</f>
        <v>65.544987720391745</v>
      </c>
      <c r="N31" s="15">
        <f>N30+Q11a_MF_PV!N30</f>
        <v>21023.259396905618</v>
      </c>
      <c r="O31" s="15">
        <f>O30+Q11a_MF_PV!O30</f>
        <v>3060.7914511901281</v>
      </c>
      <c r="P31" s="15">
        <f>P30+Q11a_MF_PV!P30</f>
        <v>24084.050848095751</v>
      </c>
      <c r="Q31" s="15">
        <f>Q30+Q11a_MF_PV!Q30</f>
        <v>0</v>
      </c>
      <c r="R31" s="15">
        <f>R30+Q11a_MF_PV!R30</f>
        <v>24084.050848095751</v>
      </c>
      <c r="S31"/>
      <c r="T31" s="14">
        <f t="shared" si="1"/>
        <v>2036</v>
      </c>
      <c r="U31" s="15">
        <f>U30+Q11a_MF_PV!U30</f>
        <v>732.21660698138703</v>
      </c>
      <c r="V31" s="15">
        <f>V30+Q11a_MF_PV!V30</f>
        <v>84.309766390069129</v>
      </c>
      <c r="W31" s="15">
        <f>W30+Q11a_MF_PV!W30</f>
        <v>56.765655113706828</v>
      </c>
      <c r="X31" s="15">
        <f>X30+Q11a_MF_PV!X30</f>
        <v>873.29202848516286</v>
      </c>
      <c r="Y31" s="15">
        <f>Y30+Q11a_MF_PV!Y30</f>
        <v>1259.5906990098938</v>
      </c>
      <c r="Z31" s="15">
        <f>Z30+Q11a_MF_PV!Z30</f>
        <v>398.39006705831014</v>
      </c>
      <c r="AA31" s="15">
        <f>AA30+Q11a_MF_PV!AA30</f>
        <v>12540.720482386123</v>
      </c>
      <c r="AB31" s="15">
        <f>AB30+Q11a_MF_PV!AB30</f>
        <v>4214.5047565168115</v>
      </c>
      <c r="AC31" s="15">
        <f>AC30+Q11a_MF_PV!AC30</f>
        <v>1764.8226250622879</v>
      </c>
      <c r="AD31" s="15">
        <f>AD30+Q11a_MF_PV!AD30</f>
        <v>111.12747414734835</v>
      </c>
      <c r="AE31" s="15">
        <f>AE30+Q11a_MF_PV!AE30</f>
        <v>64.42482453650895</v>
      </c>
      <c r="AF31" s="15">
        <f>AF30+Q11a_MF_PV!AF30</f>
        <v>21226.872957202449</v>
      </c>
      <c r="AG31" s="15">
        <f>AG30+Q11a_MF_PV!AG30</f>
        <v>2940.0296154275711</v>
      </c>
      <c r="AH31" s="15">
        <f>AH30+Q11a_MF_PV!AH30</f>
        <v>24166.902572630024</v>
      </c>
      <c r="AI31" s="15">
        <f>AI30+Q11a_MF_PV!AI30</f>
        <v>5.690057206126018</v>
      </c>
      <c r="AJ31" s="15">
        <f>AJ30+Q11a_MF_PV!AJ30</f>
        <v>24172.592629836148</v>
      </c>
      <c r="AL31" s="14">
        <f t="shared" si="2"/>
        <v>2036</v>
      </c>
      <c r="AM31" s="15">
        <f>AM30+Q11a_MF_PV!AM30</f>
        <v>732.21660698138703</v>
      </c>
      <c r="AN31" s="15">
        <f>AN30+Q11a_MF_PV!AN30</f>
        <v>84.309766390069129</v>
      </c>
      <c r="AO31" s="15">
        <f>AO30+Q11a_MF_PV!AO30</f>
        <v>56.765655113706828</v>
      </c>
      <c r="AP31" s="15">
        <f>AP30+Q11a_MF_PV!AP30</f>
        <v>873.29202848516286</v>
      </c>
      <c r="AQ31" s="15">
        <f>AQ30+Q11a_MF_PV!AQ30</f>
        <v>-100.498337276477</v>
      </c>
      <c r="AR31" s="15">
        <f>AR30+Q11a_MF_PV!AR30</f>
        <v>-17.253839391043051</v>
      </c>
      <c r="AS31" s="15">
        <f>AS30+Q11a_MF_PV!AS30</f>
        <v>-464.80850071064515</v>
      </c>
      <c r="AT31" s="15">
        <f>AT30+Q11a_MF_PV!AT30</f>
        <v>-37.995702622427032</v>
      </c>
      <c r="AU31" s="15">
        <f>AU30+Q11a_MF_PV!AU30</f>
        <v>-43.592513425984791</v>
      </c>
      <c r="AV31" s="15">
        <f>AV30+Q11a_MF_PV!AV30</f>
        <v>-4.4094115778757894</v>
      </c>
      <c r="AW31" s="15">
        <f>AW30+Q11a_MF_PV!AW30</f>
        <v>-1.1201631838827721</v>
      </c>
      <c r="AX31" s="15">
        <f>AX30+Q11a_MF_PV!AX30</f>
        <v>203.61356029682725</v>
      </c>
      <c r="AY31" s="15">
        <f>AY30+Q11a_MF_PV!AY30</f>
        <v>-120.76183576255693</v>
      </c>
      <c r="AZ31" s="15">
        <f>AZ30+Q11a_MF_PV!AZ30</f>
        <v>82.851724534269749</v>
      </c>
      <c r="BA31" s="15">
        <f>BA30+Q11a_MF_PV!BA30</f>
        <v>5.690057206126018</v>
      </c>
      <c r="BB31" s="15">
        <f>BB30+Q11a_MF_PV!BB30</f>
        <v>88.541781740395749</v>
      </c>
      <c r="BC31" s="14">
        <f t="shared" si="3"/>
        <v>2036</v>
      </c>
    </row>
    <row r="32" spans="2:55" x14ac:dyDescent="0.35">
      <c r="B32" s="14">
        <f t="shared" si="0"/>
        <v>2037</v>
      </c>
      <c r="C32" s="15">
        <f>C31+Q11a_MF_PV!C31</f>
        <v>0</v>
      </c>
      <c r="D32" s="15">
        <f>D31+Q11a_MF_PV!D31</f>
        <v>0</v>
      </c>
      <c r="E32" s="15">
        <f>E31+Q11a_MF_PV!E31</f>
        <v>0</v>
      </c>
      <c r="F32" s="15">
        <f>F31+Q11a_MF_PV!F31</f>
        <v>0</v>
      </c>
      <c r="G32" s="15">
        <f>G31+Q11a_MF_PV!G31</f>
        <v>1464.3613706062333</v>
      </c>
      <c r="H32" s="15">
        <f>H31+Q11a_MF_PV!H31</f>
        <v>532.08387803739731</v>
      </c>
      <c r="I32" s="15">
        <f>I31+Q11a_MF_PV!I31</f>
        <v>13703.312199070506</v>
      </c>
      <c r="J32" s="15">
        <f>J31+Q11a_MF_PV!J31</f>
        <v>4440.3589368735338</v>
      </c>
      <c r="K32" s="15">
        <f>K31+Q11a_MF_PV!K31</f>
        <v>1927.8474692954815</v>
      </c>
      <c r="L32" s="15">
        <f>L31+Q11a_MF_PV!L31</f>
        <v>124.74210425400176</v>
      </c>
      <c r="M32" s="15">
        <f>M31+Q11a_MF_PV!M31</f>
        <v>66.137463104625667</v>
      </c>
      <c r="N32" s="15">
        <f>N31+Q11a_MF_PV!N31</f>
        <v>22258.843421241778</v>
      </c>
      <c r="O32" s="15">
        <f>O31+Q11a_MF_PV!O31</f>
        <v>3466.0227650464417</v>
      </c>
      <c r="P32" s="15">
        <f>P31+Q11a_MF_PV!P31</f>
        <v>25724.866186288222</v>
      </c>
      <c r="Q32" s="15">
        <f>Q31+Q11a_MF_PV!Q31</f>
        <v>0</v>
      </c>
      <c r="R32" s="15">
        <f>R31+Q11a_MF_PV!R31</f>
        <v>25724.866186288222</v>
      </c>
      <c r="S32"/>
      <c r="T32" s="14">
        <f t="shared" si="1"/>
        <v>2037</v>
      </c>
      <c r="U32" s="15">
        <f>U31+Q11a_MF_PV!U31</f>
        <v>755.08977865024065</v>
      </c>
      <c r="V32" s="15">
        <f>V31+Q11a_MF_PV!V31</f>
        <v>87.079106552793178</v>
      </c>
      <c r="W32" s="15">
        <f>W31+Q11a_MF_PV!W31</f>
        <v>59.894559754368025</v>
      </c>
      <c r="X32" s="15">
        <f>X31+Q11a_MF_PV!X31</f>
        <v>902.06344495740177</v>
      </c>
      <c r="Y32" s="15">
        <f>Y31+Q11a_MF_PV!Y31</f>
        <v>1360.5217568548949</v>
      </c>
      <c r="Z32" s="15">
        <f>Z31+Q11a_MF_PV!Z31</f>
        <v>514.13042995270507</v>
      </c>
      <c r="AA32" s="15">
        <f>AA31+Q11a_MF_PV!AA31</f>
        <v>13209.300734134846</v>
      </c>
      <c r="AB32" s="15">
        <f>AB31+Q11a_MF_PV!AB31</f>
        <v>4395.3917957013064</v>
      </c>
      <c r="AC32" s="15">
        <f>AC31+Q11a_MF_PV!AC31</f>
        <v>1883.4664574630365</v>
      </c>
      <c r="AD32" s="15">
        <f>AD31+Q11a_MF_PV!AD31</f>
        <v>119.9371260976019</v>
      </c>
      <c r="AE32" s="15">
        <f>AE31+Q11a_MF_PV!AE31</f>
        <v>64.994039744053211</v>
      </c>
      <c r="AF32" s="15">
        <f>AF31+Q11a_MF_PV!AF31</f>
        <v>22449.80578490585</v>
      </c>
      <c r="AG32" s="15">
        <f>AG31+Q11a_MF_PV!AG31</f>
        <v>3328.5501476068966</v>
      </c>
      <c r="AH32" s="15">
        <f>AH31+Q11a_MF_PV!AH31</f>
        <v>25778.35593251275</v>
      </c>
      <c r="AI32" s="15">
        <f>AI31+Q11a_MF_PV!AI31</f>
        <v>5.8275763916379768</v>
      </c>
      <c r="AJ32" s="15">
        <f>AJ31+Q11a_MF_PV!AJ31</f>
        <v>25784.183508904385</v>
      </c>
      <c r="AL32" s="14">
        <f t="shared" si="2"/>
        <v>2037</v>
      </c>
      <c r="AM32" s="15">
        <f>AM31+Q11a_MF_PV!AM31</f>
        <v>755.08977865024065</v>
      </c>
      <c r="AN32" s="15">
        <f>AN31+Q11a_MF_PV!AN31</f>
        <v>87.079106552793178</v>
      </c>
      <c r="AO32" s="15">
        <f>AO31+Q11a_MF_PV!AO31</f>
        <v>59.894559754368025</v>
      </c>
      <c r="AP32" s="15">
        <f>AP31+Q11a_MF_PV!AP31</f>
        <v>902.06344495740177</v>
      </c>
      <c r="AQ32" s="15">
        <f>AQ31+Q11a_MF_PV!AQ31</f>
        <v>-103.83961375133825</v>
      </c>
      <c r="AR32" s="15">
        <f>AR31+Q11a_MF_PV!AR31</f>
        <v>-17.953448084692248</v>
      </c>
      <c r="AS32" s="15">
        <f>AS31+Q11a_MF_PV!AS31</f>
        <v>-494.01146493565955</v>
      </c>
      <c r="AT32" s="15">
        <f>AT31+Q11a_MF_PV!AT31</f>
        <v>-44.967141172226675</v>
      </c>
      <c r="AU32" s="15">
        <f>AU31+Q11a_MF_PV!AU31</f>
        <v>-44.381011832445253</v>
      </c>
      <c r="AV32" s="15">
        <f>AV31+Q11a_MF_PV!AV31</f>
        <v>-4.8049781563998462</v>
      </c>
      <c r="AW32" s="15">
        <f>AW31+Q11a_MF_PV!AW31</f>
        <v>-1.143423360572428</v>
      </c>
      <c r="AX32" s="15">
        <f>AX31+Q11a_MF_PV!AX31</f>
        <v>190.9623636640672</v>
      </c>
      <c r="AY32" s="15">
        <f>AY31+Q11a_MF_PV!AY31</f>
        <v>-137.47261743954496</v>
      </c>
      <c r="AZ32" s="15">
        <f>AZ31+Q11a_MF_PV!AZ31</f>
        <v>53.489746224521745</v>
      </c>
      <c r="BA32" s="15">
        <f>BA31+Q11a_MF_PV!BA31</f>
        <v>5.8275763916379768</v>
      </c>
      <c r="BB32" s="15">
        <f>BB31+Q11a_MF_PV!BB31</f>
        <v>59.3173226161597</v>
      </c>
      <c r="BC32" s="14">
        <f t="shared" si="3"/>
        <v>2037</v>
      </c>
    </row>
    <row r="33" spans="2:55" x14ac:dyDescent="0.35">
      <c r="B33" s="14">
        <f t="shared" si="0"/>
        <v>2038</v>
      </c>
      <c r="C33" s="15">
        <f>C32+Q11a_MF_PV!C32</f>
        <v>0</v>
      </c>
      <c r="D33" s="15">
        <f>D32+Q11a_MF_PV!D32</f>
        <v>0</v>
      </c>
      <c r="E33" s="15">
        <f>E32+Q11a_MF_PV!E32</f>
        <v>0</v>
      </c>
      <c r="F33" s="15">
        <f>F32+Q11a_MF_PV!F32</f>
        <v>0</v>
      </c>
      <c r="G33" s="15">
        <f>G32+Q11a_MF_PV!G32</f>
        <v>1570.9830206578131</v>
      </c>
      <c r="H33" s="15">
        <f>H32+Q11a_MF_PV!H32</f>
        <v>640.28737461544586</v>
      </c>
      <c r="I33" s="15">
        <f>I32+Q11a_MF_PV!I32</f>
        <v>14394.52713581482</v>
      </c>
      <c r="J33" s="15">
        <f>J32+Q11a_MF_PV!J32</f>
        <v>4629.7151705070464</v>
      </c>
      <c r="K33" s="15">
        <f>K32+Q11a_MF_PV!K32</f>
        <v>2046.6993171112285</v>
      </c>
      <c r="L33" s="15">
        <f>L32+Q11a_MF_PV!L32</f>
        <v>134.24067116667726</v>
      </c>
      <c r="M33" s="15">
        <f>M32+Q11a_MF_PV!M32</f>
        <v>66.697842056934647</v>
      </c>
      <c r="N33" s="15">
        <f>N32+Q11a_MF_PV!N32</f>
        <v>23483.150531929965</v>
      </c>
      <c r="O33" s="15">
        <f>O32+Q11a_MF_PV!O32</f>
        <v>3904.5761671411055</v>
      </c>
      <c r="P33" s="15">
        <f>P32+Q11a_MF_PV!P32</f>
        <v>27387.72669907107</v>
      </c>
      <c r="Q33" s="15">
        <f>Q32+Q11a_MF_PV!Q32</f>
        <v>0</v>
      </c>
      <c r="R33" s="15">
        <f>R32+Q11a_MF_PV!R32</f>
        <v>27387.72669907107</v>
      </c>
      <c r="S33"/>
      <c r="T33" s="14">
        <f t="shared" si="1"/>
        <v>2038</v>
      </c>
      <c r="U33" s="15">
        <f>U32+Q11a_MF_PV!U32</f>
        <v>777.81922343234646</v>
      </c>
      <c r="V33" s="15">
        <f>V32+Q11a_MF_PV!V32</f>
        <v>89.588795175440325</v>
      </c>
      <c r="W33" s="15">
        <f>W32+Q11a_MF_PV!W32</f>
        <v>62.841681565057137</v>
      </c>
      <c r="X33" s="15">
        <f>X32+Q11a_MF_PV!X32</f>
        <v>930.24970017284386</v>
      </c>
      <c r="Y33" s="15">
        <f>Y32+Q11a_MF_PV!Y32</f>
        <v>1460.3913410377597</v>
      </c>
      <c r="Z33" s="15">
        <f>Z32+Q11a_MF_PV!Z32</f>
        <v>621.01801436111145</v>
      </c>
      <c r="AA33" s="15">
        <f>AA32+Q11a_MF_PV!AA32</f>
        <v>13872.529747873263</v>
      </c>
      <c r="AB33" s="15">
        <f>AB32+Q11a_MF_PV!AB32</f>
        <v>4573.7830405061623</v>
      </c>
      <c r="AC33" s="15">
        <f>AC32+Q11a_MF_PV!AC32</f>
        <v>2000.1884171311199</v>
      </c>
      <c r="AD33" s="15">
        <f>AD32+Q11a_MF_PV!AD32</f>
        <v>128.83403112714527</v>
      </c>
      <c r="AE33" s="15">
        <f>AE32+Q11a_MF_PV!AE32</f>
        <v>65.533702071241294</v>
      </c>
      <c r="AF33" s="15">
        <f>AF32+Q11a_MF_PV!AF32</f>
        <v>23652.527994280652</v>
      </c>
      <c r="AG33" s="15">
        <f>AG32+Q11a_MF_PV!AG32</f>
        <v>3749.3935146605072</v>
      </c>
      <c r="AH33" s="15">
        <f>AH32+Q11a_MF_PV!AH32</f>
        <v>27401.921508941163</v>
      </c>
      <c r="AI33" s="15">
        <f>AI32+Q11a_MF_PV!AI32</f>
        <v>5.9557466681538642</v>
      </c>
      <c r="AJ33" s="15">
        <f>AJ32+Q11a_MF_PV!AJ32</f>
        <v>27407.877255609314</v>
      </c>
      <c r="AL33" s="14">
        <f t="shared" si="2"/>
        <v>2038</v>
      </c>
      <c r="AM33" s="15">
        <f>AM32+Q11a_MF_PV!AM32</f>
        <v>777.81922343234646</v>
      </c>
      <c r="AN33" s="15">
        <f>AN32+Q11a_MF_PV!AN32</f>
        <v>89.588795175440325</v>
      </c>
      <c r="AO33" s="15">
        <f>AO32+Q11a_MF_PV!AO32</f>
        <v>62.841681565057137</v>
      </c>
      <c r="AP33" s="15">
        <f>AP32+Q11a_MF_PV!AP32</f>
        <v>930.24970017284386</v>
      </c>
      <c r="AQ33" s="15">
        <f>AQ32+Q11a_MF_PV!AQ32</f>
        <v>-110.59167962005303</v>
      </c>
      <c r="AR33" s="15">
        <f>AR32+Q11a_MF_PV!AR32</f>
        <v>-19.269360254334327</v>
      </c>
      <c r="AS33" s="15">
        <f>AS32+Q11a_MF_PV!AS32</f>
        <v>-521.99738794155724</v>
      </c>
      <c r="AT33" s="15">
        <f>AT32+Q11a_MF_PV!AT32</f>
        <v>-55.932130000883419</v>
      </c>
      <c r="AU33" s="15">
        <f>AU32+Q11a_MF_PV!AU32</f>
        <v>-46.510899980108888</v>
      </c>
      <c r="AV33" s="15">
        <f>AV32+Q11a_MF_PV!AV32</f>
        <v>-5.4066400395319878</v>
      </c>
      <c r="AW33" s="15">
        <f>AW32+Q11a_MF_PV!AW32</f>
        <v>-1.1641399856933301</v>
      </c>
      <c r="AX33" s="15">
        <f>AX32+Q11a_MF_PV!AX32</f>
        <v>169.37746235068127</v>
      </c>
      <c r="AY33" s="15">
        <f>AY32+Q11a_MF_PV!AY32</f>
        <v>-155.18265248059788</v>
      </c>
      <c r="AZ33" s="15">
        <f>AZ32+Q11a_MF_PV!AZ32</f>
        <v>14.19480987008312</v>
      </c>
      <c r="BA33" s="15">
        <f>BA32+Q11a_MF_PV!BA32</f>
        <v>5.9557466681538642</v>
      </c>
      <c r="BB33" s="15">
        <f>BB32+Q11a_MF_PV!BB32</f>
        <v>20.150556538236962</v>
      </c>
      <c r="BC33" s="14">
        <f t="shared" si="3"/>
        <v>2038</v>
      </c>
    </row>
    <row r="34" spans="2:55" x14ac:dyDescent="0.35">
      <c r="B34" s="14">
        <f t="shared" si="0"/>
        <v>2039</v>
      </c>
      <c r="C34" s="15">
        <f>C33+Q11a_MF_PV!C33</f>
        <v>0</v>
      </c>
      <c r="D34" s="15">
        <f>D33+Q11a_MF_PV!D33</f>
        <v>0</v>
      </c>
      <c r="E34" s="15">
        <f>E33+Q11a_MF_PV!E33</f>
        <v>0</v>
      </c>
      <c r="F34" s="15">
        <f>F33+Q11a_MF_PV!F33</f>
        <v>0</v>
      </c>
      <c r="G34" s="15">
        <f>G33+Q11a_MF_PV!G33</f>
        <v>1675.5806357573465</v>
      </c>
      <c r="H34" s="15">
        <f>H33+Q11a_MF_PV!H33</f>
        <v>740.24230325818962</v>
      </c>
      <c r="I34" s="15">
        <f>I33+Q11a_MF_PV!I33</f>
        <v>15066.651941765749</v>
      </c>
      <c r="J34" s="15">
        <f>J33+Q11a_MF_PV!J33</f>
        <v>4816.0805886829412</v>
      </c>
      <c r="K34" s="15">
        <f>K33+Q11a_MF_PV!K33</f>
        <v>2169.7957510039155</v>
      </c>
      <c r="L34" s="15">
        <f>L33+Q11a_MF_PV!L33</f>
        <v>143.81658265895095</v>
      </c>
      <c r="M34" s="15">
        <f>M33+Q11a_MF_PV!M33</f>
        <v>67.226460200858796</v>
      </c>
      <c r="N34" s="15">
        <f>N33+Q11a_MF_PV!N33</f>
        <v>24679.394263327951</v>
      </c>
      <c r="O34" s="15">
        <f>O33+Q11a_MF_PV!O33</f>
        <v>4375.0409020344723</v>
      </c>
      <c r="P34" s="15">
        <f>P33+Q11a_MF_PV!P33</f>
        <v>29054.435165362425</v>
      </c>
      <c r="Q34" s="15">
        <f>Q33+Q11a_MF_PV!Q33</f>
        <v>0</v>
      </c>
      <c r="R34" s="15">
        <f>R33+Q11a_MF_PV!R33</f>
        <v>29054.435165362425</v>
      </c>
      <c r="S34"/>
      <c r="T34" s="14">
        <f t="shared" si="1"/>
        <v>2039</v>
      </c>
      <c r="U34" s="15">
        <f>U33+Q11a_MF_PV!U33</f>
        <v>798.31151164402263</v>
      </c>
      <c r="V34" s="15">
        <f>V33+Q11a_MF_PV!V33</f>
        <v>91.874825104302289</v>
      </c>
      <c r="W34" s="15">
        <f>W33+Q11a_MF_PV!W33</f>
        <v>65.662816192873109</v>
      </c>
      <c r="X34" s="15">
        <f>X33+Q11a_MF_PV!X33</f>
        <v>955.84915294119799</v>
      </c>
      <c r="Y34" s="15">
        <f>Y33+Q11a_MF_PV!Y33</f>
        <v>1556.4072794288425</v>
      </c>
      <c r="Z34" s="15">
        <f>Z33+Q11a_MF_PV!Z33</f>
        <v>719.3240091863612</v>
      </c>
      <c r="AA34" s="15">
        <f>AA33+Q11a_MF_PV!AA33</f>
        <v>14516.924478838366</v>
      </c>
      <c r="AB34" s="15">
        <f>AB33+Q11a_MF_PV!AB33</f>
        <v>4746.9055220153441</v>
      </c>
      <c r="AC34" s="15">
        <f>AC33+Q11a_MF_PV!AC33</f>
        <v>2121.3107424680525</v>
      </c>
      <c r="AD34" s="15">
        <f>AD33+Q11a_MF_PV!AD33</f>
        <v>137.67986906440967</v>
      </c>
      <c r="AE34" s="15">
        <f>AE33+Q11a_MF_PV!AE33</f>
        <v>66.044505656843342</v>
      </c>
      <c r="AF34" s="15">
        <f>AF33+Q11a_MF_PV!AF33</f>
        <v>24820.445559599422</v>
      </c>
      <c r="AG34" s="15">
        <f>AG33+Q11a_MF_PV!AG33</f>
        <v>4200.3523435821726</v>
      </c>
      <c r="AH34" s="15">
        <f>AH33+Q11a_MF_PV!AH33</f>
        <v>29020.797903181599</v>
      </c>
      <c r="AI34" s="15">
        <f>AI33+Q11a_MF_PV!AI33</f>
        <v>6.0933307004328334</v>
      </c>
      <c r="AJ34" s="15">
        <f>AJ33+Q11a_MF_PV!AJ33</f>
        <v>29026.891233882026</v>
      </c>
      <c r="AL34" s="14">
        <f t="shared" si="2"/>
        <v>2039</v>
      </c>
      <c r="AM34" s="15">
        <f>AM33+Q11a_MF_PV!AM33</f>
        <v>798.31151164402263</v>
      </c>
      <c r="AN34" s="15">
        <f>AN33+Q11a_MF_PV!AN33</f>
        <v>91.874825104302289</v>
      </c>
      <c r="AO34" s="15">
        <f>AO33+Q11a_MF_PV!AO33</f>
        <v>65.662816192873109</v>
      </c>
      <c r="AP34" s="15">
        <f>AP33+Q11a_MF_PV!AP33</f>
        <v>955.84915294119799</v>
      </c>
      <c r="AQ34" s="15">
        <f>AQ33+Q11a_MF_PV!AQ33</f>
        <v>-119.17335632850356</v>
      </c>
      <c r="AR34" s="15">
        <f>AR33+Q11a_MF_PV!AR33</f>
        <v>-20.918294071828324</v>
      </c>
      <c r="AS34" s="15">
        <f>AS33+Q11a_MF_PV!AS33</f>
        <v>-549.72746292738407</v>
      </c>
      <c r="AT34" s="15">
        <f>AT33+Q11a_MF_PV!AT33</f>
        <v>-69.175066667596951</v>
      </c>
      <c r="AU34" s="15">
        <f>AU33+Q11a_MF_PV!AU33</f>
        <v>-48.485008535862882</v>
      </c>
      <c r="AV34" s="15">
        <f>AV33+Q11a_MF_PV!AV33</f>
        <v>-6.1367135945412787</v>
      </c>
      <c r="AW34" s="15">
        <f>AW33+Q11a_MF_PV!AW33</f>
        <v>-1.1819545440154282</v>
      </c>
      <c r="AX34" s="15">
        <f>AX33+Q11a_MF_PV!AX33</f>
        <v>141.05129627146499</v>
      </c>
      <c r="AY34" s="15">
        <f>AY33+Q11a_MF_PV!AY33</f>
        <v>-174.68855845229933</v>
      </c>
      <c r="AZ34" s="15">
        <f>AZ33+Q11a_MF_PV!AZ33</f>
        <v>-33.637262180834661</v>
      </c>
      <c r="BA34" s="15">
        <f>BA33+Q11a_MF_PV!BA33</f>
        <v>6.0933307004328334</v>
      </c>
      <c r="BB34" s="15">
        <f>BB33+Q11a_MF_PV!BB33</f>
        <v>-27.543931480401852</v>
      </c>
      <c r="BC34" s="14">
        <f t="shared" si="3"/>
        <v>2039</v>
      </c>
    </row>
    <row r="35" spans="2:55" x14ac:dyDescent="0.35">
      <c r="B35" s="14">
        <f t="shared" si="0"/>
        <v>2040</v>
      </c>
      <c r="C35" s="15">
        <f>C34+Q11a_MF_PV!C34</f>
        <v>0</v>
      </c>
      <c r="D35" s="15">
        <f>D34+Q11a_MF_PV!D34</f>
        <v>0</v>
      </c>
      <c r="E35" s="15">
        <f>E34+Q11a_MF_PV!E34</f>
        <v>0</v>
      </c>
      <c r="F35" s="15">
        <f>F34+Q11a_MF_PV!F34</f>
        <v>0</v>
      </c>
      <c r="G35" s="15">
        <f>G34+Q11a_MF_PV!G34</f>
        <v>1773.7863458720099</v>
      </c>
      <c r="H35" s="15">
        <f>H34+Q11a_MF_PV!H34</f>
        <v>831.89823161436311</v>
      </c>
      <c r="I35" s="15">
        <f>I34+Q11a_MF_PV!I34</f>
        <v>15729.770400652566</v>
      </c>
      <c r="J35" s="15">
        <f>J34+Q11a_MF_PV!J34</f>
        <v>4994.8329110003187</v>
      </c>
      <c r="K35" s="15">
        <f>K34+Q11a_MF_PV!K34</f>
        <v>2287.282362905964</v>
      </c>
      <c r="L35" s="15">
        <f>L34+Q11a_MF_PV!L34</f>
        <v>153.22100268613013</v>
      </c>
      <c r="M35" s="15">
        <f>M34+Q11a_MF_PV!M34</f>
        <v>67.731954931438949</v>
      </c>
      <c r="N35" s="15">
        <f>N34+Q11a_MF_PV!N34</f>
        <v>25838.523209662791</v>
      </c>
      <c r="O35" s="15">
        <f>O34+Q11a_MF_PV!O34</f>
        <v>4868.980427460604</v>
      </c>
      <c r="P35" s="15">
        <f>P34+Q11a_MF_PV!P34</f>
        <v>30707.503637123395</v>
      </c>
      <c r="Q35" s="15">
        <f>Q34+Q11a_MF_PV!Q34</f>
        <v>0</v>
      </c>
      <c r="R35" s="15">
        <f>R34+Q11a_MF_PV!R34</f>
        <v>30707.503637123395</v>
      </c>
      <c r="S35"/>
      <c r="T35" s="14">
        <f t="shared" si="1"/>
        <v>2040</v>
      </c>
      <c r="U35" s="15">
        <f>U34+Q11a_MF_PV!U34</f>
        <v>816.7368914380628</v>
      </c>
      <c r="V35" s="15">
        <f>V34+Q11a_MF_PV!V34</f>
        <v>93.96700869027957</v>
      </c>
      <c r="W35" s="15">
        <f>W34+Q11a_MF_PV!W34</f>
        <v>68.36920429592422</v>
      </c>
      <c r="X35" s="15">
        <f>X34+Q11a_MF_PV!X34</f>
        <v>979.07310442426649</v>
      </c>
      <c r="Y35" s="15">
        <f>Y34+Q11a_MF_PV!Y34</f>
        <v>1646.8427710672183</v>
      </c>
      <c r="Z35" s="15">
        <f>Z34+Q11a_MF_PV!Z34</f>
        <v>809.47680391734252</v>
      </c>
      <c r="AA35" s="15">
        <f>AA34+Q11a_MF_PV!AA34</f>
        <v>15152.897953516655</v>
      </c>
      <c r="AB35" s="15">
        <f>AB34+Q11a_MF_PV!AB34</f>
        <v>4913.2464642953255</v>
      </c>
      <c r="AC35" s="15">
        <f>AC34+Q11a_MF_PV!AC34</f>
        <v>2237.0154409578586</v>
      </c>
      <c r="AD35" s="15">
        <f>AD34+Q11a_MF_PV!AD34</f>
        <v>146.3829516364045</v>
      </c>
      <c r="AE35" s="15">
        <f>AE34+Q11a_MF_PV!AE34</f>
        <v>66.533107647858657</v>
      </c>
      <c r="AF35" s="15">
        <f>AF34+Q11a_MF_PV!AF34</f>
        <v>25951.468597462932</v>
      </c>
      <c r="AG35" s="15">
        <f>AG34+Q11a_MF_PV!AG34</f>
        <v>4674.1315542555594</v>
      </c>
      <c r="AH35" s="15">
        <f>AH34+Q11a_MF_PV!AH34</f>
        <v>30625.600151718496</v>
      </c>
      <c r="AI35" s="15">
        <f>AI34+Q11a_MF_PV!AI34</f>
        <v>6.2103146406013154</v>
      </c>
      <c r="AJ35" s="15">
        <f>AJ34+Q11a_MF_PV!AJ34</f>
        <v>30631.810466359093</v>
      </c>
      <c r="AL35" s="14">
        <f t="shared" si="2"/>
        <v>2040</v>
      </c>
      <c r="AM35" s="15">
        <f>AM34+Q11a_MF_PV!AM34</f>
        <v>816.7368914380628</v>
      </c>
      <c r="AN35" s="15">
        <f>AN34+Q11a_MF_PV!AN34</f>
        <v>93.96700869027957</v>
      </c>
      <c r="AO35" s="15">
        <f>AO34+Q11a_MF_PV!AO34</f>
        <v>68.36920429592422</v>
      </c>
      <c r="AP35" s="15">
        <f>AP34+Q11a_MF_PV!AP34</f>
        <v>979.07310442426649</v>
      </c>
      <c r="AQ35" s="15">
        <f>AQ34+Q11a_MF_PV!AQ34</f>
        <v>-126.94357480479094</v>
      </c>
      <c r="AR35" s="15">
        <f>AR34+Q11a_MF_PV!AR34</f>
        <v>-22.421427697020416</v>
      </c>
      <c r="AS35" s="15">
        <f>AS34+Q11a_MF_PV!AS34</f>
        <v>-576.87244713591281</v>
      </c>
      <c r="AT35" s="15">
        <f>AT34+Q11a_MF_PV!AT34</f>
        <v>-81.586446704993634</v>
      </c>
      <c r="AU35" s="15">
        <f>AU34+Q11a_MF_PV!AU34</f>
        <v>-50.266921948105576</v>
      </c>
      <c r="AV35" s="15">
        <f>AV34+Q11a_MF_PV!AV34</f>
        <v>-6.838051049725653</v>
      </c>
      <c r="AW35" s="15">
        <f>AW34+Q11a_MF_PV!AW34</f>
        <v>-1.198847283580263</v>
      </c>
      <c r="AX35" s="15">
        <f>AX34+Q11a_MF_PV!AX34</f>
        <v>112.94538780013697</v>
      </c>
      <c r="AY35" s="15">
        <f>AY34+Q11a_MF_PV!AY34</f>
        <v>-194.84887320504421</v>
      </c>
      <c r="AZ35" s="15">
        <f>AZ34+Q11a_MF_PV!AZ34</f>
        <v>-81.90348540490757</v>
      </c>
      <c r="BA35" s="15">
        <f>BA34+Q11a_MF_PV!BA34</f>
        <v>6.2103146406013154</v>
      </c>
      <c r="BB35" s="15">
        <f>BB34+Q11a_MF_PV!BB34</f>
        <v>-75.693170764306274</v>
      </c>
      <c r="BC35" s="14">
        <f t="shared" si="3"/>
        <v>2040</v>
      </c>
    </row>
    <row r="36" spans="2:55" x14ac:dyDescent="0.35">
      <c r="B36" s="14">
        <f t="shared" si="0"/>
        <v>2041</v>
      </c>
      <c r="C36" s="15">
        <f>C35+Q11a_MF_PV!C35</f>
        <v>0</v>
      </c>
      <c r="D36" s="15">
        <f>D35+Q11a_MF_PV!D35</f>
        <v>0</v>
      </c>
      <c r="E36" s="15">
        <f>E35+Q11a_MF_PV!E35</f>
        <v>0</v>
      </c>
      <c r="F36" s="15">
        <f>F35+Q11a_MF_PV!F35</f>
        <v>0</v>
      </c>
      <c r="G36" s="15">
        <f>G35+Q11a_MF_PV!G35</f>
        <v>1865.0291461730224</v>
      </c>
      <c r="H36" s="15">
        <f>H35+Q11a_MF_PV!H35</f>
        <v>915.74768146910947</v>
      </c>
      <c r="I36" s="15">
        <f>I35+Q11a_MF_PV!I35</f>
        <v>16381.574035861595</v>
      </c>
      <c r="J36" s="15">
        <f>J35+Q11a_MF_PV!J35</f>
        <v>5165.0983792876505</v>
      </c>
      <c r="K36" s="15">
        <f>K35+Q11a_MF_PV!K35</f>
        <v>2404.1832404688189</v>
      </c>
      <c r="L36" s="15">
        <f>L35+Q11a_MF_PV!L35</f>
        <v>162.38861385367557</v>
      </c>
      <c r="M36" s="15">
        <f>M35+Q11a_MF_PV!M35</f>
        <v>68.209010368648265</v>
      </c>
      <c r="N36" s="15">
        <f>N35+Q11a_MF_PV!N35</f>
        <v>26962.230107482523</v>
      </c>
      <c r="O36" s="15">
        <f>O35+Q11a_MF_PV!O35</f>
        <v>5384.5949672220058</v>
      </c>
      <c r="P36" s="15">
        <f>P35+Q11a_MF_PV!P35</f>
        <v>32346.825074704528</v>
      </c>
      <c r="Q36" s="15">
        <f>Q35+Q11a_MF_PV!Q35</f>
        <v>0</v>
      </c>
      <c r="R36" s="15">
        <f>R35+Q11a_MF_PV!R35</f>
        <v>32346.825074704528</v>
      </c>
      <c r="S36"/>
      <c r="T36" s="14">
        <f t="shared" si="1"/>
        <v>2041</v>
      </c>
      <c r="U36" s="15">
        <f>U35+Q11a_MF_PV!U35</f>
        <v>833.27229980572997</v>
      </c>
      <c r="V36" s="15">
        <f>V35+Q11a_MF_PV!V35</f>
        <v>95.884358094167226</v>
      </c>
      <c r="W36" s="15">
        <f>W35+Q11a_MF_PV!W35</f>
        <v>70.968233235621113</v>
      </c>
      <c r="X36" s="15">
        <f>X35+Q11a_MF_PV!X35</f>
        <v>1000.1248911355183</v>
      </c>
      <c r="Y36" s="15">
        <f>Y35+Q11a_MF_PV!Y35</f>
        <v>1731.0553501414636</v>
      </c>
      <c r="Z36" s="15">
        <f>Z35+Q11a_MF_PV!Z35</f>
        <v>891.95644396074533</v>
      </c>
      <c r="AA36" s="15">
        <f>AA35+Q11a_MF_PV!AA35</f>
        <v>15778.574747921819</v>
      </c>
      <c r="AB36" s="15">
        <f>AB35+Q11a_MF_PV!AB35</f>
        <v>5071.8799116172104</v>
      </c>
      <c r="AC36" s="15">
        <f>AC35+Q11a_MF_PV!AC35</f>
        <v>2352.2008397931168</v>
      </c>
      <c r="AD36" s="15">
        <f>AD35+Q11a_MF_PV!AD35</f>
        <v>154.87683264938346</v>
      </c>
      <c r="AE36" s="15">
        <f>AE35+Q11a_MF_PV!AE35</f>
        <v>66.994074908062117</v>
      </c>
      <c r="AF36" s="15">
        <f>AF35+Q11a_MF_PV!AF35</f>
        <v>27047.663092127321</v>
      </c>
      <c r="AG36" s="15">
        <f>AG35+Q11a_MF_PV!AG35</f>
        <v>5169.0860618722918</v>
      </c>
      <c r="AH36" s="15">
        <f>AH35+Q11a_MF_PV!AH35</f>
        <v>32216.749153999619</v>
      </c>
      <c r="AI36" s="15">
        <f>AI35+Q11a_MF_PV!AI35</f>
        <v>6.3246720109823338</v>
      </c>
      <c r="AJ36" s="15">
        <f>AJ35+Q11a_MF_PV!AJ35</f>
        <v>32223.073826010597</v>
      </c>
      <c r="AL36" s="14">
        <f t="shared" si="2"/>
        <v>2041</v>
      </c>
      <c r="AM36" s="15">
        <f>AM35+Q11a_MF_PV!AM35</f>
        <v>833.27229980572997</v>
      </c>
      <c r="AN36" s="15">
        <f>AN35+Q11a_MF_PV!AN35</f>
        <v>95.884358094167226</v>
      </c>
      <c r="AO36" s="15">
        <f>AO35+Q11a_MF_PV!AO35</f>
        <v>70.968233235621113</v>
      </c>
      <c r="AP36" s="15">
        <f>AP35+Q11a_MF_PV!AP35</f>
        <v>1000.1248911355183</v>
      </c>
      <c r="AQ36" s="15">
        <f>AQ35+Q11a_MF_PV!AQ35</f>
        <v>-133.97379603155824</v>
      </c>
      <c r="AR36" s="15">
        <f>AR35+Q11a_MF_PV!AR35</f>
        <v>-23.791237508363952</v>
      </c>
      <c r="AS36" s="15">
        <f>AS35+Q11a_MF_PV!AS35</f>
        <v>-602.9992879397779</v>
      </c>
      <c r="AT36" s="15">
        <f>AT35+Q11a_MF_PV!AT35</f>
        <v>-93.218467670440347</v>
      </c>
      <c r="AU36" s="15">
        <f>AU35+Q11a_MF_PV!AU35</f>
        <v>-51.982400675702571</v>
      </c>
      <c r="AV36" s="15">
        <f>AV35+Q11a_MF_PV!AV35</f>
        <v>-7.5117812042921495</v>
      </c>
      <c r="AW36" s="15">
        <f>AW35+Q11a_MF_PV!AW35</f>
        <v>-1.2149354605861082</v>
      </c>
      <c r="AX36" s="15">
        <f>AX35+Q11a_MF_PV!AX35</f>
        <v>85.432984644796875</v>
      </c>
      <c r="AY36" s="15">
        <f>AY35+Q11a_MF_PV!AY35</f>
        <v>-215.50890534971379</v>
      </c>
      <c r="AZ36" s="15">
        <f>AZ35+Q11a_MF_PV!AZ35</f>
        <v>-130.07592070491722</v>
      </c>
      <c r="BA36" s="15">
        <f>BA35+Q11a_MF_PV!BA35</f>
        <v>6.3246720109823338</v>
      </c>
      <c r="BB36" s="15">
        <f>BB35+Q11a_MF_PV!BB35</f>
        <v>-123.75124869393491</v>
      </c>
      <c r="BC36" s="14">
        <f t="shared" si="3"/>
        <v>2041</v>
      </c>
    </row>
    <row r="37" spans="2:55" x14ac:dyDescent="0.35">
      <c r="B37" s="14">
        <f t="shared" si="0"/>
        <v>2042</v>
      </c>
      <c r="C37" s="15">
        <f>C36+Q11a_MF_PV!C36</f>
        <v>0</v>
      </c>
      <c r="D37" s="15">
        <f>D36+Q11a_MF_PV!D36</f>
        <v>0</v>
      </c>
      <c r="E37" s="15">
        <f>E36+Q11a_MF_PV!E36</f>
        <v>0</v>
      </c>
      <c r="F37" s="15">
        <f>F36+Q11a_MF_PV!F36</f>
        <v>0</v>
      </c>
      <c r="G37" s="15">
        <f>G36+Q11a_MF_PV!G36</f>
        <v>1968.038021713711</v>
      </c>
      <c r="H37" s="15">
        <f>H36+Q11a_MF_PV!H36</f>
        <v>1001.9981769521389</v>
      </c>
      <c r="I37" s="15">
        <f>I36+Q11a_MF_PV!I36</f>
        <v>17006.364114704247</v>
      </c>
      <c r="J37" s="15">
        <f>J36+Q11a_MF_PV!J36</f>
        <v>5343.2525243759028</v>
      </c>
      <c r="K37" s="15">
        <f>K36+Q11a_MF_PV!K36</f>
        <v>2515.5297177029001</v>
      </c>
      <c r="L37" s="15">
        <f>L36+Q11a_MF_PV!L36</f>
        <v>172.54280622331197</v>
      </c>
      <c r="M37" s="15">
        <f>M36+Q11a_MF_PV!M36</f>
        <v>68.656876024803594</v>
      </c>
      <c r="N37" s="15">
        <f>N36+Q11a_MF_PV!N36</f>
        <v>28076.38223769702</v>
      </c>
      <c r="O37" s="15">
        <f>O36+Q11a_MF_PV!O36</f>
        <v>5904.4007163575134</v>
      </c>
      <c r="P37" s="15">
        <f>P36+Q11a_MF_PV!P36</f>
        <v>33980.782954054535</v>
      </c>
      <c r="Q37" s="15">
        <f>Q36+Q11a_MF_PV!Q36</f>
        <v>0</v>
      </c>
      <c r="R37" s="15">
        <f>R36+Q11a_MF_PV!R36</f>
        <v>33980.782954054535</v>
      </c>
      <c r="S37"/>
      <c r="T37" s="14">
        <f t="shared" si="1"/>
        <v>2042</v>
      </c>
      <c r="U37" s="15">
        <f>U36+Q11a_MF_PV!U36</f>
        <v>848.13840309087186</v>
      </c>
      <c r="V37" s="15">
        <f>V36+Q11a_MF_PV!V36</f>
        <v>97.640626137812234</v>
      </c>
      <c r="W37" s="15">
        <f>W36+Q11a_MF_PV!W36</f>
        <v>73.46421605056608</v>
      </c>
      <c r="X37" s="15">
        <f>X36+Q11a_MF_PV!X36</f>
        <v>1019.2432452792501</v>
      </c>
      <c r="Y37" s="15">
        <f>Y36+Q11a_MF_PV!Y36</f>
        <v>1827.6993412060021</v>
      </c>
      <c r="Z37" s="15">
        <f>Z36+Q11a_MF_PV!Z36</f>
        <v>976.95914067791773</v>
      </c>
      <c r="AA37" s="15">
        <f>AA36+Q11a_MF_PV!AA36</f>
        <v>16379.248304272411</v>
      </c>
      <c r="AB37" s="15">
        <f>AB36+Q11a_MF_PV!AB36</f>
        <v>5239.1324438043885</v>
      </c>
      <c r="AC37" s="15">
        <f>AC36+Q11a_MF_PV!AC36</f>
        <v>2461.8332177523284</v>
      </c>
      <c r="AD37" s="15">
        <f>AD36+Q11a_MF_PV!AD36</f>
        <v>164.38381065800144</v>
      </c>
      <c r="AE37" s="15">
        <f>AE36+Q11a_MF_PV!AE36</f>
        <v>67.425174743619209</v>
      </c>
      <c r="AF37" s="15">
        <f>AF36+Q11a_MF_PV!AF36</f>
        <v>28135.92467839392</v>
      </c>
      <c r="AG37" s="15">
        <f>AG36+Q11a_MF_PV!AG36</f>
        <v>5668.8217263999177</v>
      </c>
      <c r="AH37" s="15">
        <f>AH36+Q11a_MF_PV!AH36</f>
        <v>33804.746404793848</v>
      </c>
      <c r="AI37" s="15">
        <f>AI36+Q11a_MF_PV!AI36</f>
        <v>6.4415980915041979</v>
      </c>
      <c r="AJ37" s="15">
        <f>AJ36+Q11a_MF_PV!AJ36</f>
        <v>33811.188002885348</v>
      </c>
      <c r="AL37" s="14">
        <f t="shared" si="2"/>
        <v>2042</v>
      </c>
      <c r="AM37" s="15">
        <f>AM36+Q11a_MF_PV!AM36</f>
        <v>848.13840309087186</v>
      </c>
      <c r="AN37" s="15">
        <f>AN36+Q11a_MF_PV!AN36</f>
        <v>97.640626137812234</v>
      </c>
      <c r="AO37" s="15">
        <f>AO36+Q11a_MF_PV!AO36</f>
        <v>73.46421605056608</v>
      </c>
      <c r="AP37" s="15">
        <f>AP36+Q11a_MF_PV!AP36</f>
        <v>1019.2432452792501</v>
      </c>
      <c r="AQ37" s="15">
        <f>AQ36+Q11a_MF_PV!AQ36</f>
        <v>-140.33868050770837</v>
      </c>
      <c r="AR37" s="15">
        <f>AR36+Q11a_MF_PV!AR36</f>
        <v>-25.039036274221029</v>
      </c>
      <c r="AS37" s="15">
        <f>AS36+Q11a_MF_PV!AS36</f>
        <v>-627.11581043183901</v>
      </c>
      <c r="AT37" s="15">
        <f>AT36+Q11a_MF_PV!AT36</f>
        <v>-104.12008057151508</v>
      </c>
      <c r="AU37" s="15">
        <f>AU36+Q11a_MF_PV!AU36</f>
        <v>-53.696499950572168</v>
      </c>
      <c r="AV37" s="15">
        <f>AV36+Q11a_MF_PV!AV36</f>
        <v>-8.1589955653105584</v>
      </c>
      <c r="AW37" s="15">
        <f>AW36+Q11a_MF_PV!AW36</f>
        <v>-1.2317012811843415</v>
      </c>
      <c r="AX37" s="15">
        <f>AX36+Q11a_MF_PV!AX36</f>
        <v>59.542440696899497</v>
      </c>
      <c r="AY37" s="15">
        <f>AY36+Q11a_MF_PV!AY36</f>
        <v>-235.57898995759453</v>
      </c>
      <c r="AZ37" s="15">
        <f>AZ36+Q11a_MF_PV!AZ36</f>
        <v>-176.03654926069535</v>
      </c>
      <c r="BA37" s="15">
        <f>BA36+Q11a_MF_PV!BA36</f>
        <v>6.4415980915041979</v>
      </c>
      <c r="BB37" s="15">
        <f>BB36+Q11a_MF_PV!BB36</f>
        <v>-169.59495116919118</v>
      </c>
      <c r="BC37" s="14">
        <f t="shared" si="3"/>
        <v>2042</v>
      </c>
    </row>
    <row r="38" spans="2:55" x14ac:dyDescent="0.35">
      <c r="B38" s="14">
        <f t="shared" si="0"/>
        <v>2043</v>
      </c>
      <c r="C38" s="15">
        <f>C37+Q11a_MF_PV!C37</f>
        <v>0</v>
      </c>
      <c r="D38" s="15">
        <f>D37+Q11a_MF_PV!D37</f>
        <v>0</v>
      </c>
      <c r="E38" s="15">
        <f>E37+Q11a_MF_PV!E37</f>
        <v>0</v>
      </c>
      <c r="F38" s="15">
        <f>F37+Q11a_MF_PV!F37</f>
        <v>0</v>
      </c>
      <c r="G38" s="15">
        <f>G37+Q11a_MF_PV!G37</f>
        <v>2074.9026428297675</v>
      </c>
      <c r="H38" s="15">
        <f>H37+Q11a_MF_PV!H37</f>
        <v>1154.684943175077</v>
      </c>
      <c r="I38" s="15">
        <f>I37+Q11a_MF_PV!I37</f>
        <v>17605.501481291787</v>
      </c>
      <c r="J38" s="15">
        <f>J37+Q11a_MF_PV!J37</f>
        <v>5522.6736951707253</v>
      </c>
      <c r="K38" s="15">
        <f>K37+Q11a_MF_PV!K37</f>
        <v>2624.7650414619106</v>
      </c>
      <c r="L38" s="15">
        <f>L37+Q11a_MF_PV!L37</f>
        <v>183.23122564836416</v>
      </c>
      <c r="M38" s="15">
        <f>M37+Q11a_MF_PV!M37</f>
        <v>69.08082450480218</v>
      </c>
      <c r="N38" s="15">
        <f>N37+Q11a_MF_PV!N37</f>
        <v>29234.839854082438</v>
      </c>
      <c r="O38" s="15">
        <f>O37+Q11a_MF_PV!O37</f>
        <v>6431.8268598004252</v>
      </c>
      <c r="P38" s="15">
        <f>P37+Q11a_MF_PV!P37</f>
        <v>35666.666713882863</v>
      </c>
      <c r="Q38" s="15">
        <f>Q37+Q11a_MF_PV!Q37</f>
        <v>0</v>
      </c>
      <c r="R38" s="15">
        <f>R37+Q11a_MF_PV!R37</f>
        <v>35666.666713882863</v>
      </c>
      <c r="S38"/>
      <c r="T38" s="14">
        <f t="shared" si="1"/>
        <v>2043</v>
      </c>
      <c r="U38" s="15">
        <f>U37+Q11a_MF_PV!U37</f>
        <v>861.52420046400459</v>
      </c>
      <c r="V38" s="15">
        <f>V37+Q11a_MF_PV!V37</f>
        <v>99.248526268235494</v>
      </c>
      <c r="W38" s="15">
        <f>W37+Q11a_MF_PV!W37</f>
        <v>75.859056549112196</v>
      </c>
      <c r="X38" s="15">
        <f>X37+Q11a_MF_PV!X37</f>
        <v>1036.6317832813522</v>
      </c>
      <c r="Y38" s="15">
        <f>Y37+Q11a_MF_PV!Y37</f>
        <v>1928.7768784800921</v>
      </c>
      <c r="Z38" s="15">
        <f>Z37+Q11a_MF_PV!Z37</f>
        <v>1128.5100152887858</v>
      </c>
      <c r="AA38" s="15">
        <f>AA37+Q11a_MF_PV!AA37</f>
        <v>16954.635483231439</v>
      </c>
      <c r="AB38" s="15">
        <f>AB37+Q11a_MF_PV!AB37</f>
        <v>5408.3365453385968</v>
      </c>
      <c r="AC38" s="15">
        <f>AC37+Q11a_MF_PV!AC37</f>
        <v>2569.2947246536705</v>
      </c>
      <c r="AD38" s="15">
        <f>AD37+Q11a_MF_PV!AD37</f>
        <v>174.45049763369238</v>
      </c>
      <c r="AE38" s="15">
        <f>AE37+Q11a_MF_PV!AE37</f>
        <v>67.83514282009439</v>
      </c>
      <c r="AF38" s="15">
        <f>AF37+Q11a_MF_PV!AF37</f>
        <v>29268.471070727723</v>
      </c>
      <c r="AG38" s="15">
        <f>AG37+Q11a_MF_PV!AG37</f>
        <v>6175.5937711726856</v>
      </c>
      <c r="AH38" s="15">
        <f>AH37+Q11a_MF_PV!AH37</f>
        <v>35444.064841900421</v>
      </c>
      <c r="AI38" s="15">
        <f>AI37+Q11a_MF_PV!AI37</f>
        <v>6.5460068556555422</v>
      </c>
      <c r="AJ38" s="15">
        <f>AJ37+Q11a_MF_PV!AJ37</f>
        <v>35450.61084875607</v>
      </c>
      <c r="AL38" s="14">
        <f t="shared" si="2"/>
        <v>2043</v>
      </c>
      <c r="AM38" s="15">
        <f>AM37+Q11a_MF_PV!AM37</f>
        <v>861.52420046400459</v>
      </c>
      <c r="AN38" s="15">
        <f>AN37+Q11a_MF_PV!AN37</f>
        <v>99.248526268235494</v>
      </c>
      <c r="AO38" s="15">
        <f>AO37+Q11a_MF_PV!AO37</f>
        <v>75.859056549112196</v>
      </c>
      <c r="AP38" s="15">
        <f>AP37+Q11a_MF_PV!AP37</f>
        <v>1036.6317832813522</v>
      </c>
      <c r="AQ38" s="15">
        <f>AQ37+Q11a_MF_PV!AQ37</f>
        <v>-146.12576434967474</v>
      </c>
      <c r="AR38" s="15">
        <f>AR37+Q11a_MF_PV!AR37</f>
        <v>-26.174927886291044</v>
      </c>
      <c r="AS38" s="15">
        <f>AS37+Q11a_MF_PV!AS37</f>
        <v>-650.86599806035213</v>
      </c>
      <c r="AT38" s="15">
        <f>AT37+Q11a_MF_PV!AT37</f>
        <v>-114.33714983212867</v>
      </c>
      <c r="AU38" s="15">
        <f>AU37+Q11a_MF_PV!AU37</f>
        <v>-55.470316808240845</v>
      </c>
      <c r="AV38" s="15">
        <f>AV37+Q11a_MF_PV!AV37</f>
        <v>-8.7807280146718192</v>
      </c>
      <c r="AW38" s="15">
        <f>AW37+Q11a_MF_PV!AW37</f>
        <v>-1.2456816847077494</v>
      </c>
      <c r="AX38" s="15">
        <f>AX37+Q11a_MF_PV!AX37</f>
        <v>33.631216645285072</v>
      </c>
      <c r="AY38" s="15">
        <f>AY37+Q11a_MF_PV!AY37</f>
        <v>-256.23308862773843</v>
      </c>
      <c r="AZ38" s="15">
        <f>AZ37+Q11a_MF_PV!AZ37</f>
        <v>-222.60187198245356</v>
      </c>
      <c r="BA38" s="15">
        <f>BA37+Q11a_MF_PV!BA37</f>
        <v>6.5460068556555422</v>
      </c>
      <c r="BB38" s="15">
        <f>BB37+Q11a_MF_PV!BB37</f>
        <v>-216.05586512679804</v>
      </c>
      <c r="BC38" s="14">
        <f t="shared" si="3"/>
        <v>2043</v>
      </c>
    </row>
    <row r="39" spans="2:55" x14ac:dyDescent="0.35">
      <c r="B39" s="14">
        <f t="shared" si="0"/>
        <v>2044</v>
      </c>
      <c r="C39" s="15">
        <f>C38+Q11a_MF_PV!C38</f>
        <v>0</v>
      </c>
      <c r="D39" s="15">
        <f>D38+Q11a_MF_PV!D38</f>
        <v>0</v>
      </c>
      <c r="E39" s="15">
        <f>E38+Q11a_MF_PV!E38</f>
        <v>0</v>
      </c>
      <c r="F39" s="15">
        <f>F38+Q11a_MF_PV!F38</f>
        <v>0</v>
      </c>
      <c r="G39" s="15">
        <f>G38+Q11a_MF_PV!G38</f>
        <v>2177.4027144582356</v>
      </c>
      <c r="H39" s="15">
        <f>H38+Q11a_MF_PV!H38</f>
        <v>1294.7659726415077</v>
      </c>
      <c r="I39" s="15">
        <f>I38+Q11a_MF_PV!I38</f>
        <v>18197.006590749636</v>
      </c>
      <c r="J39" s="15">
        <f>J38+Q11a_MF_PV!J38</f>
        <v>5697.7934685808177</v>
      </c>
      <c r="K39" s="15">
        <f>K38+Q11a_MF_PV!K38</f>
        <v>2730.0009906492587</v>
      </c>
      <c r="L39" s="15">
        <f>L38+Q11a_MF_PV!L38</f>
        <v>193.84469450592923</v>
      </c>
      <c r="M39" s="15">
        <f>M38+Q11a_MF_PV!M38</f>
        <v>69.483175415999497</v>
      </c>
      <c r="N39" s="15">
        <f>N38+Q11a_MF_PV!N38</f>
        <v>30360.297607001386</v>
      </c>
      <c r="O39" s="15">
        <f>O38+Q11a_MF_PV!O38</f>
        <v>6971.8949435573886</v>
      </c>
      <c r="P39" s="15">
        <f>P38+Q11a_MF_PV!P38</f>
        <v>37332.192550558771</v>
      </c>
      <c r="Q39" s="15">
        <f>Q38+Q11a_MF_PV!Q38</f>
        <v>0</v>
      </c>
      <c r="R39" s="15">
        <f>R38+Q11a_MF_PV!R38</f>
        <v>37332.192550558771</v>
      </c>
      <c r="S39"/>
      <c r="T39" s="14">
        <f t="shared" si="1"/>
        <v>2044</v>
      </c>
      <c r="U39" s="15">
        <f>U38+Q11a_MF_PV!U38</f>
        <v>873.58019696683937</v>
      </c>
      <c r="V39" s="15">
        <f>V38+Q11a_MF_PV!V38</f>
        <v>100.71980891639573</v>
      </c>
      <c r="W39" s="15">
        <f>W38+Q11a_MF_PV!W38</f>
        <v>78.152814564513548</v>
      </c>
      <c r="X39" s="15">
        <f>X38+Q11a_MF_PV!X38</f>
        <v>1052.4528204477485</v>
      </c>
      <c r="Y39" s="15">
        <f>Y38+Q11a_MF_PV!Y38</f>
        <v>2025.999474897543</v>
      </c>
      <c r="Z39" s="15">
        <f>Z38+Q11a_MF_PV!Z38</f>
        <v>1267.5576224258571</v>
      </c>
      <c r="AA39" s="15">
        <f>AA38+Q11a_MF_PV!AA38</f>
        <v>17524.136265396661</v>
      </c>
      <c r="AB39" s="15">
        <f>AB38+Q11a_MF_PV!AB38</f>
        <v>5573.8807981193149</v>
      </c>
      <c r="AC39" s="15">
        <f>AC38+Q11a_MF_PV!AC38</f>
        <v>2673.3242601011061</v>
      </c>
      <c r="AD39" s="15">
        <f>AD38+Q11a_MF_PV!AD38</f>
        <v>184.46670506113756</v>
      </c>
      <c r="AE39" s="15">
        <f>AE38+Q11a_MF_PV!AE38</f>
        <v>68.223321990284688</v>
      </c>
      <c r="AF39" s="15">
        <f>AF38+Q11a_MF_PV!AF38</f>
        <v>30370.041268439651</v>
      </c>
      <c r="AG39" s="15">
        <f>AG38+Q11a_MF_PV!AG38</f>
        <v>6695.7815109937783</v>
      </c>
      <c r="AH39" s="15">
        <f>AH38+Q11a_MF_PV!AH38</f>
        <v>37065.822779433438</v>
      </c>
      <c r="AI39" s="15">
        <f>AI38+Q11a_MF_PV!AI38</f>
        <v>6.6436912405524309</v>
      </c>
      <c r="AJ39" s="15">
        <f>AJ38+Q11a_MF_PV!AJ38</f>
        <v>37072.466470673986</v>
      </c>
      <c r="AL39" s="14">
        <f t="shared" si="2"/>
        <v>2044</v>
      </c>
      <c r="AM39" s="15">
        <f>AM38+Q11a_MF_PV!AM38</f>
        <v>873.58019696683937</v>
      </c>
      <c r="AN39" s="15">
        <f>AN38+Q11a_MF_PV!AN38</f>
        <v>100.71980891639573</v>
      </c>
      <c r="AO39" s="15">
        <f>AO38+Q11a_MF_PV!AO38</f>
        <v>78.152814564513548</v>
      </c>
      <c r="AP39" s="15">
        <f>AP38+Q11a_MF_PV!AP38</f>
        <v>1052.4528204477485</v>
      </c>
      <c r="AQ39" s="15">
        <f>AQ38+Q11a_MF_PV!AQ38</f>
        <v>-151.40323956069184</v>
      </c>
      <c r="AR39" s="15">
        <f>AR38+Q11a_MF_PV!AR38</f>
        <v>-27.208350215650558</v>
      </c>
      <c r="AS39" s="15">
        <f>AS38+Q11a_MF_PV!AS38</f>
        <v>-672.87032535297908</v>
      </c>
      <c r="AT39" s="15">
        <f>AT38+Q11a_MF_PV!AT38</f>
        <v>-123.91267046150256</v>
      </c>
      <c r="AU39" s="15">
        <f>AU38+Q11a_MF_PV!AU38</f>
        <v>-56.676730548153472</v>
      </c>
      <c r="AV39" s="15">
        <f>AV38+Q11a_MF_PV!AV38</f>
        <v>-9.377989444791698</v>
      </c>
      <c r="AW39" s="15">
        <f>AW38+Q11a_MF_PV!AW38</f>
        <v>-1.2598534257147624</v>
      </c>
      <c r="AX39" s="15">
        <f>AX38+Q11a_MF_PV!AX38</f>
        <v>9.7436614382644073</v>
      </c>
      <c r="AY39" s="15">
        <f>AY38+Q11a_MF_PV!AY38</f>
        <v>-276.11343256360931</v>
      </c>
      <c r="AZ39" s="15">
        <f>AZ38+Q11a_MF_PV!AZ38</f>
        <v>-266.36977112534498</v>
      </c>
      <c r="BA39" s="15">
        <f>BA38+Q11a_MF_PV!BA38</f>
        <v>6.6436912405524309</v>
      </c>
      <c r="BB39" s="15">
        <f>BB38+Q11a_MF_PV!BB38</f>
        <v>-259.72607988479257</v>
      </c>
      <c r="BC39" s="14">
        <f t="shared" si="3"/>
        <v>2044</v>
      </c>
    </row>
    <row r="40" spans="2:55" x14ac:dyDescent="0.35">
      <c r="B40" s="14">
        <f t="shared" si="0"/>
        <v>2045</v>
      </c>
      <c r="C40" s="15">
        <f>C39+Q11a_MF_PV!C39</f>
        <v>0</v>
      </c>
      <c r="D40" s="15">
        <f>D39+Q11a_MF_PV!D39</f>
        <v>0</v>
      </c>
      <c r="E40" s="15">
        <f>E39+Q11a_MF_PV!E39</f>
        <v>0</v>
      </c>
      <c r="F40" s="15">
        <f>F39+Q11a_MF_PV!F39</f>
        <v>0</v>
      </c>
      <c r="G40" s="15">
        <f>G39+Q11a_MF_PV!G39</f>
        <v>2276.6282328978032</v>
      </c>
      <c r="H40" s="15">
        <f>H39+Q11a_MF_PV!H39</f>
        <v>1423.4128624063553</v>
      </c>
      <c r="I40" s="15">
        <f>I39+Q11a_MF_PV!I39</f>
        <v>18786.397075574991</v>
      </c>
      <c r="J40" s="15">
        <f>J39+Q11a_MF_PV!J39</f>
        <v>5869.9249467700074</v>
      </c>
      <c r="K40" s="15">
        <f>K39+Q11a_MF_PV!K39</f>
        <v>2834.6558245433685</v>
      </c>
      <c r="L40" s="15">
        <f>L39+Q11a_MF_PV!L39</f>
        <v>204.44037684665915</v>
      </c>
      <c r="M40" s="15">
        <f>M39+Q11a_MF_PV!M39</f>
        <v>69.86288828014969</v>
      </c>
      <c r="N40" s="15">
        <f>N39+Q11a_MF_PV!N39</f>
        <v>31465.322207319336</v>
      </c>
      <c r="O40" s="15">
        <f>O39+Q11a_MF_PV!O39</f>
        <v>7518.2743651931869</v>
      </c>
      <c r="P40" s="15">
        <f>P39+Q11a_MF_PV!P39</f>
        <v>38983.596572512521</v>
      </c>
      <c r="Q40" s="15">
        <f>Q39+Q11a_MF_PV!Q39</f>
        <v>0</v>
      </c>
      <c r="R40" s="15">
        <f>R39+Q11a_MF_PV!R39</f>
        <v>38983.596572512521</v>
      </c>
      <c r="S40"/>
      <c r="T40" s="14">
        <f t="shared" si="1"/>
        <v>2045</v>
      </c>
      <c r="U40" s="15">
        <f>U39+Q11a_MF_PV!U39</f>
        <v>884.40057297452688</v>
      </c>
      <c r="V40" s="15">
        <f>V39+Q11a_MF_PV!V39</f>
        <v>102.0653323626813</v>
      </c>
      <c r="W40" s="15">
        <f>W39+Q11a_MF_PV!W39</f>
        <v>80.354066145016247</v>
      </c>
      <c r="X40" s="15">
        <f>X39+Q11a_MF_PV!X39</f>
        <v>1066.8199714822242</v>
      </c>
      <c r="Y40" s="15">
        <f>Y39+Q11a_MF_PV!Y39</f>
        <v>2120.4146975839153</v>
      </c>
      <c r="Z40" s="15">
        <f>Z39+Q11a_MF_PV!Z39</f>
        <v>1395.2646925097149</v>
      </c>
      <c r="AA40" s="15">
        <f>AA39+Q11a_MF_PV!AA39</f>
        <v>18091.505315344661</v>
      </c>
      <c r="AB40" s="15">
        <f>AB39+Q11a_MF_PV!AB39</f>
        <v>5737.0380301703844</v>
      </c>
      <c r="AC40" s="15">
        <f>AC39+Q11a_MF_PV!AC39</f>
        <v>2776.4008279714021</v>
      </c>
      <c r="AD40" s="15">
        <f>AD39+Q11a_MF_PV!AD39</f>
        <v>194.48863563212061</v>
      </c>
      <c r="AE40" s="15">
        <f>AE39+Q11a_MF_PV!AE39</f>
        <v>68.589169940127391</v>
      </c>
      <c r="AF40" s="15">
        <f>AF39+Q11a_MF_PV!AF39</f>
        <v>31450.521340634547</v>
      </c>
      <c r="AG40" s="15">
        <f>AG39+Q11a_MF_PV!AG39</f>
        <v>7222.1132053626443</v>
      </c>
      <c r="AH40" s="15">
        <f>AH39+Q11a_MF_PV!AH39</f>
        <v>38672.6345459972</v>
      </c>
      <c r="AI40" s="15">
        <f>AI39+Q11a_MF_PV!AI39</f>
        <v>6.7473794896881474</v>
      </c>
      <c r="AJ40" s="15">
        <f>AJ39+Q11a_MF_PV!AJ39</f>
        <v>38679.381925486887</v>
      </c>
      <c r="AL40" s="14">
        <f t="shared" si="2"/>
        <v>2045</v>
      </c>
      <c r="AM40" s="15">
        <f>AM39+Q11a_MF_PV!AM39</f>
        <v>884.40057297452688</v>
      </c>
      <c r="AN40" s="15">
        <f>AN39+Q11a_MF_PV!AN39</f>
        <v>102.0653323626813</v>
      </c>
      <c r="AO40" s="15">
        <f>AO39+Q11a_MF_PV!AO39</f>
        <v>80.354066145016247</v>
      </c>
      <c r="AP40" s="15">
        <f>AP39+Q11a_MF_PV!AP39</f>
        <v>1066.8199714822242</v>
      </c>
      <c r="AQ40" s="15">
        <f>AQ39+Q11a_MF_PV!AQ39</f>
        <v>-156.21353531388706</v>
      </c>
      <c r="AR40" s="15">
        <f>AR39+Q11a_MF_PV!AR39</f>
        <v>-28.148169896640315</v>
      </c>
      <c r="AS40" s="15">
        <f>AS39+Q11a_MF_PV!AS39</f>
        <v>-694.89176023033565</v>
      </c>
      <c r="AT40" s="15">
        <f>AT39+Q11a_MF_PV!AT39</f>
        <v>-132.8869165996224</v>
      </c>
      <c r="AU40" s="15">
        <f>AU39+Q11a_MF_PV!AU39</f>
        <v>-58.254996571967013</v>
      </c>
      <c r="AV40" s="15">
        <f>AV39+Q11a_MF_PV!AV39</f>
        <v>-9.9517412145385968</v>
      </c>
      <c r="AW40" s="15">
        <f>AW39+Q11a_MF_PV!AW39</f>
        <v>-1.2737183400222605</v>
      </c>
      <c r="AX40" s="15">
        <f>AX39+Q11a_MF_PV!AX39</f>
        <v>-14.800866684788961</v>
      </c>
      <c r="AY40" s="15">
        <f>AY39+Q11a_MF_PV!AY39</f>
        <v>-296.16115983054169</v>
      </c>
      <c r="AZ40" s="15">
        <f>AZ39+Q11a_MF_PV!AZ39</f>
        <v>-310.96202651533088</v>
      </c>
      <c r="BA40" s="15">
        <f>BA39+Q11a_MF_PV!BA39</f>
        <v>6.7473794896881474</v>
      </c>
      <c r="BB40" s="15">
        <f>BB39+Q11a_MF_PV!BB39</f>
        <v>-304.21464702564276</v>
      </c>
      <c r="BC40" s="14">
        <f t="shared" si="3"/>
        <v>2045</v>
      </c>
    </row>
    <row r="41" spans="2:55" x14ac:dyDescent="0.35">
      <c r="B41" s="14">
        <f t="shared" si="0"/>
        <v>2046</v>
      </c>
      <c r="C41" s="15">
        <f>C40+Q11a_MF_PV!C40</f>
        <v>0</v>
      </c>
      <c r="D41" s="15">
        <f>D40+Q11a_MF_PV!D40</f>
        <v>0</v>
      </c>
      <c r="E41" s="15">
        <f>E40+Q11a_MF_PV!E40</f>
        <v>0</v>
      </c>
      <c r="F41" s="15">
        <f>F40+Q11a_MF_PV!F40</f>
        <v>0</v>
      </c>
      <c r="G41" s="15">
        <f>G40+Q11a_MF_PV!G40</f>
        <v>2368.3553609422847</v>
      </c>
      <c r="H41" s="15">
        <f>H40+Q11a_MF_PV!H40</f>
        <v>1540.7466872383088</v>
      </c>
      <c r="I41" s="15">
        <f>I40+Q11a_MF_PV!I40</f>
        <v>19366.810280748814</v>
      </c>
      <c r="J41" s="15">
        <f>J40+Q11a_MF_PV!J40</f>
        <v>6033.4873162552631</v>
      </c>
      <c r="K41" s="15">
        <f>K40+Q11a_MF_PV!K40</f>
        <v>2935.8234650405448</v>
      </c>
      <c r="L41" s="15">
        <f>L40+Q11a_MF_PV!L40</f>
        <v>214.73696548591568</v>
      </c>
      <c r="M41" s="15">
        <f>M40+Q11a_MF_PV!M40</f>
        <v>70.225380063476877</v>
      </c>
      <c r="N41" s="15">
        <f>N40+Q11a_MF_PV!N40</f>
        <v>32530.185455774612</v>
      </c>
      <c r="O41" s="15">
        <f>O40+Q11a_MF_PV!O40</f>
        <v>8071.1788559604847</v>
      </c>
      <c r="P41" s="15">
        <f>P40+Q11a_MF_PV!P40</f>
        <v>40601.364311735095</v>
      </c>
      <c r="Q41" s="15">
        <f>Q40+Q11a_MF_PV!Q40</f>
        <v>0</v>
      </c>
      <c r="R41" s="15">
        <f>R40+Q11a_MF_PV!R40</f>
        <v>40601.364311735095</v>
      </c>
      <c r="S41"/>
      <c r="T41" s="14">
        <f t="shared" si="1"/>
        <v>2046</v>
      </c>
      <c r="U41" s="15">
        <f>U40+Q11a_MF_PV!U40</f>
        <v>894.12638032039308</v>
      </c>
      <c r="V41" s="15">
        <f>V40+Q11a_MF_PV!V40</f>
        <v>103.29512849799379</v>
      </c>
      <c r="W41" s="15">
        <f>W40+Q11a_MF_PV!W40</f>
        <v>82.468561065388059</v>
      </c>
      <c r="X41" s="15">
        <f>X40+Q11a_MF_PV!X40</f>
        <v>1079.8900698837747</v>
      </c>
      <c r="Y41" s="15">
        <f>Y40+Q11a_MF_PV!Y40</f>
        <v>2210.2354093821496</v>
      </c>
      <c r="Z41" s="15">
        <f>Z40+Q11a_MF_PV!Z40</f>
        <v>1512.1943728947285</v>
      </c>
      <c r="AA41" s="15">
        <f>AA40+Q11a_MF_PV!AA40</f>
        <v>18651.04504582526</v>
      </c>
      <c r="AB41" s="15">
        <f>AB40+Q11a_MF_PV!AB40</f>
        <v>5895.403399792569</v>
      </c>
      <c r="AC41" s="15">
        <f>AC40+Q11a_MF_PV!AC40</f>
        <v>2876.0531482671445</v>
      </c>
      <c r="AD41" s="15">
        <f>AD40+Q11a_MF_PV!AD40</f>
        <v>204.39481038058238</v>
      </c>
      <c r="AE41" s="15">
        <f>AE40+Q11a_MF_PV!AE40</f>
        <v>68.938773011456178</v>
      </c>
      <c r="AF41" s="15">
        <f>AF40+Q11a_MF_PV!AF40</f>
        <v>32498.155029437661</v>
      </c>
      <c r="AG41" s="15">
        <f>AG40+Q11a_MF_PV!AG40</f>
        <v>7755.3056336851496</v>
      </c>
      <c r="AH41" s="15">
        <f>AH40+Q11a_MF_PV!AH40</f>
        <v>40253.460663122816</v>
      </c>
      <c r="AI41" s="15">
        <f>AI40+Q11a_MF_PV!AI40</f>
        <v>6.8299441406162629</v>
      </c>
      <c r="AJ41" s="15">
        <f>AJ40+Q11a_MF_PV!AJ40</f>
        <v>40260.290607263436</v>
      </c>
      <c r="AL41" s="14">
        <f t="shared" si="2"/>
        <v>2046</v>
      </c>
      <c r="AM41" s="15">
        <f>AM40+Q11a_MF_PV!AM40</f>
        <v>894.12638032039308</v>
      </c>
      <c r="AN41" s="15">
        <f>AN40+Q11a_MF_PV!AN40</f>
        <v>103.29512849799379</v>
      </c>
      <c r="AO41" s="15">
        <f>AO40+Q11a_MF_PV!AO40</f>
        <v>82.468561065388059</v>
      </c>
      <c r="AP41" s="15">
        <f>AP40+Q11a_MF_PV!AP40</f>
        <v>1079.8900698837747</v>
      </c>
      <c r="AQ41" s="15">
        <f>AQ40+Q11a_MF_PV!AQ40</f>
        <v>-158.11995156013464</v>
      </c>
      <c r="AR41" s="15">
        <f>AR40+Q11a_MF_PV!AR40</f>
        <v>-28.552314343580161</v>
      </c>
      <c r="AS41" s="15">
        <f>AS40+Q11a_MF_PV!AS40</f>
        <v>-715.76523492356012</v>
      </c>
      <c r="AT41" s="15">
        <f>AT40+Q11a_MF_PV!AT40</f>
        <v>-138.08391646269376</v>
      </c>
      <c r="AU41" s="15">
        <f>AU40+Q11a_MF_PV!AU40</f>
        <v>-59.770316773401014</v>
      </c>
      <c r="AV41" s="15">
        <f>AV40+Q11a_MF_PV!AV40</f>
        <v>-10.342155105333333</v>
      </c>
      <c r="AW41" s="15">
        <f>AW40+Q11a_MF_PV!AW40</f>
        <v>-1.2866070520206589</v>
      </c>
      <c r="AX41" s="15">
        <f>AX40+Q11a_MF_PV!AX40</f>
        <v>-32.030426336948977</v>
      </c>
      <c r="AY41" s="15">
        <f>AY40+Q11a_MF_PV!AY40</f>
        <v>-315.8732222753344</v>
      </c>
      <c r="AZ41" s="15">
        <f>AZ40+Q11a_MF_PV!AZ40</f>
        <v>-347.90364861228369</v>
      </c>
      <c r="BA41" s="15">
        <f>BA40+Q11a_MF_PV!BA40</f>
        <v>6.8299441406162629</v>
      </c>
      <c r="BB41" s="15">
        <f>BB40+Q11a_MF_PV!BB40</f>
        <v>-341.0737044716675</v>
      </c>
      <c r="BC41" s="14">
        <f t="shared" si="3"/>
        <v>2046</v>
      </c>
    </row>
    <row r="42" spans="2:55" x14ac:dyDescent="0.35">
      <c r="B42" s="14">
        <f t="shared" si="0"/>
        <v>2047</v>
      </c>
      <c r="C42" s="15">
        <f>C41+Q11a_MF_PV!C41</f>
        <v>0</v>
      </c>
      <c r="D42" s="15">
        <f>D41+Q11a_MF_PV!D41</f>
        <v>0</v>
      </c>
      <c r="E42" s="15">
        <f>E41+Q11a_MF_PV!E41</f>
        <v>0</v>
      </c>
      <c r="F42" s="15">
        <f>F41+Q11a_MF_PV!F41</f>
        <v>0</v>
      </c>
      <c r="G42" s="15">
        <f>G41+Q11a_MF_PV!G41</f>
        <v>2451.5173166695577</v>
      </c>
      <c r="H42" s="15">
        <f>H41+Q11a_MF_PV!H41</f>
        <v>1647.3934166831989</v>
      </c>
      <c r="I42" s="15">
        <f>I41+Q11a_MF_PV!I41</f>
        <v>19918.213247031435</v>
      </c>
      <c r="J42" s="15">
        <f>J41+Q11a_MF_PV!J41</f>
        <v>6186.7791374267472</v>
      </c>
      <c r="K42" s="15">
        <f>K41+Q11a_MF_PV!K41</f>
        <v>3035.054248946798</v>
      </c>
      <c r="L42" s="15">
        <f>L41+Q11a_MF_PV!L41</f>
        <v>224.62117079995051</v>
      </c>
      <c r="M42" s="15">
        <f>M41+Q11a_MF_PV!M41</f>
        <v>70.564797456876079</v>
      </c>
      <c r="N42" s="15">
        <f>N41+Q11a_MF_PV!N41</f>
        <v>33534.143335014567</v>
      </c>
      <c r="O42" s="15">
        <f>O41+Q11a_MF_PV!O41</f>
        <v>8620.4222462663747</v>
      </c>
      <c r="P42" s="15">
        <f>P41+Q11a_MF_PV!P41</f>
        <v>42154.565581280942</v>
      </c>
      <c r="Q42" s="15">
        <f>Q41+Q11a_MF_PV!Q41</f>
        <v>0</v>
      </c>
      <c r="R42" s="15">
        <f>R41+Q11a_MF_PV!R41</f>
        <v>42154.565581280942</v>
      </c>
      <c r="S42"/>
      <c r="T42" s="14">
        <f t="shared" si="1"/>
        <v>2047</v>
      </c>
      <c r="U42" s="15">
        <f>U41+Q11a_MF_PV!U41</f>
        <v>902.84576730335982</v>
      </c>
      <c r="V42" s="15">
        <f>V41+Q11a_MF_PV!V41</f>
        <v>104.41846384210922</v>
      </c>
      <c r="W42" s="15">
        <f>W41+Q11a_MF_PV!W41</f>
        <v>84.499791434021802</v>
      </c>
      <c r="X42" s="15">
        <f>X41+Q11a_MF_PV!X41</f>
        <v>1091.7640225794905</v>
      </c>
      <c r="Y42" s="15">
        <f>Y41+Q11a_MF_PV!Y41</f>
        <v>2293.2951846564929</v>
      </c>
      <c r="Z42" s="15">
        <f>Z41+Q11a_MF_PV!Z41</f>
        <v>1618.7734965230695</v>
      </c>
      <c r="AA42" s="15">
        <f>AA41+Q11a_MF_PV!AA41</f>
        <v>19183.145814440948</v>
      </c>
      <c r="AB42" s="15">
        <f>AB41+Q11a_MF_PV!AB41</f>
        <v>6045.9759219009757</v>
      </c>
      <c r="AC42" s="15">
        <f>AC41+Q11a_MF_PV!AC41</f>
        <v>2974.5344213078793</v>
      </c>
      <c r="AD42" s="15">
        <f>AD41+Q11a_MF_PV!AD41</f>
        <v>214.01427932368912</v>
      </c>
      <c r="AE42" s="15">
        <f>AE41+Q11a_MF_PV!AE41</f>
        <v>69.266512038282499</v>
      </c>
      <c r="AF42" s="15">
        <f>AF41+Q11a_MF_PV!AF41</f>
        <v>33490.769652770825</v>
      </c>
      <c r="AG42" s="15">
        <f>AG41+Q11a_MF_PV!AG41</f>
        <v>8285.5451515610075</v>
      </c>
      <c r="AH42" s="15">
        <f>AH41+Q11a_MF_PV!AH41</f>
        <v>41776.314804331836</v>
      </c>
      <c r="AI42" s="15">
        <f>AI41+Q11a_MF_PV!AI41</f>
        <v>6.9134101017759475</v>
      </c>
      <c r="AJ42" s="15">
        <f>AJ41+Q11a_MF_PV!AJ41</f>
        <v>41783.22821443362</v>
      </c>
      <c r="AL42" s="14">
        <f t="shared" si="2"/>
        <v>2047</v>
      </c>
      <c r="AM42" s="15">
        <f>AM41+Q11a_MF_PV!AM41</f>
        <v>902.84576730335982</v>
      </c>
      <c r="AN42" s="15">
        <f>AN41+Q11a_MF_PV!AN41</f>
        <v>104.41846384210922</v>
      </c>
      <c r="AO42" s="15">
        <f>AO41+Q11a_MF_PV!AO41</f>
        <v>84.499791434021802</v>
      </c>
      <c r="AP42" s="15">
        <f>AP41+Q11a_MF_PV!AP41</f>
        <v>1091.7640225794905</v>
      </c>
      <c r="AQ42" s="15">
        <f>AQ41+Q11a_MF_PV!AQ41</f>
        <v>-158.22213201306425</v>
      </c>
      <c r="AR42" s="15">
        <f>AR41+Q11a_MF_PV!AR41</f>
        <v>-28.619920160129247</v>
      </c>
      <c r="AS42" s="15">
        <f>AS41+Q11a_MF_PV!AS41</f>
        <v>-735.06743259049028</v>
      </c>
      <c r="AT42" s="15">
        <f>AT41+Q11a_MF_PV!AT41</f>
        <v>-140.80321552577155</v>
      </c>
      <c r="AU42" s="15">
        <f>AU41+Q11a_MF_PV!AU41</f>
        <v>-60.519827638919274</v>
      </c>
      <c r="AV42" s="15">
        <f>AV41+Q11a_MF_PV!AV41</f>
        <v>-10.606891476261421</v>
      </c>
      <c r="AW42" s="15">
        <f>AW41+Q11a_MF_PV!AW41</f>
        <v>-1.2982854185935366</v>
      </c>
      <c r="AX42" s="15">
        <f>AX41+Q11a_MF_PV!AX41</f>
        <v>-43.373682243738784</v>
      </c>
      <c r="AY42" s="15">
        <f>AY41+Q11a_MF_PV!AY41</f>
        <v>-334.87709470536618</v>
      </c>
      <c r="AZ42" s="15">
        <f>AZ41+Q11a_MF_PV!AZ41</f>
        <v>-378.2507769491051</v>
      </c>
      <c r="BA42" s="15">
        <f>BA41+Q11a_MF_PV!BA41</f>
        <v>6.9134101017759475</v>
      </c>
      <c r="BB42" s="15">
        <f>BB41+Q11a_MF_PV!BB41</f>
        <v>-371.33736684732924</v>
      </c>
      <c r="BC42" s="14">
        <f t="shared" si="3"/>
        <v>2047</v>
      </c>
    </row>
    <row r="43" spans="2:55" x14ac:dyDescent="0.35">
      <c r="B43" s="14">
        <f t="shared" si="0"/>
        <v>2048</v>
      </c>
      <c r="C43" s="15">
        <f>C42+Q11a_MF_PV!C42</f>
        <v>0</v>
      </c>
      <c r="D43" s="15">
        <f>D42+Q11a_MF_PV!D42</f>
        <v>0</v>
      </c>
      <c r="E43" s="15">
        <f>E42+Q11a_MF_PV!E42</f>
        <v>0</v>
      </c>
      <c r="F43" s="15">
        <f>F42+Q11a_MF_PV!F42</f>
        <v>0</v>
      </c>
      <c r="G43" s="15">
        <f>G42+Q11a_MF_PV!G42</f>
        <v>2527.2464667729205</v>
      </c>
      <c r="H43" s="15">
        <f>H42+Q11a_MF_PV!H42</f>
        <v>1744.2491828133857</v>
      </c>
      <c r="I43" s="15">
        <f>I42+Q11a_MF_PV!I42</f>
        <v>20456.810327016301</v>
      </c>
      <c r="J43" s="15">
        <f>J42+Q11a_MF_PV!J42</f>
        <v>6330.445324091681</v>
      </c>
      <c r="K43" s="15">
        <f>K42+Q11a_MF_PV!K42</f>
        <v>3131.379984170685</v>
      </c>
      <c r="L43" s="15">
        <f>L42+Q11a_MF_PV!L42</f>
        <v>234.1116050076441</v>
      </c>
      <c r="M43" s="15">
        <f>M42+Q11a_MF_PV!M42</f>
        <v>70.884419876983799</v>
      </c>
      <c r="N43" s="15">
        <f>N42+Q11a_MF_PV!N42</f>
        <v>34495.127309749601</v>
      </c>
      <c r="O43" s="15">
        <f>O42+Q11a_MF_PV!O42</f>
        <v>9168.9091983843919</v>
      </c>
      <c r="P43" s="15">
        <f>P42+Q11a_MF_PV!P42</f>
        <v>43664.036508133999</v>
      </c>
      <c r="Q43" s="15">
        <f>Q42+Q11a_MF_PV!Q42</f>
        <v>0</v>
      </c>
      <c r="R43" s="15">
        <f>R42+Q11a_MF_PV!R42</f>
        <v>43664.036508133999</v>
      </c>
      <c r="S43"/>
      <c r="T43" s="14">
        <f t="shared" si="1"/>
        <v>2048</v>
      </c>
      <c r="U43" s="15">
        <f>U42+Q11a_MF_PV!U42</f>
        <v>910.66304500938168</v>
      </c>
      <c r="V43" s="15">
        <f>V42+Q11a_MF_PV!V42</f>
        <v>105.44389615570418</v>
      </c>
      <c r="W43" s="15">
        <f>W42+Q11a_MF_PV!W42</f>
        <v>86.449477795053724</v>
      </c>
      <c r="X43" s="15">
        <f>X42+Q11a_MF_PV!X42</f>
        <v>1102.5564189601394</v>
      </c>
      <c r="Y43" s="15">
        <f>Y42+Q11a_MF_PV!Y42</f>
        <v>2368.9267058516516</v>
      </c>
      <c r="Z43" s="15">
        <f>Z42+Q11a_MF_PV!Z42</f>
        <v>1715.5685631870065</v>
      </c>
      <c r="AA43" s="15">
        <f>AA42+Q11a_MF_PV!AA42</f>
        <v>19701.828596190102</v>
      </c>
      <c r="AB43" s="15">
        <f>AB42+Q11a_MF_PV!AB42</f>
        <v>6187.0935621150393</v>
      </c>
      <c r="AC43" s="15">
        <f>AC42+Q11a_MF_PV!AC42</f>
        <v>3069.5923336770943</v>
      </c>
      <c r="AD43" s="15">
        <f>AD42+Q11a_MF_PV!AD42</f>
        <v>223.25039839892409</v>
      </c>
      <c r="AE43" s="15">
        <f>AE42+Q11a_MF_PV!AE42</f>
        <v>69.575706806424165</v>
      </c>
      <c r="AF43" s="15">
        <f>AF42+Q11a_MF_PV!AF42</f>
        <v>34438.392285186375</v>
      </c>
      <c r="AG43" s="15">
        <f>AG42+Q11a_MF_PV!AG42</f>
        <v>8813.9490789080992</v>
      </c>
      <c r="AH43" s="15">
        <f>AH42+Q11a_MF_PV!AH42</f>
        <v>43252.341364094478</v>
      </c>
      <c r="AI43" s="15">
        <f>AI42+Q11a_MF_PV!AI42</f>
        <v>6.9892525522111812</v>
      </c>
      <c r="AJ43" s="15">
        <f>AJ42+Q11a_MF_PV!AJ42</f>
        <v>43259.330616646701</v>
      </c>
      <c r="AL43" s="14">
        <f t="shared" si="2"/>
        <v>2048</v>
      </c>
      <c r="AM43" s="15">
        <f>AM42+Q11a_MF_PV!AM42</f>
        <v>910.66304500938168</v>
      </c>
      <c r="AN43" s="15">
        <f>AN42+Q11a_MF_PV!AN42</f>
        <v>105.44389615570418</v>
      </c>
      <c r="AO43" s="15">
        <f>AO42+Q11a_MF_PV!AO42</f>
        <v>86.449477795053724</v>
      </c>
      <c r="AP43" s="15">
        <f>AP42+Q11a_MF_PV!AP42</f>
        <v>1102.5564189601394</v>
      </c>
      <c r="AQ43" s="15">
        <f>AQ42+Q11a_MF_PV!AQ42</f>
        <v>-158.31976092126843</v>
      </c>
      <c r="AR43" s="15">
        <f>AR42+Q11a_MF_PV!AR42</f>
        <v>-28.680619626379183</v>
      </c>
      <c r="AS43" s="15">
        <f>AS42+Q11a_MF_PV!AS42</f>
        <v>-754.98173082620258</v>
      </c>
      <c r="AT43" s="15">
        <f>AT42+Q11a_MF_PV!AT42</f>
        <v>-143.35176197664109</v>
      </c>
      <c r="AU43" s="15">
        <f>AU42+Q11a_MF_PV!AU42</f>
        <v>-61.787650493591144</v>
      </c>
      <c r="AV43" s="15">
        <f>AV42+Q11a_MF_PV!AV42</f>
        <v>-10.861206608720043</v>
      </c>
      <c r="AW43" s="15">
        <f>AW42+Q11a_MF_PV!AW42</f>
        <v>-1.3087130705595849</v>
      </c>
      <c r="AX43" s="15">
        <f>AX42+Q11a_MF_PV!AX42</f>
        <v>-56.735024563222574</v>
      </c>
      <c r="AY43" s="15">
        <f>AY42+Q11a_MF_PV!AY42</f>
        <v>-354.96011947629188</v>
      </c>
      <c r="AZ43" s="15">
        <f>AZ42+Q11a_MF_PV!AZ42</f>
        <v>-411.6951440395145</v>
      </c>
      <c r="BA43" s="15">
        <f>BA42+Q11a_MF_PV!BA42</f>
        <v>6.9892525522111812</v>
      </c>
      <c r="BB43" s="15">
        <f>BB42+Q11a_MF_PV!BB42</f>
        <v>-404.7058914873034</v>
      </c>
      <c r="BC43" s="14">
        <f t="shared" si="3"/>
        <v>2048</v>
      </c>
    </row>
    <row r="44" spans="2:55" x14ac:dyDescent="0.35">
      <c r="B44" s="14">
        <f t="shared" si="0"/>
        <v>2049</v>
      </c>
      <c r="C44" s="15">
        <f>C43+Q11a_MF_PV!C43</f>
        <v>0</v>
      </c>
      <c r="D44" s="15">
        <f>D43+Q11a_MF_PV!D43</f>
        <v>0</v>
      </c>
      <c r="E44" s="15">
        <f>E43+Q11a_MF_PV!E43</f>
        <v>0</v>
      </c>
      <c r="F44" s="15">
        <f>F43+Q11a_MF_PV!F43</f>
        <v>0</v>
      </c>
      <c r="G44" s="15">
        <f>G43+Q11a_MF_PV!G43</f>
        <v>2595.6847928970278</v>
      </c>
      <c r="H44" s="15">
        <f>H43+Q11a_MF_PV!H43</f>
        <v>1832.1359585768043</v>
      </c>
      <c r="I44" s="15">
        <f>I43+Q11a_MF_PV!I43</f>
        <v>20968.32369625552</v>
      </c>
      <c r="J44" s="15">
        <f>J43+Q11a_MF_PV!J43</f>
        <v>6465.0902975358549</v>
      </c>
      <c r="K44" s="15">
        <f>K43+Q11a_MF_PV!K43</f>
        <v>3225.1012845795744</v>
      </c>
      <c r="L44" s="15">
        <f>L43+Q11a_MF_PV!L43</f>
        <v>242.89543041775821</v>
      </c>
      <c r="M44" s="15">
        <f>M43+Q11a_MF_PV!M43</f>
        <v>71.185071714487066</v>
      </c>
      <c r="N44" s="15">
        <f>N43+Q11a_MF_PV!N43</f>
        <v>35400.416531977033</v>
      </c>
      <c r="O44" s="15">
        <f>O43+Q11a_MF_PV!O43</f>
        <v>9709.0340183269873</v>
      </c>
      <c r="P44" s="15">
        <f>P43+Q11a_MF_PV!P43</f>
        <v>45109.45055030402</v>
      </c>
      <c r="Q44" s="15">
        <f>Q43+Q11a_MF_PV!Q43</f>
        <v>0</v>
      </c>
      <c r="R44" s="15">
        <f>R43+Q11a_MF_PV!R43</f>
        <v>45109.45055030402</v>
      </c>
      <c r="S44"/>
      <c r="T44" s="14">
        <f t="shared" si="1"/>
        <v>2049</v>
      </c>
      <c r="U44" s="15">
        <f>U43+Q11a_MF_PV!U43</f>
        <v>917.64833760758188</v>
      </c>
      <c r="V44" s="15">
        <f>V43+Q11a_MF_PV!V43</f>
        <v>106.37932695888685</v>
      </c>
      <c r="W44" s="15">
        <f>W43+Q11a_MF_PV!W43</f>
        <v>88.317982650063001</v>
      </c>
      <c r="X44" s="15">
        <f>X43+Q11a_MF_PV!X43</f>
        <v>1112.3456472165315</v>
      </c>
      <c r="Y44" s="15">
        <f>Y43+Q11a_MF_PV!Y43</f>
        <v>2437.2755312423674</v>
      </c>
      <c r="Z44" s="15">
        <f>Z43+Q11a_MF_PV!Z43</f>
        <v>1803.3999789140767</v>
      </c>
      <c r="AA44" s="15">
        <f>AA43+Q11a_MF_PV!AA43</f>
        <v>20195.75340902248</v>
      </c>
      <c r="AB44" s="15">
        <f>AB43+Q11a_MF_PV!AB43</f>
        <v>6319.3500196727373</v>
      </c>
      <c r="AC44" s="15">
        <f>AC43+Q11a_MF_PV!AC43</f>
        <v>3162.1848897466157</v>
      </c>
      <c r="AD44" s="15">
        <f>AD43+Q11a_MF_PV!AD43</f>
        <v>231.78991835707967</v>
      </c>
      <c r="AE44" s="15">
        <f>AE43+Q11a_MF_PV!AE43</f>
        <v>69.865777594961415</v>
      </c>
      <c r="AF44" s="15">
        <f>AF43+Q11a_MF_PV!AF43</f>
        <v>35331.965171766846</v>
      </c>
      <c r="AG44" s="15">
        <f>AG43+Q11a_MF_PV!AG43</f>
        <v>9335.651886986343</v>
      </c>
      <c r="AH44" s="15">
        <f>AH43+Q11a_MF_PV!AH43</f>
        <v>44667.617058753196</v>
      </c>
      <c r="AI44" s="15">
        <f>AI43+Q11a_MF_PV!AI43</f>
        <v>7.065161560369619</v>
      </c>
      <c r="AJ44" s="15">
        <f>AJ43+Q11a_MF_PV!AJ43</f>
        <v>44674.682220313574</v>
      </c>
      <c r="AL44" s="14">
        <f t="shared" si="2"/>
        <v>2049</v>
      </c>
      <c r="AM44" s="15">
        <f>AM43+Q11a_MF_PV!AM43</f>
        <v>917.64833760758188</v>
      </c>
      <c r="AN44" s="15">
        <f>AN43+Q11a_MF_PV!AN43</f>
        <v>106.37932695888685</v>
      </c>
      <c r="AO44" s="15">
        <f>AO43+Q11a_MF_PV!AO43</f>
        <v>88.317982650063001</v>
      </c>
      <c r="AP44" s="15">
        <f>AP43+Q11a_MF_PV!AP43</f>
        <v>1112.3456472165315</v>
      </c>
      <c r="AQ44" s="15">
        <f>AQ43+Q11a_MF_PV!AQ43</f>
        <v>-158.40926165466004</v>
      </c>
      <c r="AR44" s="15">
        <f>AR43+Q11a_MF_PV!AR43</f>
        <v>-28.735979662727662</v>
      </c>
      <c r="AS44" s="15">
        <f>AS43+Q11a_MF_PV!AS43</f>
        <v>-772.57028723304404</v>
      </c>
      <c r="AT44" s="15">
        <f>AT43+Q11a_MF_PV!AT43</f>
        <v>-145.74027786311675</v>
      </c>
      <c r="AU44" s="15">
        <f>AU43+Q11a_MF_PV!AU43</f>
        <v>-62.916394832959263</v>
      </c>
      <c r="AV44" s="15">
        <f>AV43+Q11a_MF_PV!AV43</f>
        <v>-11.105512060678549</v>
      </c>
      <c r="AW44" s="15">
        <f>AW43+Q11a_MF_PV!AW43</f>
        <v>-1.3192941195256094</v>
      </c>
      <c r="AX44" s="15">
        <f>AX43+Q11a_MF_PV!AX43</f>
        <v>-68.451360210180411</v>
      </c>
      <c r="AY44" s="15">
        <f>AY43+Q11a_MF_PV!AY43</f>
        <v>-373.38213134064176</v>
      </c>
      <c r="AZ44" s="15">
        <f>AZ43+Q11a_MF_PV!AZ43</f>
        <v>-441.83349155082237</v>
      </c>
      <c r="BA44" s="15">
        <f>BA43+Q11a_MF_PV!BA43</f>
        <v>7.065161560369619</v>
      </c>
      <c r="BB44" s="15">
        <f>BB43+Q11a_MF_PV!BB43</f>
        <v>-434.76832999045286</v>
      </c>
      <c r="BC44" s="14">
        <f t="shared" si="3"/>
        <v>2049</v>
      </c>
    </row>
    <row r="45" spans="2:55" x14ac:dyDescent="0.35">
      <c r="B45" s="14">
        <f t="shared" si="0"/>
        <v>2050</v>
      </c>
      <c r="C45" s="15">
        <f>C44+Q11a_MF_PV!C44</f>
        <v>0</v>
      </c>
      <c r="D45" s="15">
        <f>D44+Q11a_MF_PV!D44</f>
        <v>0</v>
      </c>
      <c r="E45" s="15">
        <f>E44+Q11a_MF_PV!E44</f>
        <v>0</v>
      </c>
      <c r="F45" s="15">
        <f>F44+Q11a_MF_PV!F44</f>
        <v>0</v>
      </c>
      <c r="G45" s="15">
        <f>G44+Q11a_MF_PV!G44</f>
        <v>2656.7146932017722</v>
      </c>
      <c r="H45" s="15">
        <f>H44+Q11a_MF_PV!H44</f>
        <v>1911.8052180497427</v>
      </c>
      <c r="I45" s="15">
        <f>I44+Q11a_MF_PV!I44</f>
        <v>21459.196047208385</v>
      </c>
      <c r="J45" s="15">
        <f>J44+Q11a_MF_PV!J44</f>
        <v>6591.2805256934689</v>
      </c>
      <c r="K45" s="15">
        <f>K44+Q11a_MF_PV!K44</f>
        <v>3315.6517715994692</v>
      </c>
      <c r="L45" s="15">
        <f>L44+Q11a_MF_PV!L44</f>
        <v>250.47651010414674</v>
      </c>
      <c r="M45" s="15">
        <f>M44+Q11a_MF_PV!M44</f>
        <v>71.471124959857249</v>
      </c>
      <c r="N45" s="15">
        <f>N44+Q11a_MF_PV!N44</f>
        <v>36256.595890816847</v>
      </c>
      <c r="O45" s="15">
        <f>O44+Q11a_MF_PV!O44</f>
        <v>10248.326314199701</v>
      </c>
      <c r="P45" s="15">
        <f>P44+Q11a_MF_PV!P44</f>
        <v>46504.922205016548</v>
      </c>
      <c r="Q45" s="15">
        <f>Q44+Q11a_MF_PV!Q44</f>
        <v>0</v>
      </c>
      <c r="R45" s="15">
        <f>R44+Q11a_MF_PV!R44</f>
        <v>46504.922205016548</v>
      </c>
      <c r="S45"/>
      <c r="T45" s="14">
        <f t="shared" si="1"/>
        <v>2050</v>
      </c>
      <c r="U45" s="15">
        <f>U44+Q11a_MF_PV!U44</f>
        <v>923.89110115448807</v>
      </c>
      <c r="V45" s="15">
        <f>V44+Q11a_MF_PV!V44</f>
        <v>107.23205024715665</v>
      </c>
      <c r="W45" s="15">
        <f>W44+Q11a_MF_PV!W44</f>
        <v>90.111805821191425</v>
      </c>
      <c r="X45" s="15">
        <f>X44+Q11a_MF_PV!X44</f>
        <v>1121.2349572228359</v>
      </c>
      <c r="Y45" s="15">
        <f>Y44+Q11a_MF_PV!Y44</f>
        <v>2498.2185776284805</v>
      </c>
      <c r="Z45" s="15">
        <f>Z44+Q11a_MF_PV!Z44</f>
        <v>1883.0192805668639</v>
      </c>
      <c r="AA45" s="15">
        <f>AA44+Q11a_MF_PV!AA44</f>
        <v>20669.672290853348</v>
      </c>
      <c r="AB45" s="15">
        <f>AB44+Q11a_MF_PV!AB44</f>
        <v>6443.301713728687</v>
      </c>
      <c r="AC45" s="15">
        <f>AC44+Q11a_MF_PV!AC44</f>
        <v>3251.6642216132609</v>
      </c>
      <c r="AD45" s="15">
        <f>AD44+Q11a_MF_PV!AD44</f>
        <v>239.1363087571998</v>
      </c>
      <c r="AE45" s="15">
        <f>AE44+Q11a_MF_PV!AE44</f>
        <v>70.142322932989757</v>
      </c>
      <c r="AF45" s="15">
        <f>AF44+Q11a_MF_PV!AF44</f>
        <v>36176.38967330366</v>
      </c>
      <c r="AG45" s="15">
        <f>AG44+Q11a_MF_PV!AG44</f>
        <v>9856.6125930871076</v>
      </c>
      <c r="AH45" s="15">
        <f>AH44+Q11a_MF_PV!AH44</f>
        <v>46033.002266390773</v>
      </c>
      <c r="AI45" s="15">
        <f>AI44+Q11a_MF_PV!AI44</f>
        <v>7.1348731753412622</v>
      </c>
      <c r="AJ45" s="15">
        <f>AJ44+Q11a_MF_PV!AJ44</f>
        <v>46040.137139566126</v>
      </c>
      <c r="AL45" s="14">
        <f t="shared" si="2"/>
        <v>2050</v>
      </c>
      <c r="AM45" s="15">
        <f>AM44+Q11a_MF_PV!AM44</f>
        <v>923.89110115448807</v>
      </c>
      <c r="AN45" s="15">
        <f>AN44+Q11a_MF_PV!AN44</f>
        <v>107.23205024715665</v>
      </c>
      <c r="AO45" s="15">
        <f>AO44+Q11a_MF_PV!AO44</f>
        <v>90.111805821191425</v>
      </c>
      <c r="AP45" s="15">
        <f>AP44+Q11a_MF_PV!AP44</f>
        <v>1121.2349572228359</v>
      </c>
      <c r="AQ45" s="15">
        <f>AQ44+Q11a_MF_PV!AQ44</f>
        <v>-158.49611557329106</v>
      </c>
      <c r="AR45" s="15">
        <f>AR44+Q11a_MF_PV!AR44</f>
        <v>-28.785937482878854</v>
      </c>
      <c r="AS45" s="15">
        <f>AS44+Q11a_MF_PV!AS44</f>
        <v>-789.52375635504018</v>
      </c>
      <c r="AT45" s="15">
        <f>AT44+Q11a_MF_PV!AT44</f>
        <v>-147.9788119647809</v>
      </c>
      <c r="AU45" s="15">
        <f>AU44+Q11a_MF_PV!AU44</f>
        <v>-63.987549986208855</v>
      </c>
      <c r="AV45" s="15">
        <f>AV44+Q11a_MF_PV!AV44</f>
        <v>-11.340201346946962</v>
      </c>
      <c r="AW45" s="15">
        <f>AW44+Q11a_MF_PV!AW44</f>
        <v>-1.3288020268674381</v>
      </c>
      <c r="AX45" s="15">
        <f>AX44+Q11a_MF_PV!AX44</f>
        <v>-80.206217513178316</v>
      </c>
      <c r="AY45" s="15">
        <f>AY44+Q11a_MF_PV!AY44</f>
        <v>-391.71372111259268</v>
      </c>
      <c r="AZ45" s="15">
        <f>AZ44+Q11a_MF_PV!AZ44</f>
        <v>-471.91993862577107</v>
      </c>
      <c r="BA45" s="15">
        <f>BA44+Q11a_MF_PV!BA44</f>
        <v>7.1348731753412622</v>
      </c>
      <c r="BB45" s="15">
        <f>BB44+Q11a_MF_PV!BB44</f>
        <v>-464.7850654504299</v>
      </c>
      <c r="BC45" s="14">
        <f t="shared" si="3"/>
        <v>2050</v>
      </c>
    </row>
    <row r="46" spans="2:55" x14ac:dyDescent="0.35">
      <c r="B46" s="14">
        <f t="shared" si="0"/>
        <v>2051</v>
      </c>
      <c r="C46" s="15">
        <f>C45+Q11a_MF_PV!C45</f>
        <v>0</v>
      </c>
      <c r="D46" s="15">
        <f>D45+Q11a_MF_PV!D45</f>
        <v>0</v>
      </c>
      <c r="E46" s="15">
        <f>E45+Q11a_MF_PV!E45</f>
        <v>0</v>
      </c>
      <c r="F46" s="15">
        <f>F45+Q11a_MF_PV!F45</f>
        <v>0</v>
      </c>
      <c r="G46" s="15">
        <f>G45+Q11a_MF_PV!G45</f>
        <v>2710.994237675664</v>
      </c>
      <c r="H46" s="15">
        <f>H45+Q11a_MF_PV!H45</f>
        <v>1983.9469416068771</v>
      </c>
      <c r="I46" s="15">
        <f>I45+Q11a_MF_PV!I45</f>
        <v>21935.091424009886</v>
      </c>
      <c r="J46" s="15">
        <f>J45+Q11a_MF_PV!J45</f>
        <v>6709.5469063472774</v>
      </c>
      <c r="K46" s="15">
        <f>K45+Q11a_MF_PV!K45</f>
        <v>3404.723110117809</v>
      </c>
      <c r="L46" s="15">
        <f>L45+Q11a_MF_PV!L45</f>
        <v>257.15397155527705</v>
      </c>
      <c r="M46" s="15">
        <f>M45+Q11a_MF_PV!M45</f>
        <v>71.741491701277198</v>
      </c>
      <c r="N46" s="15">
        <f>N45+Q11a_MF_PV!N45</f>
        <v>37073.198083014075</v>
      </c>
      <c r="O46" s="15">
        <f>O45+Q11a_MF_PV!O45</f>
        <v>10783.732622614967</v>
      </c>
      <c r="P46" s="15">
        <f>P45+Q11a_MF_PV!P45</f>
        <v>47856.930705629042</v>
      </c>
      <c r="Q46" s="15">
        <f>Q45+Q11a_MF_PV!Q45</f>
        <v>0</v>
      </c>
      <c r="R46" s="15">
        <f>R45+Q11a_MF_PV!R45</f>
        <v>47856.930705629042</v>
      </c>
      <c r="S46"/>
      <c r="T46" s="14">
        <f t="shared" si="1"/>
        <v>2051</v>
      </c>
      <c r="U46" s="15">
        <f>U45+Q11a_MF_PV!U45</f>
        <v>929.94725788835103</v>
      </c>
      <c r="V46" s="15">
        <f>V45+Q11a_MF_PV!V45</f>
        <v>108.00879767531877</v>
      </c>
      <c r="W46" s="15">
        <f>W45+Q11a_MF_PV!W45</f>
        <v>91.835386724023593</v>
      </c>
      <c r="X46" s="15">
        <f>X45+Q11a_MF_PV!X45</f>
        <v>1129.7914422876931</v>
      </c>
      <c r="Y46" s="15">
        <f>Y45+Q11a_MF_PV!Y45</f>
        <v>2552.4172032570968</v>
      </c>
      <c r="Z46" s="15">
        <f>Z45+Q11a_MF_PV!Z45</f>
        <v>1955.1164158804356</v>
      </c>
      <c r="AA46" s="15">
        <f>AA45+Q11a_MF_PV!AA45</f>
        <v>21128.407739969014</v>
      </c>
      <c r="AB46" s="15">
        <f>AB45+Q11a_MF_PV!AB45</f>
        <v>6559.4701242778428</v>
      </c>
      <c r="AC46" s="15">
        <f>AC45+Q11a_MF_PV!AC45</f>
        <v>3341.5350800980273</v>
      </c>
      <c r="AD46" s="15">
        <f>AD45+Q11a_MF_PV!AD45</f>
        <v>245.58831919839511</v>
      </c>
      <c r="AE46" s="15">
        <f>AE45+Q11a_MF_PV!AE45</f>
        <v>70.403612713116715</v>
      </c>
      <c r="AF46" s="15">
        <f>AF45+Q11a_MF_PV!AF45</f>
        <v>36982.729937681615</v>
      </c>
      <c r="AG46" s="15">
        <f>AG45+Q11a_MF_PV!AG45</f>
        <v>10372.748390794004</v>
      </c>
      <c r="AH46" s="15">
        <f>AH45+Q11a_MF_PV!AH45</f>
        <v>47355.478328475627</v>
      </c>
      <c r="AI46" s="15">
        <f>AI45+Q11a_MF_PV!AI45</f>
        <v>7.2050716835813713</v>
      </c>
      <c r="AJ46" s="15">
        <f>AJ45+Q11a_MF_PV!AJ45</f>
        <v>47362.683400159221</v>
      </c>
      <c r="AL46" s="14">
        <f t="shared" si="2"/>
        <v>2051</v>
      </c>
      <c r="AM46" s="15">
        <f>AM45+Q11a_MF_PV!AM45</f>
        <v>929.94725788835103</v>
      </c>
      <c r="AN46" s="15">
        <f>AN45+Q11a_MF_PV!AN45</f>
        <v>108.00879767531877</v>
      </c>
      <c r="AO46" s="15">
        <f>AO45+Q11a_MF_PV!AO45</f>
        <v>91.835386724023593</v>
      </c>
      <c r="AP46" s="15">
        <f>AP45+Q11a_MF_PV!AP45</f>
        <v>1129.7914422876931</v>
      </c>
      <c r="AQ46" s="15">
        <f>AQ45+Q11a_MF_PV!AQ45</f>
        <v>-158.57703441856637</v>
      </c>
      <c r="AR46" s="15">
        <f>AR45+Q11a_MF_PV!AR45</f>
        <v>-28.830525726441543</v>
      </c>
      <c r="AS46" s="15">
        <f>AS45+Q11a_MF_PV!AS45</f>
        <v>-806.68368404087403</v>
      </c>
      <c r="AT46" s="15">
        <f>AT45+Q11a_MF_PV!AT45</f>
        <v>-150.07678206943336</v>
      </c>
      <c r="AU46" s="15">
        <f>AU45+Q11a_MF_PV!AU45</f>
        <v>-63.188030019782758</v>
      </c>
      <c r="AV46" s="15">
        <f>AV45+Q11a_MF_PV!AV45</f>
        <v>-11.565652356881957</v>
      </c>
      <c r="AW46" s="15">
        <f>AW45+Q11a_MF_PV!AW45</f>
        <v>-1.3378789881604281</v>
      </c>
      <c r="AX46" s="15">
        <f>AX45+Q11a_MF_PV!AX45</f>
        <v>-90.468145332447349</v>
      </c>
      <c r="AY46" s="15">
        <f>AY45+Q11a_MF_PV!AY45</f>
        <v>-410.98423182096252</v>
      </c>
      <c r="AZ46" s="15">
        <f>AZ45+Q11a_MF_PV!AZ45</f>
        <v>-501.45237715340988</v>
      </c>
      <c r="BA46" s="15">
        <f>BA45+Q11a_MF_PV!BA45</f>
        <v>7.2050716835813713</v>
      </c>
      <c r="BB46" s="15">
        <f>BB45+Q11a_MF_PV!BB45</f>
        <v>-494.24730546982863</v>
      </c>
      <c r="BC46" s="14">
        <f t="shared" si="3"/>
        <v>2051</v>
      </c>
    </row>
    <row r="47" spans="2:55" x14ac:dyDescent="0.35">
      <c r="B47" s="14">
        <f t="shared" si="0"/>
        <v>2052</v>
      </c>
      <c r="C47" s="15">
        <f>C46+Q11a_MF_PV!C46</f>
        <v>0</v>
      </c>
      <c r="D47" s="15">
        <f>D46+Q11a_MF_PV!D46</f>
        <v>0</v>
      </c>
      <c r="E47" s="15">
        <f>E46+Q11a_MF_PV!E46</f>
        <v>0</v>
      </c>
      <c r="F47" s="15">
        <f>F46+Q11a_MF_PV!F46</f>
        <v>0</v>
      </c>
      <c r="G47" s="15">
        <f>G46+Q11a_MF_PV!G46</f>
        <v>2758.4778444556036</v>
      </c>
      <c r="H47" s="15">
        <f>H46+Q11a_MF_PV!H46</f>
        <v>2049.1937976320819</v>
      </c>
      <c r="I47" s="15">
        <f>I46+Q11a_MF_PV!I46</f>
        <v>22396.231024602017</v>
      </c>
      <c r="J47" s="15">
        <f>J46+Q11a_MF_PV!J46</f>
        <v>6820.3870006807438</v>
      </c>
      <c r="K47" s="15">
        <f>K46+Q11a_MF_PV!K46</f>
        <v>3489.9825390908768</v>
      </c>
      <c r="L47" s="15">
        <f>L46+Q11a_MF_PV!L46</f>
        <v>263.05142264440872</v>
      </c>
      <c r="M47" s="15">
        <f>M46+Q11a_MF_PV!M46</f>
        <v>71.999032528644094</v>
      </c>
      <c r="N47" s="15">
        <f>N46+Q11a_MF_PV!N46</f>
        <v>37849.322661634382</v>
      </c>
      <c r="O47" s="15">
        <f>O46+Q11a_MF_PV!O46</f>
        <v>11314.016109000238</v>
      </c>
      <c r="P47" s="15">
        <f>P46+Q11a_MF_PV!P46</f>
        <v>49163.338770634626</v>
      </c>
      <c r="Q47" s="15">
        <f>Q46+Q11a_MF_PV!Q46</f>
        <v>0</v>
      </c>
      <c r="R47" s="15">
        <f>R46+Q11a_MF_PV!R46</f>
        <v>49163.338770634626</v>
      </c>
      <c r="S47"/>
      <c r="T47" s="14">
        <f t="shared" si="1"/>
        <v>2052</v>
      </c>
      <c r="U47" s="15">
        <f>U46+Q11a_MF_PV!U46</f>
        <v>934.88327463803171</v>
      </c>
      <c r="V47" s="15">
        <f>V46+Q11a_MF_PV!V46</f>
        <v>108.57830178353031</v>
      </c>
      <c r="W47" s="15">
        <f>W46+Q11a_MF_PV!W46</f>
        <v>93.157472392966341</v>
      </c>
      <c r="X47" s="15">
        <f>X46+Q11a_MF_PV!X46</f>
        <v>1136.619048814528</v>
      </c>
      <c r="Y47" s="15">
        <f>Y46+Q11a_MF_PV!Y46</f>
        <v>2599.840555379631</v>
      </c>
      <c r="Z47" s="15">
        <f>Z46+Q11a_MF_PV!Z46</f>
        <v>2020.3239453045489</v>
      </c>
      <c r="AA47" s="15">
        <f>AA46+Q11a_MF_PV!AA46</f>
        <v>21575.951854342136</v>
      </c>
      <c r="AB47" s="15">
        <f>AB46+Q11a_MF_PV!AB46</f>
        <v>6668.3439860858616</v>
      </c>
      <c r="AC47" s="15">
        <f>AC46+Q11a_MF_PV!AC46</f>
        <v>3426.0195743740474</v>
      </c>
      <c r="AD47" s="15">
        <f>AD46+Q11a_MF_PV!AD46</f>
        <v>251.26919450241235</v>
      </c>
      <c r="AE47" s="15">
        <f>AE46+Q11a_MF_PV!AE46</f>
        <v>70.654479247936038</v>
      </c>
      <c r="AF47" s="15">
        <f>AF46+Q11a_MF_PV!AF46</f>
        <v>37749.022638051094</v>
      </c>
      <c r="AG47" s="15">
        <f>AG46+Q11a_MF_PV!AG46</f>
        <v>10887.5581682146</v>
      </c>
      <c r="AH47" s="15">
        <f>AH46+Q11a_MF_PV!AH46</f>
        <v>48636.580806265709</v>
      </c>
      <c r="AI47" s="15">
        <f>AI46+Q11a_MF_PV!AI46</f>
        <v>7.266976907278667</v>
      </c>
      <c r="AJ47" s="15">
        <f>AJ46+Q11a_MF_PV!AJ46</f>
        <v>48643.847783172998</v>
      </c>
      <c r="AL47" s="14">
        <f t="shared" si="2"/>
        <v>2052</v>
      </c>
      <c r="AM47" s="15">
        <f>AM46+Q11a_MF_PV!AM46</f>
        <v>934.88327463803171</v>
      </c>
      <c r="AN47" s="15">
        <f>AN46+Q11a_MF_PV!AN46</f>
        <v>108.57830178353031</v>
      </c>
      <c r="AO47" s="15">
        <f>AO46+Q11a_MF_PV!AO46</f>
        <v>93.157472392966341</v>
      </c>
      <c r="AP47" s="15">
        <f>AP46+Q11a_MF_PV!AP46</f>
        <v>1136.619048814528</v>
      </c>
      <c r="AQ47" s="15">
        <f>AQ46+Q11a_MF_PV!AQ46</f>
        <v>-158.63728907597195</v>
      </c>
      <c r="AR47" s="15">
        <f>AR46+Q11a_MF_PV!AR46</f>
        <v>-28.869852327533053</v>
      </c>
      <c r="AS47" s="15">
        <f>AS46+Q11a_MF_PV!AS46</f>
        <v>-820.27917025988199</v>
      </c>
      <c r="AT47" s="15">
        <f>AT46+Q11a_MF_PV!AT46</f>
        <v>-152.04301459488084</v>
      </c>
      <c r="AU47" s="15">
        <f>AU46+Q11a_MF_PV!AU46</f>
        <v>-63.962964716830342</v>
      </c>
      <c r="AV47" s="15">
        <f>AV46+Q11a_MF_PV!AV46</f>
        <v>-11.782228141996356</v>
      </c>
      <c r="AW47" s="15">
        <f>AW46+Q11a_MF_PV!AW46</f>
        <v>-1.3445532807080103</v>
      </c>
      <c r="AX47" s="15">
        <f>AX46+Q11a_MF_PV!AX46</f>
        <v>-100.30002358327469</v>
      </c>
      <c r="AY47" s="15">
        <f>AY46+Q11a_MF_PV!AY46</f>
        <v>-426.45794078563705</v>
      </c>
      <c r="AZ47" s="15">
        <f>AZ46+Q11a_MF_PV!AZ46</f>
        <v>-526.75796436891187</v>
      </c>
      <c r="BA47" s="15">
        <f>BA46+Q11a_MF_PV!BA46</f>
        <v>7.266976907278667</v>
      </c>
      <c r="BB47" s="15">
        <f>BB46+Q11a_MF_PV!BB46</f>
        <v>-519.49098746163338</v>
      </c>
      <c r="BC47" s="14">
        <f t="shared" si="3"/>
        <v>2052</v>
      </c>
    </row>
    <row r="48" spans="2:55" x14ac:dyDescent="0.35">
      <c r="B48" s="14">
        <f t="shared" si="0"/>
        <v>2053</v>
      </c>
      <c r="C48" s="15">
        <f>C47+Q11a_MF_PV!C47</f>
        <v>0</v>
      </c>
      <c r="D48" s="15">
        <f>D47+Q11a_MF_PV!D47</f>
        <v>0</v>
      </c>
      <c r="E48" s="15">
        <f>E47+Q11a_MF_PV!E47</f>
        <v>0</v>
      </c>
      <c r="F48" s="15">
        <f>F47+Q11a_MF_PV!F47</f>
        <v>0</v>
      </c>
      <c r="G48" s="15">
        <f>G47+Q11a_MF_PV!G47</f>
        <v>2801.5573168435926</v>
      </c>
      <c r="H48" s="15">
        <f>H47+Q11a_MF_PV!H47</f>
        <v>2108.1291092376164</v>
      </c>
      <c r="I48" s="15">
        <f>I47+Q11a_MF_PV!I47</f>
        <v>22836.677566587518</v>
      </c>
      <c r="J48" s="15">
        <f>J47+Q11a_MF_PV!J47</f>
        <v>6924.267126579025</v>
      </c>
      <c r="K48" s="15">
        <f>K47+Q11a_MF_PV!K47</f>
        <v>3573.4190305167858</v>
      </c>
      <c r="L48" s="15">
        <f>L47+Q11a_MF_PV!L47</f>
        <v>268.7167300817697</v>
      </c>
      <c r="M48" s="15">
        <f>M47+Q11a_MF_PV!M47</f>
        <v>72.240673386836093</v>
      </c>
      <c r="N48" s="15">
        <f>N47+Q11a_MF_PV!N47</f>
        <v>38585.007553233154</v>
      </c>
      <c r="O48" s="15">
        <f>O47+Q11a_MF_PV!O47</f>
        <v>11830.539811360291</v>
      </c>
      <c r="P48" s="15">
        <f>P47+Q11a_MF_PV!P47</f>
        <v>50415.547364593447</v>
      </c>
      <c r="Q48" s="15">
        <f>Q47+Q11a_MF_PV!Q47</f>
        <v>0</v>
      </c>
      <c r="R48" s="15">
        <f>R47+Q11a_MF_PV!R47</f>
        <v>50415.547364593447</v>
      </c>
      <c r="S48"/>
      <c r="T48" s="14">
        <f t="shared" si="1"/>
        <v>2053</v>
      </c>
      <c r="U48" s="15">
        <f>U47+Q11a_MF_PV!U47</f>
        <v>937.6635782378454</v>
      </c>
      <c r="V48" s="15">
        <f>V47+Q11a_MF_PV!V47</f>
        <v>108.84381908293754</v>
      </c>
      <c r="W48" s="15">
        <f>W47+Q11a_MF_PV!W47</f>
        <v>93.790887028735227</v>
      </c>
      <c r="X48" s="15">
        <f>X47+Q11a_MF_PV!X47</f>
        <v>1140.2982843495179</v>
      </c>
      <c r="Y48" s="15">
        <f>Y47+Q11a_MF_PV!Y47</f>
        <v>2642.8787040240368</v>
      </c>
      <c r="Z48" s="15">
        <f>Z47+Q11a_MF_PV!Z47</f>
        <v>2079.2250265318876</v>
      </c>
      <c r="AA48" s="15">
        <f>AA47+Q11a_MF_PV!AA47</f>
        <v>22009.800963732672</v>
      </c>
      <c r="AB48" s="15">
        <f>AB47+Q11a_MF_PV!AB47</f>
        <v>6770.3813448562632</v>
      </c>
      <c r="AC48" s="15">
        <f>AC47+Q11a_MF_PV!AC47</f>
        <v>3508.8664940113422</v>
      </c>
      <c r="AD48" s="15">
        <f>AD47+Q11a_MF_PV!AD47</f>
        <v>256.72645111909605</v>
      </c>
      <c r="AE48" s="15">
        <f>AE47+Q11a_MF_PV!AE47</f>
        <v>70.892887216429443</v>
      </c>
      <c r="AF48" s="15">
        <f>AF47+Q11a_MF_PV!AF47</f>
        <v>38479.07015584124</v>
      </c>
      <c r="AG48" s="15">
        <f>AG47+Q11a_MF_PV!AG47</f>
        <v>11396.421213733125</v>
      </c>
      <c r="AH48" s="15">
        <f>AH47+Q11a_MF_PV!AH47</f>
        <v>49875.491369574374</v>
      </c>
      <c r="AI48" s="15">
        <f>AI47+Q11a_MF_PV!AI47</f>
        <v>7.325205364161631</v>
      </c>
      <c r="AJ48" s="15">
        <f>AJ47+Q11a_MF_PV!AJ47</f>
        <v>49882.816574938552</v>
      </c>
      <c r="AL48" s="14">
        <f t="shared" si="2"/>
        <v>2053</v>
      </c>
      <c r="AM48" s="15">
        <f>AM47+Q11a_MF_PV!AM47</f>
        <v>937.6635782378454</v>
      </c>
      <c r="AN48" s="15">
        <f>AN47+Q11a_MF_PV!AN47</f>
        <v>108.84381908293754</v>
      </c>
      <c r="AO48" s="15">
        <f>AO47+Q11a_MF_PV!AO47</f>
        <v>93.790887028735227</v>
      </c>
      <c r="AP48" s="15">
        <f>AP47+Q11a_MF_PV!AP47</f>
        <v>1140.2982843495179</v>
      </c>
      <c r="AQ48" s="15">
        <f>AQ47+Q11a_MF_PV!AQ47</f>
        <v>-158.67861281955533</v>
      </c>
      <c r="AR48" s="15">
        <f>AR47+Q11a_MF_PV!AR47</f>
        <v>-28.904082705728872</v>
      </c>
      <c r="AS48" s="15">
        <f>AS47+Q11a_MF_PV!AS47</f>
        <v>-826.87660285484844</v>
      </c>
      <c r="AT48" s="15">
        <f>AT47+Q11a_MF_PV!AT47</f>
        <v>-153.88578172276038</v>
      </c>
      <c r="AU48" s="15">
        <f>AU47+Q11a_MF_PV!AU47</f>
        <v>-64.552536505444507</v>
      </c>
      <c r="AV48" s="15">
        <f>AV47+Q11a_MF_PV!AV47</f>
        <v>-11.990278962673621</v>
      </c>
      <c r="AW48" s="15">
        <f>AW47+Q11a_MF_PV!AW47</f>
        <v>-1.3477861704066032</v>
      </c>
      <c r="AX48" s="15">
        <f>AX47+Q11a_MF_PV!AX47</f>
        <v>-105.93739739190019</v>
      </c>
      <c r="AY48" s="15">
        <f>AY47+Q11a_MF_PV!AY47</f>
        <v>-434.11859762716529</v>
      </c>
      <c r="AZ48" s="15">
        <f>AZ47+Q11a_MF_PV!AZ47</f>
        <v>-540.05599501906556</v>
      </c>
      <c r="BA48" s="15">
        <f>BA47+Q11a_MF_PV!BA47</f>
        <v>7.325205364161631</v>
      </c>
      <c r="BB48" s="15">
        <f>BB47+Q11a_MF_PV!BB47</f>
        <v>-532.73078965490413</v>
      </c>
      <c r="BC48" s="14">
        <f t="shared" si="3"/>
        <v>2053</v>
      </c>
    </row>
    <row r="49" spans="2:55" ht="58" x14ac:dyDescent="0.35">
      <c r="B49" s="14" t="s">
        <v>10</v>
      </c>
      <c r="C49" s="12" t="str">
        <f t="shared" ref="C49:M49" si="4">C14</f>
        <v>Generation</v>
      </c>
      <c r="D49" s="12" t="str">
        <f t="shared" si="4"/>
        <v>Transmission</v>
      </c>
      <c r="E49" s="12" t="str">
        <f t="shared" si="4"/>
        <v>O&amp;M</v>
      </c>
      <c r="F49" s="12" t="str">
        <f t="shared" si="4"/>
        <v>Total</v>
      </c>
      <c r="G49" s="12" t="str">
        <f t="shared" si="4"/>
        <v>Generation</v>
      </c>
      <c r="H49" s="12" t="str">
        <f t="shared" si="4"/>
        <v>Transmission</v>
      </c>
      <c r="I49" s="12" t="str">
        <f t="shared" si="4"/>
        <v>Fuel</v>
      </c>
      <c r="J49" s="12" t="str">
        <f t="shared" si="4"/>
        <v>Gas Reservation</v>
      </c>
      <c r="K49" s="12" t="str">
        <f t="shared" si="4"/>
        <v>Start Up &amp; VOM</v>
      </c>
      <c r="L49" s="12" t="str">
        <f t="shared" si="4"/>
        <v>O&amp;M</v>
      </c>
      <c r="M49" s="12" t="str">
        <f t="shared" si="4"/>
        <v>Non Carbon Emissions</v>
      </c>
      <c r="N49" s="12" t="str">
        <f>N13</f>
        <v>Without Carbon Emissions Total</v>
      </c>
      <c r="O49" s="12" t="str">
        <f>O13</f>
        <v>Carbon Emissions Related</v>
      </c>
      <c r="P49" s="12" t="str">
        <f>P13</f>
        <v>With Carbon System Total</v>
      </c>
      <c r="Q49" s="12" t="str">
        <f>Q13</f>
        <v>Admin Fees</v>
      </c>
      <c r="R49" s="12" t="str">
        <f>R13</f>
        <v>System Total</v>
      </c>
      <c r="S49"/>
      <c r="T49" s="14" t="s">
        <v>10</v>
      </c>
      <c r="U49" s="12" t="str">
        <f t="shared" ref="U49:AE49" si="5">U14</f>
        <v>Generation</v>
      </c>
      <c r="V49" s="12" t="str">
        <f t="shared" si="5"/>
        <v>Transmission</v>
      </c>
      <c r="W49" s="12" t="str">
        <f t="shared" si="5"/>
        <v>O&amp;M</v>
      </c>
      <c r="X49" s="12" t="str">
        <f t="shared" si="5"/>
        <v>Total</v>
      </c>
      <c r="Y49" s="12" t="str">
        <f t="shared" si="5"/>
        <v>Generation</v>
      </c>
      <c r="Z49" s="12" t="str">
        <f t="shared" si="5"/>
        <v>Transmission</v>
      </c>
      <c r="AA49" s="12" t="str">
        <f t="shared" si="5"/>
        <v>Fuel</v>
      </c>
      <c r="AB49" s="12" t="str">
        <f t="shared" si="5"/>
        <v>Gas Reservation</v>
      </c>
      <c r="AC49" s="12" t="str">
        <f t="shared" si="5"/>
        <v>Start Up &amp; VOM</v>
      </c>
      <c r="AD49" s="12" t="str">
        <f t="shared" si="5"/>
        <v>O&amp;M</v>
      </c>
      <c r="AE49" s="12" t="str">
        <f t="shared" si="5"/>
        <v>Non Carbon Emissions</v>
      </c>
      <c r="AF49" s="12" t="str">
        <f>AF13</f>
        <v>Without Carbon Emissions Total</v>
      </c>
      <c r="AG49" s="12" t="str">
        <f>AG13</f>
        <v>Carbon Emissions Related</v>
      </c>
      <c r="AH49" s="12" t="str">
        <f>AH13</f>
        <v>With Carbon System Total</v>
      </c>
      <c r="AI49" s="12" t="str">
        <f>AI13</f>
        <v>Admin Fees</v>
      </c>
      <c r="AJ49" s="12" t="str">
        <f>AJ13</f>
        <v>System Total</v>
      </c>
      <c r="AL49" s="14" t="str">
        <f>AL13</f>
        <v>CPVRR $M</v>
      </c>
      <c r="AM49" s="12" t="str">
        <f t="shared" ref="AM49:AW49" si="6">AM14</f>
        <v>Generation</v>
      </c>
      <c r="AN49" s="12" t="str">
        <f t="shared" si="6"/>
        <v>Transmission</v>
      </c>
      <c r="AO49" s="12" t="str">
        <f t="shared" si="6"/>
        <v>O&amp;M</v>
      </c>
      <c r="AP49" s="12" t="str">
        <f t="shared" si="6"/>
        <v>Total</v>
      </c>
      <c r="AQ49" s="12" t="str">
        <f t="shared" si="6"/>
        <v>Generation</v>
      </c>
      <c r="AR49" s="12" t="str">
        <f t="shared" si="6"/>
        <v>Transmission</v>
      </c>
      <c r="AS49" s="12" t="str">
        <f t="shared" si="6"/>
        <v>Fuel</v>
      </c>
      <c r="AT49" s="12" t="str">
        <f t="shared" si="6"/>
        <v>Gas Reservation</v>
      </c>
      <c r="AU49" s="12" t="str">
        <f t="shared" si="6"/>
        <v>Start Up &amp; VOM</v>
      </c>
      <c r="AV49" s="12" t="str">
        <f t="shared" si="6"/>
        <v>O&amp;M</v>
      </c>
      <c r="AW49" s="12" t="str">
        <f t="shared" si="6"/>
        <v>Non Carbon Emissions</v>
      </c>
      <c r="AX49" s="12" t="str">
        <f>AX13</f>
        <v>Without Carbon Emissions Total</v>
      </c>
      <c r="AY49" s="12" t="str">
        <f>AY13</f>
        <v>Carbon Emissions Related</v>
      </c>
      <c r="AZ49" s="12" t="str">
        <f>AZ13</f>
        <v>With Carbon System Total</v>
      </c>
      <c r="BA49" s="12" t="str">
        <f>BA13</f>
        <v>Admin Fees</v>
      </c>
      <c r="BB49" s="12" t="str">
        <f>BB13</f>
        <v>System Total</v>
      </c>
      <c r="BC49" s="14" t="s">
        <v>26</v>
      </c>
    </row>
    <row r="50" spans="2:55" x14ac:dyDescent="0.35">
      <c r="J50" s="7" t="s">
        <v>27</v>
      </c>
      <c r="K50" s="7" t="s">
        <v>27</v>
      </c>
      <c r="M50" s="7" t="s">
        <v>27</v>
      </c>
      <c r="O50" s="7" t="s">
        <v>27</v>
      </c>
    </row>
  </sheetData>
  <mergeCells count="26">
    <mergeCell ref="AI13:AI14"/>
    <mergeCell ref="AZ13:AZ14"/>
    <mergeCell ref="BA13:BA14"/>
    <mergeCell ref="BB13:BB14"/>
    <mergeCell ref="BC13:BC14"/>
    <mergeCell ref="AJ13:AJ14"/>
    <mergeCell ref="AL13:AL14"/>
    <mergeCell ref="AM13:AP13"/>
    <mergeCell ref="AQ13:AW13"/>
    <mergeCell ref="AX13:AX14"/>
    <mergeCell ref="AY13:AY14"/>
    <mergeCell ref="AF13:AF14"/>
    <mergeCell ref="AG13:AG14"/>
    <mergeCell ref="AH13:AH14"/>
    <mergeCell ref="D11:Y11"/>
    <mergeCell ref="B13:B14"/>
    <mergeCell ref="C13:F13"/>
    <mergeCell ref="G13:M13"/>
    <mergeCell ref="N13:N14"/>
    <mergeCell ref="O13:O14"/>
    <mergeCell ref="P13:P14"/>
    <mergeCell ref="Q13:Q14"/>
    <mergeCell ref="R13:R14"/>
    <mergeCell ref="T13:T14"/>
    <mergeCell ref="U13:X13"/>
    <mergeCell ref="Y13:AE13"/>
  </mergeCells>
  <pageMargins left="0.7" right="0.7" top="0.75" bottom="0.75" header="0.3" footer="0.3"/>
  <pageSetup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3EF7-A54B-4D8B-ACF6-5C2A75234D7E}">
  <sheetPr>
    <pageSetUpPr fitToPage="1"/>
  </sheetPr>
  <dimension ref="A1:BM48"/>
  <sheetViews>
    <sheetView topLeftCell="AB9" zoomScale="55" zoomScaleNormal="55" workbookViewId="0">
      <selection activeCell="C7" sqref="C7"/>
    </sheetView>
  </sheetViews>
  <sheetFormatPr defaultRowHeight="14.5" x14ac:dyDescent="0.35"/>
  <cols>
    <col min="1" max="1" width="3" customWidth="1"/>
    <col min="2" max="3" width="12" customWidth="1"/>
    <col min="4" max="8" width="12.90625" style="7" customWidth="1"/>
    <col min="9" max="9" width="7.54296875" style="7" bestFit="1"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7" customWidth="1"/>
    <col min="43" max="43" width="11.08984375" customWidth="1"/>
    <col min="44" max="44" width="12.90625" customWidth="1"/>
    <col min="45" max="45" width="8.4531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28</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29</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30</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31</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32</v>
      </c>
      <c r="C11" s="11"/>
      <c r="T11" s="11" t="s">
        <v>32</v>
      </c>
      <c r="Z11" s="11"/>
      <c r="AA11" s="7"/>
      <c r="AB11" s="7"/>
      <c r="AC11" s="7"/>
      <c r="AD11" s="7"/>
      <c r="AE11" s="7"/>
      <c r="AF11" s="7"/>
      <c r="AG11" s="7"/>
      <c r="AH11" s="7"/>
      <c r="AK11" s="7"/>
      <c r="AL11" s="11" t="s">
        <v>32</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10</v>
      </c>
      <c r="C12" s="25" t="s">
        <v>11</v>
      </c>
      <c r="D12" s="26"/>
      <c r="E12" s="26"/>
      <c r="F12" s="27"/>
      <c r="G12" s="25" t="s">
        <v>12</v>
      </c>
      <c r="H12" s="26"/>
      <c r="I12" s="26"/>
      <c r="J12" s="26"/>
      <c r="K12" s="26"/>
      <c r="L12" s="26"/>
      <c r="M12" s="27"/>
      <c r="N12" s="20" t="s">
        <v>13</v>
      </c>
      <c r="O12" s="20" t="s">
        <v>14</v>
      </c>
      <c r="P12" s="20" t="s">
        <v>15</v>
      </c>
      <c r="Q12" s="20" t="s">
        <v>16</v>
      </c>
      <c r="R12" s="20" t="s">
        <v>17</v>
      </c>
      <c r="S12"/>
      <c r="T12" s="23" t="s">
        <v>10</v>
      </c>
      <c r="U12" s="25" t="s">
        <v>11</v>
      </c>
      <c r="V12" s="26"/>
      <c r="W12" s="26"/>
      <c r="X12" s="27"/>
      <c r="Y12" s="25" t="s">
        <v>12</v>
      </c>
      <c r="Z12" s="26"/>
      <c r="AA12" s="26"/>
      <c r="AB12" s="26"/>
      <c r="AC12" s="26"/>
      <c r="AD12" s="26"/>
      <c r="AE12" s="27"/>
      <c r="AF12" s="20" t="s">
        <v>13</v>
      </c>
      <c r="AG12" s="20" t="s">
        <v>14</v>
      </c>
      <c r="AH12" s="20" t="s">
        <v>15</v>
      </c>
      <c r="AI12" s="20" t="s">
        <v>16</v>
      </c>
      <c r="AJ12" s="20" t="s">
        <v>17</v>
      </c>
      <c r="AL12" s="23" t="s">
        <v>10</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10</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f>Q11b_HF_PV!C14</f>
        <v>0</v>
      </c>
      <c r="D14" s="15">
        <f>Q11b_HF_PV!D14</f>
        <v>0</v>
      </c>
      <c r="E14" s="15">
        <f>Q11b_HF_PV!E14</f>
        <v>0</v>
      </c>
      <c r="F14" s="15">
        <f>Q11b_HF_PV!F14</f>
        <v>0</v>
      </c>
      <c r="G14" s="15">
        <f>Q11b_HF_PV!G14</f>
        <v>57.140449209405951</v>
      </c>
      <c r="H14" s="15">
        <f>Q11b_HF_PV!H14</f>
        <v>4.229452383213852</v>
      </c>
      <c r="I14" s="15">
        <f>Q11b_HF_PV!I14</f>
        <v>849.92173000000025</v>
      </c>
      <c r="J14" s="15">
        <f>Q11b_HF_PV!J14</f>
        <v>390.67816000000005</v>
      </c>
      <c r="K14" s="15">
        <f>Q11b_HF_PV!K14</f>
        <v>86.065400000000011</v>
      </c>
      <c r="L14" s="15">
        <f>Q11b_HF_PV!L14</f>
        <v>3.8905485895865306</v>
      </c>
      <c r="M14" s="15">
        <f>Q11b_HF_PV!M14</f>
        <v>6.2323630999999988</v>
      </c>
      <c r="N14" s="15">
        <f>Q11b_HF_PV!N14</f>
        <v>1398.1581032822066</v>
      </c>
      <c r="O14" s="15">
        <f>Q11b_HF_PV!O14</f>
        <v>0</v>
      </c>
      <c r="P14" s="15">
        <f>Q11b_HF_PV!P14</f>
        <v>1398.1581032822066</v>
      </c>
      <c r="Q14" s="15">
        <f>Q11b_HF_PV!Q14</f>
        <v>0</v>
      </c>
      <c r="R14" s="15">
        <f>Q11b_HF_PV!R14</f>
        <v>1398.1581032822066</v>
      </c>
      <c r="S14"/>
      <c r="T14" s="14">
        <v>2020</v>
      </c>
      <c r="U14" s="15">
        <f>Q11b_HF_PV!U14</f>
        <v>0</v>
      </c>
      <c r="V14" s="15">
        <f>Q11b_HF_PV!V14</f>
        <v>0</v>
      </c>
      <c r="W14" s="15">
        <f>Q11b_HF_PV!W14</f>
        <v>0</v>
      </c>
      <c r="X14" s="15">
        <f>Q11b_HF_PV!X14</f>
        <v>0</v>
      </c>
      <c r="Y14" s="15">
        <f>Q11b_HF_PV!Y14</f>
        <v>57.140449209405951</v>
      </c>
      <c r="Z14" s="15">
        <f>Q11b_HF_PV!Z14</f>
        <v>4.229452383213852</v>
      </c>
      <c r="AA14" s="15">
        <f>Q11b_HF_PV!AA14</f>
        <v>849.92173000000025</v>
      </c>
      <c r="AB14" s="15">
        <f>Q11b_HF_PV!AB14</f>
        <v>390.67816000000005</v>
      </c>
      <c r="AC14" s="15">
        <f>Q11b_HF_PV!AC14</f>
        <v>86.065400000000011</v>
      </c>
      <c r="AD14" s="15">
        <f>Q11b_HF_PV!AD14</f>
        <v>3.8905485895865306</v>
      </c>
      <c r="AE14" s="15">
        <f>Q11b_HF_PV!AE14</f>
        <v>6.2323630999999988</v>
      </c>
      <c r="AF14" s="15">
        <f>Q11b_HF_PV!AF14</f>
        <v>1398.1581032822066</v>
      </c>
      <c r="AG14" s="15">
        <f>Q11b_HF_PV!AG14</f>
        <v>0</v>
      </c>
      <c r="AH14" s="15">
        <f>Q11b_HF_PV!AH14</f>
        <v>1398.1581032822066</v>
      </c>
      <c r="AI14" s="15">
        <f>Q11b_HF_PV!AI14</f>
        <v>0</v>
      </c>
      <c r="AJ14" s="15">
        <f>Q11b_HF_PV!AJ14</f>
        <v>1398.1581032822066</v>
      </c>
      <c r="AL14" s="14">
        <v>2020</v>
      </c>
      <c r="AM14" s="15">
        <f>Q11b_HF_PV!AM14</f>
        <v>0</v>
      </c>
      <c r="AN14" s="15">
        <f>Q11b_HF_PV!AN14</f>
        <v>0</v>
      </c>
      <c r="AO14" s="15">
        <f>Q11b_HF_PV!AO14</f>
        <v>0</v>
      </c>
      <c r="AP14" s="15">
        <f>Q11b_HF_PV!AP14</f>
        <v>0</v>
      </c>
      <c r="AQ14" s="15">
        <f>Q11b_HF_PV!AQ14</f>
        <v>0</v>
      </c>
      <c r="AR14" s="15">
        <f>Q11b_HF_PV!AR14</f>
        <v>0</v>
      </c>
      <c r="AS14" s="15">
        <f>Q11b_HF_PV!AS14</f>
        <v>0</v>
      </c>
      <c r="AT14" s="15">
        <f>Q11b_HF_PV!AT14</f>
        <v>0</v>
      </c>
      <c r="AU14" s="15">
        <f>Q11b_HF_PV!AU14</f>
        <v>0</v>
      </c>
      <c r="AV14" s="15">
        <f>Q11b_HF_PV!AV14</f>
        <v>0</v>
      </c>
      <c r="AW14" s="15">
        <f>Q11b_HF_PV!AW14</f>
        <v>0</v>
      </c>
      <c r="AX14" s="15">
        <f>Q11b_HF_PV!AX14</f>
        <v>0</v>
      </c>
      <c r="AY14" s="15">
        <f>Q11b_HF_PV!AY14</f>
        <v>0</v>
      </c>
      <c r="AZ14" s="15">
        <f>Q11b_HF_PV!AZ14</f>
        <v>0</v>
      </c>
      <c r="BA14" s="15">
        <f>Q11b_HF_PV!BA14</f>
        <v>0</v>
      </c>
      <c r="BB14" s="15">
        <f>Q11b_HF_PV!BB14</f>
        <v>0</v>
      </c>
      <c r="BC14" s="14">
        <f>AL14</f>
        <v>2020</v>
      </c>
    </row>
    <row r="15" spans="1:65" x14ac:dyDescent="0.35">
      <c r="B15" s="14">
        <f t="shared" ref="B15:B47" si="0">B14+1</f>
        <v>2021</v>
      </c>
      <c r="C15" s="15">
        <f>C14+Q11b_HF_PV!C15</f>
        <v>0</v>
      </c>
      <c r="D15" s="15">
        <f>D14+Q11b_HF_PV!D15</f>
        <v>0</v>
      </c>
      <c r="E15" s="15">
        <f>E14+Q11b_HF_PV!E15</f>
        <v>0</v>
      </c>
      <c r="F15" s="15">
        <f>F14+Q11b_HF_PV!F15</f>
        <v>0</v>
      </c>
      <c r="G15" s="15">
        <f>G14+Q11b_HF_PV!G15</f>
        <v>138.60776160681436</v>
      </c>
      <c r="H15" s="15">
        <f>H14+Q11b_HF_PV!H15</f>
        <v>12.44863036723163</v>
      </c>
      <c r="I15" s="15">
        <f>I14+Q11b_HF_PV!I15</f>
        <v>1661.618562239925</v>
      </c>
      <c r="J15" s="15">
        <f>J14+Q11b_HF_PV!J15</f>
        <v>751.38318343017818</v>
      </c>
      <c r="K15" s="15">
        <f>K14+Q11b_HF_PV!K15</f>
        <v>171.65000168697287</v>
      </c>
      <c r="L15" s="15">
        <f>L14+Q11b_HF_PV!L15</f>
        <v>9.9222594215263431</v>
      </c>
      <c r="M15" s="15">
        <f>M14+Q11b_HF_PV!M15</f>
        <v>12.421391216213681</v>
      </c>
      <c r="N15" s="15">
        <f>N14+Q11b_HF_PV!N15</f>
        <v>2758.0517899688621</v>
      </c>
      <c r="O15" s="15">
        <f>O14+Q11b_HF_PV!O15</f>
        <v>0</v>
      </c>
      <c r="P15" s="15">
        <f>P14+Q11b_HF_PV!P15</f>
        <v>2758.0517899688621</v>
      </c>
      <c r="Q15" s="15">
        <f>Q14+Q11b_HF_PV!Q15</f>
        <v>0</v>
      </c>
      <c r="R15" s="15">
        <f>R14+Q11b_HF_PV!R15</f>
        <v>2758.0517899688621</v>
      </c>
      <c r="S15"/>
      <c r="T15" s="14">
        <f t="shared" ref="T15:T47" si="1">T14+1</f>
        <v>2021</v>
      </c>
      <c r="U15" s="15">
        <f>U14+Q11b_HF_PV!U15</f>
        <v>0</v>
      </c>
      <c r="V15" s="15">
        <f>V14+Q11b_HF_PV!V15</f>
        <v>0</v>
      </c>
      <c r="W15" s="15">
        <f>W14+Q11b_HF_PV!W15</f>
        <v>0</v>
      </c>
      <c r="X15" s="15">
        <f>X14+Q11b_HF_PV!X15</f>
        <v>0</v>
      </c>
      <c r="Y15" s="15">
        <f>Y14+Q11b_HF_PV!Y15</f>
        <v>138.60776160681436</v>
      </c>
      <c r="Z15" s="15">
        <f>Z14+Q11b_HF_PV!Z15</f>
        <v>12.44863036723163</v>
      </c>
      <c r="AA15" s="15">
        <f>AA14+Q11b_HF_PV!AA15</f>
        <v>1661.618562239925</v>
      </c>
      <c r="AB15" s="15">
        <f>AB14+Q11b_HF_PV!AB15</f>
        <v>751.38318343017818</v>
      </c>
      <c r="AC15" s="15">
        <f>AC14+Q11b_HF_PV!AC15</f>
        <v>171.65000168697287</v>
      </c>
      <c r="AD15" s="15">
        <f>AD14+Q11b_HF_PV!AD15</f>
        <v>9.9222594215263431</v>
      </c>
      <c r="AE15" s="15">
        <f>AE14+Q11b_HF_PV!AE15</f>
        <v>12.421391216213681</v>
      </c>
      <c r="AF15" s="15">
        <f>AF14+Q11b_HF_PV!AF15</f>
        <v>2758.0517899688621</v>
      </c>
      <c r="AG15" s="15">
        <f>AG14+Q11b_HF_PV!AG15</f>
        <v>0</v>
      </c>
      <c r="AH15" s="15">
        <f>AH14+Q11b_HF_PV!AH15</f>
        <v>2758.0517899688621</v>
      </c>
      <c r="AI15" s="15">
        <f>AI14+Q11b_HF_PV!AI15</f>
        <v>0.95602539473914416</v>
      </c>
      <c r="AJ15" s="15">
        <f>AJ14+Q11b_HF_PV!AJ15</f>
        <v>2759.0078153636014</v>
      </c>
      <c r="AL15" s="14">
        <f t="shared" ref="AL15:AL47" si="2">AL14+1</f>
        <v>2021</v>
      </c>
      <c r="AM15" s="15">
        <f>AM14+Q11b_HF_PV!AM15</f>
        <v>0</v>
      </c>
      <c r="AN15" s="15">
        <f>AN14+Q11b_HF_PV!AN15</f>
        <v>0</v>
      </c>
      <c r="AO15" s="15">
        <f>AO14+Q11b_HF_PV!AO15</f>
        <v>0</v>
      </c>
      <c r="AP15" s="15">
        <f>AP14+Q11b_HF_PV!AP15</f>
        <v>0</v>
      </c>
      <c r="AQ15" s="15">
        <f>AQ14+Q11b_HF_PV!AQ15</f>
        <v>0</v>
      </c>
      <c r="AR15" s="15">
        <f>AR14+Q11b_HF_PV!AR15</f>
        <v>0</v>
      </c>
      <c r="AS15" s="15">
        <f>AS14+Q11b_HF_PV!AS15</f>
        <v>0</v>
      </c>
      <c r="AT15" s="15">
        <f>AT14+Q11b_HF_PV!AT15</f>
        <v>0</v>
      </c>
      <c r="AU15" s="15">
        <f>AU14+Q11b_HF_PV!AU15</f>
        <v>0</v>
      </c>
      <c r="AV15" s="15">
        <f>AV14+Q11b_HF_PV!AV15</f>
        <v>0</v>
      </c>
      <c r="AW15" s="15">
        <f>AW14+Q11b_HF_PV!AW15</f>
        <v>0</v>
      </c>
      <c r="AX15" s="15">
        <f>AX14+Q11b_HF_PV!AX15</f>
        <v>0</v>
      </c>
      <c r="AY15" s="15">
        <f>AY14+Q11b_HF_PV!AY15</f>
        <v>0</v>
      </c>
      <c r="AZ15" s="15">
        <f>AZ14+Q11b_HF_PV!AZ15</f>
        <v>0</v>
      </c>
      <c r="BA15" s="15">
        <f>BA14+Q11b_HF_PV!BA15</f>
        <v>0.95602539473914416</v>
      </c>
      <c r="BB15" s="15">
        <f>BB14+Q11b_HF_PV!BB15</f>
        <v>0.95602539473914416</v>
      </c>
      <c r="BC15" s="14">
        <f t="shared" ref="BC15:BC47" si="3">AL15</f>
        <v>2021</v>
      </c>
    </row>
    <row r="16" spans="1:65" x14ac:dyDescent="0.35">
      <c r="B16" s="14">
        <f t="shared" si="0"/>
        <v>2022</v>
      </c>
      <c r="C16" s="15">
        <f>C15+Q11b_HF_PV!C16</f>
        <v>0</v>
      </c>
      <c r="D16" s="15">
        <f>D15+Q11b_HF_PV!D16</f>
        <v>0</v>
      </c>
      <c r="E16" s="15">
        <f>E15+Q11b_HF_PV!E16</f>
        <v>0</v>
      </c>
      <c r="F16" s="15">
        <f>F15+Q11b_HF_PV!F16</f>
        <v>0</v>
      </c>
      <c r="G16" s="15">
        <f>G15+Q11b_HF_PV!G16</f>
        <v>243.87946115796888</v>
      </c>
      <c r="H16" s="15">
        <f>H15+Q11b_HF_PV!H16</f>
        <v>23.06503410650982</v>
      </c>
      <c r="I16" s="15">
        <f>I15+Q11b_HF_PV!I16</f>
        <v>2494.1648933858564</v>
      </c>
      <c r="J16" s="15">
        <f>J15+Q11b_HF_PV!J16</f>
        <v>1086.742172405917</v>
      </c>
      <c r="K16" s="15">
        <f>K15+Q11b_HF_PV!K16</f>
        <v>258.06250984471524</v>
      </c>
      <c r="L16" s="15">
        <f>L15+Q11b_HF_PV!L16</f>
        <v>17.124716579340053</v>
      </c>
      <c r="M16" s="15">
        <f>M15+Q11b_HF_PV!M16</f>
        <v>18.987238844078334</v>
      </c>
      <c r="N16" s="15">
        <f>N15+Q11b_HF_PV!N16</f>
        <v>4142.0260263243854</v>
      </c>
      <c r="O16" s="15">
        <f>O15+Q11b_HF_PV!O16</f>
        <v>0</v>
      </c>
      <c r="P16" s="15">
        <f>P15+Q11b_HF_PV!P16</f>
        <v>4142.0260263243854</v>
      </c>
      <c r="Q16" s="15">
        <f>Q15+Q11b_HF_PV!Q16</f>
        <v>0</v>
      </c>
      <c r="R16" s="15">
        <f>R15+Q11b_HF_PV!R16</f>
        <v>4142.0260263243854</v>
      </c>
      <c r="S16"/>
      <c r="T16" s="14">
        <f t="shared" si="1"/>
        <v>2022</v>
      </c>
      <c r="U16" s="15">
        <f>U15+Q11b_HF_PV!U16</f>
        <v>23.759756956827978</v>
      </c>
      <c r="V16" s="15">
        <f>V15+Q11b_HF_PV!V16</f>
        <v>2.2662335945655325</v>
      </c>
      <c r="W16" s="15">
        <f>W15+Q11b_HF_PV!W16</f>
        <v>1.0784119777775607</v>
      </c>
      <c r="X16" s="15">
        <f>X15+Q11b_HF_PV!X16</f>
        <v>27.104402529171072</v>
      </c>
      <c r="Y16" s="15">
        <f>Y15+Q11b_HF_PV!Y16</f>
        <v>243.87946115796888</v>
      </c>
      <c r="Z16" s="15">
        <f>Z15+Q11b_HF_PV!Z16</f>
        <v>23.06503410650982</v>
      </c>
      <c r="AA16" s="15">
        <f>AA15+Q11b_HF_PV!AA16</f>
        <v>2486.4048886778619</v>
      </c>
      <c r="AB16" s="15">
        <f>AB15+Q11b_HF_PV!AB16</f>
        <v>1086.742172405917</v>
      </c>
      <c r="AC16" s="15">
        <f>AC15+Q11b_HF_PV!AC16</f>
        <v>256.8759986004257</v>
      </c>
      <c r="AD16" s="15">
        <f>AD15+Q11b_HF_PV!AD16</f>
        <v>17.124716426358333</v>
      </c>
      <c r="AE16" s="15">
        <f>AE15+Q11b_HF_PV!AE16</f>
        <v>18.90848402079941</v>
      </c>
      <c r="AF16" s="15">
        <f>AF15+Q11b_HF_PV!AF16</f>
        <v>4160.1051579250116</v>
      </c>
      <c r="AG16" s="15">
        <f>AG15+Q11b_HF_PV!AG16</f>
        <v>0</v>
      </c>
      <c r="AH16" s="15">
        <f>AH15+Q11b_HF_PV!AH16</f>
        <v>4160.1051579250116</v>
      </c>
      <c r="AI16" s="15">
        <f>AI15+Q11b_HF_PV!AI16</f>
        <v>1.5072266250072159</v>
      </c>
      <c r="AJ16" s="15">
        <f>AJ15+Q11b_HF_PV!AJ16</f>
        <v>4161.6123845500188</v>
      </c>
      <c r="AL16" s="14">
        <f t="shared" si="2"/>
        <v>2022</v>
      </c>
      <c r="AM16" s="15">
        <f>AM15+Q11b_HF_PV!AM16</f>
        <v>23.759756956827978</v>
      </c>
      <c r="AN16" s="15">
        <f>AN15+Q11b_HF_PV!AN16</f>
        <v>2.2662335945655325</v>
      </c>
      <c r="AO16" s="15">
        <f>AO15+Q11b_HF_PV!AO16</f>
        <v>1.0784119777775607</v>
      </c>
      <c r="AP16" s="15">
        <f>AP15+Q11b_HF_PV!AP16</f>
        <v>27.104402529171072</v>
      </c>
      <c r="AQ16" s="15">
        <f>AQ15+Q11b_HF_PV!AQ16</f>
        <v>0</v>
      </c>
      <c r="AR16" s="15">
        <f>AR15+Q11b_HF_PV!AR16</f>
        <v>0</v>
      </c>
      <c r="AS16" s="15">
        <f>AS15+Q11b_HF_PV!AS16</f>
        <v>-7.7600047079948871</v>
      </c>
      <c r="AT16" s="15">
        <f>AT15+Q11b_HF_PV!AT16</f>
        <v>0</v>
      </c>
      <c r="AU16" s="15">
        <f>AU15+Q11b_HF_PV!AU16</f>
        <v>-1.1865112442895323</v>
      </c>
      <c r="AV16" s="15">
        <f>AV15+Q11b_HF_PV!AV16</f>
        <v>-1.529817222791264E-7</v>
      </c>
      <c r="AW16" s="15">
        <f>AW15+Q11b_HF_PV!AW16</f>
        <v>-7.8754823278925024E-2</v>
      </c>
      <c r="AX16" s="15">
        <f>AX15+Q11b_HF_PV!AX16</f>
        <v>18.079131600625928</v>
      </c>
      <c r="AY16" s="15">
        <f>AY15+Q11b_HF_PV!AY16</f>
        <v>0</v>
      </c>
      <c r="AZ16" s="15">
        <f>AZ15+Q11b_HF_PV!AZ16</f>
        <v>18.079131600625928</v>
      </c>
      <c r="BA16" s="15">
        <f>BA15+Q11b_HF_PV!BA16</f>
        <v>1.5072266250072159</v>
      </c>
      <c r="BB16" s="15">
        <f>BB15+Q11b_HF_PV!BB16</f>
        <v>19.586358225633145</v>
      </c>
      <c r="BC16" s="14">
        <f t="shared" si="3"/>
        <v>2022</v>
      </c>
    </row>
    <row r="17" spans="2:55" x14ac:dyDescent="0.35">
      <c r="B17" s="14">
        <f t="shared" si="0"/>
        <v>2023</v>
      </c>
      <c r="C17" s="15">
        <f>C16+Q11b_HF_PV!C17</f>
        <v>0</v>
      </c>
      <c r="D17" s="15">
        <f>D16+Q11b_HF_PV!D17</f>
        <v>0</v>
      </c>
      <c r="E17" s="15">
        <f>E16+Q11b_HF_PV!E17</f>
        <v>0</v>
      </c>
      <c r="F17" s="15">
        <f>F16+Q11b_HF_PV!F17</f>
        <v>0</v>
      </c>
      <c r="G17" s="15">
        <f>G16+Q11b_HF_PV!G17</f>
        <v>337.6632255533064</v>
      </c>
      <c r="H17" s="15">
        <f>H16+Q11b_HF_PV!H17</f>
        <v>32.738559651920625</v>
      </c>
      <c r="I17" s="15">
        <f>I16+Q11b_HF_PV!I17</f>
        <v>3364.9600381200353</v>
      </c>
      <c r="J17" s="15">
        <f>J16+Q11b_HF_PV!J17</f>
        <v>1401.0430055603115</v>
      </c>
      <c r="K17" s="15">
        <f>K16+Q11b_HF_PV!K17</f>
        <v>344.58956728030182</v>
      </c>
      <c r="L17" s="15">
        <f>L16+Q11b_HF_PV!L17</f>
        <v>24.006651033321265</v>
      </c>
      <c r="M17" s="15">
        <f>M16+Q11b_HF_PV!M17</f>
        <v>26.750065358927166</v>
      </c>
      <c r="N17" s="15">
        <f>N16+Q11b_HF_PV!N17</f>
        <v>5531.7511125581241</v>
      </c>
      <c r="O17" s="15">
        <f>O16+Q11b_HF_PV!O17</f>
        <v>0</v>
      </c>
      <c r="P17" s="15">
        <f>P16+Q11b_HF_PV!P17</f>
        <v>5531.7511125581241</v>
      </c>
      <c r="Q17" s="15">
        <f>Q16+Q11b_HF_PV!Q17</f>
        <v>0</v>
      </c>
      <c r="R17" s="15">
        <f>R16+Q11b_HF_PV!R17</f>
        <v>5531.7511125581241</v>
      </c>
      <c r="S17"/>
      <c r="T17" s="14">
        <f t="shared" si="1"/>
        <v>2023</v>
      </c>
      <c r="U17" s="15">
        <f>U16+Q11b_HF_PV!U17</f>
        <v>86.111578696918201</v>
      </c>
      <c r="V17" s="15">
        <f>V16+Q11b_HF_PV!V17</f>
        <v>8.5132228045461211</v>
      </c>
      <c r="W17" s="15">
        <f>W16+Q11b_HF_PV!W17</f>
        <v>4.1568727316056284</v>
      </c>
      <c r="X17" s="15">
        <f>X16+Q11b_HF_PV!X17</f>
        <v>98.78167423306995</v>
      </c>
      <c r="Y17" s="15">
        <f>Y16+Q11b_HF_PV!Y17</f>
        <v>337.6632255533064</v>
      </c>
      <c r="Z17" s="15">
        <f>Z16+Q11b_HF_PV!Z17</f>
        <v>32.738559651920625</v>
      </c>
      <c r="AA17" s="15">
        <f>AA16+Q11b_HF_PV!AA17</f>
        <v>3333.5344482066821</v>
      </c>
      <c r="AB17" s="15">
        <f>AB16+Q11b_HF_PV!AB17</f>
        <v>1401.0430055603115</v>
      </c>
      <c r="AC17" s="15">
        <f>AC16+Q11b_HF_PV!AC17</f>
        <v>340.2182168281908</v>
      </c>
      <c r="AD17" s="15">
        <f>AD16+Q11b_HF_PV!AD17</f>
        <v>24.006655092328984</v>
      </c>
      <c r="AE17" s="15">
        <f>AE16+Q11b_HF_PV!AE17</f>
        <v>26.470835920320472</v>
      </c>
      <c r="AF17" s="15">
        <f>AF16+Q11b_HF_PV!AF17</f>
        <v>5594.4566210461298</v>
      </c>
      <c r="AG17" s="15">
        <f>AG16+Q11b_HF_PV!AG17</f>
        <v>0</v>
      </c>
      <c r="AH17" s="15">
        <f>AH16+Q11b_HF_PV!AH17</f>
        <v>5594.4566210461298</v>
      </c>
      <c r="AI17" s="15">
        <f>AI16+Q11b_HF_PV!AI17</f>
        <v>2.0695367321701985</v>
      </c>
      <c r="AJ17" s="15">
        <f>AJ16+Q11b_HF_PV!AJ17</f>
        <v>5596.5261577783003</v>
      </c>
      <c r="AL17" s="14">
        <f t="shared" si="2"/>
        <v>2023</v>
      </c>
      <c r="AM17" s="15">
        <f>AM16+Q11b_HF_PV!AM17</f>
        <v>86.111578696918201</v>
      </c>
      <c r="AN17" s="15">
        <f>AN16+Q11b_HF_PV!AN17</f>
        <v>8.5132228045461211</v>
      </c>
      <c r="AO17" s="15">
        <f>AO16+Q11b_HF_PV!AO17</f>
        <v>4.1568727316056284</v>
      </c>
      <c r="AP17" s="15">
        <f>AP16+Q11b_HF_PV!AP17</f>
        <v>98.78167423306995</v>
      </c>
      <c r="AQ17" s="15">
        <f>AQ16+Q11b_HF_PV!AQ17</f>
        <v>0</v>
      </c>
      <c r="AR17" s="15">
        <f>AR16+Q11b_HF_PV!AR17</f>
        <v>0</v>
      </c>
      <c r="AS17" s="15">
        <f>AS16+Q11b_HF_PV!AS17</f>
        <v>-31.425589913353662</v>
      </c>
      <c r="AT17" s="15">
        <f>AT16+Q11b_HF_PV!AT17</f>
        <v>0</v>
      </c>
      <c r="AU17" s="15">
        <f>AU16+Q11b_HF_PV!AU17</f>
        <v>-4.3713504521109776</v>
      </c>
      <c r="AV17" s="15">
        <f>AV16+Q11b_HF_PV!AV17</f>
        <v>4.0590077140817178E-6</v>
      </c>
      <c r="AW17" s="15">
        <f>AW16+Q11b_HF_PV!AW17</f>
        <v>-0.2792294386066953</v>
      </c>
      <c r="AX17" s="15">
        <f>AX16+Q11b_HF_PV!AX17</f>
        <v>62.705508488006132</v>
      </c>
      <c r="AY17" s="15">
        <f>AY16+Q11b_HF_PV!AY17</f>
        <v>0</v>
      </c>
      <c r="AZ17" s="15">
        <f>AZ16+Q11b_HF_PV!AZ17</f>
        <v>62.705508488006132</v>
      </c>
      <c r="BA17" s="15">
        <f>BA16+Q11b_HF_PV!BA17</f>
        <v>2.0695367321701985</v>
      </c>
      <c r="BB17" s="15">
        <f>BB16+Q11b_HF_PV!BB17</f>
        <v>64.775045220176338</v>
      </c>
      <c r="BC17" s="14">
        <f t="shared" si="3"/>
        <v>2023</v>
      </c>
    </row>
    <row r="18" spans="2:55" x14ac:dyDescent="0.35">
      <c r="B18" s="14">
        <f t="shared" si="0"/>
        <v>2024</v>
      </c>
      <c r="C18" s="15">
        <f>C17+Q11b_HF_PV!C18</f>
        <v>0</v>
      </c>
      <c r="D18" s="15">
        <f>D17+Q11b_HF_PV!D18</f>
        <v>0</v>
      </c>
      <c r="E18" s="15">
        <f>E17+Q11b_HF_PV!E18</f>
        <v>0</v>
      </c>
      <c r="F18" s="15">
        <f>F17+Q11b_HF_PV!F18</f>
        <v>0</v>
      </c>
      <c r="G18" s="15">
        <f>G17+Q11b_HF_PV!G18</f>
        <v>421.45806933651079</v>
      </c>
      <c r="H18" s="15">
        <f>H17+Q11b_HF_PV!H18</f>
        <v>41.542181747155723</v>
      </c>
      <c r="I18" s="15">
        <f>I17+Q11b_HF_PV!I18</f>
        <v>4277.2691833014096</v>
      </c>
      <c r="J18" s="15">
        <f>J17+Q11b_HF_PV!J18</f>
        <v>1696.3781385814136</v>
      </c>
      <c r="K18" s="15">
        <f>K17+Q11b_HF_PV!K18</f>
        <v>431.2439250461282</v>
      </c>
      <c r="L18" s="15">
        <f>L17+Q11b_HF_PV!L18</f>
        <v>30.656350361100998</v>
      </c>
      <c r="M18" s="15">
        <f>M17+Q11b_HF_PV!M18</f>
        <v>36.636490916833623</v>
      </c>
      <c r="N18" s="15">
        <f>N17+Q11b_HF_PV!N18</f>
        <v>6935.1843392905521</v>
      </c>
      <c r="O18" s="15">
        <f>O17+Q11b_HF_PV!O18</f>
        <v>0</v>
      </c>
      <c r="P18" s="15">
        <f>P17+Q11b_HF_PV!P18</f>
        <v>6935.1843392905521</v>
      </c>
      <c r="Q18" s="15">
        <f>Q17+Q11b_HF_PV!Q18</f>
        <v>0</v>
      </c>
      <c r="R18" s="15">
        <f>R17+Q11b_HF_PV!R18</f>
        <v>6935.1843392905521</v>
      </c>
      <c r="S18"/>
      <c r="T18" s="14">
        <f t="shared" si="1"/>
        <v>2024</v>
      </c>
      <c r="U18" s="15">
        <f>U17+Q11b_HF_PV!U18</f>
        <v>178.25063016483705</v>
      </c>
      <c r="V18" s="15">
        <f>V17+Q11b_HF_PV!V18</f>
        <v>18.198990296375079</v>
      </c>
      <c r="W18" s="15">
        <f>W17+Q11b_HF_PV!W18</f>
        <v>9.0486499534771561</v>
      </c>
      <c r="X18" s="15">
        <f>X17+Q11b_HF_PV!X18</f>
        <v>205.49827041468924</v>
      </c>
      <c r="Y18" s="15">
        <f>Y17+Q11b_HF_PV!Y18</f>
        <v>421.45806933651079</v>
      </c>
      <c r="Z18" s="15">
        <f>Z17+Q11b_HF_PV!Z18</f>
        <v>41.542181747155723</v>
      </c>
      <c r="AA18" s="15">
        <f>AA17+Q11b_HF_PV!AA18</f>
        <v>4198.7045504904208</v>
      </c>
      <c r="AB18" s="15">
        <f>AB17+Q11b_HF_PV!AB18</f>
        <v>1696.3781385814136</v>
      </c>
      <c r="AC18" s="15">
        <f>AC17+Q11b_HF_PV!AC18</f>
        <v>423.28631978726435</v>
      </c>
      <c r="AD18" s="15">
        <f>AD17+Q11b_HF_PV!AD18</f>
        <v>30.656360374485189</v>
      </c>
      <c r="AE18" s="15">
        <f>AE17+Q11b_HF_PV!AE18</f>
        <v>35.965291353942114</v>
      </c>
      <c r="AF18" s="15">
        <f>AF17+Q11b_HF_PV!AF18</f>
        <v>7053.4891820858811</v>
      </c>
      <c r="AG18" s="15">
        <f>AG17+Q11b_HF_PV!AG18</f>
        <v>0</v>
      </c>
      <c r="AH18" s="15">
        <f>AH17+Q11b_HF_PV!AH18</f>
        <v>7053.4891820858811</v>
      </c>
      <c r="AI18" s="15">
        <f>AI17+Q11b_HF_PV!AI18</f>
        <v>2.5900853804250303</v>
      </c>
      <c r="AJ18" s="15">
        <f>AJ17+Q11b_HF_PV!AJ18</f>
        <v>7056.0792674663062</v>
      </c>
      <c r="AL18" s="14">
        <f t="shared" si="2"/>
        <v>2024</v>
      </c>
      <c r="AM18" s="15">
        <f>AM17+Q11b_HF_PV!AM18</f>
        <v>178.25063016483705</v>
      </c>
      <c r="AN18" s="15">
        <f>AN17+Q11b_HF_PV!AN18</f>
        <v>18.198990296375079</v>
      </c>
      <c r="AO18" s="15">
        <f>AO17+Q11b_HF_PV!AO18</f>
        <v>9.0486499534771561</v>
      </c>
      <c r="AP18" s="15">
        <f>AP17+Q11b_HF_PV!AP18</f>
        <v>205.49827041468924</v>
      </c>
      <c r="AQ18" s="15">
        <f>AQ17+Q11b_HF_PV!AQ18</f>
        <v>0</v>
      </c>
      <c r="AR18" s="15">
        <f>AR17+Q11b_HF_PV!AR18</f>
        <v>0</v>
      </c>
      <c r="AS18" s="15">
        <f>AS17+Q11b_HF_PV!AS18</f>
        <v>-78.56463281098911</v>
      </c>
      <c r="AT18" s="15">
        <f>AT17+Q11b_HF_PV!AT18</f>
        <v>0</v>
      </c>
      <c r="AU18" s="15">
        <f>AU17+Q11b_HF_PV!AU18</f>
        <v>-7.957605258863822</v>
      </c>
      <c r="AV18" s="15">
        <f>AV17+Q11b_HF_PV!AV18</f>
        <v>1.0013384186938444E-5</v>
      </c>
      <c r="AW18" s="15">
        <f>AW17+Q11b_HF_PV!AW18</f>
        <v>-0.67119956289151261</v>
      </c>
      <c r="AX18" s="15">
        <f>AX17+Q11b_HF_PV!AX18</f>
        <v>118.3048427953286</v>
      </c>
      <c r="AY18" s="15">
        <f>AY17+Q11b_HF_PV!AY18</f>
        <v>0</v>
      </c>
      <c r="AZ18" s="15">
        <f>AZ17+Q11b_HF_PV!AZ18</f>
        <v>118.3048427953286</v>
      </c>
      <c r="BA18" s="15">
        <f>BA17+Q11b_HF_PV!BA18</f>
        <v>2.5900853804250303</v>
      </c>
      <c r="BB18" s="15">
        <f>BB17+Q11b_HF_PV!BB18</f>
        <v>120.89492817575363</v>
      </c>
      <c r="BC18" s="14">
        <f t="shared" si="3"/>
        <v>2024</v>
      </c>
    </row>
    <row r="19" spans="2:55" x14ac:dyDescent="0.35">
      <c r="B19" s="14">
        <f t="shared" si="0"/>
        <v>2025</v>
      </c>
      <c r="C19" s="15">
        <f>C18+Q11b_HF_PV!C19</f>
        <v>0</v>
      </c>
      <c r="D19" s="15">
        <f>D18+Q11b_HF_PV!D19</f>
        <v>0</v>
      </c>
      <c r="E19" s="15">
        <f>E18+Q11b_HF_PV!E19</f>
        <v>0</v>
      </c>
      <c r="F19" s="15">
        <f>F18+Q11b_HF_PV!F19</f>
        <v>0</v>
      </c>
      <c r="G19" s="15">
        <f>G18+Q11b_HF_PV!G19</f>
        <v>494.17852934632583</v>
      </c>
      <c r="H19" s="15">
        <f>H18+Q11b_HF_PV!H19</f>
        <v>49.551827927069212</v>
      </c>
      <c r="I19" s="15">
        <f>I18+Q11b_HF_PV!I19</f>
        <v>5196.5871897714542</v>
      </c>
      <c r="J19" s="15">
        <f>J18+Q11b_HF_PV!J19</f>
        <v>1972.4465282824722</v>
      </c>
      <c r="K19" s="15">
        <f>K18+Q11b_HF_PV!K19</f>
        <v>523.86511411119818</v>
      </c>
      <c r="L19" s="15">
        <f>L18+Q11b_HF_PV!L19</f>
        <v>37.159171633622535</v>
      </c>
      <c r="M19" s="15">
        <f>M18+Q11b_HF_PV!M19</f>
        <v>44.562841744524071</v>
      </c>
      <c r="N19" s="15">
        <f>N18+Q11b_HF_PV!N19</f>
        <v>8318.351202816666</v>
      </c>
      <c r="O19" s="15">
        <f>O18+Q11b_HF_PV!O19</f>
        <v>81.300659063858632</v>
      </c>
      <c r="P19" s="15">
        <f>P18+Q11b_HF_PV!P19</f>
        <v>8399.6518618805239</v>
      </c>
      <c r="Q19" s="15">
        <f>Q18+Q11b_HF_PV!Q19</f>
        <v>0</v>
      </c>
      <c r="R19" s="15">
        <f>R18+Q11b_HF_PV!R19</f>
        <v>8399.6518618805239</v>
      </c>
      <c r="S19"/>
      <c r="T19" s="14">
        <f t="shared" si="1"/>
        <v>2025</v>
      </c>
      <c r="U19" s="15">
        <f>U18+Q11b_HF_PV!U19</f>
        <v>259.72950632323528</v>
      </c>
      <c r="V19" s="15">
        <f>V18+Q11b_HF_PV!V19</f>
        <v>27.01306424884169</v>
      </c>
      <c r="W19" s="15">
        <f>W18+Q11b_HF_PV!W19</f>
        <v>13.723923075291975</v>
      </c>
      <c r="X19" s="15">
        <f>X18+Q11b_HF_PV!X19</f>
        <v>300.46649364736891</v>
      </c>
      <c r="Y19" s="15">
        <f>Y18+Q11b_HF_PV!Y19</f>
        <v>494.17852934632583</v>
      </c>
      <c r="Z19" s="15">
        <f>Z18+Q11b_HF_PV!Z19</f>
        <v>49.551827927069212</v>
      </c>
      <c r="AA19" s="15">
        <f>AA18+Q11b_HF_PV!AA19</f>
        <v>5073.0801188715768</v>
      </c>
      <c r="AB19" s="15">
        <f>AB18+Q11b_HF_PV!AB19</f>
        <v>1972.4465282824722</v>
      </c>
      <c r="AC19" s="15">
        <f>AC18+Q11b_HF_PV!AC19</f>
        <v>512.68988712397527</v>
      </c>
      <c r="AD19" s="15">
        <f>AD18+Q11b_HF_PV!AD19</f>
        <v>37.159187798898003</v>
      </c>
      <c r="AE19" s="15">
        <f>AE18+Q11b_HF_PV!AE19</f>
        <v>43.547325991471752</v>
      </c>
      <c r="AF19" s="15">
        <f>AF18+Q11b_HF_PV!AF19</f>
        <v>8483.1198989891564</v>
      </c>
      <c r="AG19" s="15">
        <f>AG18+Q11b_HF_PV!AG19</f>
        <v>77.699537623751652</v>
      </c>
      <c r="AH19" s="15">
        <f>AH18+Q11b_HF_PV!AH19</f>
        <v>8560.8194366129082</v>
      </c>
      <c r="AI19" s="15">
        <f>AI18+Q11b_HF_PV!AI19</f>
        <v>3.0645593924772814</v>
      </c>
      <c r="AJ19" s="15">
        <f>AJ18+Q11b_HF_PV!AJ19</f>
        <v>8563.8839960053865</v>
      </c>
      <c r="AL19" s="14">
        <f t="shared" si="2"/>
        <v>2025</v>
      </c>
      <c r="AM19" s="15">
        <f>AM18+Q11b_HF_PV!AM19</f>
        <v>259.72950632323528</v>
      </c>
      <c r="AN19" s="15">
        <f>AN18+Q11b_HF_PV!AN19</f>
        <v>27.01306424884169</v>
      </c>
      <c r="AO19" s="15">
        <f>AO18+Q11b_HF_PV!AO19</f>
        <v>13.723923075291975</v>
      </c>
      <c r="AP19" s="15">
        <f>AP18+Q11b_HF_PV!AP19</f>
        <v>300.46649364736891</v>
      </c>
      <c r="AQ19" s="15">
        <f>AQ18+Q11b_HF_PV!AQ19</f>
        <v>0</v>
      </c>
      <c r="AR19" s="15">
        <f>AR18+Q11b_HF_PV!AR19</f>
        <v>0</v>
      </c>
      <c r="AS19" s="15">
        <f>AS18+Q11b_HF_PV!AS19</f>
        <v>-123.50707089987745</v>
      </c>
      <c r="AT19" s="15">
        <f>AT18+Q11b_HF_PV!AT19</f>
        <v>0</v>
      </c>
      <c r="AU19" s="15">
        <f>AU18+Q11b_HF_PV!AU19</f>
        <v>-11.175226987222846</v>
      </c>
      <c r="AV19" s="15">
        <f>AV18+Q11b_HF_PV!AV19</f>
        <v>1.6165275466094256E-5</v>
      </c>
      <c r="AW19" s="15">
        <f>AW18+Q11b_HF_PV!AW19</f>
        <v>-1.015515753052326</v>
      </c>
      <c r="AX19" s="15">
        <f>AX18+Q11b_HF_PV!AX19</f>
        <v>164.7686961724911</v>
      </c>
      <c r="AY19" s="15">
        <f>AY18+Q11b_HF_PV!AY19</f>
        <v>-3.6011214401069793</v>
      </c>
      <c r="AZ19" s="15">
        <f>AZ18+Q11b_HF_PV!AZ19</f>
        <v>161.16757473238425</v>
      </c>
      <c r="BA19" s="15">
        <f>BA18+Q11b_HF_PV!BA19</f>
        <v>3.0645593924772814</v>
      </c>
      <c r="BB19" s="15">
        <f>BB18+Q11b_HF_PV!BB19</f>
        <v>164.23213412486155</v>
      </c>
      <c r="BC19" s="14">
        <f t="shared" si="3"/>
        <v>2025</v>
      </c>
    </row>
    <row r="20" spans="2:55" x14ac:dyDescent="0.35">
      <c r="B20" s="14">
        <f t="shared" si="0"/>
        <v>2026</v>
      </c>
      <c r="C20" s="15">
        <f>C19+Q11b_HF_PV!C20</f>
        <v>0</v>
      </c>
      <c r="D20" s="15">
        <f>D19+Q11b_HF_PV!D20</f>
        <v>0</v>
      </c>
      <c r="E20" s="15">
        <f>E19+Q11b_HF_PV!E20</f>
        <v>0</v>
      </c>
      <c r="F20" s="15">
        <f>F19+Q11b_HF_PV!F20</f>
        <v>0</v>
      </c>
      <c r="G20" s="15">
        <f>G19+Q11b_HF_PV!G20</f>
        <v>552.78831276662527</v>
      </c>
      <c r="H20" s="15">
        <f>H19+Q11b_HF_PV!H20</f>
        <v>56.83790304165904</v>
      </c>
      <c r="I20" s="15">
        <f>I19+Q11b_HF_PV!I20</f>
        <v>6144.4379002470514</v>
      </c>
      <c r="J20" s="15">
        <f>J19+Q11b_HF_PV!J20</f>
        <v>2231.1797962597147</v>
      </c>
      <c r="K20" s="15">
        <f>K19+Q11b_HF_PV!K20</f>
        <v>624.3023882011812</v>
      </c>
      <c r="L20" s="15">
        <f>L19+Q11b_HF_PV!L20</f>
        <v>43.467316507081655</v>
      </c>
      <c r="M20" s="15">
        <f>M19+Q11b_HF_PV!M20</f>
        <v>51.662547369289129</v>
      </c>
      <c r="N20" s="15">
        <f>N19+Q11b_HF_PV!N20</f>
        <v>9704.676164392602</v>
      </c>
      <c r="O20" s="15">
        <f>O19+Q11b_HF_PV!O20</f>
        <v>216.6299848098252</v>
      </c>
      <c r="P20" s="15">
        <f>P19+Q11b_HF_PV!P20</f>
        <v>9921.3061492024262</v>
      </c>
      <c r="Q20" s="15">
        <f>Q19+Q11b_HF_PV!Q20</f>
        <v>0</v>
      </c>
      <c r="R20" s="15">
        <f>R19+Q11b_HF_PV!R20</f>
        <v>9921.3061492024262</v>
      </c>
      <c r="S20"/>
      <c r="T20" s="14">
        <f t="shared" si="1"/>
        <v>2026</v>
      </c>
      <c r="U20" s="15">
        <f>U19+Q11b_HF_PV!U20</f>
        <v>332.15977411256335</v>
      </c>
      <c r="V20" s="15">
        <f>V19+Q11b_HF_PV!V20</f>
        <v>35.023525627436712</v>
      </c>
      <c r="W20" s="15">
        <f>W19+Q11b_HF_PV!W20</f>
        <v>18.213484327318689</v>
      </c>
      <c r="X20" s="15">
        <f>X19+Q11b_HF_PV!X20</f>
        <v>385.39678406731872</v>
      </c>
      <c r="Y20" s="15">
        <f>Y19+Q11b_HF_PV!Y20</f>
        <v>552.78831276662527</v>
      </c>
      <c r="Z20" s="15">
        <f>Z19+Q11b_HF_PV!Z20</f>
        <v>56.83790304165904</v>
      </c>
      <c r="AA20" s="15">
        <f>AA19+Q11b_HF_PV!AA20</f>
        <v>5975.4560130968248</v>
      </c>
      <c r="AB20" s="15">
        <f>AB19+Q11b_HF_PV!AB20</f>
        <v>2231.1797962597147</v>
      </c>
      <c r="AC20" s="15">
        <f>AC19+Q11b_HF_PV!AC20</f>
        <v>610.06266275251289</v>
      </c>
      <c r="AD20" s="15">
        <f>AD19+Q11b_HF_PV!AD20</f>
        <v>43.467333227512796</v>
      </c>
      <c r="AE20" s="15">
        <f>AE19+Q11b_HF_PV!AE20</f>
        <v>50.363542806857801</v>
      </c>
      <c r="AF20" s="15">
        <f>AF19+Q11b_HF_PV!AF20</f>
        <v>9905.5523480190241</v>
      </c>
      <c r="AG20" s="15">
        <f>AG19+Q11b_HF_PV!AG20</f>
        <v>207.1994949417786</v>
      </c>
      <c r="AH20" s="15">
        <f>AH19+Q11b_HF_PV!AH20</f>
        <v>10112.751842960803</v>
      </c>
      <c r="AI20" s="15">
        <f>AI19+Q11b_HF_PV!AI20</f>
        <v>3.4105074444231458</v>
      </c>
      <c r="AJ20" s="15">
        <f>AJ19+Q11b_HF_PV!AJ20</f>
        <v>10116.162350405228</v>
      </c>
      <c r="AL20" s="14">
        <f t="shared" si="2"/>
        <v>2026</v>
      </c>
      <c r="AM20" s="15">
        <f>AM19+Q11b_HF_PV!AM20</f>
        <v>332.15977411256335</v>
      </c>
      <c r="AN20" s="15">
        <f>AN19+Q11b_HF_PV!AN20</f>
        <v>35.023525627436712</v>
      </c>
      <c r="AO20" s="15">
        <f>AO19+Q11b_HF_PV!AO20</f>
        <v>18.213484327318689</v>
      </c>
      <c r="AP20" s="15">
        <f>AP19+Q11b_HF_PV!AP20</f>
        <v>385.39678406731872</v>
      </c>
      <c r="AQ20" s="15">
        <f>AQ19+Q11b_HF_PV!AQ20</f>
        <v>0</v>
      </c>
      <c r="AR20" s="15">
        <f>AR19+Q11b_HF_PV!AR20</f>
        <v>0</v>
      </c>
      <c r="AS20" s="15">
        <f>AS19+Q11b_HF_PV!AS20</f>
        <v>-168.98188715022664</v>
      </c>
      <c r="AT20" s="15">
        <f>AT19+Q11b_HF_PV!AT20</f>
        <v>0</v>
      </c>
      <c r="AU20" s="15">
        <f>AU19+Q11b_HF_PV!AU20</f>
        <v>-14.239725448668231</v>
      </c>
      <c r="AV20" s="15">
        <f>AV19+Q11b_HF_PV!AV20</f>
        <v>1.6720431139470922E-5</v>
      </c>
      <c r="AW20" s="15">
        <f>AW19+Q11b_HF_PV!AW20</f>
        <v>-1.2990045624313302</v>
      </c>
      <c r="AX20" s="15">
        <f>AX19+Q11b_HF_PV!AX20</f>
        <v>200.87618362642309</v>
      </c>
      <c r="AY20" s="15">
        <f>AY19+Q11b_HF_PV!AY20</f>
        <v>-9.4304898680465925</v>
      </c>
      <c r="AZ20" s="15">
        <f>AZ19+Q11b_HF_PV!AZ20</f>
        <v>191.44569375837665</v>
      </c>
      <c r="BA20" s="15">
        <f>BA19+Q11b_HF_PV!BA20</f>
        <v>3.4105074444231458</v>
      </c>
      <c r="BB20" s="15">
        <f>BB19+Q11b_HF_PV!BB20</f>
        <v>194.85620120279981</v>
      </c>
      <c r="BC20" s="14">
        <f t="shared" si="3"/>
        <v>2026</v>
      </c>
    </row>
    <row r="21" spans="2:55" x14ac:dyDescent="0.35">
      <c r="B21" s="14">
        <f t="shared" si="0"/>
        <v>2027</v>
      </c>
      <c r="C21" s="15">
        <f>C20+Q11b_HF_PV!C21</f>
        <v>0</v>
      </c>
      <c r="D21" s="15">
        <f>D20+Q11b_HF_PV!D21</f>
        <v>0</v>
      </c>
      <c r="E21" s="15">
        <f>E20+Q11b_HF_PV!E21</f>
        <v>0</v>
      </c>
      <c r="F21" s="15">
        <f>F20+Q11b_HF_PV!F21</f>
        <v>0</v>
      </c>
      <c r="G21" s="15">
        <f>G20+Q11b_HF_PV!G21</f>
        <v>617.5023611490617</v>
      </c>
      <c r="H21" s="15">
        <f>H20+Q11b_HF_PV!H21</f>
        <v>65.372144561970188</v>
      </c>
      <c r="I21" s="15">
        <f>I20+Q11b_HF_PV!I21</f>
        <v>7128.0859308603722</v>
      </c>
      <c r="J21" s="15">
        <f>J20+Q11b_HF_PV!J21</f>
        <v>2473.6664515555135</v>
      </c>
      <c r="K21" s="15">
        <f>K20+Q11b_HF_PV!K21</f>
        <v>731.52520484297611</v>
      </c>
      <c r="L21" s="15">
        <f>L20+Q11b_HF_PV!L21</f>
        <v>49.931693529325777</v>
      </c>
      <c r="M21" s="15">
        <f>M20+Q11b_HF_PV!M21</f>
        <v>57.645837292617657</v>
      </c>
      <c r="N21" s="15">
        <f>N20+Q11b_HF_PV!N21</f>
        <v>11123.729623791836</v>
      </c>
      <c r="O21" s="15">
        <f>O20+Q11b_HF_PV!O21</f>
        <v>395.52736528591294</v>
      </c>
      <c r="P21" s="15">
        <f>P20+Q11b_HF_PV!P21</f>
        <v>11519.256989077749</v>
      </c>
      <c r="Q21" s="15">
        <f>Q20+Q11b_HF_PV!Q21</f>
        <v>0</v>
      </c>
      <c r="R21" s="15">
        <f>R20+Q11b_HF_PV!R21</f>
        <v>11519.256989077749</v>
      </c>
      <c r="S21"/>
      <c r="T21" s="14">
        <f t="shared" si="1"/>
        <v>2027</v>
      </c>
      <c r="U21" s="15">
        <f>U20+Q11b_HF_PV!U21</f>
        <v>391.86052095881718</v>
      </c>
      <c r="V21" s="15">
        <f>V20+Q11b_HF_PV!V21</f>
        <v>42.309126931573061</v>
      </c>
      <c r="W21" s="15">
        <f>W20+Q11b_HF_PV!W21</f>
        <v>22.596454233209705</v>
      </c>
      <c r="X21" s="15">
        <f>X20+Q11b_HF_PV!X21</f>
        <v>456.76610212359992</v>
      </c>
      <c r="Y21" s="15">
        <f>Y20+Q11b_HF_PV!Y21</f>
        <v>611.64856848175089</v>
      </c>
      <c r="Z21" s="15">
        <f>Z20+Q11b_HF_PV!Z21</f>
        <v>64.419405235840472</v>
      </c>
      <c r="AA21" s="15">
        <f>AA20+Q11b_HF_PV!AA21</f>
        <v>6913.4131577736071</v>
      </c>
      <c r="AB21" s="15">
        <f>AB20+Q11b_HF_PV!AB21</f>
        <v>2473.6664515555135</v>
      </c>
      <c r="AC21" s="15">
        <f>AC20+Q11b_HF_PV!AC21</f>
        <v>714.01001938692445</v>
      </c>
      <c r="AD21" s="15">
        <f>AD20+Q11b_HF_PV!AD21</f>
        <v>49.768405932022283</v>
      </c>
      <c r="AE21" s="15">
        <f>AE20+Q11b_HF_PV!AE21</f>
        <v>56.093310279984713</v>
      </c>
      <c r="AF21" s="15">
        <f>AF20+Q11b_HF_PV!AF21</f>
        <v>11339.785420769242</v>
      </c>
      <c r="AG21" s="15">
        <f>AG20+Q11b_HF_PV!AG21</f>
        <v>378.38988977333543</v>
      </c>
      <c r="AH21" s="15">
        <f>AH20+Q11b_HF_PV!AH21</f>
        <v>11718.175310542578</v>
      </c>
      <c r="AI21" s="15">
        <f>AI20+Q11b_HF_PV!AI21</f>
        <v>3.7694032877547321</v>
      </c>
      <c r="AJ21" s="15">
        <f>AJ20+Q11b_HF_PV!AJ21</f>
        <v>11721.944713830333</v>
      </c>
      <c r="AL21" s="14">
        <f t="shared" si="2"/>
        <v>2027</v>
      </c>
      <c r="AM21" s="15">
        <f>AM20+Q11b_HF_PV!AM21</f>
        <v>391.86052095881718</v>
      </c>
      <c r="AN21" s="15">
        <f>AN20+Q11b_HF_PV!AN21</f>
        <v>42.309126931573061</v>
      </c>
      <c r="AO21" s="15">
        <f>AO20+Q11b_HF_PV!AO21</f>
        <v>22.596454233209705</v>
      </c>
      <c r="AP21" s="15">
        <f>AP20+Q11b_HF_PV!AP21</f>
        <v>456.76610212359992</v>
      </c>
      <c r="AQ21" s="15">
        <f>AQ20+Q11b_HF_PV!AQ21</f>
        <v>-5.853792667310822</v>
      </c>
      <c r="AR21" s="15">
        <f>AR20+Q11b_HF_PV!AR21</f>
        <v>-0.95273932612972601</v>
      </c>
      <c r="AS21" s="15">
        <f>AS20+Q11b_HF_PV!AS21</f>
        <v>-214.67277308676481</v>
      </c>
      <c r="AT21" s="15">
        <f>AT20+Q11b_HF_PV!AT21</f>
        <v>0</v>
      </c>
      <c r="AU21" s="15">
        <f>AU20+Q11b_HF_PV!AU21</f>
        <v>-17.515185456051562</v>
      </c>
      <c r="AV21" s="15">
        <f>AV20+Q11b_HF_PV!AV21</f>
        <v>-0.16328759730349482</v>
      </c>
      <c r="AW21" s="15">
        <f>AW20+Q11b_HF_PV!AW21</f>
        <v>-1.5525270126329422</v>
      </c>
      <c r="AX21" s="15">
        <f>AX20+Q11b_HF_PV!AX21</f>
        <v>216.055796977406</v>
      </c>
      <c r="AY21" s="15">
        <f>AY20+Q11b_HF_PV!AY21</f>
        <v>-17.137475512577467</v>
      </c>
      <c r="AZ21" s="15">
        <f>AZ20+Q11b_HF_PV!AZ21</f>
        <v>198.91832146482858</v>
      </c>
      <c r="BA21" s="15">
        <f>BA20+Q11b_HF_PV!BA21</f>
        <v>3.7694032877547321</v>
      </c>
      <c r="BB21" s="15">
        <f>BB20+Q11b_HF_PV!BB21</f>
        <v>202.68772475258334</v>
      </c>
      <c r="BC21" s="14">
        <f t="shared" si="3"/>
        <v>2027</v>
      </c>
    </row>
    <row r="22" spans="2:55" x14ac:dyDescent="0.35">
      <c r="B22" s="14">
        <f t="shared" si="0"/>
        <v>2028</v>
      </c>
      <c r="C22" s="15">
        <f>C21+Q11b_HF_PV!C22</f>
        <v>0</v>
      </c>
      <c r="D22" s="15">
        <f>D21+Q11b_HF_PV!D22</f>
        <v>0</v>
      </c>
      <c r="E22" s="15">
        <f>E21+Q11b_HF_PV!E22</f>
        <v>0</v>
      </c>
      <c r="F22" s="15">
        <f>F21+Q11b_HF_PV!F22</f>
        <v>0</v>
      </c>
      <c r="G22" s="15">
        <f>G21+Q11b_HF_PV!G22</f>
        <v>689.53419077191461</v>
      </c>
      <c r="H22" s="15">
        <f>H21+Q11b_HF_PV!H22</f>
        <v>75.302037553142341</v>
      </c>
      <c r="I22" s="15">
        <f>I21+Q11b_HF_PV!I22</f>
        <v>8161.5729892010459</v>
      </c>
      <c r="J22" s="15">
        <f>J21+Q11b_HF_PV!J22</f>
        <v>2701.5208601951203</v>
      </c>
      <c r="K22" s="15">
        <f>K21+Q11b_HF_PV!K22</f>
        <v>846.79546776073562</v>
      </c>
      <c r="L22" s="15">
        <f>L21+Q11b_HF_PV!L22</f>
        <v>56.523883400425163</v>
      </c>
      <c r="M22" s="15">
        <f>M21+Q11b_HF_PV!M22</f>
        <v>63.407993731289032</v>
      </c>
      <c r="N22" s="15">
        <f>N21+Q11b_HF_PV!N22</f>
        <v>12594.657422613673</v>
      </c>
      <c r="O22" s="15">
        <f>O21+Q11b_HF_PV!O22</f>
        <v>617.31826943936824</v>
      </c>
      <c r="P22" s="15">
        <f>P21+Q11b_HF_PV!P22</f>
        <v>13211.97569205304</v>
      </c>
      <c r="Q22" s="15">
        <f>Q21+Q11b_HF_PV!Q22</f>
        <v>0</v>
      </c>
      <c r="R22" s="15">
        <f>R21+Q11b_HF_PV!R22</f>
        <v>13211.97569205304</v>
      </c>
      <c r="S22"/>
      <c r="T22" s="14">
        <f t="shared" si="1"/>
        <v>2028</v>
      </c>
      <c r="U22" s="15">
        <f>U21+Q11b_HF_PV!U22</f>
        <v>445.50839251567123</v>
      </c>
      <c r="V22" s="15">
        <f>V21+Q11b_HF_PV!V22</f>
        <v>48.939569579647348</v>
      </c>
      <c r="W22" s="15">
        <f>W21+Q11b_HF_PV!W22</f>
        <v>26.93420596943178</v>
      </c>
      <c r="X22" s="15">
        <f>X21+Q11b_HF_PV!X22</f>
        <v>521.38216806475032</v>
      </c>
      <c r="Y22" s="15">
        <f>Y21+Q11b_HF_PV!Y22</f>
        <v>668.92961274449146</v>
      </c>
      <c r="Z22" s="15">
        <f>Z21+Q11b_HF_PV!Z22</f>
        <v>71.943342467809856</v>
      </c>
      <c r="AA22" s="15">
        <f>AA21+Q11b_HF_PV!AA22</f>
        <v>7904.3982033722541</v>
      </c>
      <c r="AB22" s="15">
        <f>AB21+Q11b_HF_PV!AB22</f>
        <v>2701.5208601951203</v>
      </c>
      <c r="AC22" s="15">
        <f>AC21+Q11b_HF_PV!AC22</f>
        <v>825.43315753621687</v>
      </c>
      <c r="AD22" s="15">
        <f>AD21+Q11b_HF_PV!AD22</f>
        <v>55.934783405109869</v>
      </c>
      <c r="AE22" s="15">
        <f>AE21+Q11b_HF_PV!AE22</f>
        <v>61.584495567776358</v>
      </c>
      <c r="AF22" s="15">
        <f>AF21+Q11b_HF_PV!AF22</f>
        <v>12811.126623353528</v>
      </c>
      <c r="AG22" s="15">
        <f>AG21+Q11b_HF_PV!AG22</f>
        <v>590.41704952271425</v>
      </c>
      <c r="AH22" s="15">
        <f>AH21+Q11b_HF_PV!AH22</f>
        <v>13401.543672876243</v>
      </c>
      <c r="AI22" s="15">
        <f>AI21+Q11b_HF_PV!AI22</f>
        <v>4.081384694912491</v>
      </c>
      <c r="AJ22" s="15">
        <f>AJ21+Q11b_HF_PV!AJ22</f>
        <v>13405.625057571157</v>
      </c>
      <c r="AL22" s="14">
        <f t="shared" si="2"/>
        <v>2028</v>
      </c>
      <c r="AM22" s="15">
        <f>AM21+Q11b_HF_PV!AM22</f>
        <v>445.50839251567123</v>
      </c>
      <c r="AN22" s="15">
        <f>AN21+Q11b_HF_PV!AN22</f>
        <v>48.939569579647348</v>
      </c>
      <c r="AO22" s="15">
        <f>AO21+Q11b_HF_PV!AO22</f>
        <v>26.93420596943178</v>
      </c>
      <c r="AP22" s="15">
        <f>AP21+Q11b_HF_PV!AP22</f>
        <v>521.38216806475032</v>
      </c>
      <c r="AQ22" s="15">
        <f>AQ21+Q11b_HF_PV!AQ22</f>
        <v>-20.604578027423152</v>
      </c>
      <c r="AR22" s="15">
        <f>AR21+Q11b_HF_PV!AR22</f>
        <v>-3.3586950853324931</v>
      </c>
      <c r="AS22" s="15">
        <f>AS21+Q11b_HF_PV!AS22</f>
        <v>-257.17478582879176</v>
      </c>
      <c r="AT22" s="15">
        <f>AT21+Q11b_HF_PV!AT22</f>
        <v>0</v>
      </c>
      <c r="AU22" s="15">
        <f>AU21+Q11b_HF_PV!AU22</f>
        <v>-21.362310224518644</v>
      </c>
      <c r="AV22" s="15">
        <f>AV21+Q11b_HF_PV!AV22</f>
        <v>-0.58909999531529411</v>
      </c>
      <c r="AW22" s="15">
        <f>AW21+Q11b_HF_PV!AW22</f>
        <v>-1.8234981635126752</v>
      </c>
      <c r="AX22" s="15">
        <f>AX21+Q11b_HF_PV!AX22</f>
        <v>216.46920073985592</v>
      </c>
      <c r="AY22" s="15">
        <f>AY21+Q11b_HF_PV!AY22</f>
        <v>-26.901219916654014</v>
      </c>
      <c r="AZ22" s="15">
        <f>AZ21+Q11b_HF_PV!AZ22</f>
        <v>189.56798082320205</v>
      </c>
      <c r="BA22" s="15">
        <f>BA21+Q11b_HF_PV!BA22</f>
        <v>4.081384694912491</v>
      </c>
      <c r="BB22" s="15">
        <f>BB21+Q11b_HF_PV!BB22</f>
        <v>193.64936551811456</v>
      </c>
      <c r="BC22" s="14">
        <f t="shared" si="3"/>
        <v>2028</v>
      </c>
    </row>
    <row r="23" spans="2:55" x14ac:dyDescent="0.35">
      <c r="B23" s="14">
        <f t="shared" si="0"/>
        <v>2029</v>
      </c>
      <c r="C23" s="15">
        <f>C22+Q11b_HF_PV!C23</f>
        <v>0</v>
      </c>
      <c r="D23" s="15">
        <f>D22+Q11b_HF_PV!D23</f>
        <v>0</v>
      </c>
      <c r="E23" s="15">
        <f>E22+Q11b_HF_PV!E23</f>
        <v>0</v>
      </c>
      <c r="F23" s="15">
        <f>F22+Q11b_HF_PV!F23</f>
        <v>0</v>
      </c>
      <c r="G23" s="15">
        <f>G22+Q11b_HF_PV!G23</f>
        <v>758.66136656816104</v>
      </c>
      <c r="H23" s="15">
        <f>H22+Q11b_HF_PV!H23</f>
        <v>84.940544746757283</v>
      </c>
      <c r="I23" s="15">
        <f>I22+Q11b_HF_PV!I23</f>
        <v>9204.3049754969234</v>
      </c>
      <c r="J23" s="15">
        <f>J22+Q11b_HF_PV!J23</f>
        <v>2914.5107631690626</v>
      </c>
      <c r="K23" s="15">
        <f>K22+Q11b_HF_PV!K23</f>
        <v>962.43085017055148</v>
      </c>
      <c r="L23" s="15">
        <f>L22+Q11b_HF_PV!L23</f>
        <v>62.957835030302739</v>
      </c>
      <c r="M23" s="15">
        <f>M22+Q11b_HF_PV!M23</f>
        <v>68.948714542619683</v>
      </c>
      <c r="N23" s="15">
        <f>N22+Q11b_HF_PV!N23</f>
        <v>14056.755049724377</v>
      </c>
      <c r="O23" s="15">
        <f>O22+Q11b_HF_PV!O23</f>
        <v>874.58117309572935</v>
      </c>
      <c r="P23" s="15">
        <f>P22+Q11b_HF_PV!P23</f>
        <v>14931.336222820106</v>
      </c>
      <c r="Q23" s="15">
        <f>Q22+Q11b_HF_PV!Q23</f>
        <v>0</v>
      </c>
      <c r="R23" s="15">
        <f>R22+Q11b_HF_PV!R23</f>
        <v>14931.336222820106</v>
      </c>
      <c r="S23"/>
      <c r="T23" s="14">
        <f t="shared" si="1"/>
        <v>2029</v>
      </c>
      <c r="U23" s="15">
        <f>U22+Q11b_HF_PV!U23</f>
        <v>494.0444752511047</v>
      </c>
      <c r="V23" s="15">
        <f>V22+Q11b_HF_PV!V23</f>
        <v>54.975555598531727</v>
      </c>
      <c r="W23" s="15">
        <f>W22+Q11b_HF_PV!W23</f>
        <v>31.209962289970843</v>
      </c>
      <c r="X23" s="15">
        <f>X22+Q11b_HF_PV!X23</f>
        <v>580.22999313960725</v>
      </c>
      <c r="Y23" s="15">
        <f>Y22+Q11b_HF_PV!Y23</f>
        <v>726.26608894324227</v>
      </c>
      <c r="Z23" s="15">
        <f>Z22+Q11b_HF_PV!Z23</f>
        <v>79.646195836584056</v>
      </c>
      <c r="AA23" s="15">
        <f>AA22+Q11b_HF_PV!AA23</f>
        <v>8901.4783478683676</v>
      </c>
      <c r="AB23" s="15">
        <f>AB22+Q11b_HF_PV!AB23</f>
        <v>2914.5107631690626</v>
      </c>
      <c r="AC23" s="15">
        <f>AC22+Q11b_HF_PV!AC23</f>
        <v>937.93430654424492</v>
      </c>
      <c r="AD23" s="15">
        <f>AD22+Q11b_HF_PV!AD23</f>
        <v>62.002734585850384</v>
      </c>
      <c r="AE23" s="15">
        <f>AE22+Q11b_HF_PV!AE23</f>
        <v>66.822699801644248</v>
      </c>
      <c r="AF23" s="15">
        <f>AF22+Q11b_HF_PV!AF23</f>
        <v>14268.891129888601</v>
      </c>
      <c r="AG23" s="15">
        <f>AG22+Q11b_HF_PV!AG23</f>
        <v>836.16738936690115</v>
      </c>
      <c r="AH23" s="15">
        <f>AH22+Q11b_HF_PV!AH23</f>
        <v>15105.058519255505</v>
      </c>
      <c r="AI23" s="15">
        <f>AI22+Q11b_HF_PV!AI23</f>
        <v>4.385661652913285</v>
      </c>
      <c r="AJ23" s="15">
        <f>AJ22+Q11b_HF_PV!AJ23</f>
        <v>15109.444180908418</v>
      </c>
      <c r="AL23" s="14">
        <f t="shared" si="2"/>
        <v>2029</v>
      </c>
      <c r="AM23" s="15">
        <f>AM22+Q11b_HF_PV!AM23</f>
        <v>494.0444752511047</v>
      </c>
      <c r="AN23" s="15">
        <f>AN22+Q11b_HF_PV!AN23</f>
        <v>54.975555598531727</v>
      </c>
      <c r="AO23" s="15">
        <f>AO22+Q11b_HF_PV!AO23</f>
        <v>31.209962289970843</v>
      </c>
      <c r="AP23" s="15">
        <f>AP22+Q11b_HF_PV!AP23</f>
        <v>580.22999313960725</v>
      </c>
      <c r="AQ23" s="15">
        <f>AQ22+Q11b_HF_PV!AQ23</f>
        <v>-32.395277624918812</v>
      </c>
      <c r="AR23" s="15">
        <f>AR22+Q11b_HF_PV!AR23</f>
        <v>-5.2943489101732339</v>
      </c>
      <c r="AS23" s="15">
        <f>AS22+Q11b_HF_PV!AS23</f>
        <v>-302.82662762855477</v>
      </c>
      <c r="AT23" s="15">
        <f>AT22+Q11b_HF_PV!AT23</f>
        <v>0</v>
      </c>
      <c r="AU23" s="15">
        <f>AU22+Q11b_HF_PV!AU23</f>
        <v>-24.496543626306448</v>
      </c>
      <c r="AV23" s="15">
        <f>AV22+Q11b_HF_PV!AV23</f>
        <v>-0.95510044445235365</v>
      </c>
      <c r="AW23" s="15">
        <f>AW22+Q11b_HF_PV!AW23</f>
        <v>-2.1260147409754411</v>
      </c>
      <c r="AX23" s="15">
        <f>AX22+Q11b_HF_PV!AX23</f>
        <v>212.13608016422549</v>
      </c>
      <c r="AY23" s="15">
        <f>AY22+Q11b_HF_PV!AY23</f>
        <v>-38.4137837288283</v>
      </c>
      <c r="AZ23" s="15">
        <f>AZ22+Q11b_HF_PV!AZ23</f>
        <v>173.72229643539737</v>
      </c>
      <c r="BA23" s="15">
        <f>BA22+Q11b_HF_PV!BA23</f>
        <v>4.385661652913285</v>
      </c>
      <c r="BB23" s="15">
        <f>BB22+Q11b_HF_PV!BB23</f>
        <v>178.10795808831068</v>
      </c>
      <c r="BC23" s="14">
        <f t="shared" si="3"/>
        <v>2029</v>
      </c>
    </row>
    <row r="24" spans="2:55" x14ac:dyDescent="0.35">
      <c r="B24" s="14">
        <f t="shared" si="0"/>
        <v>2030</v>
      </c>
      <c r="C24" s="15">
        <f>C23+Q11b_HF_PV!C24</f>
        <v>0</v>
      </c>
      <c r="D24" s="15">
        <f>D23+Q11b_HF_PV!D24</f>
        <v>0</v>
      </c>
      <c r="E24" s="15">
        <f>E23+Q11b_HF_PV!E24</f>
        <v>0</v>
      </c>
      <c r="F24" s="15">
        <f>F23+Q11b_HF_PV!F24</f>
        <v>0</v>
      </c>
      <c r="G24" s="15">
        <f>G23+Q11b_HF_PV!G24</f>
        <v>826.44639712143817</v>
      </c>
      <c r="H24" s="15">
        <f>H23+Q11b_HF_PV!H24</f>
        <v>94.525599803874556</v>
      </c>
      <c r="I24" s="15">
        <f>I23+Q11b_HF_PV!I24</f>
        <v>10242.922047691303</v>
      </c>
      <c r="J24" s="15">
        <f>J23+Q11b_HF_PV!J24</f>
        <v>3114.1264173152126</v>
      </c>
      <c r="K24" s="15">
        <f>K23+Q11b_HF_PV!K24</f>
        <v>1082.8743242746118</v>
      </c>
      <c r="L24" s="15">
        <f>L23+Q11b_HF_PV!L24</f>
        <v>69.266561496653765</v>
      </c>
      <c r="M24" s="15">
        <f>M23+Q11b_HF_PV!M24</f>
        <v>74.240295854578704</v>
      </c>
      <c r="N24" s="15">
        <f>N23+Q11b_HF_PV!N24</f>
        <v>15504.40164355767</v>
      </c>
      <c r="O24" s="15">
        <f>O23+Q11b_HF_PV!O24</f>
        <v>1163.6849852295081</v>
      </c>
      <c r="P24" s="15">
        <f>P23+Q11b_HF_PV!P24</f>
        <v>16668.08662878718</v>
      </c>
      <c r="Q24" s="15">
        <f>Q23+Q11b_HF_PV!Q24</f>
        <v>0</v>
      </c>
      <c r="R24" s="15">
        <f>R23+Q11b_HF_PV!R24</f>
        <v>16668.08662878718</v>
      </c>
      <c r="S24"/>
      <c r="T24" s="14">
        <f t="shared" si="1"/>
        <v>2030</v>
      </c>
      <c r="U24" s="15">
        <f>U23+Q11b_HF_PV!U24</f>
        <v>538.23506312574295</v>
      </c>
      <c r="V24" s="15">
        <f>V23+Q11b_HF_PV!V24</f>
        <v>60.469057387032521</v>
      </c>
      <c r="W24" s="15">
        <f>W23+Q11b_HF_PV!W24</f>
        <v>35.312247328248212</v>
      </c>
      <c r="X24" s="15">
        <f>X23+Q11b_HF_PV!X24</f>
        <v>634.01636784102368</v>
      </c>
      <c r="Y24" s="15">
        <f>Y23+Q11b_HF_PV!Y24</f>
        <v>781.81655965083041</v>
      </c>
      <c r="Z24" s="15">
        <f>Z23+Q11b_HF_PV!Z24</f>
        <v>87.216945381089786</v>
      </c>
      <c r="AA24" s="15">
        <f>AA23+Q11b_HF_PV!AA24</f>
        <v>9899.4514890789269</v>
      </c>
      <c r="AB24" s="15">
        <f>AB23+Q11b_HF_PV!AB24</f>
        <v>3114.1264173152126</v>
      </c>
      <c r="AC24" s="15">
        <f>AC23+Q11b_HF_PV!AC24</f>
        <v>1055.4666842139527</v>
      </c>
      <c r="AD24" s="15">
        <f>AD23+Q11b_HF_PV!AD24</f>
        <v>67.918499752078048</v>
      </c>
      <c r="AE24" s="15">
        <f>AE23+Q11b_HF_PV!AE24</f>
        <v>71.876976421903407</v>
      </c>
      <c r="AF24" s="15">
        <f>AF23+Q11b_HF_PV!AF24</f>
        <v>15711.889939655015</v>
      </c>
      <c r="AG24" s="15">
        <f>AG23+Q11b_HF_PV!AG24</f>
        <v>1113.1380952461127</v>
      </c>
      <c r="AH24" s="15">
        <f>AH23+Q11b_HF_PV!AH24</f>
        <v>16825.02803490113</v>
      </c>
      <c r="AI24" s="15">
        <f>AI23+Q11b_HF_PV!AI24</f>
        <v>4.6936161007606358</v>
      </c>
      <c r="AJ24" s="15">
        <f>AJ23+Q11b_HF_PV!AJ24</f>
        <v>16829.721651001892</v>
      </c>
      <c r="AL24" s="14">
        <f t="shared" si="2"/>
        <v>2030</v>
      </c>
      <c r="AM24" s="15">
        <f>AM23+Q11b_HF_PV!AM24</f>
        <v>538.23506312574295</v>
      </c>
      <c r="AN24" s="15">
        <f>AN23+Q11b_HF_PV!AN24</f>
        <v>60.469057387032521</v>
      </c>
      <c r="AO24" s="15">
        <f>AO23+Q11b_HF_PV!AO24</f>
        <v>35.312247328248212</v>
      </c>
      <c r="AP24" s="15">
        <f>AP23+Q11b_HF_PV!AP24</f>
        <v>634.01636784102368</v>
      </c>
      <c r="AQ24" s="15">
        <f>AQ23+Q11b_HF_PV!AQ24</f>
        <v>-44.629837470607768</v>
      </c>
      <c r="AR24" s="15">
        <f>AR23+Q11b_HF_PV!AR24</f>
        <v>-7.3086544227847678</v>
      </c>
      <c r="AS24" s="15">
        <f>AS23+Q11b_HF_PV!AS24</f>
        <v>-343.47055861237487</v>
      </c>
      <c r="AT24" s="15">
        <f>AT23+Q11b_HF_PV!AT24</f>
        <v>0</v>
      </c>
      <c r="AU24" s="15">
        <f>AU23+Q11b_HF_PV!AU24</f>
        <v>-27.407640060659066</v>
      </c>
      <c r="AV24" s="15">
        <f>AV23+Q11b_HF_PV!AV24</f>
        <v>-1.3480617445757064</v>
      </c>
      <c r="AW24" s="15">
        <f>AW23+Q11b_HF_PV!AW24</f>
        <v>-2.3633194326753029</v>
      </c>
      <c r="AX24" s="15">
        <f>AX23+Q11b_HF_PV!AX24</f>
        <v>207.48829609734562</v>
      </c>
      <c r="AY24" s="15">
        <f>AY23+Q11b_HF_PV!AY24</f>
        <v>-50.546889983395744</v>
      </c>
      <c r="AZ24" s="15">
        <f>AZ23+Q11b_HF_PV!AZ24</f>
        <v>156.94140611395011</v>
      </c>
      <c r="BA24" s="15">
        <f>BA23+Q11b_HF_PV!BA24</f>
        <v>4.6936161007606358</v>
      </c>
      <c r="BB24" s="15">
        <f>BB23+Q11b_HF_PV!BB24</f>
        <v>161.63502221471077</v>
      </c>
      <c r="BC24" s="14">
        <f t="shared" si="3"/>
        <v>2030</v>
      </c>
    </row>
    <row r="25" spans="2:55" x14ac:dyDescent="0.35">
      <c r="B25" s="14">
        <f t="shared" si="0"/>
        <v>2031</v>
      </c>
      <c r="C25" s="15">
        <f>C24+Q11b_HF_PV!C25</f>
        <v>0</v>
      </c>
      <c r="D25" s="15">
        <f>D24+Q11b_HF_PV!D25</f>
        <v>0</v>
      </c>
      <c r="E25" s="15">
        <f>E24+Q11b_HF_PV!E25</f>
        <v>0</v>
      </c>
      <c r="F25" s="15">
        <f>F24+Q11b_HF_PV!F25</f>
        <v>0</v>
      </c>
      <c r="G25" s="15">
        <f>G24+Q11b_HF_PV!G25</f>
        <v>891.28948682270538</v>
      </c>
      <c r="H25" s="15">
        <f>H24+Q11b_HF_PV!H25</f>
        <v>103.78483858316822</v>
      </c>
      <c r="I25" s="15">
        <f>I24+Q11b_HF_PV!I25</f>
        <v>11276.782645139519</v>
      </c>
      <c r="J25" s="15">
        <f>J24+Q11b_HF_PV!J25</f>
        <v>3301.2076252982552</v>
      </c>
      <c r="K25" s="15">
        <f>K24+Q11b_HF_PV!K25</f>
        <v>1205.9723863680904</v>
      </c>
      <c r="L25" s="15">
        <f>L24+Q11b_HF_PV!L25</f>
        <v>75.429646939267144</v>
      </c>
      <c r="M25" s="15">
        <f>M24+Q11b_HF_PV!M25</f>
        <v>79.082849376728902</v>
      </c>
      <c r="N25" s="15">
        <f>N24+Q11b_HF_PV!N25</f>
        <v>16933.549478527733</v>
      </c>
      <c r="O25" s="15">
        <f>O24+Q11b_HF_PV!O25</f>
        <v>1471.4942930198629</v>
      </c>
      <c r="P25" s="15">
        <f>P24+Q11b_HF_PV!P25</f>
        <v>18405.043771547596</v>
      </c>
      <c r="Q25" s="15">
        <f>Q24+Q11b_HF_PV!Q25</f>
        <v>0</v>
      </c>
      <c r="R25" s="15">
        <f>R24+Q11b_HF_PV!R25</f>
        <v>18405.043771547596</v>
      </c>
      <c r="S25"/>
      <c r="T25" s="14">
        <f t="shared" si="1"/>
        <v>2031</v>
      </c>
      <c r="U25" s="15">
        <f>U24+Q11b_HF_PV!U25</f>
        <v>578.54920691448251</v>
      </c>
      <c r="V25" s="15">
        <f>V24+Q11b_HF_PV!V25</f>
        <v>65.46522527765346</v>
      </c>
      <c r="W25" s="15">
        <f>W24+Q11b_HF_PV!W25</f>
        <v>39.252722590252745</v>
      </c>
      <c r="X25" s="15">
        <f>X24+Q11b_HF_PV!X25</f>
        <v>683.26715478238873</v>
      </c>
      <c r="Y25" s="15">
        <f>Y24+Q11b_HF_PV!Y25</f>
        <v>836.98427755622504</v>
      </c>
      <c r="Z25" s="15">
        <f>Z24+Q11b_HF_PV!Z25</f>
        <v>94.871731447615517</v>
      </c>
      <c r="AA25" s="15">
        <f>AA24+Q11b_HF_PV!AA25</f>
        <v>10887.362338238087</v>
      </c>
      <c r="AB25" s="15">
        <f>AB24+Q11b_HF_PV!AB25</f>
        <v>3301.2076252982552</v>
      </c>
      <c r="AC25" s="15">
        <f>AC24+Q11b_HF_PV!AC25</f>
        <v>1176.0064104571493</v>
      </c>
      <c r="AD25" s="15">
        <f>AD24+Q11b_HF_PV!AD25</f>
        <v>73.743835195524909</v>
      </c>
      <c r="AE25" s="15">
        <f>AE24+Q11b_HF_PV!AE25</f>
        <v>76.459482600566432</v>
      </c>
      <c r="AF25" s="15">
        <f>AF24+Q11b_HF_PV!AF25</f>
        <v>17129.902855575809</v>
      </c>
      <c r="AG25" s="15">
        <f>AG24+Q11b_HF_PV!AG25</f>
        <v>1406.9203148369825</v>
      </c>
      <c r="AH25" s="15">
        <f>AH24+Q11b_HF_PV!AH25</f>
        <v>18536.823170412794</v>
      </c>
      <c r="AI25" s="15">
        <f>AI24+Q11b_HF_PV!AI25</f>
        <v>4.876091196085361</v>
      </c>
      <c r="AJ25" s="15">
        <f>AJ24+Q11b_HF_PV!AJ25</f>
        <v>18541.699261608879</v>
      </c>
      <c r="AL25" s="14">
        <f t="shared" si="2"/>
        <v>2031</v>
      </c>
      <c r="AM25" s="15">
        <f>AM24+Q11b_HF_PV!AM25</f>
        <v>578.54920691448251</v>
      </c>
      <c r="AN25" s="15">
        <f>AN24+Q11b_HF_PV!AN25</f>
        <v>65.46522527765346</v>
      </c>
      <c r="AO25" s="15">
        <f>AO24+Q11b_HF_PV!AO25</f>
        <v>39.252722590252745</v>
      </c>
      <c r="AP25" s="15">
        <f>AP24+Q11b_HF_PV!AP25</f>
        <v>683.26715478238873</v>
      </c>
      <c r="AQ25" s="15">
        <f>AQ24+Q11b_HF_PV!AQ25</f>
        <v>-54.305209266480304</v>
      </c>
      <c r="AR25" s="15">
        <f>AR24+Q11b_HF_PV!AR25</f>
        <v>-8.9131071355527105</v>
      </c>
      <c r="AS25" s="15">
        <f>AS24+Q11b_HF_PV!AS25</f>
        <v>-389.4203069014315</v>
      </c>
      <c r="AT25" s="15">
        <f>AT24+Q11b_HF_PV!AT25</f>
        <v>0</v>
      </c>
      <c r="AU25" s="15">
        <f>AU24+Q11b_HF_PV!AU25</f>
        <v>-29.965975910941079</v>
      </c>
      <c r="AV25" s="15">
        <f>AV24+Q11b_HF_PV!AV25</f>
        <v>-1.6858117437422317</v>
      </c>
      <c r="AW25" s="15">
        <f>AW24+Q11b_HF_PV!AW25</f>
        <v>-2.6233667761624822</v>
      </c>
      <c r="AX25" s="15">
        <f>AX24+Q11b_HF_PV!AX25</f>
        <v>196.35337704807768</v>
      </c>
      <c r="AY25" s="15">
        <f>AY24+Q11b_HF_PV!AY25</f>
        <v>-64.57397818288068</v>
      </c>
      <c r="AZ25" s="15">
        <f>AZ24+Q11b_HF_PV!AZ25</f>
        <v>131.77939886519704</v>
      </c>
      <c r="BA25" s="15">
        <f>BA24+Q11b_HF_PV!BA25</f>
        <v>4.876091196085361</v>
      </c>
      <c r="BB25" s="15">
        <f>BB24+Q11b_HF_PV!BB25</f>
        <v>136.65549006128245</v>
      </c>
      <c r="BC25" s="14">
        <f t="shared" si="3"/>
        <v>2031</v>
      </c>
    </row>
    <row r="26" spans="2:55" x14ac:dyDescent="0.35">
      <c r="B26" s="14">
        <f t="shared" si="0"/>
        <v>2032</v>
      </c>
      <c r="C26" s="15">
        <f>C25+Q11b_HF_PV!C26</f>
        <v>0</v>
      </c>
      <c r="D26" s="15">
        <f>D25+Q11b_HF_PV!D26</f>
        <v>0</v>
      </c>
      <c r="E26" s="15">
        <f>E25+Q11b_HF_PV!E26</f>
        <v>0</v>
      </c>
      <c r="F26" s="15">
        <f>F25+Q11b_HF_PV!F26</f>
        <v>0</v>
      </c>
      <c r="G26" s="15">
        <f>G25+Q11b_HF_PV!G26</f>
        <v>954.64419481180209</v>
      </c>
      <c r="H26" s="15">
        <f>H25+Q11b_HF_PV!H26</f>
        <v>112.94151272841583</v>
      </c>
      <c r="I26" s="15">
        <f>I25+Q11b_HF_PV!I26</f>
        <v>12303.292003983615</v>
      </c>
      <c r="J26" s="15">
        <f>J25+Q11b_HF_PV!J26</f>
        <v>3476.9998888377081</v>
      </c>
      <c r="K26" s="15">
        <f>K25+Q11b_HF_PV!K26</f>
        <v>1327.6468059308083</v>
      </c>
      <c r="L26" s="15">
        <f>L25+Q11b_HF_PV!L26</f>
        <v>81.488296935025559</v>
      </c>
      <c r="M26" s="15">
        <f>M25+Q11b_HF_PV!M26</f>
        <v>83.320846868020368</v>
      </c>
      <c r="N26" s="15">
        <f>N25+Q11b_HF_PV!N26</f>
        <v>18340.333550095394</v>
      </c>
      <c r="O26" s="15">
        <f>O25+Q11b_HF_PV!O26</f>
        <v>1797.8916824730384</v>
      </c>
      <c r="P26" s="15">
        <f>P25+Q11b_HF_PV!P26</f>
        <v>20138.225232568431</v>
      </c>
      <c r="Q26" s="15">
        <f>Q25+Q11b_HF_PV!Q26</f>
        <v>0</v>
      </c>
      <c r="R26" s="15">
        <f>R25+Q11b_HF_PV!R26</f>
        <v>20138.225232568431</v>
      </c>
      <c r="S26"/>
      <c r="T26" s="14">
        <f t="shared" si="1"/>
        <v>2032</v>
      </c>
      <c r="U26" s="15">
        <f>U25+Q11b_HF_PV!U26</f>
        <v>615.31151341726149</v>
      </c>
      <c r="V26" s="15">
        <f>V25+Q11b_HF_PV!V26</f>
        <v>70.004899424378138</v>
      </c>
      <c r="W26" s="15">
        <f>W25+Q11b_HF_PV!W26</f>
        <v>43.037316801881424</v>
      </c>
      <c r="X26" s="15">
        <f>X25+Q11b_HF_PV!X26</f>
        <v>728.35372964352098</v>
      </c>
      <c r="Y26" s="15">
        <f>Y25+Q11b_HF_PV!Y26</f>
        <v>890.16390591892014</v>
      </c>
      <c r="Z26" s="15">
        <f>Z25+Q11b_HF_PV!Z26</f>
        <v>102.33980462642162</v>
      </c>
      <c r="AA26" s="15">
        <f>AA25+Q11b_HF_PV!AA26</f>
        <v>11871.634148980478</v>
      </c>
      <c r="AB26" s="15">
        <f>AB25+Q11b_HF_PV!AB26</f>
        <v>3476.9998888377081</v>
      </c>
      <c r="AC26" s="15">
        <f>AC25+Q11b_HF_PV!AC26</f>
        <v>1294.9640918089165</v>
      </c>
      <c r="AD26" s="15">
        <f>AD25+Q11b_HF_PV!AD26</f>
        <v>79.439854183555582</v>
      </c>
      <c r="AE26" s="15">
        <f>AE25+Q11b_HF_PV!AE26</f>
        <v>80.583909330542724</v>
      </c>
      <c r="AF26" s="15">
        <f>AF25+Q11b_HF_PV!AF26</f>
        <v>18524.479333330062</v>
      </c>
      <c r="AG26" s="15">
        <f>AG25+Q11b_HF_PV!AG26</f>
        <v>1720.3678698337956</v>
      </c>
      <c r="AH26" s="15">
        <f>AH25+Q11b_HF_PV!AH26</f>
        <v>20244.847203163859</v>
      </c>
      <c r="AI26" s="15">
        <f>AI25+Q11b_HF_PV!AI26</f>
        <v>5.0454798390598876</v>
      </c>
      <c r="AJ26" s="15">
        <f>AJ25+Q11b_HF_PV!AJ26</f>
        <v>20249.89268300292</v>
      </c>
      <c r="AL26" s="14">
        <f t="shared" si="2"/>
        <v>2032</v>
      </c>
      <c r="AM26" s="15">
        <f>AM25+Q11b_HF_PV!AM26</f>
        <v>615.31151341726149</v>
      </c>
      <c r="AN26" s="15">
        <f>AN25+Q11b_HF_PV!AN26</f>
        <v>70.004899424378138</v>
      </c>
      <c r="AO26" s="15">
        <f>AO25+Q11b_HF_PV!AO26</f>
        <v>43.037316801881424</v>
      </c>
      <c r="AP26" s="15">
        <f>AP25+Q11b_HF_PV!AP26</f>
        <v>728.35372964352098</v>
      </c>
      <c r="AQ26" s="15">
        <f>AQ25+Q11b_HF_PV!AQ26</f>
        <v>-64.480288892881845</v>
      </c>
      <c r="AR26" s="15">
        <f>AR25+Q11b_HF_PV!AR26</f>
        <v>-10.6017081019942</v>
      </c>
      <c r="AS26" s="15">
        <f>AS25+Q11b_HF_PV!AS26</f>
        <v>-431.65785500313649</v>
      </c>
      <c r="AT26" s="15">
        <f>AT25+Q11b_HF_PV!AT26</f>
        <v>0</v>
      </c>
      <c r="AU26" s="15">
        <f>AU25+Q11b_HF_PV!AU26</f>
        <v>-32.682714121891998</v>
      </c>
      <c r="AV26" s="15">
        <f>AV25+Q11b_HF_PV!AV26</f>
        <v>-2.0484427514699668</v>
      </c>
      <c r="AW26" s="15">
        <f>AW25+Q11b_HF_PV!AW26</f>
        <v>-2.7369375374776528</v>
      </c>
      <c r="AX26" s="15">
        <f>AX25+Q11b_HF_PV!AX26</f>
        <v>184.14578323466836</v>
      </c>
      <c r="AY26" s="15">
        <f>AY25+Q11b_HF_PV!AY26</f>
        <v>-77.523812639243076</v>
      </c>
      <c r="AZ26" s="15">
        <f>AZ25+Q11b_HF_PV!AZ26</f>
        <v>106.62197059542521</v>
      </c>
      <c r="BA26" s="15">
        <f>BA25+Q11b_HF_PV!BA26</f>
        <v>5.0454798390598876</v>
      </c>
      <c r="BB26" s="15">
        <f>BB25+Q11b_HF_PV!BB26</f>
        <v>111.66745043448515</v>
      </c>
      <c r="BC26" s="14">
        <f t="shared" si="3"/>
        <v>2032</v>
      </c>
    </row>
    <row r="27" spans="2:55" x14ac:dyDescent="0.35">
      <c r="B27" s="14">
        <f t="shared" si="0"/>
        <v>2033</v>
      </c>
      <c r="C27" s="15">
        <f>C26+Q11b_HF_PV!C27</f>
        <v>0</v>
      </c>
      <c r="D27" s="15">
        <f>D26+Q11b_HF_PV!D27</f>
        <v>0</v>
      </c>
      <c r="E27" s="15">
        <f>E26+Q11b_HF_PV!E27</f>
        <v>0</v>
      </c>
      <c r="F27" s="15">
        <f>F26+Q11b_HF_PV!F27</f>
        <v>0</v>
      </c>
      <c r="G27" s="15">
        <f>G26+Q11b_HF_PV!G27</f>
        <v>1015.0907531404472</v>
      </c>
      <c r="H27" s="15">
        <f>H26+Q11b_HF_PV!H27</f>
        <v>121.7525283674691</v>
      </c>
      <c r="I27" s="15">
        <f>I26+Q11b_HF_PV!I27</f>
        <v>13272.88145530116</v>
      </c>
      <c r="J27" s="15">
        <f>J26+Q11b_HF_PV!J27</f>
        <v>3641.3240174704747</v>
      </c>
      <c r="K27" s="15">
        <f>K26+Q11b_HF_PV!K27</f>
        <v>1449.1881259625829</v>
      </c>
      <c r="L27" s="15">
        <f>L26+Q11b_HF_PV!L27</f>
        <v>87.442408803838163</v>
      </c>
      <c r="M27" s="15">
        <f>M26+Q11b_HF_PV!M27</f>
        <v>87.261319834093584</v>
      </c>
      <c r="N27" s="15">
        <f>N26+Q11b_HF_PV!N27</f>
        <v>19674.940608880064</v>
      </c>
      <c r="O27" s="15">
        <f>O26+Q11b_HF_PV!O27</f>
        <v>2141.1834427674457</v>
      </c>
      <c r="P27" s="15">
        <f>P26+Q11b_HF_PV!P27</f>
        <v>21816.124051647508</v>
      </c>
      <c r="Q27" s="15">
        <f>Q26+Q11b_HF_PV!Q27</f>
        <v>0</v>
      </c>
      <c r="R27" s="15">
        <f>R26+Q11b_HF_PV!R27</f>
        <v>21816.124051647508</v>
      </c>
      <c r="S27"/>
      <c r="T27" s="14">
        <f t="shared" si="1"/>
        <v>2033</v>
      </c>
      <c r="U27" s="15">
        <f>U26+Q11b_HF_PV!U27</f>
        <v>648.81248050478212</v>
      </c>
      <c r="V27" s="15">
        <f>V26+Q11b_HF_PV!V27</f>
        <v>74.125771838765175</v>
      </c>
      <c r="W27" s="15">
        <f>W26+Q11b_HF_PV!W27</f>
        <v>46.667509329084297</v>
      </c>
      <c r="X27" s="15">
        <f>X26+Q11b_HF_PV!X27</f>
        <v>769.6057616726315</v>
      </c>
      <c r="Y27" s="15">
        <f>Y26+Q11b_HF_PV!Y27</f>
        <v>942.6598168261396</v>
      </c>
      <c r="Z27" s="15">
        <f>Z26+Q11b_HF_PV!Z27</f>
        <v>109.82034584725383</v>
      </c>
      <c r="AA27" s="15">
        <f>AA26+Q11b_HF_PV!AA27</f>
        <v>12801.016919092364</v>
      </c>
      <c r="AB27" s="15">
        <f>AB26+Q11b_HF_PV!AB27</f>
        <v>3641.3240174704747</v>
      </c>
      <c r="AC27" s="15">
        <f>AC26+Q11b_HF_PV!AC27</f>
        <v>1413.8737253522302</v>
      </c>
      <c r="AD27" s="15">
        <f>AD26+Q11b_HF_PV!AD27</f>
        <v>85.082285577152518</v>
      </c>
      <c r="AE27" s="15">
        <f>AE26+Q11b_HF_PV!AE27</f>
        <v>84.404080397561984</v>
      </c>
      <c r="AF27" s="15">
        <f>AF26+Q11b_HF_PV!AF27</f>
        <v>19847.786952235809</v>
      </c>
      <c r="AG27" s="15">
        <f>AG26+Q11b_HF_PV!AG27</f>
        <v>2050.1201171387729</v>
      </c>
      <c r="AH27" s="15">
        <f>AH26+Q11b_HF_PV!AH27</f>
        <v>21897.907069374582</v>
      </c>
      <c r="AI27" s="15">
        <f>AI26+Q11b_HF_PV!AI27</f>
        <v>5.2294447586090405</v>
      </c>
      <c r="AJ27" s="15">
        <f>AJ26+Q11b_HF_PV!AJ27</f>
        <v>21903.136514133192</v>
      </c>
      <c r="AL27" s="14">
        <f t="shared" si="2"/>
        <v>2033</v>
      </c>
      <c r="AM27" s="15">
        <f>AM26+Q11b_HF_PV!AM27</f>
        <v>648.81248050478212</v>
      </c>
      <c r="AN27" s="15">
        <f>AN26+Q11b_HF_PV!AN27</f>
        <v>74.125771838765175</v>
      </c>
      <c r="AO27" s="15">
        <f>AO26+Q11b_HF_PV!AO27</f>
        <v>46.667509329084297</v>
      </c>
      <c r="AP27" s="15">
        <f>AP26+Q11b_HF_PV!AP27</f>
        <v>769.6057616726315</v>
      </c>
      <c r="AQ27" s="15">
        <f>AQ26+Q11b_HF_PV!AQ27</f>
        <v>-72.430936314307488</v>
      </c>
      <c r="AR27" s="15">
        <f>AR26+Q11b_HF_PV!AR27</f>
        <v>-11.932182520215253</v>
      </c>
      <c r="AS27" s="15">
        <f>AS26+Q11b_HF_PV!AS27</f>
        <v>-471.86453620879541</v>
      </c>
      <c r="AT27" s="15">
        <f>AT26+Q11b_HF_PV!AT27</f>
        <v>0</v>
      </c>
      <c r="AU27" s="15">
        <f>AU26+Q11b_HF_PV!AU27</f>
        <v>-35.314400610352955</v>
      </c>
      <c r="AV27" s="15">
        <f>AV26+Q11b_HF_PV!AV27</f>
        <v>-2.3601232266856322</v>
      </c>
      <c r="AW27" s="15">
        <f>AW26+Q11b_HF_PV!AW27</f>
        <v>-2.8572394365316103</v>
      </c>
      <c r="AX27" s="15">
        <f>AX26+Q11b_HF_PV!AX27</f>
        <v>172.84634335574256</v>
      </c>
      <c r="AY27" s="15">
        <f>AY26+Q11b_HF_PV!AY27</f>
        <v>-91.063325628672942</v>
      </c>
      <c r="AZ27" s="15">
        <f>AZ26+Q11b_HF_PV!AZ27</f>
        <v>81.783017727069705</v>
      </c>
      <c r="BA27" s="15">
        <f>BA26+Q11b_HF_PV!BA27</f>
        <v>5.2294447586090405</v>
      </c>
      <c r="BB27" s="15">
        <f>BB26+Q11b_HF_PV!BB27</f>
        <v>87.012462485678796</v>
      </c>
      <c r="BC27" s="14">
        <f t="shared" si="3"/>
        <v>2033</v>
      </c>
    </row>
    <row r="28" spans="2:55" x14ac:dyDescent="0.35">
      <c r="B28" s="14">
        <f t="shared" si="0"/>
        <v>2034</v>
      </c>
      <c r="C28" s="15">
        <f>C27+Q11b_HF_PV!C28</f>
        <v>0</v>
      </c>
      <c r="D28" s="15">
        <f>D27+Q11b_HF_PV!D28</f>
        <v>0</v>
      </c>
      <c r="E28" s="15">
        <f>E27+Q11b_HF_PV!E28</f>
        <v>0</v>
      </c>
      <c r="F28" s="15">
        <f>F27+Q11b_HF_PV!F28</f>
        <v>0</v>
      </c>
      <c r="G28" s="15">
        <f>G27+Q11b_HF_PV!G28</f>
        <v>1118.767514967524</v>
      </c>
      <c r="H28" s="15">
        <f>H27+Q11b_HF_PV!H28</f>
        <v>148.1739184086324</v>
      </c>
      <c r="I28" s="15">
        <f>I27+Q11b_HF_PV!I28</f>
        <v>14250.970548799154</v>
      </c>
      <c r="J28" s="15">
        <f>J27+Q11b_HF_PV!J28</f>
        <v>3838.1806529395067</v>
      </c>
      <c r="K28" s="15">
        <f>K27+Q11b_HF_PV!K28</f>
        <v>1565.6142961055739</v>
      </c>
      <c r="L28" s="15">
        <f>L27+Q11b_HF_PV!L28</f>
        <v>95.915918083089124</v>
      </c>
      <c r="M28" s="15">
        <f>M27+Q11b_HF_PV!M28</f>
        <v>88.975143330974475</v>
      </c>
      <c r="N28" s="15">
        <f>N27+Q11b_HF_PV!N28</f>
        <v>21106.597992634455</v>
      </c>
      <c r="O28" s="15">
        <f>O27+Q11b_HF_PV!O28</f>
        <v>2468.1793205983986</v>
      </c>
      <c r="P28" s="15">
        <f>P27+Q11b_HF_PV!P28</f>
        <v>23574.777313232851</v>
      </c>
      <c r="Q28" s="15">
        <f>Q27+Q11b_HF_PV!Q28</f>
        <v>0</v>
      </c>
      <c r="R28" s="15">
        <f>R27+Q11b_HF_PV!R28</f>
        <v>23574.777313232851</v>
      </c>
      <c r="S28"/>
      <c r="T28" s="14">
        <f t="shared" si="1"/>
        <v>2034</v>
      </c>
      <c r="U28" s="15">
        <f>U27+Q11b_HF_PV!U28</f>
        <v>679.30601254470798</v>
      </c>
      <c r="V28" s="15">
        <f>V27+Q11b_HF_PV!V28</f>
        <v>77.862598714681639</v>
      </c>
      <c r="W28" s="15">
        <f>W27+Q11b_HF_PV!W28</f>
        <v>50.141415525020115</v>
      </c>
      <c r="X28" s="15">
        <f>X27+Q11b_HF_PV!X28</f>
        <v>807.31002678440962</v>
      </c>
      <c r="Y28" s="15">
        <f>Y27+Q11b_HF_PV!Y28</f>
        <v>1036.8944685028678</v>
      </c>
      <c r="Z28" s="15">
        <f>Z27+Q11b_HF_PV!Z28</f>
        <v>134.49183295700044</v>
      </c>
      <c r="AA28" s="15">
        <f>AA27+Q11b_HF_PV!AA28</f>
        <v>13736.352957081503</v>
      </c>
      <c r="AB28" s="15">
        <f>AB27+Q11b_HF_PV!AB28</f>
        <v>3827.7736806328917</v>
      </c>
      <c r="AC28" s="15">
        <f>AC27+Q11b_HF_PV!AC28</f>
        <v>1527.5684615203502</v>
      </c>
      <c r="AD28" s="15">
        <f>AD27+Q11b_HF_PV!AD28</f>
        <v>92.947151049245804</v>
      </c>
      <c r="AE28" s="15">
        <f>AE27+Q11b_HF_PV!AE28</f>
        <v>86.071559765737774</v>
      </c>
      <c r="AF28" s="15">
        <f>AF27+Q11b_HF_PV!AF28</f>
        <v>21249.410138294006</v>
      </c>
      <c r="AG28" s="15">
        <f>AG27+Q11b_HF_PV!AG28</f>
        <v>2363.5423337352267</v>
      </c>
      <c r="AH28" s="15">
        <f>AH27+Q11b_HF_PV!AH28</f>
        <v>23612.952472029232</v>
      </c>
      <c r="AI28" s="15">
        <f>AI27+Q11b_HF_PV!AI28</f>
        <v>5.3836719529946686</v>
      </c>
      <c r="AJ28" s="15">
        <f>AJ27+Q11b_HF_PV!AJ28</f>
        <v>23618.336143982229</v>
      </c>
      <c r="AL28" s="14">
        <f t="shared" si="2"/>
        <v>2034</v>
      </c>
      <c r="AM28" s="15">
        <f>AM27+Q11b_HF_PV!AM28</f>
        <v>679.30601254470798</v>
      </c>
      <c r="AN28" s="15">
        <f>AN27+Q11b_HF_PV!AN28</f>
        <v>77.862598714681639</v>
      </c>
      <c r="AO28" s="15">
        <f>AO27+Q11b_HF_PV!AO28</f>
        <v>50.141415525020115</v>
      </c>
      <c r="AP28" s="15">
        <f>AP27+Q11b_HF_PV!AP28</f>
        <v>807.31002678440962</v>
      </c>
      <c r="AQ28" s="15">
        <f>AQ27+Q11b_HF_PV!AQ28</f>
        <v>-81.873046464656099</v>
      </c>
      <c r="AR28" s="15">
        <f>AR27+Q11b_HF_PV!AR28</f>
        <v>-13.682085451631957</v>
      </c>
      <c r="AS28" s="15">
        <f>AS27+Q11b_HF_PV!AS28</f>
        <v>-514.61759171765186</v>
      </c>
      <c r="AT28" s="15">
        <f>AT27+Q11b_HF_PV!AT28</f>
        <v>-10.406972306614815</v>
      </c>
      <c r="AU28" s="15">
        <f>AU27+Q11b_HF_PV!AU28</f>
        <v>-38.045834585223837</v>
      </c>
      <c r="AV28" s="15">
        <f>AV27+Q11b_HF_PV!AV28</f>
        <v>-2.968767033843307</v>
      </c>
      <c r="AW28" s="15">
        <f>AW27+Q11b_HF_PV!AW28</f>
        <v>-2.9035835652367088</v>
      </c>
      <c r="AX28" s="15">
        <f>AX27+Q11b_HF_PV!AX28</f>
        <v>142.81214565955045</v>
      </c>
      <c r="AY28" s="15">
        <f>AY27+Q11b_HF_PV!AY28</f>
        <v>-104.63698686317194</v>
      </c>
      <c r="AZ28" s="15">
        <f>AZ27+Q11b_HF_PV!AZ28</f>
        <v>38.175158796378589</v>
      </c>
      <c r="BA28" s="15">
        <f>BA27+Q11b_HF_PV!BA28</f>
        <v>5.3836719529946686</v>
      </c>
      <c r="BB28" s="15">
        <f>BB27+Q11b_HF_PV!BB28</f>
        <v>43.558830749373314</v>
      </c>
      <c r="BC28" s="14">
        <f t="shared" si="3"/>
        <v>2034</v>
      </c>
    </row>
    <row r="29" spans="2:55" x14ac:dyDescent="0.35">
      <c r="B29" s="14">
        <f t="shared" si="0"/>
        <v>2035</v>
      </c>
      <c r="C29" s="15">
        <f>C28+Q11b_HF_PV!C29</f>
        <v>0</v>
      </c>
      <c r="D29" s="15">
        <f>D28+Q11b_HF_PV!D29</f>
        <v>0</v>
      </c>
      <c r="E29" s="15">
        <f>E28+Q11b_HF_PV!E29</f>
        <v>0</v>
      </c>
      <c r="F29" s="15">
        <f>F28+Q11b_HF_PV!F29</f>
        <v>0</v>
      </c>
      <c r="G29" s="15">
        <f>G28+Q11b_HF_PV!G29</f>
        <v>1245.2373588794896</v>
      </c>
      <c r="H29" s="15">
        <f>H28+Q11b_HF_PV!H29</f>
        <v>288.0090192981242</v>
      </c>
      <c r="I29" s="15">
        <f>I28+Q11b_HF_PV!I29</f>
        <v>15216.121894708645</v>
      </c>
      <c r="J29" s="15">
        <f>J28+Q11b_HF_PV!J29</f>
        <v>4052.0554633967463</v>
      </c>
      <c r="K29" s="15">
        <f>K28+Q11b_HF_PV!K29</f>
        <v>1681.5064517530968</v>
      </c>
      <c r="L29" s="15">
        <f>L28+Q11b_HF_PV!L29</f>
        <v>105.95118080300556</v>
      </c>
      <c r="M29" s="15">
        <f>M28+Q11b_HF_PV!M29</f>
        <v>89.633157405326969</v>
      </c>
      <c r="N29" s="15">
        <f>N28+Q11b_HF_PV!N29</f>
        <v>22678.514526244435</v>
      </c>
      <c r="O29" s="15">
        <f>O28+Q11b_HF_PV!O29</f>
        <v>2789.1667977759248</v>
      </c>
      <c r="P29" s="15">
        <f>P28+Q11b_HF_PV!P29</f>
        <v>25467.681324020359</v>
      </c>
      <c r="Q29" s="15">
        <f>Q28+Q11b_HF_PV!Q29</f>
        <v>0</v>
      </c>
      <c r="R29" s="15">
        <f>R28+Q11b_HF_PV!R29</f>
        <v>25467.681324020359</v>
      </c>
      <c r="S29"/>
      <c r="T29" s="14">
        <f t="shared" si="1"/>
        <v>2035</v>
      </c>
      <c r="U29" s="15">
        <f>U28+Q11b_HF_PV!U29</f>
        <v>707.02866218842428</v>
      </c>
      <c r="V29" s="15">
        <f>V28+Q11b_HF_PV!V29</f>
        <v>81.247420582813689</v>
      </c>
      <c r="W29" s="15">
        <f>W28+Q11b_HF_PV!W29</f>
        <v>53.505703474380702</v>
      </c>
      <c r="X29" s="15">
        <f>X28+Q11b_HF_PV!X29</f>
        <v>841.78178624561849</v>
      </c>
      <c r="Y29" s="15">
        <f>Y28+Q11b_HF_PV!Y29</f>
        <v>1151.4362216479942</v>
      </c>
      <c r="Z29" s="15">
        <f>Z28+Q11b_HF_PV!Z29</f>
        <v>272.06704604627453</v>
      </c>
      <c r="AA29" s="15">
        <f>AA28+Q11b_HF_PV!AA29</f>
        <v>14661.465903869213</v>
      </c>
      <c r="AB29" s="15">
        <f>AB28+Q11b_HF_PV!AB29</f>
        <v>4024.9282174055056</v>
      </c>
      <c r="AC29" s="15">
        <f>AC28+Q11b_HF_PV!AC29</f>
        <v>1640.7021379114171</v>
      </c>
      <c r="AD29" s="15">
        <f>AD28+Q11b_HF_PV!AD29</f>
        <v>102.12511630912248</v>
      </c>
      <c r="AE29" s="15">
        <f>AE28+Q11b_HF_PV!AE29</f>
        <v>86.70701262307017</v>
      </c>
      <c r="AF29" s="15">
        <f>AF28+Q11b_HF_PV!AF29</f>
        <v>22781.213442058215</v>
      </c>
      <c r="AG29" s="15">
        <f>AG28+Q11b_HF_PV!AG29</f>
        <v>2671.3160259229408</v>
      </c>
      <c r="AH29" s="15">
        <f>AH28+Q11b_HF_PV!AH29</f>
        <v>25452.529467981156</v>
      </c>
      <c r="AI29" s="15">
        <f>AI28+Q11b_HF_PV!AI29</f>
        <v>5.5346613210514448</v>
      </c>
      <c r="AJ29" s="15">
        <f>AJ28+Q11b_HF_PV!AJ29</f>
        <v>25458.064129302209</v>
      </c>
      <c r="AL29" s="14">
        <f t="shared" si="2"/>
        <v>2035</v>
      </c>
      <c r="AM29" s="15">
        <f>AM28+Q11b_HF_PV!AM29</f>
        <v>707.02866218842428</v>
      </c>
      <c r="AN29" s="15">
        <f>AN28+Q11b_HF_PV!AN29</f>
        <v>81.247420582813689</v>
      </c>
      <c r="AO29" s="15">
        <f>AO28+Q11b_HF_PV!AO29</f>
        <v>53.505703474380702</v>
      </c>
      <c r="AP29" s="15">
        <f>AP28+Q11b_HF_PV!AP29</f>
        <v>841.78178624561849</v>
      </c>
      <c r="AQ29" s="15">
        <f>AQ28+Q11b_HF_PV!AQ29</f>
        <v>-93.801137231495389</v>
      </c>
      <c r="AR29" s="15">
        <f>AR28+Q11b_HF_PV!AR29</f>
        <v>-15.941973251849637</v>
      </c>
      <c r="AS29" s="15">
        <f>AS28+Q11b_HF_PV!AS29</f>
        <v>-554.65599083943243</v>
      </c>
      <c r="AT29" s="15">
        <f>AT28+Q11b_HF_PV!AT29</f>
        <v>-27.127245991240216</v>
      </c>
      <c r="AU29" s="15">
        <f>AU28+Q11b_HF_PV!AU29</f>
        <v>-40.80431384167975</v>
      </c>
      <c r="AV29" s="15">
        <f>AV28+Q11b_HF_PV!AV29</f>
        <v>-3.8260644938830595</v>
      </c>
      <c r="AW29" s="15">
        <f>AW28+Q11b_HF_PV!AW29</f>
        <v>-2.9261447822568094</v>
      </c>
      <c r="AX29" s="15">
        <f>AX28+Q11b_HF_PV!AX29</f>
        <v>102.69891581378036</v>
      </c>
      <c r="AY29" s="15">
        <f>AY28+Q11b_HF_PV!AY29</f>
        <v>-117.85077185298415</v>
      </c>
      <c r="AZ29" s="15">
        <f>AZ28+Q11b_HF_PV!AZ29</f>
        <v>-15.15185603920375</v>
      </c>
      <c r="BA29" s="15">
        <f>BA28+Q11b_HF_PV!BA29</f>
        <v>5.5346613210514448</v>
      </c>
      <c r="BB29" s="15">
        <f>BB28+Q11b_HF_PV!BB29</f>
        <v>-9.6171947181522484</v>
      </c>
      <c r="BC29" s="14">
        <f t="shared" si="3"/>
        <v>2035</v>
      </c>
    </row>
    <row r="30" spans="2:55" x14ac:dyDescent="0.35">
      <c r="B30" s="14">
        <f t="shared" si="0"/>
        <v>2036</v>
      </c>
      <c r="C30" s="15">
        <f>C29+Q11b_HF_PV!C30</f>
        <v>0</v>
      </c>
      <c r="D30" s="15">
        <f>D29+Q11b_HF_PV!D30</f>
        <v>0</v>
      </c>
      <c r="E30" s="15">
        <f>E29+Q11b_HF_PV!E30</f>
        <v>0</v>
      </c>
      <c r="F30" s="15">
        <f>F29+Q11b_HF_PV!F30</f>
        <v>0</v>
      </c>
      <c r="G30" s="15">
        <f>G29+Q11b_HF_PV!G30</f>
        <v>1360.0890362863709</v>
      </c>
      <c r="H30" s="15">
        <f>H29+Q11b_HF_PV!H30</f>
        <v>415.64390644935327</v>
      </c>
      <c r="I30" s="15">
        <f>I29+Q11b_HF_PV!I30</f>
        <v>16147.264121715991</v>
      </c>
      <c r="J30" s="15">
        <f>J29+Q11b_HF_PV!J30</f>
        <v>4252.500459139239</v>
      </c>
      <c r="K30" s="15">
        <f>K29+Q11b_HF_PV!K30</f>
        <v>1796.4195109416537</v>
      </c>
      <c r="L30" s="15">
        <f>L29+Q11b_HF_PV!L30</f>
        <v>115.53688572522415</v>
      </c>
      <c r="M30" s="15">
        <f>M29+Q11b_HF_PV!M30</f>
        <v>90.256917594388057</v>
      </c>
      <c r="N30" s="15">
        <f>N29+Q11b_HF_PV!N30</f>
        <v>24177.710837852221</v>
      </c>
      <c r="O30" s="15">
        <f>O29+Q11b_HF_PV!O30</f>
        <v>3155.6836860739472</v>
      </c>
      <c r="P30" s="15">
        <f>P29+Q11b_HF_PV!P30</f>
        <v>27333.394523926167</v>
      </c>
      <c r="Q30" s="15">
        <f>Q29+Q11b_HF_PV!Q30</f>
        <v>0</v>
      </c>
      <c r="R30" s="15">
        <f>R29+Q11b_HF_PV!R30</f>
        <v>27333.394523926167</v>
      </c>
      <c r="S30"/>
      <c r="T30" s="14">
        <f t="shared" si="1"/>
        <v>2036</v>
      </c>
      <c r="U30" s="15">
        <f>U29+Q11b_HF_PV!U30</f>
        <v>732.21660698138703</v>
      </c>
      <c r="V30" s="15">
        <f>V29+Q11b_HF_PV!V30</f>
        <v>84.309766390069129</v>
      </c>
      <c r="W30" s="15">
        <f>W29+Q11b_HF_PV!W30</f>
        <v>56.765655113706828</v>
      </c>
      <c r="X30" s="15">
        <f>X29+Q11b_HF_PV!X30</f>
        <v>873.29202848516286</v>
      </c>
      <c r="Y30" s="15">
        <f>Y29+Q11b_HF_PV!Y30</f>
        <v>1259.5906990098938</v>
      </c>
      <c r="Z30" s="15">
        <f>Z29+Q11b_HF_PV!Z30</f>
        <v>398.39006705831014</v>
      </c>
      <c r="AA30" s="15">
        <f>AA29+Q11b_HF_PV!AA30</f>
        <v>15554.29874677529</v>
      </c>
      <c r="AB30" s="15">
        <f>AB29+Q11b_HF_PV!AB30</f>
        <v>4214.5047565168115</v>
      </c>
      <c r="AC30" s="15">
        <f>AC29+Q11b_HF_PV!AC30</f>
        <v>1753.9714541026517</v>
      </c>
      <c r="AD30" s="15">
        <f>AD29+Q11b_HF_PV!AD30</f>
        <v>111.12747414734835</v>
      </c>
      <c r="AE30" s="15">
        <f>AE29+Q11b_HF_PV!AE30</f>
        <v>87.306513995201882</v>
      </c>
      <c r="AF30" s="15">
        <f>AF29+Q11b_HF_PV!AF30</f>
        <v>24252.481740090669</v>
      </c>
      <c r="AG30" s="15">
        <f>AG29+Q11b_HF_PV!AG30</f>
        <v>3022.9880452866341</v>
      </c>
      <c r="AH30" s="15">
        <f>AH29+Q11b_HF_PV!AH30</f>
        <v>27275.469785377303</v>
      </c>
      <c r="AI30" s="15">
        <f>AI29+Q11b_HF_PV!AI30</f>
        <v>5.690057206126018</v>
      </c>
      <c r="AJ30" s="15">
        <f>AJ29+Q11b_HF_PV!AJ30</f>
        <v>27281.159842583431</v>
      </c>
      <c r="AL30" s="14">
        <f t="shared" si="2"/>
        <v>2036</v>
      </c>
      <c r="AM30" s="15">
        <f>AM29+Q11b_HF_PV!AM30</f>
        <v>732.21660698138703</v>
      </c>
      <c r="AN30" s="15">
        <f>AN29+Q11b_HF_PV!AN30</f>
        <v>84.309766390069129</v>
      </c>
      <c r="AO30" s="15">
        <f>AO29+Q11b_HF_PV!AO30</f>
        <v>56.765655113706828</v>
      </c>
      <c r="AP30" s="15">
        <f>AP29+Q11b_HF_PV!AP30</f>
        <v>873.29202848516286</v>
      </c>
      <c r="AQ30" s="15">
        <f>AQ29+Q11b_HF_PV!AQ30</f>
        <v>-100.498337276477</v>
      </c>
      <c r="AR30" s="15">
        <f>AR29+Q11b_HF_PV!AR30</f>
        <v>-17.253839391043051</v>
      </c>
      <c r="AS30" s="15">
        <f>AS29+Q11b_HF_PV!AS30</f>
        <v>-592.96537494070151</v>
      </c>
      <c r="AT30" s="15">
        <f>AT29+Q11b_HF_PV!AT30</f>
        <v>-37.995702622427054</v>
      </c>
      <c r="AU30" s="15">
        <f>AU29+Q11b_HF_PV!AU30</f>
        <v>-42.448056839002014</v>
      </c>
      <c r="AV30" s="15">
        <f>AV29+Q11b_HF_PV!AV30</f>
        <v>-4.4094115778757894</v>
      </c>
      <c r="AW30" s="15">
        <f>AW29+Q11b_HF_PV!AW30</f>
        <v>-2.9504035991861852</v>
      </c>
      <c r="AX30" s="15">
        <f>AX29+Q11b_HF_PV!AX30</f>
        <v>74.77090223844894</v>
      </c>
      <c r="AY30" s="15">
        <f>AY29+Q11b_HF_PV!AY30</f>
        <v>-132.6956407873131</v>
      </c>
      <c r="AZ30" s="15">
        <f>AZ29+Q11b_HF_PV!AZ30</f>
        <v>-57.92473854886417</v>
      </c>
      <c r="BA30" s="15">
        <f>BA29+Q11b_HF_PV!BA30</f>
        <v>5.690057206126018</v>
      </c>
      <c r="BB30" s="15">
        <f>BB29+Q11b_HF_PV!BB30</f>
        <v>-52.234681342738092</v>
      </c>
      <c r="BC30" s="14">
        <f t="shared" si="3"/>
        <v>2036</v>
      </c>
    </row>
    <row r="31" spans="2:55" x14ac:dyDescent="0.35">
      <c r="B31" s="14">
        <f t="shared" si="0"/>
        <v>2037</v>
      </c>
      <c r="C31" s="15">
        <f>C30+Q11b_HF_PV!C31</f>
        <v>0</v>
      </c>
      <c r="D31" s="15">
        <f>D30+Q11b_HF_PV!D31</f>
        <v>0</v>
      </c>
      <c r="E31" s="15">
        <f>E30+Q11b_HF_PV!E31</f>
        <v>0</v>
      </c>
      <c r="F31" s="15">
        <f>F30+Q11b_HF_PV!F31</f>
        <v>0</v>
      </c>
      <c r="G31" s="15">
        <f>G30+Q11b_HF_PV!G31</f>
        <v>1464.3613706062333</v>
      </c>
      <c r="H31" s="15">
        <f>H30+Q11b_HF_PV!H31</f>
        <v>532.08387803739731</v>
      </c>
      <c r="I31" s="15">
        <f>I30+Q11b_HF_PV!I31</f>
        <v>17102.246434288369</v>
      </c>
      <c r="J31" s="15">
        <f>J30+Q11b_HF_PV!J31</f>
        <v>4440.3589368735338</v>
      </c>
      <c r="K31" s="15">
        <f>K30+Q11b_HF_PV!K31</f>
        <v>1916.762807226939</v>
      </c>
      <c r="L31" s="15">
        <f>L30+Q11b_HF_PV!L31</f>
        <v>124.74210425400176</v>
      </c>
      <c r="M31" s="15">
        <f>M30+Q11b_HF_PV!M31</f>
        <v>90.849499234960888</v>
      </c>
      <c r="N31" s="15">
        <f>N30+Q11b_HF_PV!N31</f>
        <v>25671.405030521437</v>
      </c>
      <c r="O31" s="15">
        <f>O30+Q11b_HF_PV!O31</f>
        <v>3560.8596071725824</v>
      </c>
      <c r="P31" s="15">
        <f>P30+Q11b_HF_PV!P31</f>
        <v>29232.264637694017</v>
      </c>
      <c r="Q31" s="15">
        <f>Q30+Q11b_HF_PV!Q31</f>
        <v>0</v>
      </c>
      <c r="R31" s="15">
        <f>R30+Q11b_HF_PV!R31</f>
        <v>29232.264637694017</v>
      </c>
      <c r="S31"/>
      <c r="T31" s="14">
        <f t="shared" si="1"/>
        <v>2037</v>
      </c>
      <c r="U31" s="15">
        <f>U30+Q11b_HF_PV!U31</f>
        <v>755.08977865024065</v>
      </c>
      <c r="V31" s="15">
        <f>V30+Q11b_HF_PV!V31</f>
        <v>87.079106552793178</v>
      </c>
      <c r="W31" s="15">
        <f>W30+Q11b_HF_PV!W31</f>
        <v>59.894559754368025</v>
      </c>
      <c r="X31" s="15">
        <f>X30+Q11b_HF_PV!X31</f>
        <v>902.06344495740177</v>
      </c>
      <c r="Y31" s="15">
        <f>Y30+Q11b_HF_PV!Y31</f>
        <v>1360.5217568548949</v>
      </c>
      <c r="Z31" s="15">
        <f>Z30+Q11b_HF_PV!Z31</f>
        <v>514.13042995270507</v>
      </c>
      <c r="AA31" s="15">
        <f>AA30+Q11b_HF_PV!AA31</f>
        <v>16469.135329226581</v>
      </c>
      <c r="AB31" s="15">
        <f>AB30+Q11b_HF_PV!AB31</f>
        <v>4395.3917957013064</v>
      </c>
      <c r="AC31" s="15">
        <f>AC30+Q11b_HF_PV!AC31</f>
        <v>1873.4777692063378</v>
      </c>
      <c r="AD31" s="15">
        <f>AD30+Q11b_HF_PV!AD31</f>
        <v>119.9371260976019</v>
      </c>
      <c r="AE31" s="15">
        <f>AE30+Q11b_HF_PV!AE31</f>
        <v>87.875835459085053</v>
      </c>
      <c r="AF31" s="15">
        <f>AF30+Q11b_HF_PV!AF31</f>
        <v>25722.533487455912</v>
      </c>
      <c r="AG31" s="15">
        <f>AG30+Q11b_HF_PV!AG31</f>
        <v>3411.4326672733396</v>
      </c>
      <c r="AH31" s="15">
        <f>AH30+Q11b_HF_PV!AH31</f>
        <v>29133.966154729253</v>
      </c>
      <c r="AI31" s="15">
        <f>AI30+Q11b_HF_PV!AI31</f>
        <v>5.8275763916379768</v>
      </c>
      <c r="AJ31" s="15">
        <f>AJ30+Q11b_HF_PV!AJ31</f>
        <v>29139.793731120892</v>
      </c>
      <c r="AL31" s="14">
        <f t="shared" si="2"/>
        <v>2037</v>
      </c>
      <c r="AM31" s="15">
        <f>AM30+Q11b_HF_PV!AM31</f>
        <v>755.08977865024065</v>
      </c>
      <c r="AN31" s="15">
        <f>AN30+Q11b_HF_PV!AN31</f>
        <v>87.079106552793178</v>
      </c>
      <c r="AO31" s="15">
        <f>AO30+Q11b_HF_PV!AO31</f>
        <v>59.894559754368025</v>
      </c>
      <c r="AP31" s="15">
        <f>AP30+Q11b_HF_PV!AP31</f>
        <v>902.06344495740177</v>
      </c>
      <c r="AQ31" s="15">
        <f>AQ30+Q11b_HF_PV!AQ31</f>
        <v>-103.83961375133825</v>
      </c>
      <c r="AR31" s="15">
        <f>AR30+Q11b_HF_PV!AR31</f>
        <v>-17.953448084692248</v>
      </c>
      <c r="AS31" s="15">
        <f>AS30+Q11b_HF_PV!AS31</f>
        <v>-633.11110506179</v>
      </c>
      <c r="AT31" s="15">
        <f>AT30+Q11b_HF_PV!AT31</f>
        <v>-44.967141172226654</v>
      </c>
      <c r="AU31" s="15">
        <f>AU30+Q11b_HF_PV!AU31</f>
        <v>-43.285038020601078</v>
      </c>
      <c r="AV31" s="15">
        <f>AV30+Q11b_HF_PV!AV31</f>
        <v>-4.8049781563998462</v>
      </c>
      <c r="AW31" s="15">
        <f>AW30+Q11b_HF_PV!AW31</f>
        <v>-2.9736637758758411</v>
      </c>
      <c r="AX31" s="15">
        <f>AX30+Q11b_HF_PV!AX31</f>
        <v>51.128456934476709</v>
      </c>
      <c r="AY31" s="15">
        <f>AY30+Q11b_HF_PV!AY31</f>
        <v>-149.42693989924271</v>
      </c>
      <c r="AZ31" s="15">
        <f>AZ30+Q11b_HF_PV!AZ31</f>
        <v>-98.298482964765952</v>
      </c>
      <c r="BA31" s="15">
        <f>BA30+Q11b_HF_PV!BA31</f>
        <v>5.8275763916379768</v>
      </c>
      <c r="BB31" s="15">
        <f>BB30+Q11b_HF_PV!BB31</f>
        <v>-92.470906573127905</v>
      </c>
      <c r="BC31" s="14">
        <f t="shared" si="3"/>
        <v>2037</v>
      </c>
    </row>
    <row r="32" spans="2:55" x14ac:dyDescent="0.35">
      <c r="B32" s="14">
        <f t="shared" si="0"/>
        <v>2038</v>
      </c>
      <c r="C32" s="15">
        <f>C31+Q11b_HF_PV!C32</f>
        <v>0</v>
      </c>
      <c r="D32" s="15">
        <f>D31+Q11b_HF_PV!D32</f>
        <v>0</v>
      </c>
      <c r="E32" s="15">
        <f>E31+Q11b_HF_PV!E32</f>
        <v>0</v>
      </c>
      <c r="F32" s="15">
        <f>F31+Q11b_HF_PV!F32</f>
        <v>0</v>
      </c>
      <c r="G32" s="15">
        <f>G31+Q11b_HF_PV!G32</f>
        <v>1570.9830206578131</v>
      </c>
      <c r="H32" s="15">
        <f>H31+Q11b_HF_PV!H32</f>
        <v>640.28737461544586</v>
      </c>
      <c r="I32" s="15">
        <f>I31+Q11b_HF_PV!I32</f>
        <v>18058.544167137577</v>
      </c>
      <c r="J32" s="15">
        <f>J31+Q11b_HF_PV!J32</f>
        <v>4629.7151705070464</v>
      </c>
      <c r="K32" s="15">
        <f>K31+Q11b_HF_PV!K32</f>
        <v>2036.6097439138607</v>
      </c>
      <c r="L32" s="15">
        <f>L31+Q11b_HF_PV!L32</f>
        <v>134.24067116667726</v>
      </c>
      <c r="M32" s="15">
        <f>M31+Q11b_HF_PV!M32</f>
        <v>91.410111587733155</v>
      </c>
      <c r="N32" s="15">
        <f>N31+Q11b_HF_PV!N32</f>
        <v>27161.79025958616</v>
      </c>
      <c r="O32" s="15">
        <f>O31+Q11b_HF_PV!O32</f>
        <v>3999.289363037818</v>
      </c>
      <c r="P32" s="15">
        <f>P31+Q11b_HF_PV!P32</f>
        <v>31161.079622623973</v>
      </c>
      <c r="Q32" s="15">
        <f>Q31+Q11b_HF_PV!Q32</f>
        <v>0</v>
      </c>
      <c r="R32" s="15">
        <f>R31+Q11b_HF_PV!R32</f>
        <v>31161.079622623973</v>
      </c>
      <c r="S32"/>
      <c r="T32" s="14">
        <f t="shared" si="1"/>
        <v>2038</v>
      </c>
      <c r="U32" s="15">
        <f>U31+Q11b_HF_PV!U32</f>
        <v>777.81922343234646</v>
      </c>
      <c r="V32" s="15">
        <f>V31+Q11b_HF_PV!V32</f>
        <v>89.588795175440325</v>
      </c>
      <c r="W32" s="15">
        <f>W31+Q11b_HF_PV!W32</f>
        <v>62.841681565057137</v>
      </c>
      <c r="X32" s="15">
        <f>X31+Q11b_HF_PV!X32</f>
        <v>930.24970017284386</v>
      </c>
      <c r="Y32" s="15">
        <f>Y31+Q11b_HF_PV!Y32</f>
        <v>1460.3913410377597</v>
      </c>
      <c r="Z32" s="15">
        <f>Z31+Q11b_HF_PV!Z32</f>
        <v>621.01801436111145</v>
      </c>
      <c r="AA32" s="15">
        <f>AA31+Q11b_HF_PV!AA32</f>
        <v>17386.32223669182</v>
      </c>
      <c r="AB32" s="15">
        <f>AB31+Q11b_HF_PV!AB32</f>
        <v>4573.7830405061623</v>
      </c>
      <c r="AC32" s="15">
        <f>AC31+Q11b_HF_PV!AC32</f>
        <v>1991.077451544633</v>
      </c>
      <c r="AD32" s="15">
        <f>AD31+Q11b_HF_PV!AD32</f>
        <v>128.83403112714527</v>
      </c>
      <c r="AE32" s="15">
        <f>AE31+Q11b_HF_PV!AE32</f>
        <v>88.415961475193512</v>
      </c>
      <c r="AF32" s="15">
        <f>AF31+Q11b_HF_PV!AF32</f>
        <v>27180.09177691667</v>
      </c>
      <c r="AG32" s="15">
        <f>AG31+Q11b_HF_PV!AG32</f>
        <v>3832.1131705956786</v>
      </c>
      <c r="AH32" s="15">
        <f>AH31+Q11b_HF_PV!AH32</f>
        <v>31012.204947512349</v>
      </c>
      <c r="AI32" s="15">
        <f>AI31+Q11b_HF_PV!AI32</f>
        <v>5.9557466681538642</v>
      </c>
      <c r="AJ32" s="15">
        <f>AJ31+Q11b_HF_PV!AJ32</f>
        <v>31018.160694180504</v>
      </c>
      <c r="AL32" s="14">
        <f t="shared" si="2"/>
        <v>2038</v>
      </c>
      <c r="AM32" s="15">
        <f>AM31+Q11b_HF_PV!AM32</f>
        <v>777.81922343234646</v>
      </c>
      <c r="AN32" s="15">
        <f>AN31+Q11b_HF_PV!AN32</f>
        <v>89.588795175440325</v>
      </c>
      <c r="AO32" s="15">
        <f>AO31+Q11b_HF_PV!AO32</f>
        <v>62.841681565057137</v>
      </c>
      <c r="AP32" s="15">
        <f>AP31+Q11b_HF_PV!AP32</f>
        <v>930.24970017284386</v>
      </c>
      <c r="AQ32" s="15">
        <f>AQ31+Q11b_HF_PV!AQ32</f>
        <v>-110.59167962005303</v>
      </c>
      <c r="AR32" s="15">
        <f>AR31+Q11b_HF_PV!AR32</f>
        <v>-19.269360254334327</v>
      </c>
      <c r="AS32" s="15">
        <f>AS31+Q11b_HF_PV!AS32</f>
        <v>-672.22193044576045</v>
      </c>
      <c r="AT32" s="15">
        <f>AT31+Q11b_HF_PV!AT32</f>
        <v>-55.932130000883397</v>
      </c>
      <c r="AU32" s="15">
        <f>AU31+Q11b_HF_PV!AU32</f>
        <v>-45.532292369227548</v>
      </c>
      <c r="AV32" s="15">
        <f>AV31+Q11b_HF_PV!AV32</f>
        <v>-5.4066400395319878</v>
      </c>
      <c r="AW32" s="15">
        <f>AW31+Q11b_HF_PV!AW32</f>
        <v>-2.9941501125396384</v>
      </c>
      <c r="AX32" s="15">
        <f>AX31+Q11b_HF_PV!AX32</f>
        <v>18.301517330512077</v>
      </c>
      <c r="AY32" s="15">
        <f>AY31+Q11b_HF_PV!AY32</f>
        <v>-167.17619244213915</v>
      </c>
      <c r="AZ32" s="15">
        <f>AZ31+Q11b_HF_PV!AZ32</f>
        <v>-148.87467511162717</v>
      </c>
      <c r="BA32" s="15">
        <f>BA31+Q11b_HF_PV!BA32</f>
        <v>5.9557466681538642</v>
      </c>
      <c r="BB32" s="15">
        <f>BB31+Q11b_HF_PV!BB32</f>
        <v>-142.91892844347325</v>
      </c>
      <c r="BC32" s="14">
        <f t="shared" si="3"/>
        <v>2038</v>
      </c>
    </row>
    <row r="33" spans="2:55" x14ac:dyDescent="0.35">
      <c r="B33" s="14">
        <f t="shared" si="0"/>
        <v>2039</v>
      </c>
      <c r="C33" s="15">
        <f>C32+Q11b_HF_PV!C33</f>
        <v>0</v>
      </c>
      <c r="D33" s="15">
        <f>D32+Q11b_HF_PV!D33</f>
        <v>0</v>
      </c>
      <c r="E33" s="15">
        <f>E32+Q11b_HF_PV!E33</f>
        <v>0</v>
      </c>
      <c r="F33" s="15">
        <f>F32+Q11b_HF_PV!F33</f>
        <v>0</v>
      </c>
      <c r="G33" s="15">
        <f>G32+Q11b_HF_PV!G33</f>
        <v>1675.5806357573465</v>
      </c>
      <c r="H33" s="15">
        <f>H32+Q11b_HF_PV!H33</f>
        <v>740.24230325818962</v>
      </c>
      <c r="I33" s="15">
        <f>I32+Q11b_HF_PV!I33</f>
        <v>18983.257001901427</v>
      </c>
      <c r="J33" s="15">
        <f>J32+Q11b_HF_PV!J33</f>
        <v>4816.0805886829412</v>
      </c>
      <c r="K33" s="15">
        <f>K32+Q11b_HF_PV!K33</f>
        <v>2160.7216047143129</v>
      </c>
      <c r="L33" s="15">
        <f>L32+Q11b_HF_PV!L33</f>
        <v>143.81658265895095</v>
      </c>
      <c r="M33" s="15">
        <f>M32+Q11b_HF_PV!M33</f>
        <v>91.937974333719282</v>
      </c>
      <c r="N33" s="15">
        <f>N32+Q11b_HF_PV!N33</f>
        <v>28611.636691306892</v>
      </c>
      <c r="O33" s="15">
        <f>O32+Q11b_HF_PV!O33</f>
        <v>4469.5535470701261</v>
      </c>
      <c r="P33" s="15">
        <f>P32+Q11b_HF_PV!P33</f>
        <v>33081.190238377014</v>
      </c>
      <c r="Q33" s="15">
        <f>Q32+Q11b_HF_PV!Q33</f>
        <v>0</v>
      </c>
      <c r="R33" s="15">
        <f>R32+Q11b_HF_PV!R33</f>
        <v>33081.190238377014</v>
      </c>
      <c r="S33"/>
      <c r="T33" s="14">
        <f t="shared" si="1"/>
        <v>2039</v>
      </c>
      <c r="U33" s="15">
        <f>U32+Q11b_HF_PV!U33</f>
        <v>798.31151164402263</v>
      </c>
      <c r="V33" s="15">
        <f>V32+Q11b_HF_PV!V33</f>
        <v>91.874825104302289</v>
      </c>
      <c r="W33" s="15">
        <f>W32+Q11b_HF_PV!W33</f>
        <v>65.662816192873109</v>
      </c>
      <c r="X33" s="15">
        <f>X32+Q11b_HF_PV!X33</f>
        <v>955.84915294119799</v>
      </c>
      <c r="Y33" s="15">
        <f>Y32+Q11b_HF_PV!Y33</f>
        <v>1556.4072794288425</v>
      </c>
      <c r="Z33" s="15">
        <f>Z32+Q11b_HF_PV!Z33</f>
        <v>719.3240091863612</v>
      </c>
      <c r="AA33" s="15">
        <f>AA32+Q11b_HF_PV!AA33</f>
        <v>18272.763278248251</v>
      </c>
      <c r="AB33" s="15">
        <f>AB32+Q11b_HF_PV!AB33</f>
        <v>4746.9055220153441</v>
      </c>
      <c r="AC33" s="15">
        <f>AC32+Q11b_HF_PV!AC33</f>
        <v>2113.1032211490597</v>
      </c>
      <c r="AD33" s="15">
        <f>AD32+Q11b_HF_PV!AD33</f>
        <v>137.67986906440967</v>
      </c>
      <c r="AE33" s="15">
        <f>AE32+Q11b_HF_PV!AE33</f>
        <v>88.926070911338996</v>
      </c>
      <c r="AF33" s="15">
        <f>AF32+Q11b_HF_PV!AF33</f>
        <v>28590.958402944805</v>
      </c>
      <c r="AG33" s="15">
        <f>AG32+Q11b_HF_PV!AG33</f>
        <v>4282.9666812951746</v>
      </c>
      <c r="AH33" s="15">
        <f>AH32+Q11b_HF_PV!AH33</f>
        <v>32873.925084239978</v>
      </c>
      <c r="AI33" s="15">
        <f>AI32+Q11b_HF_PV!AI33</f>
        <v>6.0933307004328334</v>
      </c>
      <c r="AJ33" s="15">
        <f>AJ32+Q11b_HF_PV!AJ33</f>
        <v>32880.018414940416</v>
      </c>
      <c r="AL33" s="14">
        <f t="shared" si="2"/>
        <v>2039</v>
      </c>
      <c r="AM33" s="15">
        <f>AM32+Q11b_HF_PV!AM33</f>
        <v>798.31151164402263</v>
      </c>
      <c r="AN33" s="15">
        <f>AN32+Q11b_HF_PV!AN33</f>
        <v>91.874825104302289</v>
      </c>
      <c r="AO33" s="15">
        <f>AO32+Q11b_HF_PV!AO33</f>
        <v>65.662816192873109</v>
      </c>
      <c r="AP33" s="15">
        <f>AP32+Q11b_HF_PV!AP33</f>
        <v>955.84915294119799</v>
      </c>
      <c r="AQ33" s="15">
        <f>AQ32+Q11b_HF_PV!AQ33</f>
        <v>-119.17335632850356</v>
      </c>
      <c r="AR33" s="15">
        <f>AR32+Q11b_HF_PV!AR33</f>
        <v>-20.918294071828324</v>
      </c>
      <c r="AS33" s="15">
        <f>AS32+Q11b_HF_PV!AS33</f>
        <v>-710.4937236531789</v>
      </c>
      <c r="AT33" s="15">
        <f>AT32+Q11b_HF_PV!AT33</f>
        <v>-69.175066667596923</v>
      </c>
      <c r="AU33" s="15">
        <f>AU32+Q11b_HF_PV!AU33</f>
        <v>-47.618383565252827</v>
      </c>
      <c r="AV33" s="15">
        <f>AV32+Q11b_HF_PV!AV33</f>
        <v>-6.1367135945412787</v>
      </c>
      <c r="AW33" s="15">
        <f>AW32+Q11b_HF_PV!AW33</f>
        <v>-3.0119034223802754</v>
      </c>
      <c r="AX33" s="15">
        <f>AX32+Q11b_HF_PV!AX33</f>
        <v>-20.67828836208551</v>
      </c>
      <c r="AY33" s="15">
        <f>AY32+Q11b_HF_PV!AY33</f>
        <v>-186.58686577495178</v>
      </c>
      <c r="AZ33" s="15">
        <f>AZ32+Q11b_HF_PV!AZ33</f>
        <v>-207.26515413703726</v>
      </c>
      <c r="BA33" s="15">
        <f>BA32+Q11b_HF_PV!BA33</f>
        <v>6.0933307004328334</v>
      </c>
      <c r="BB33" s="15">
        <f>BB32+Q11b_HF_PV!BB33</f>
        <v>-201.17182343660437</v>
      </c>
      <c r="BC33" s="14">
        <f t="shared" si="3"/>
        <v>2039</v>
      </c>
    </row>
    <row r="34" spans="2:55" x14ac:dyDescent="0.35">
      <c r="B34" s="14">
        <f t="shared" si="0"/>
        <v>2040</v>
      </c>
      <c r="C34" s="15">
        <f>C33+Q11b_HF_PV!C34</f>
        <v>0</v>
      </c>
      <c r="D34" s="15">
        <f>D33+Q11b_HF_PV!D34</f>
        <v>0</v>
      </c>
      <c r="E34" s="15">
        <f>E33+Q11b_HF_PV!E34</f>
        <v>0</v>
      </c>
      <c r="F34" s="15">
        <f>F33+Q11b_HF_PV!F34</f>
        <v>0</v>
      </c>
      <c r="G34" s="15">
        <f>G33+Q11b_HF_PV!G34</f>
        <v>1773.7863458720099</v>
      </c>
      <c r="H34" s="15">
        <f>H33+Q11b_HF_PV!H34</f>
        <v>831.89823161436311</v>
      </c>
      <c r="I34" s="15">
        <f>I33+Q11b_HF_PV!I34</f>
        <v>19911.364734762923</v>
      </c>
      <c r="J34" s="15">
        <f>J33+Q11b_HF_PV!J34</f>
        <v>4994.8329110003187</v>
      </c>
      <c r="K34" s="15">
        <f>K33+Q11b_HF_PV!K34</f>
        <v>2279.4235152888541</v>
      </c>
      <c r="L34" s="15">
        <f>L33+Q11b_HF_PV!L34</f>
        <v>153.22100268613013</v>
      </c>
      <c r="M34" s="15">
        <f>M33+Q11b_HF_PV!M34</f>
        <v>92.442922373698636</v>
      </c>
      <c r="N34" s="15">
        <f>N33+Q11b_HF_PV!N34</f>
        <v>30036.969663598302</v>
      </c>
      <c r="O34" s="15">
        <f>O33+Q11b_HF_PV!O34</f>
        <v>4963.2927951281063</v>
      </c>
      <c r="P34" s="15">
        <f>P33+Q11b_HF_PV!P34</f>
        <v>35000.2624587264</v>
      </c>
      <c r="Q34" s="15">
        <f>Q33+Q11b_HF_PV!Q34</f>
        <v>0</v>
      </c>
      <c r="R34" s="15">
        <f>R33+Q11b_HF_PV!R34</f>
        <v>35000.2624587264</v>
      </c>
      <c r="S34"/>
      <c r="T34" s="14">
        <f t="shared" si="1"/>
        <v>2040</v>
      </c>
      <c r="U34" s="15">
        <f>U33+Q11b_HF_PV!U34</f>
        <v>816.7368914380628</v>
      </c>
      <c r="V34" s="15">
        <f>V33+Q11b_HF_PV!V34</f>
        <v>93.96700869027957</v>
      </c>
      <c r="W34" s="15">
        <f>W33+Q11b_HF_PV!W34</f>
        <v>68.36920429592422</v>
      </c>
      <c r="X34" s="15">
        <f>X33+Q11b_HF_PV!X34</f>
        <v>979.07310442426649</v>
      </c>
      <c r="Y34" s="15">
        <f>Y33+Q11b_HF_PV!Y34</f>
        <v>1646.8427710672183</v>
      </c>
      <c r="Z34" s="15">
        <f>Z33+Q11b_HF_PV!Z34</f>
        <v>809.47680391734252</v>
      </c>
      <c r="AA34" s="15">
        <f>AA33+Q11b_HF_PV!AA34</f>
        <v>19162.584655598188</v>
      </c>
      <c r="AB34" s="15">
        <f>AB33+Q11b_HF_PV!AB34</f>
        <v>4913.2464642953255</v>
      </c>
      <c r="AC34" s="15">
        <f>AC33+Q11b_HF_PV!AC34</f>
        <v>2229.8611846841859</v>
      </c>
      <c r="AD34" s="15">
        <f>AD33+Q11b_HF_PV!AD34</f>
        <v>146.3829516364045</v>
      </c>
      <c r="AE34" s="15">
        <f>AE33+Q11b_HF_PV!AE34</f>
        <v>89.413858333359116</v>
      </c>
      <c r="AF34" s="15">
        <f>AF33+Q11b_HF_PV!AF34</f>
        <v>29976.88179395629</v>
      </c>
      <c r="AG34" s="15">
        <f>AG33+Q11b_HF_PV!AG34</f>
        <v>4756.5834455899849</v>
      </c>
      <c r="AH34" s="15">
        <f>AH33+Q11b_HF_PV!AH34</f>
        <v>34733.465239546276</v>
      </c>
      <c r="AI34" s="15">
        <f>AI33+Q11b_HF_PV!AI34</f>
        <v>6.2103146406013154</v>
      </c>
      <c r="AJ34" s="15">
        <f>AJ33+Q11b_HF_PV!AJ34</f>
        <v>34739.675554186884</v>
      </c>
      <c r="AL34" s="14">
        <f t="shared" si="2"/>
        <v>2040</v>
      </c>
      <c r="AM34" s="15">
        <f>AM33+Q11b_HF_PV!AM34</f>
        <v>816.7368914380628</v>
      </c>
      <c r="AN34" s="15">
        <f>AN33+Q11b_HF_PV!AN34</f>
        <v>93.96700869027957</v>
      </c>
      <c r="AO34" s="15">
        <f>AO33+Q11b_HF_PV!AO34</f>
        <v>68.36920429592422</v>
      </c>
      <c r="AP34" s="15">
        <f>AP33+Q11b_HF_PV!AP34</f>
        <v>979.07310442426649</v>
      </c>
      <c r="AQ34" s="15">
        <f>AQ33+Q11b_HF_PV!AQ34</f>
        <v>-126.94357480479094</v>
      </c>
      <c r="AR34" s="15">
        <f>AR33+Q11b_HF_PV!AR34</f>
        <v>-22.421427697020416</v>
      </c>
      <c r="AS34" s="15">
        <f>AS33+Q11b_HF_PV!AS34</f>
        <v>-748.78007916473587</v>
      </c>
      <c r="AT34" s="15">
        <f>AT33+Q11b_HF_PV!AT34</f>
        <v>-81.586446704993605</v>
      </c>
      <c r="AU34" s="15">
        <f>AU33+Q11b_HF_PV!AU34</f>
        <v>-49.562330604667721</v>
      </c>
      <c r="AV34" s="15">
        <f>AV33+Q11b_HF_PV!AV34</f>
        <v>-6.838051049725653</v>
      </c>
      <c r="AW34" s="15">
        <f>AW33+Q11b_HF_PV!AW34</f>
        <v>-3.0290640403395042</v>
      </c>
      <c r="AX34" s="15">
        <f>AX33+Q11b_HF_PV!AX34</f>
        <v>-60.087869642008336</v>
      </c>
      <c r="AY34" s="15">
        <f>AY33+Q11b_HF_PV!AY34</f>
        <v>-206.7093495381209</v>
      </c>
      <c r="AZ34" s="15">
        <f>AZ33+Q11b_HF_PV!AZ34</f>
        <v>-266.79721918012916</v>
      </c>
      <c r="BA34" s="15">
        <f>BA33+Q11b_HF_PV!BA34</f>
        <v>6.2103146406013154</v>
      </c>
      <c r="BB34" s="15">
        <f>BB33+Q11b_HF_PV!BB34</f>
        <v>-260.58690453952778</v>
      </c>
      <c r="BC34" s="14">
        <f t="shared" si="3"/>
        <v>2040</v>
      </c>
    </row>
    <row r="35" spans="2:55" x14ac:dyDescent="0.35">
      <c r="B35" s="14">
        <f t="shared" si="0"/>
        <v>2041</v>
      </c>
      <c r="C35" s="15">
        <f>C34+Q11b_HF_PV!C35</f>
        <v>0</v>
      </c>
      <c r="D35" s="15">
        <f>D34+Q11b_HF_PV!D35</f>
        <v>0</v>
      </c>
      <c r="E35" s="15">
        <f>E34+Q11b_HF_PV!E35</f>
        <v>0</v>
      </c>
      <c r="F35" s="15">
        <f>F34+Q11b_HF_PV!F35</f>
        <v>0</v>
      </c>
      <c r="G35" s="15">
        <f>G34+Q11b_HF_PV!G35</f>
        <v>1865.0291461730224</v>
      </c>
      <c r="H35" s="15">
        <f>H34+Q11b_HF_PV!H35</f>
        <v>915.74768146910947</v>
      </c>
      <c r="I35" s="15">
        <f>I34+Q11b_HF_PV!I35</f>
        <v>20832.277819885931</v>
      </c>
      <c r="J35" s="15">
        <f>J34+Q11b_HF_PV!J35</f>
        <v>5165.0983792876505</v>
      </c>
      <c r="K35" s="15">
        <f>K34+Q11b_HF_PV!K35</f>
        <v>2397.525439310486</v>
      </c>
      <c r="L35" s="15">
        <f>L34+Q11b_HF_PV!L35</f>
        <v>162.38861385367557</v>
      </c>
      <c r="M35" s="15">
        <f>M34+Q11b_HF_PV!M35</f>
        <v>92.919680640759438</v>
      </c>
      <c r="N35" s="15">
        <f>N34+Q11b_HF_PV!N35</f>
        <v>31430.986760620639</v>
      </c>
      <c r="O35" s="15">
        <f>O34+Q11b_HF_PV!O35</f>
        <v>5478.6650156896985</v>
      </c>
      <c r="P35" s="15">
        <f>P34+Q11b_HF_PV!P35</f>
        <v>36909.651776310326</v>
      </c>
      <c r="Q35" s="15">
        <f>Q34+Q11b_HF_PV!Q35</f>
        <v>0</v>
      </c>
      <c r="R35" s="15">
        <f>R34+Q11b_HF_PV!R35</f>
        <v>36909.651776310326</v>
      </c>
      <c r="S35"/>
      <c r="T35" s="14">
        <f t="shared" si="1"/>
        <v>2041</v>
      </c>
      <c r="U35" s="15">
        <f>U34+Q11b_HF_PV!U35</f>
        <v>833.27229980572997</v>
      </c>
      <c r="V35" s="15">
        <f>V34+Q11b_HF_PV!V35</f>
        <v>95.884358094167226</v>
      </c>
      <c r="W35" s="15">
        <f>W34+Q11b_HF_PV!W35</f>
        <v>70.968233235621113</v>
      </c>
      <c r="X35" s="15">
        <f>X34+Q11b_HF_PV!X35</f>
        <v>1000.1248911355183</v>
      </c>
      <c r="Y35" s="15">
        <f>Y34+Q11b_HF_PV!Y35</f>
        <v>1731.0553501414636</v>
      </c>
      <c r="Z35" s="15">
        <f>Z34+Q11b_HF_PV!Z35</f>
        <v>891.95644396074533</v>
      </c>
      <c r="AA35" s="15">
        <f>AA34+Q11b_HF_PV!AA35</f>
        <v>20046.095434455681</v>
      </c>
      <c r="AB35" s="15">
        <f>AB34+Q11b_HF_PV!AB35</f>
        <v>5071.8799116172104</v>
      </c>
      <c r="AC35" s="15">
        <f>AC34+Q11b_HF_PV!AC35</f>
        <v>2346.0569773952666</v>
      </c>
      <c r="AD35" s="15">
        <f>AD34+Q11b_HF_PV!AD35</f>
        <v>154.87683264938346</v>
      </c>
      <c r="AE35" s="15">
        <f>AE34+Q11b_HF_PV!AE35</f>
        <v>89.874333725730551</v>
      </c>
      <c r="AF35" s="15">
        <f>AF34+Q11b_HF_PV!AF35</f>
        <v>31331.920175080999</v>
      </c>
      <c r="AG35" s="15">
        <f>AG34+Q11b_HF_PV!AG35</f>
        <v>5251.2312812988839</v>
      </c>
      <c r="AH35" s="15">
        <f>AH34+Q11b_HF_PV!AH35</f>
        <v>36583.151456379885</v>
      </c>
      <c r="AI35" s="15">
        <f>AI34+Q11b_HF_PV!AI35</f>
        <v>6.3246720109823338</v>
      </c>
      <c r="AJ35" s="15">
        <f>AJ34+Q11b_HF_PV!AJ35</f>
        <v>36589.476128390874</v>
      </c>
      <c r="AL35" s="14">
        <f t="shared" si="2"/>
        <v>2041</v>
      </c>
      <c r="AM35" s="15">
        <f>AM34+Q11b_HF_PV!AM35</f>
        <v>833.27229980572997</v>
      </c>
      <c r="AN35" s="15">
        <f>AN34+Q11b_HF_PV!AN35</f>
        <v>95.884358094167226</v>
      </c>
      <c r="AO35" s="15">
        <f>AO34+Q11b_HF_PV!AO35</f>
        <v>70.968233235621113</v>
      </c>
      <c r="AP35" s="15">
        <f>AP34+Q11b_HF_PV!AP35</f>
        <v>1000.1248911355183</v>
      </c>
      <c r="AQ35" s="15">
        <f>AQ34+Q11b_HF_PV!AQ35</f>
        <v>-133.97379603155824</v>
      </c>
      <c r="AR35" s="15">
        <f>AR34+Q11b_HF_PV!AR35</f>
        <v>-23.791237508363952</v>
      </c>
      <c r="AS35" s="15">
        <f>AS34+Q11b_HF_PV!AS35</f>
        <v>-786.18238543024961</v>
      </c>
      <c r="AT35" s="15">
        <f>AT34+Q11b_HF_PV!AT35</f>
        <v>-93.21846767044029</v>
      </c>
      <c r="AU35" s="15">
        <f>AU34+Q11b_HF_PV!AU35</f>
        <v>-51.468461915218846</v>
      </c>
      <c r="AV35" s="15">
        <f>AV34+Q11b_HF_PV!AV35</f>
        <v>-7.5117812042921495</v>
      </c>
      <c r="AW35" s="15">
        <f>AW34+Q11b_HF_PV!AW35</f>
        <v>-3.0453469150288597</v>
      </c>
      <c r="AX35" s="15">
        <f>AX34+Q11b_HF_PV!AX35</f>
        <v>-99.0665855396349</v>
      </c>
      <c r="AY35" s="15">
        <f>AY34+Q11b_HF_PV!AY35</f>
        <v>-227.43373439081407</v>
      </c>
      <c r="AZ35" s="15">
        <f>AZ34+Q11b_HF_PV!AZ35</f>
        <v>-326.50031993044882</v>
      </c>
      <c r="BA35" s="15">
        <f>BA34+Q11b_HF_PV!BA35</f>
        <v>6.3246720109823338</v>
      </c>
      <c r="BB35" s="15">
        <f>BB34+Q11b_HF_PV!BB35</f>
        <v>-320.17564791946643</v>
      </c>
      <c r="BC35" s="14">
        <f t="shared" si="3"/>
        <v>2041</v>
      </c>
    </row>
    <row r="36" spans="2:55" x14ac:dyDescent="0.35">
      <c r="B36" s="14">
        <f t="shared" si="0"/>
        <v>2042</v>
      </c>
      <c r="C36" s="15">
        <f>C35+Q11b_HF_PV!C36</f>
        <v>0</v>
      </c>
      <c r="D36" s="15">
        <f>D35+Q11b_HF_PV!D36</f>
        <v>0</v>
      </c>
      <c r="E36" s="15">
        <f>E35+Q11b_HF_PV!E36</f>
        <v>0</v>
      </c>
      <c r="F36" s="15">
        <f>F35+Q11b_HF_PV!F36</f>
        <v>0</v>
      </c>
      <c r="G36" s="15">
        <f>G35+Q11b_HF_PV!G36</f>
        <v>1968.038021713711</v>
      </c>
      <c r="H36" s="15">
        <f>H35+Q11b_HF_PV!H36</f>
        <v>1001.9981769521389</v>
      </c>
      <c r="I36" s="15">
        <f>I35+Q11b_HF_PV!I36</f>
        <v>21720.801238695873</v>
      </c>
      <c r="J36" s="15">
        <f>J35+Q11b_HF_PV!J36</f>
        <v>5343.2525243759028</v>
      </c>
      <c r="K36" s="15">
        <f>K35+Q11b_HF_PV!K36</f>
        <v>2509.8349776445102</v>
      </c>
      <c r="L36" s="15">
        <f>L35+Q11b_HF_PV!L36</f>
        <v>172.54280622331197</v>
      </c>
      <c r="M36" s="15">
        <f>M35+Q11b_HF_PV!M36</f>
        <v>93.366672351805533</v>
      </c>
      <c r="N36" s="15">
        <f>N35+Q11b_HF_PV!N36</f>
        <v>32809.83441795726</v>
      </c>
      <c r="O36" s="15">
        <f>O35+Q11b_HF_PV!O36</f>
        <v>5998.3842250518073</v>
      </c>
      <c r="P36" s="15">
        <f>P35+Q11b_HF_PV!P36</f>
        <v>38808.218643009051</v>
      </c>
      <c r="Q36" s="15">
        <f>Q35+Q11b_HF_PV!Q36</f>
        <v>0</v>
      </c>
      <c r="R36" s="15">
        <f>R35+Q11b_HF_PV!R36</f>
        <v>38808.218643009051</v>
      </c>
      <c r="S36"/>
      <c r="T36" s="14">
        <f t="shared" si="1"/>
        <v>2042</v>
      </c>
      <c r="U36" s="15">
        <f>U35+Q11b_HF_PV!U36</f>
        <v>848.13840309087186</v>
      </c>
      <c r="V36" s="15">
        <f>V35+Q11b_HF_PV!V36</f>
        <v>97.640626137812234</v>
      </c>
      <c r="W36" s="15">
        <f>W35+Q11b_HF_PV!W36</f>
        <v>73.46421605056608</v>
      </c>
      <c r="X36" s="15">
        <f>X35+Q11b_HF_PV!X36</f>
        <v>1019.2432452792501</v>
      </c>
      <c r="Y36" s="15">
        <f>Y35+Q11b_HF_PV!Y36</f>
        <v>1827.6993412060021</v>
      </c>
      <c r="Z36" s="15">
        <f>Z35+Q11b_HF_PV!Z36</f>
        <v>976.95914067791773</v>
      </c>
      <c r="AA36" s="15">
        <f>AA35+Q11b_HF_PV!AA36</f>
        <v>20899.899251759525</v>
      </c>
      <c r="AB36" s="15">
        <f>AB35+Q11b_HF_PV!AB36</f>
        <v>5239.1324438043885</v>
      </c>
      <c r="AC36" s="15">
        <f>AC35+Q11b_HF_PV!AC36</f>
        <v>2456.6436722014328</v>
      </c>
      <c r="AD36" s="15">
        <f>AD35+Q11b_HF_PV!AD36</f>
        <v>164.38381065800144</v>
      </c>
      <c r="AE36" s="15">
        <f>AE35+Q11b_HF_PV!AE36</f>
        <v>90.304715677805063</v>
      </c>
      <c r="AF36" s="15">
        <f>AF35+Q11b_HF_PV!AF36</f>
        <v>32674.265621264323</v>
      </c>
      <c r="AG36" s="15">
        <f>AG35+Q11b_HF_PV!AG36</f>
        <v>5750.8438396135143</v>
      </c>
      <c r="AH36" s="15">
        <f>AH35+Q11b_HF_PV!AH36</f>
        <v>38425.109460877837</v>
      </c>
      <c r="AI36" s="15">
        <f>AI35+Q11b_HF_PV!AI36</f>
        <v>6.4415980915041979</v>
      </c>
      <c r="AJ36" s="15">
        <f>AJ35+Q11b_HF_PV!AJ36</f>
        <v>38431.551058969351</v>
      </c>
      <c r="AL36" s="14">
        <f t="shared" si="2"/>
        <v>2042</v>
      </c>
      <c r="AM36" s="15">
        <f>AM35+Q11b_HF_PV!AM36</f>
        <v>848.13840309087186</v>
      </c>
      <c r="AN36" s="15">
        <f>AN35+Q11b_HF_PV!AN36</f>
        <v>97.640626137812234</v>
      </c>
      <c r="AO36" s="15">
        <f>AO35+Q11b_HF_PV!AO36</f>
        <v>73.46421605056608</v>
      </c>
      <c r="AP36" s="15">
        <f>AP35+Q11b_HF_PV!AP36</f>
        <v>1019.2432452792501</v>
      </c>
      <c r="AQ36" s="15">
        <f>AQ35+Q11b_HF_PV!AQ36</f>
        <v>-140.33868050770837</v>
      </c>
      <c r="AR36" s="15">
        <f>AR35+Q11b_HF_PV!AR36</f>
        <v>-25.039036274221029</v>
      </c>
      <c r="AS36" s="15">
        <f>AS35+Q11b_HF_PV!AS36</f>
        <v>-820.90198693634784</v>
      </c>
      <c r="AT36" s="15">
        <f>AT35+Q11b_HF_PV!AT36</f>
        <v>-104.12008057151499</v>
      </c>
      <c r="AU36" s="15">
        <f>AU35+Q11b_HF_PV!AU36</f>
        <v>-53.191305443076942</v>
      </c>
      <c r="AV36" s="15">
        <f>AV35+Q11b_HF_PV!AV36</f>
        <v>-8.1589955653105584</v>
      </c>
      <c r="AW36" s="15">
        <f>AW35+Q11b_HF_PV!AW36</f>
        <v>-3.0619566740004447</v>
      </c>
      <c r="AX36" s="15">
        <f>AX35+Q11b_HF_PV!AX36</f>
        <v>-135.56879669293144</v>
      </c>
      <c r="AY36" s="15">
        <f>AY35+Q11b_HF_PV!AY36</f>
        <v>-247.5403854382925</v>
      </c>
      <c r="AZ36" s="15">
        <f>AZ35+Q11b_HF_PV!AZ36</f>
        <v>-383.1091821312238</v>
      </c>
      <c r="BA36" s="15">
        <f>BA35+Q11b_HF_PV!BA36</f>
        <v>6.4415980915041979</v>
      </c>
      <c r="BB36" s="15">
        <f>BB35+Q11b_HF_PV!BB36</f>
        <v>-376.66758403971954</v>
      </c>
      <c r="BC36" s="14">
        <f t="shared" si="3"/>
        <v>2042</v>
      </c>
    </row>
    <row r="37" spans="2:55" x14ac:dyDescent="0.35">
      <c r="B37" s="14">
        <f t="shared" si="0"/>
        <v>2043</v>
      </c>
      <c r="C37" s="15">
        <f>C36+Q11b_HF_PV!C37</f>
        <v>0</v>
      </c>
      <c r="D37" s="15">
        <f>D36+Q11b_HF_PV!D37</f>
        <v>0</v>
      </c>
      <c r="E37" s="15">
        <f>E36+Q11b_HF_PV!E37</f>
        <v>0</v>
      </c>
      <c r="F37" s="15">
        <f>F36+Q11b_HF_PV!F37</f>
        <v>0</v>
      </c>
      <c r="G37" s="15">
        <f>G36+Q11b_HF_PV!G37</f>
        <v>2074.9026428297675</v>
      </c>
      <c r="H37" s="15">
        <f>H36+Q11b_HF_PV!H37</f>
        <v>1154.684943175077</v>
      </c>
      <c r="I37" s="15">
        <f>I36+Q11b_HF_PV!I37</f>
        <v>22583.106045234781</v>
      </c>
      <c r="J37" s="15">
        <f>J36+Q11b_HF_PV!J37</f>
        <v>5522.6736951707253</v>
      </c>
      <c r="K37" s="15">
        <f>K36+Q11b_HF_PV!K37</f>
        <v>2619.9122916261531</v>
      </c>
      <c r="L37" s="15">
        <f>L36+Q11b_HF_PV!L37</f>
        <v>183.23122564836416</v>
      </c>
      <c r="M37" s="15">
        <f>M36+Q11b_HF_PV!M37</f>
        <v>93.789871519978377</v>
      </c>
      <c r="N37" s="15">
        <f>N36+Q11b_HF_PV!N37</f>
        <v>34232.300715204852</v>
      </c>
      <c r="O37" s="15">
        <f>O36+Q11b_HF_PV!O37</f>
        <v>6525.7818158888431</v>
      </c>
      <c r="P37" s="15">
        <f>P36+Q11b_HF_PV!P37</f>
        <v>40758.082531093678</v>
      </c>
      <c r="Q37" s="15">
        <f>Q36+Q11b_HF_PV!Q37</f>
        <v>0</v>
      </c>
      <c r="R37" s="15">
        <f>R36+Q11b_HF_PV!R37</f>
        <v>40758.082531093678</v>
      </c>
      <c r="S37"/>
      <c r="T37" s="14">
        <f t="shared" si="1"/>
        <v>2043</v>
      </c>
      <c r="U37" s="15">
        <f>U36+Q11b_HF_PV!U37</f>
        <v>861.52420046400459</v>
      </c>
      <c r="V37" s="15">
        <f>V36+Q11b_HF_PV!V37</f>
        <v>99.248526268235494</v>
      </c>
      <c r="W37" s="15">
        <f>W36+Q11b_HF_PV!W37</f>
        <v>75.859056549112196</v>
      </c>
      <c r="X37" s="15">
        <f>X36+Q11b_HF_PV!X37</f>
        <v>1036.6317832813522</v>
      </c>
      <c r="Y37" s="15">
        <f>Y36+Q11b_HF_PV!Y37</f>
        <v>1928.7768784800921</v>
      </c>
      <c r="Z37" s="15">
        <f>Z36+Q11b_HF_PV!Z37</f>
        <v>1128.5100152887858</v>
      </c>
      <c r="AA37" s="15">
        <f>AA36+Q11b_HF_PV!AA37</f>
        <v>21727.757320597331</v>
      </c>
      <c r="AB37" s="15">
        <f>AB36+Q11b_HF_PV!AB37</f>
        <v>5408.3365453385968</v>
      </c>
      <c r="AC37" s="15">
        <f>AC36+Q11b_HF_PV!AC37</f>
        <v>2564.9862865529703</v>
      </c>
      <c r="AD37" s="15">
        <f>AD36+Q11b_HF_PV!AD37</f>
        <v>174.45049763369238</v>
      </c>
      <c r="AE37" s="15">
        <f>AE36+Q11b_HF_PV!AE37</f>
        <v>90.714017699324032</v>
      </c>
      <c r="AF37" s="15">
        <f>AF36+Q11b_HF_PV!AF37</f>
        <v>34060.163344872148</v>
      </c>
      <c r="AG37" s="15">
        <f>AG36+Q11b_HF_PV!AG37</f>
        <v>6257.5829799213343</v>
      </c>
      <c r="AH37" s="15">
        <f>AH36+Q11b_HF_PV!AH37</f>
        <v>40317.746324793479</v>
      </c>
      <c r="AI37" s="15">
        <f>AI36+Q11b_HF_PV!AI37</f>
        <v>6.5460068556555422</v>
      </c>
      <c r="AJ37" s="15">
        <f>AJ36+Q11b_HF_PV!AJ37</f>
        <v>40324.292331649143</v>
      </c>
      <c r="AL37" s="14">
        <f t="shared" si="2"/>
        <v>2043</v>
      </c>
      <c r="AM37" s="15">
        <f>AM36+Q11b_HF_PV!AM37</f>
        <v>861.52420046400459</v>
      </c>
      <c r="AN37" s="15">
        <f>AN36+Q11b_HF_PV!AN37</f>
        <v>99.248526268235494</v>
      </c>
      <c r="AO37" s="15">
        <f>AO36+Q11b_HF_PV!AO37</f>
        <v>75.859056549112196</v>
      </c>
      <c r="AP37" s="15">
        <f>AP36+Q11b_HF_PV!AP37</f>
        <v>1036.6317832813522</v>
      </c>
      <c r="AQ37" s="15">
        <f>AQ36+Q11b_HF_PV!AQ37</f>
        <v>-146.12576434967474</v>
      </c>
      <c r="AR37" s="15">
        <f>AR36+Q11b_HF_PV!AR37</f>
        <v>-26.174927886291044</v>
      </c>
      <c r="AS37" s="15">
        <f>AS36+Q11b_HF_PV!AS37</f>
        <v>-855.34872463744739</v>
      </c>
      <c r="AT37" s="15">
        <f>AT36+Q11b_HF_PV!AT37</f>
        <v>-114.33714983212859</v>
      </c>
      <c r="AU37" s="15">
        <f>AU36+Q11b_HF_PV!AU37</f>
        <v>-54.926005073182282</v>
      </c>
      <c r="AV37" s="15">
        <f>AV36+Q11b_HF_PV!AV37</f>
        <v>-8.7807280146718192</v>
      </c>
      <c r="AW37" s="15">
        <f>AW36+Q11b_HF_PV!AW37</f>
        <v>-3.0758538206543267</v>
      </c>
      <c r="AX37" s="15">
        <f>AX36+Q11b_HF_PV!AX37</f>
        <v>-172.13737033269928</v>
      </c>
      <c r="AY37" s="15">
        <f>AY36+Q11b_HF_PV!AY37</f>
        <v>-268.19883596750856</v>
      </c>
      <c r="AZ37" s="15">
        <f>AZ36+Q11b_HF_PV!AZ37</f>
        <v>-440.33620630020755</v>
      </c>
      <c r="BA37" s="15">
        <f>BA36+Q11b_HF_PV!BA37</f>
        <v>6.5460068556555422</v>
      </c>
      <c r="BB37" s="15">
        <f>BB36+Q11b_HF_PV!BB37</f>
        <v>-433.79019944455194</v>
      </c>
      <c r="BC37" s="14">
        <f t="shared" si="3"/>
        <v>2043</v>
      </c>
    </row>
    <row r="38" spans="2:55" x14ac:dyDescent="0.35">
      <c r="B38" s="14">
        <f t="shared" si="0"/>
        <v>2044</v>
      </c>
      <c r="C38" s="15">
        <f>C37+Q11b_HF_PV!C38</f>
        <v>0</v>
      </c>
      <c r="D38" s="15">
        <f>D37+Q11b_HF_PV!D38</f>
        <v>0</v>
      </c>
      <c r="E38" s="15">
        <f>E37+Q11b_HF_PV!E38</f>
        <v>0</v>
      </c>
      <c r="F38" s="15">
        <f>F37+Q11b_HF_PV!F38</f>
        <v>0</v>
      </c>
      <c r="G38" s="15">
        <f>G37+Q11b_HF_PV!G38</f>
        <v>2177.4027144582356</v>
      </c>
      <c r="H38" s="15">
        <f>H37+Q11b_HF_PV!H38</f>
        <v>1294.7659726415077</v>
      </c>
      <c r="I38" s="15">
        <f>I37+Q11b_HF_PV!I38</f>
        <v>23417.146056130943</v>
      </c>
      <c r="J38" s="15">
        <f>J37+Q11b_HF_PV!J38</f>
        <v>5697.7934685808177</v>
      </c>
      <c r="K38" s="15">
        <f>K37+Q11b_HF_PV!K38</f>
        <v>2725.8984383730494</v>
      </c>
      <c r="L38" s="15">
        <f>L37+Q11b_HF_PV!L38</f>
        <v>193.84469450592923</v>
      </c>
      <c r="M38" s="15">
        <f>M37+Q11b_HF_PV!M38</f>
        <v>94.192076917763572</v>
      </c>
      <c r="N38" s="15">
        <f>N37+Q11b_HF_PV!N38</f>
        <v>35601.04342160825</v>
      </c>
      <c r="O38" s="15">
        <f>O37+Q11b_HF_PV!O38</f>
        <v>7065.8170389213465</v>
      </c>
      <c r="P38" s="15">
        <f>P37+Q11b_HF_PV!P38</f>
        <v>42666.860460529584</v>
      </c>
      <c r="Q38" s="15">
        <f>Q37+Q11b_HF_PV!Q38</f>
        <v>0</v>
      </c>
      <c r="R38" s="15">
        <f>R37+Q11b_HF_PV!R38</f>
        <v>42666.860460529584</v>
      </c>
      <c r="S38"/>
      <c r="T38" s="14">
        <f t="shared" si="1"/>
        <v>2044</v>
      </c>
      <c r="U38" s="15">
        <f>U37+Q11b_HF_PV!U38</f>
        <v>873.58019696683937</v>
      </c>
      <c r="V38" s="15">
        <f>V37+Q11b_HF_PV!V38</f>
        <v>100.71980891639573</v>
      </c>
      <c r="W38" s="15">
        <f>W37+Q11b_HF_PV!W38</f>
        <v>78.152814564513548</v>
      </c>
      <c r="X38" s="15">
        <f>X37+Q11b_HF_PV!X38</f>
        <v>1052.4528204477485</v>
      </c>
      <c r="Y38" s="15">
        <f>Y37+Q11b_HF_PV!Y38</f>
        <v>2025.999474897543</v>
      </c>
      <c r="Z38" s="15">
        <f>Z37+Q11b_HF_PV!Z38</f>
        <v>1267.5576224258571</v>
      </c>
      <c r="AA38" s="15">
        <f>AA37+Q11b_HF_PV!AA38</f>
        <v>22530.623027342197</v>
      </c>
      <c r="AB38" s="15">
        <f>AB37+Q11b_HF_PV!AB38</f>
        <v>5573.8807981193149</v>
      </c>
      <c r="AC38" s="15">
        <f>AC37+Q11b_HF_PV!AC38</f>
        <v>2669.8334260120091</v>
      </c>
      <c r="AD38" s="15">
        <f>AD37+Q11b_HF_PV!AD38</f>
        <v>184.46670506113756</v>
      </c>
      <c r="AE38" s="15">
        <f>AE37+Q11b_HF_PV!AE38</f>
        <v>91.102116731693172</v>
      </c>
      <c r="AF38" s="15">
        <f>AF37+Q11b_HF_PV!AF38</f>
        <v>35395.915991037502</v>
      </c>
      <c r="AG38" s="15">
        <f>AG37+Q11b_HF_PV!AG38</f>
        <v>6777.7667571380589</v>
      </c>
      <c r="AH38" s="15">
        <f>AH37+Q11b_HF_PV!AH38</f>
        <v>42173.682748175561</v>
      </c>
      <c r="AI38" s="15">
        <f>AI37+Q11b_HF_PV!AI38</f>
        <v>6.6436912405524309</v>
      </c>
      <c r="AJ38" s="15">
        <f>AJ37+Q11b_HF_PV!AJ38</f>
        <v>42180.326439416116</v>
      </c>
      <c r="AL38" s="14">
        <f t="shared" si="2"/>
        <v>2044</v>
      </c>
      <c r="AM38" s="15">
        <f>AM37+Q11b_HF_PV!AM38</f>
        <v>873.58019696683937</v>
      </c>
      <c r="AN38" s="15">
        <f>AN37+Q11b_HF_PV!AN38</f>
        <v>100.71980891639573</v>
      </c>
      <c r="AO38" s="15">
        <f>AO37+Q11b_HF_PV!AO38</f>
        <v>78.152814564513548</v>
      </c>
      <c r="AP38" s="15">
        <f>AP37+Q11b_HF_PV!AP38</f>
        <v>1052.4528204477485</v>
      </c>
      <c r="AQ38" s="15">
        <f>AQ37+Q11b_HF_PV!AQ38</f>
        <v>-151.40323956069184</v>
      </c>
      <c r="AR38" s="15">
        <f>AR37+Q11b_HF_PV!AR38</f>
        <v>-27.208350215650558</v>
      </c>
      <c r="AS38" s="15">
        <f>AS37+Q11b_HF_PV!AS38</f>
        <v>-886.52302878874411</v>
      </c>
      <c r="AT38" s="15">
        <f>AT37+Q11b_HF_PV!AT38</f>
        <v>-123.91267046150247</v>
      </c>
      <c r="AU38" s="15">
        <f>AU37+Q11b_HF_PV!AU38</f>
        <v>-56.065012361040267</v>
      </c>
      <c r="AV38" s="15">
        <f>AV37+Q11b_HF_PV!AV38</f>
        <v>-9.377989444791698</v>
      </c>
      <c r="AW38" s="15">
        <f>AW37+Q11b_HF_PV!AW38</f>
        <v>-3.0899601860703845</v>
      </c>
      <c r="AX38" s="15">
        <f>AX37+Q11b_HF_PV!AX38</f>
        <v>-205.12743057074431</v>
      </c>
      <c r="AY38" s="15">
        <f>AY37+Q11b_HF_PV!AY38</f>
        <v>-288.05028178328723</v>
      </c>
      <c r="AZ38" s="15">
        <f>AZ37+Q11b_HF_PV!AZ38</f>
        <v>-493.17771235403143</v>
      </c>
      <c r="BA38" s="15">
        <f>BA37+Q11b_HF_PV!BA38</f>
        <v>6.6436912405524309</v>
      </c>
      <c r="BB38" s="15">
        <f>BB37+Q11b_HF_PV!BB38</f>
        <v>-486.53402111347896</v>
      </c>
      <c r="BC38" s="14">
        <f t="shared" si="3"/>
        <v>2044</v>
      </c>
    </row>
    <row r="39" spans="2:55" x14ac:dyDescent="0.35">
      <c r="B39" s="14">
        <f t="shared" si="0"/>
        <v>2045</v>
      </c>
      <c r="C39" s="15">
        <f>C38+Q11b_HF_PV!C39</f>
        <v>0</v>
      </c>
      <c r="D39" s="15">
        <f>D38+Q11b_HF_PV!D39</f>
        <v>0</v>
      </c>
      <c r="E39" s="15">
        <f>E38+Q11b_HF_PV!E39</f>
        <v>0</v>
      </c>
      <c r="F39" s="15">
        <f>F38+Q11b_HF_PV!F39</f>
        <v>0</v>
      </c>
      <c r="G39" s="15">
        <f>G38+Q11b_HF_PV!G39</f>
        <v>2276.6282328978032</v>
      </c>
      <c r="H39" s="15">
        <f>H38+Q11b_HF_PV!H39</f>
        <v>1423.4128624063553</v>
      </c>
      <c r="I39" s="15">
        <f>I38+Q11b_HF_PV!I39</f>
        <v>24247.808310851862</v>
      </c>
      <c r="J39" s="15">
        <f>J38+Q11b_HF_PV!J39</f>
        <v>5869.9249467700074</v>
      </c>
      <c r="K39" s="15">
        <f>K38+Q11b_HF_PV!K39</f>
        <v>2831.330393302344</v>
      </c>
      <c r="L39" s="15">
        <f>L38+Q11b_HF_PV!L39</f>
        <v>204.44037684665915</v>
      </c>
      <c r="M39" s="15">
        <f>M38+Q11b_HF_PV!M39</f>
        <v>94.57259815681779</v>
      </c>
      <c r="N39" s="15">
        <f>N38+Q11b_HF_PV!N39</f>
        <v>36948.117721231851</v>
      </c>
      <c r="O39" s="15">
        <f>O38+Q11b_HF_PV!O39</f>
        <v>7612.1622775645646</v>
      </c>
      <c r="P39" s="15">
        <f>P38+Q11b_HF_PV!P39</f>
        <v>44560.279998796403</v>
      </c>
      <c r="Q39" s="15">
        <f>Q38+Q11b_HF_PV!Q39</f>
        <v>0</v>
      </c>
      <c r="R39" s="15">
        <f>R38+Q11b_HF_PV!R39</f>
        <v>44560.279998796403</v>
      </c>
      <c r="S39"/>
      <c r="T39" s="14">
        <f t="shared" si="1"/>
        <v>2045</v>
      </c>
      <c r="U39" s="15">
        <f>U38+Q11b_HF_PV!U39</f>
        <v>884.40057297452688</v>
      </c>
      <c r="V39" s="15">
        <f>V38+Q11b_HF_PV!V39</f>
        <v>102.0653323626813</v>
      </c>
      <c r="W39" s="15">
        <f>W38+Q11b_HF_PV!W39</f>
        <v>80.354066145016247</v>
      </c>
      <c r="X39" s="15">
        <f>X38+Q11b_HF_PV!X39</f>
        <v>1066.8199714822242</v>
      </c>
      <c r="Y39" s="15">
        <f>Y38+Q11b_HF_PV!Y39</f>
        <v>2120.4146975839153</v>
      </c>
      <c r="Z39" s="15">
        <f>Z38+Q11b_HF_PV!Z39</f>
        <v>1395.2646925097149</v>
      </c>
      <c r="AA39" s="15">
        <f>AA38+Q11b_HF_PV!AA39</f>
        <v>23330.076537931123</v>
      </c>
      <c r="AB39" s="15">
        <f>AB38+Q11b_HF_PV!AB39</f>
        <v>5737.0380301703844</v>
      </c>
      <c r="AC39" s="15">
        <f>AC38+Q11b_HF_PV!AC39</f>
        <v>2773.7447921704224</v>
      </c>
      <c r="AD39" s="15">
        <f>AD38+Q11b_HF_PV!AD39</f>
        <v>194.48863563212061</v>
      </c>
      <c r="AE39" s="15">
        <f>AE38+Q11b_HF_PV!AE39</f>
        <v>91.468753291772316</v>
      </c>
      <c r="AF39" s="15">
        <f>AF38+Q11b_HF_PV!AF39</f>
        <v>36709.316110771681</v>
      </c>
      <c r="AG39" s="15">
        <f>AG38+Q11b_HF_PV!AG39</f>
        <v>7304.0505992702465</v>
      </c>
      <c r="AH39" s="15">
        <f>AH38+Q11b_HF_PV!AH39</f>
        <v>44013.366710041926</v>
      </c>
      <c r="AI39" s="15">
        <f>AI38+Q11b_HF_PV!AI39</f>
        <v>6.7473794896881474</v>
      </c>
      <c r="AJ39" s="15">
        <f>AJ38+Q11b_HF_PV!AJ39</f>
        <v>44020.11408953162</v>
      </c>
      <c r="AL39" s="14">
        <f t="shared" si="2"/>
        <v>2045</v>
      </c>
      <c r="AM39" s="15">
        <f>AM38+Q11b_HF_PV!AM39</f>
        <v>884.40057297452688</v>
      </c>
      <c r="AN39" s="15">
        <f>AN38+Q11b_HF_PV!AN39</f>
        <v>102.0653323626813</v>
      </c>
      <c r="AO39" s="15">
        <f>AO38+Q11b_HF_PV!AO39</f>
        <v>80.354066145016247</v>
      </c>
      <c r="AP39" s="15">
        <f>AP38+Q11b_HF_PV!AP39</f>
        <v>1066.8199714822242</v>
      </c>
      <c r="AQ39" s="15">
        <f>AQ38+Q11b_HF_PV!AQ39</f>
        <v>-156.21353531388706</v>
      </c>
      <c r="AR39" s="15">
        <f>AR38+Q11b_HF_PV!AR39</f>
        <v>-28.148169896640315</v>
      </c>
      <c r="AS39" s="15">
        <f>AS38+Q11b_HF_PV!AS39</f>
        <v>-917.73177292073444</v>
      </c>
      <c r="AT39" s="15">
        <f>AT38+Q11b_HF_PV!AT39</f>
        <v>-132.88691659962231</v>
      </c>
      <c r="AU39" s="15">
        <f>AU38+Q11b_HF_PV!AU39</f>
        <v>-57.585601131921337</v>
      </c>
      <c r="AV39" s="15">
        <f>AV38+Q11b_HF_PV!AV39</f>
        <v>-9.9517412145385968</v>
      </c>
      <c r="AW39" s="15">
        <f>AW38+Q11b_HF_PV!AW39</f>
        <v>-3.1038448650454629</v>
      </c>
      <c r="AX39" s="15">
        <f>AX38+Q11b_HF_PV!AX39</f>
        <v>-238.80161046016664</v>
      </c>
      <c r="AY39" s="15">
        <f>AY38+Q11b_HF_PV!AY39</f>
        <v>-308.11167829431776</v>
      </c>
      <c r="AZ39" s="15">
        <f>AZ38+Q11b_HF_PV!AZ39</f>
        <v>-546.91328875448426</v>
      </c>
      <c r="BA39" s="15">
        <f>BA38+Q11b_HF_PV!BA39</f>
        <v>6.7473794896881474</v>
      </c>
      <c r="BB39" s="15">
        <f>BB38+Q11b_HF_PV!BB39</f>
        <v>-540.16590926479603</v>
      </c>
      <c r="BC39" s="14">
        <f t="shared" si="3"/>
        <v>2045</v>
      </c>
    </row>
    <row r="40" spans="2:55" x14ac:dyDescent="0.35">
      <c r="B40" s="14">
        <f t="shared" si="0"/>
        <v>2046</v>
      </c>
      <c r="C40" s="15">
        <f>C39+Q11b_HF_PV!C40</f>
        <v>0</v>
      </c>
      <c r="D40" s="15">
        <f>D39+Q11b_HF_PV!D40</f>
        <v>0</v>
      </c>
      <c r="E40" s="15">
        <f>E39+Q11b_HF_PV!E40</f>
        <v>0</v>
      </c>
      <c r="F40" s="15">
        <f>F39+Q11b_HF_PV!F40</f>
        <v>0</v>
      </c>
      <c r="G40" s="15">
        <f>G39+Q11b_HF_PV!G40</f>
        <v>2368.3553609422847</v>
      </c>
      <c r="H40" s="15">
        <f>H39+Q11b_HF_PV!H40</f>
        <v>1540.7466872383088</v>
      </c>
      <c r="I40" s="15">
        <f>I39+Q11b_HF_PV!I40</f>
        <v>25076.874695329971</v>
      </c>
      <c r="J40" s="15">
        <f>J39+Q11b_HF_PV!J40</f>
        <v>6033.4873162552631</v>
      </c>
      <c r="K40" s="15">
        <f>K39+Q11b_HF_PV!K40</f>
        <v>2933.305614041657</v>
      </c>
      <c r="L40" s="15">
        <f>L39+Q11b_HF_PV!L40</f>
        <v>214.73696548591568</v>
      </c>
      <c r="M40" s="15">
        <f>M39+Q11b_HF_PV!M40</f>
        <v>94.936156898769738</v>
      </c>
      <c r="N40" s="15">
        <f>N39+Q11b_HF_PV!N40</f>
        <v>38262.442796192168</v>
      </c>
      <c r="O40" s="15">
        <f>O39+Q11b_HF_PV!O40</f>
        <v>8165.0330887455511</v>
      </c>
      <c r="P40" s="15">
        <f>P39+Q11b_HF_PV!P40</f>
        <v>46427.47588493771</v>
      </c>
      <c r="Q40" s="15">
        <f>Q39+Q11b_HF_PV!Q40</f>
        <v>0</v>
      </c>
      <c r="R40" s="15">
        <f>R39+Q11b_HF_PV!R40</f>
        <v>46427.47588493771</v>
      </c>
      <c r="S40"/>
      <c r="T40" s="14">
        <f t="shared" si="1"/>
        <v>2046</v>
      </c>
      <c r="U40" s="15">
        <f>U39+Q11b_HF_PV!U40</f>
        <v>894.12638032039308</v>
      </c>
      <c r="V40" s="15">
        <f>V39+Q11b_HF_PV!V40</f>
        <v>103.29512849799379</v>
      </c>
      <c r="W40" s="15">
        <f>W39+Q11b_HF_PV!W40</f>
        <v>82.468561065388059</v>
      </c>
      <c r="X40" s="15">
        <f>X39+Q11b_HF_PV!X40</f>
        <v>1079.8900698837747</v>
      </c>
      <c r="Y40" s="15">
        <f>Y39+Q11b_HF_PV!Y40</f>
        <v>2210.2354093821496</v>
      </c>
      <c r="Z40" s="15">
        <f>Z39+Q11b_HF_PV!Z40</f>
        <v>1512.1943728947285</v>
      </c>
      <c r="AA40" s="15">
        <f>AA39+Q11b_HF_PV!AA40</f>
        <v>24129.150730286106</v>
      </c>
      <c r="AB40" s="15">
        <f>AB39+Q11b_HF_PV!AB40</f>
        <v>5895.403399792569</v>
      </c>
      <c r="AC40" s="15">
        <f>AC39+Q11b_HF_PV!AC40</f>
        <v>2874.1945436348556</v>
      </c>
      <c r="AD40" s="15">
        <f>AD39+Q11b_HF_PV!AD40</f>
        <v>204.39481038058238</v>
      </c>
      <c r="AE40" s="15">
        <f>AE39+Q11b_HF_PV!AE40</f>
        <v>91.819364046246719</v>
      </c>
      <c r="AF40" s="15">
        <f>AF39+Q11b_HF_PV!AF40</f>
        <v>37997.282700301017</v>
      </c>
      <c r="AG40" s="15">
        <f>AG39+Q11b_HF_PV!AG40</f>
        <v>7837.2104760929024</v>
      </c>
      <c r="AH40" s="15">
        <f>AH39+Q11b_HF_PV!AH40</f>
        <v>45834.493176393917</v>
      </c>
      <c r="AI40" s="15">
        <f>AI39+Q11b_HF_PV!AI40</f>
        <v>6.8299441406162629</v>
      </c>
      <c r="AJ40" s="15">
        <f>AJ39+Q11b_HF_PV!AJ40</f>
        <v>45841.323120534544</v>
      </c>
      <c r="AL40" s="14">
        <f t="shared" si="2"/>
        <v>2046</v>
      </c>
      <c r="AM40" s="15">
        <f>AM39+Q11b_HF_PV!AM40</f>
        <v>894.12638032039308</v>
      </c>
      <c r="AN40" s="15">
        <f>AN39+Q11b_HF_PV!AN40</f>
        <v>103.29512849799379</v>
      </c>
      <c r="AO40" s="15">
        <f>AO39+Q11b_HF_PV!AO40</f>
        <v>82.468561065388059</v>
      </c>
      <c r="AP40" s="15">
        <f>AP39+Q11b_HF_PV!AP40</f>
        <v>1079.8900698837747</v>
      </c>
      <c r="AQ40" s="15">
        <f>AQ39+Q11b_HF_PV!AQ40</f>
        <v>-158.11995156013464</v>
      </c>
      <c r="AR40" s="15">
        <f>AR39+Q11b_HF_PV!AR40</f>
        <v>-28.552314343580161</v>
      </c>
      <c r="AS40" s="15">
        <f>AS39+Q11b_HF_PV!AS40</f>
        <v>-947.72396504385756</v>
      </c>
      <c r="AT40" s="15">
        <f>AT39+Q11b_HF_PV!AT40</f>
        <v>-138.08391646269368</v>
      </c>
      <c r="AU40" s="15">
        <f>AU39+Q11b_HF_PV!AU40</f>
        <v>-59.111070406801623</v>
      </c>
      <c r="AV40" s="15">
        <f>AV39+Q11b_HF_PV!AV40</f>
        <v>-10.342155105333333</v>
      </c>
      <c r="AW40" s="15">
        <f>AW39+Q11b_HF_PV!AW40</f>
        <v>-3.1167928525230146</v>
      </c>
      <c r="AX40" s="15">
        <f>AX39+Q11b_HF_PV!AX40</f>
        <v>-265.16009589115077</v>
      </c>
      <c r="AY40" s="15">
        <f>AY39+Q11b_HF_PV!AY40</f>
        <v>-327.82261265264788</v>
      </c>
      <c r="AZ40" s="15">
        <f>AZ39+Q11b_HF_PV!AZ40</f>
        <v>-592.98270854379848</v>
      </c>
      <c r="BA40" s="15">
        <f>BA39+Q11b_HF_PV!BA40</f>
        <v>6.8299441406162629</v>
      </c>
      <c r="BB40" s="15">
        <f>BB39+Q11b_HF_PV!BB40</f>
        <v>-586.15276440318212</v>
      </c>
      <c r="BC40" s="14">
        <f t="shared" si="3"/>
        <v>2046</v>
      </c>
    </row>
    <row r="41" spans="2:55" x14ac:dyDescent="0.35">
      <c r="B41" s="14">
        <f t="shared" si="0"/>
        <v>2047</v>
      </c>
      <c r="C41" s="15">
        <f>C40+Q11b_HF_PV!C41</f>
        <v>0</v>
      </c>
      <c r="D41" s="15">
        <f>D40+Q11b_HF_PV!D41</f>
        <v>0</v>
      </c>
      <c r="E41" s="15">
        <f>E40+Q11b_HF_PV!E41</f>
        <v>0</v>
      </c>
      <c r="F41" s="15">
        <f>F40+Q11b_HF_PV!F41</f>
        <v>0</v>
      </c>
      <c r="G41" s="15">
        <f>G40+Q11b_HF_PV!G41</f>
        <v>2451.5173166695577</v>
      </c>
      <c r="H41" s="15">
        <f>H40+Q11b_HF_PV!H41</f>
        <v>1647.3934166831989</v>
      </c>
      <c r="I41" s="15">
        <f>I40+Q11b_HF_PV!I41</f>
        <v>25880.035666132189</v>
      </c>
      <c r="J41" s="15">
        <f>J40+Q11b_HF_PV!J41</f>
        <v>6186.7791374267472</v>
      </c>
      <c r="K41" s="15">
        <f>K40+Q11b_HF_PV!K41</f>
        <v>3033.3364797690206</v>
      </c>
      <c r="L41" s="15">
        <f>L40+Q11b_HF_PV!L41</f>
        <v>224.62117079995051</v>
      </c>
      <c r="M41" s="15">
        <f>M40+Q11b_HF_PV!M41</f>
        <v>95.276607238223775</v>
      </c>
      <c r="N41" s="15">
        <f>N40+Q11b_HF_PV!N41</f>
        <v>39518.959794718889</v>
      </c>
      <c r="O41" s="15">
        <f>O40+Q11b_HF_PV!O41</f>
        <v>8714.2392113994083</v>
      </c>
      <c r="P41" s="15">
        <f>P40+Q11b_HF_PV!P41</f>
        <v>48233.199006118288</v>
      </c>
      <c r="Q41" s="15">
        <f>Q40+Q11b_HF_PV!Q41</f>
        <v>0</v>
      </c>
      <c r="R41" s="15">
        <f>R40+Q11b_HF_PV!R41</f>
        <v>48233.199006118288</v>
      </c>
      <c r="S41"/>
      <c r="T41" s="14">
        <f t="shared" si="1"/>
        <v>2047</v>
      </c>
      <c r="U41" s="15">
        <f>U40+Q11b_HF_PV!U41</f>
        <v>902.84576730335982</v>
      </c>
      <c r="V41" s="15">
        <f>V40+Q11b_HF_PV!V41</f>
        <v>104.41846384210922</v>
      </c>
      <c r="W41" s="15">
        <f>W40+Q11b_HF_PV!W41</f>
        <v>84.499791434021802</v>
      </c>
      <c r="X41" s="15">
        <f>X40+Q11b_HF_PV!X41</f>
        <v>1091.7640225794905</v>
      </c>
      <c r="Y41" s="15">
        <f>Y40+Q11b_HF_PV!Y41</f>
        <v>2293.2951846564929</v>
      </c>
      <c r="Z41" s="15">
        <f>Z40+Q11b_HF_PV!Z41</f>
        <v>1618.7734965230695</v>
      </c>
      <c r="AA41" s="15">
        <f>AA40+Q11b_HF_PV!AA41</f>
        <v>24903.994748834957</v>
      </c>
      <c r="AB41" s="15">
        <f>AB40+Q11b_HF_PV!AB41</f>
        <v>6045.9759219009757</v>
      </c>
      <c r="AC41" s="15">
        <f>AC40+Q11b_HF_PV!AC41</f>
        <v>2973.4901514162138</v>
      </c>
      <c r="AD41" s="15">
        <f>AD40+Q11b_HF_PV!AD41</f>
        <v>214.01427932368912</v>
      </c>
      <c r="AE41" s="15">
        <f>AE40+Q11b_HF_PV!AE41</f>
        <v>92.148052689025974</v>
      </c>
      <c r="AF41" s="15">
        <f>AF40+Q11b_HF_PV!AF41</f>
        <v>39233.455857923916</v>
      </c>
      <c r="AG41" s="15">
        <f>AG40+Q11b_HF_PV!AG41</f>
        <v>8367.4023968561796</v>
      </c>
      <c r="AH41" s="15">
        <f>AH40+Q11b_HF_PV!AH41</f>
        <v>47600.858254780091</v>
      </c>
      <c r="AI41" s="15">
        <f>AI40+Q11b_HF_PV!AI41</f>
        <v>6.9134101017759475</v>
      </c>
      <c r="AJ41" s="15">
        <f>AJ40+Q11b_HF_PV!AJ41</f>
        <v>47607.771664881882</v>
      </c>
      <c r="AL41" s="14">
        <f t="shared" si="2"/>
        <v>2047</v>
      </c>
      <c r="AM41" s="15">
        <f>AM40+Q11b_HF_PV!AM41</f>
        <v>902.84576730335982</v>
      </c>
      <c r="AN41" s="15">
        <f>AN40+Q11b_HF_PV!AN41</f>
        <v>104.41846384210922</v>
      </c>
      <c r="AO41" s="15">
        <f>AO40+Q11b_HF_PV!AO41</f>
        <v>84.499791434021802</v>
      </c>
      <c r="AP41" s="15">
        <f>AP40+Q11b_HF_PV!AP41</f>
        <v>1091.7640225794905</v>
      </c>
      <c r="AQ41" s="15">
        <f>AQ40+Q11b_HF_PV!AQ41</f>
        <v>-158.22213201306425</v>
      </c>
      <c r="AR41" s="15">
        <f>AR40+Q11b_HF_PV!AR41</f>
        <v>-28.619920160129247</v>
      </c>
      <c r="AS41" s="15">
        <f>AS40+Q11b_HF_PV!AS41</f>
        <v>-976.04091729722779</v>
      </c>
      <c r="AT41" s="15">
        <f>AT40+Q11b_HF_PV!AT41</f>
        <v>-140.80321552577146</v>
      </c>
      <c r="AU41" s="15">
        <f>AU40+Q11b_HF_PV!AU41</f>
        <v>-59.846328352806985</v>
      </c>
      <c r="AV41" s="15">
        <f>AV40+Q11b_HF_PV!AV41</f>
        <v>-10.606891476261421</v>
      </c>
      <c r="AW41" s="15">
        <f>AW40+Q11b_HF_PV!AW41</f>
        <v>-3.1285545491977951</v>
      </c>
      <c r="AX41" s="15">
        <f>AX40+Q11b_HF_PV!AX41</f>
        <v>-285.50393679496995</v>
      </c>
      <c r="AY41" s="15">
        <f>AY40+Q11b_HF_PV!AY41</f>
        <v>-346.83681454322789</v>
      </c>
      <c r="AZ41" s="15">
        <f>AZ40+Q11b_HF_PV!AZ41</f>
        <v>-632.34075133819783</v>
      </c>
      <c r="BA41" s="15">
        <f>BA40+Q11b_HF_PV!BA41</f>
        <v>6.9134101017759475</v>
      </c>
      <c r="BB41" s="15">
        <f>BB40+Q11b_HF_PV!BB41</f>
        <v>-625.42734123642185</v>
      </c>
      <c r="BC41" s="14">
        <f t="shared" si="3"/>
        <v>2047</v>
      </c>
    </row>
    <row r="42" spans="2:55" x14ac:dyDescent="0.35">
      <c r="B42" s="14">
        <f t="shared" si="0"/>
        <v>2048</v>
      </c>
      <c r="C42" s="15">
        <f>C41+Q11b_HF_PV!C42</f>
        <v>0</v>
      </c>
      <c r="D42" s="15">
        <f>D41+Q11b_HF_PV!D42</f>
        <v>0</v>
      </c>
      <c r="E42" s="15">
        <f>E41+Q11b_HF_PV!E42</f>
        <v>0</v>
      </c>
      <c r="F42" s="15">
        <f>F41+Q11b_HF_PV!F42</f>
        <v>0</v>
      </c>
      <c r="G42" s="15">
        <f>G41+Q11b_HF_PV!G42</f>
        <v>2527.2464667729205</v>
      </c>
      <c r="H42" s="15">
        <f>H41+Q11b_HF_PV!H42</f>
        <v>1744.2491828133857</v>
      </c>
      <c r="I42" s="15">
        <f>I41+Q11b_HF_PV!I42</f>
        <v>26668.545417963807</v>
      </c>
      <c r="J42" s="15">
        <f>J41+Q11b_HF_PV!J42</f>
        <v>6330.445324091681</v>
      </c>
      <c r="K42" s="15">
        <f>K41+Q11b_HF_PV!K42</f>
        <v>3130.4547328126532</v>
      </c>
      <c r="L42" s="15">
        <f>L41+Q11b_HF_PV!L42</f>
        <v>234.1116050076441</v>
      </c>
      <c r="M42" s="15">
        <f>M41+Q11b_HF_PV!M42</f>
        <v>95.597222148220595</v>
      </c>
      <c r="N42" s="15">
        <f>N41+Q11b_HF_PV!N42</f>
        <v>40730.649951610314</v>
      </c>
      <c r="O42" s="15">
        <f>O41+Q11b_HF_PV!O42</f>
        <v>9262.695934878655</v>
      </c>
      <c r="P42" s="15">
        <f>P41+Q11b_HF_PV!P42</f>
        <v>49993.345886488954</v>
      </c>
      <c r="Q42" s="15">
        <f>Q41+Q11b_HF_PV!Q42</f>
        <v>0</v>
      </c>
      <c r="R42" s="15">
        <f>R41+Q11b_HF_PV!R42</f>
        <v>49993.345886488954</v>
      </c>
      <c r="S42"/>
      <c r="T42" s="14">
        <f t="shared" si="1"/>
        <v>2048</v>
      </c>
      <c r="U42" s="15">
        <f>U41+Q11b_HF_PV!U42</f>
        <v>910.66304500938168</v>
      </c>
      <c r="V42" s="15">
        <f>V41+Q11b_HF_PV!V42</f>
        <v>105.44389615570418</v>
      </c>
      <c r="W42" s="15">
        <f>W41+Q11b_HF_PV!W42</f>
        <v>86.449477795053724</v>
      </c>
      <c r="X42" s="15">
        <f>X41+Q11b_HF_PV!X42</f>
        <v>1102.5564189601394</v>
      </c>
      <c r="Y42" s="15">
        <f>Y41+Q11b_HF_PV!Y42</f>
        <v>2368.9267058516516</v>
      </c>
      <c r="Z42" s="15">
        <f>Z41+Q11b_HF_PV!Z42</f>
        <v>1715.5685631870065</v>
      </c>
      <c r="AA42" s="15">
        <f>AA41+Q11b_HF_PV!AA42</f>
        <v>25663.159322703737</v>
      </c>
      <c r="AB42" s="15">
        <f>AB41+Q11b_HF_PV!AB42</f>
        <v>6187.0935621150393</v>
      </c>
      <c r="AC42" s="15">
        <f>AC41+Q11b_HF_PV!AC42</f>
        <v>3069.3624489233871</v>
      </c>
      <c r="AD42" s="15">
        <f>AD41+Q11b_HF_PV!AD42</f>
        <v>223.25039839892409</v>
      </c>
      <c r="AE42" s="15">
        <f>AE41+Q11b_HF_PV!AE42</f>
        <v>92.458165103556922</v>
      </c>
      <c r="AF42" s="15">
        <f>AF41+Q11b_HF_PV!AF42</f>
        <v>40422.375585243448</v>
      </c>
      <c r="AG42" s="15">
        <f>AG41+Q11b_HF_PV!AG42</f>
        <v>8895.7744311101451</v>
      </c>
      <c r="AH42" s="15">
        <f>AH41+Q11b_HF_PV!AH42</f>
        <v>49318.150016353582</v>
      </c>
      <c r="AI42" s="15">
        <f>AI41+Q11b_HF_PV!AI42</f>
        <v>6.9892525522111812</v>
      </c>
      <c r="AJ42" s="15">
        <f>AJ41+Q11b_HF_PV!AJ42</f>
        <v>49325.139268905812</v>
      </c>
      <c r="AL42" s="14">
        <f t="shared" si="2"/>
        <v>2048</v>
      </c>
      <c r="AM42" s="15">
        <f>AM41+Q11b_HF_PV!AM42</f>
        <v>910.66304500938168</v>
      </c>
      <c r="AN42" s="15">
        <f>AN41+Q11b_HF_PV!AN42</f>
        <v>105.44389615570418</v>
      </c>
      <c r="AO42" s="15">
        <f>AO41+Q11b_HF_PV!AO42</f>
        <v>86.449477795053724</v>
      </c>
      <c r="AP42" s="15">
        <f>AP41+Q11b_HF_PV!AP42</f>
        <v>1102.5564189601394</v>
      </c>
      <c r="AQ42" s="15">
        <f>AQ41+Q11b_HF_PV!AQ42</f>
        <v>-158.31976092126843</v>
      </c>
      <c r="AR42" s="15">
        <f>AR41+Q11b_HF_PV!AR42</f>
        <v>-28.680619626379183</v>
      </c>
      <c r="AS42" s="15">
        <f>AS41+Q11b_HF_PV!AS42</f>
        <v>-1005.3860952600644</v>
      </c>
      <c r="AT42" s="15">
        <f>AT41+Q11b_HF_PV!AT42</f>
        <v>-143.351761976641</v>
      </c>
      <c r="AU42" s="15">
        <f>AU41+Q11b_HF_PV!AU42</f>
        <v>-61.092283889266405</v>
      </c>
      <c r="AV42" s="15">
        <f>AV41+Q11b_HF_PV!AV42</f>
        <v>-10.861206608720043</v>
      </c>
      <c r="AW42" s="15">
        <f>AW41+Q11b_HF_PV!AW42</f>
        <v>-3.1390570446636779</v>
      </c>
      <c r="AX42" s="15">
        <f>AX41+Q11b_HF_PV!AX42</f>
        <v>-308.27436636686525</v>
      </c>
      <c r="AY42" s="15">
        <f>AY41+Q11b_HF_PV!AY42</f>
        <v>-366.9215037685085</v>
      </c>
      <c r="AZ42" s="15">
        <f>AZ41+Q11b_HF_PV!AZ42</f>
        <v>-675.19587013537375</v>
      </c>
      <c r="BA42" s="15">
        <f>BA41+Q11b_HF_PV!BA42</f>
        <v>6.9892525522111812</v>
      </c>
      <c r="BB42" s="15">
        <f>BB41+Q11b_HF_PV!BB42</f>
        <v>-668.20661758316248</v>
      </c>
      <c r="BC42" s="14">
        <f t="shared" si="3"/>
        <v>2048</v>
      </c>
    </row>
    <row r="43" spans="2:55" x14ac:dyDescent="0.35">
      <c r="B43" s="14">
        <f t="shared" si="0"/>
        <v>2049</v>
      </c>
      <c r="C43" s="15">
        <f>C42+Q11b_HF_PV!C43</f>
        <v>0</v>
      </c>
      <c r="D43" s="15">
        <f>D42+Q11b_HF_PV!D43</f>
        <v>0</v>
      </c>
      <c r="E43" s="15">
        <f>E42+Q11b_HF_PV!E43</f>
        <v>0</v>
      </c>
      <c r="F43" s="15">
        <f>F42+Q11b_HF_PV!F43</f>
        <v>0</v>
      </c>
      <c r="G43" s="15">
        <f>G42+Q11b_HF_PV!G43</f>
        <v>2595.6847928970278</v>
      </c>
      <c r="H43" s="15">
        <f>H42+Q11b_HF_PV!H43</f>
        <v>1832.1359585768043</v>
      </c>
      <c r="I43" s="15">
        <f>I42+Q11b_HF_PV!I43</f>
        <v>27418.683478758212</v>
      </c>
      <c r="J43" s="15">
        <f>J42+Q11b_HF_PV!J43</f>
        <v>6465.0902975358549</v>
      </c>
      <c r="K43" s="15">
        <f>K42+Q11b_HF_PV!K43</f>
        <v>3224.9356881879348</v>
      </c>
      <c r="L43" s="15">
        <f>L42+Q11b_HF_PV!L43</f>
        <v>242.89543041775821</v>
      </c>
      <c r="M43" s="15">
        <f>M42+Q11b_HF_PV!M43</f>
        <v>95.898764507787007</v>
      </c>
      <c r="N43" s="15">
        <f>N42+Q11b_HF_PV!N43</f>
        <v>41875.324410881381</v>
      </c>
      <c r="O43" s="15">
        <f>O42+Q11b_HF_PV!O43</f>
        <v>9802.730113703994</v>
      </c>
      <c r="P43" s="15">
        <f>P42+Q11b_HF_PV!P43</f>
        <v>51678.054524585357</v>
      </c>
      <c r="Q43" s="15">
        <f>Q42+Q11b_HF_PV!Q43</f>
        <v>0</v>
      </c>
      <c r="R43" s="15">
        <f>R42+Q11b_HF_PV!R43</f>
        <v>51678.054524585357</v>
      </c>
      <c r="S43"/>
      <c r="T43" s="14">
        <f t="shared" si="1"/>
        <v>2049</v>
      </c>
      <c r="U43" s="15">
        <f>U42+Q11b_HF_PV!U43</f>
        <v>917.64833760758188</v>
      </c>
      <c r="V43" s="15">
        <f>V42+Q11b_HF_PV!V43</f>
        <v>106.37932695888685</v>
      </c>
      <c r="W43" s="15">
        <f>W42+Q11b_HF_PV!W43</f>
        <v>88.317982650063001</v>
      </c>
      <c r="X43" s="15">
        <f>X42+Q11b_HF_PV!X43</f>
        <v>1112.3456472165315</v>
      </c>
      <c r="Y43" s="15">
        <f>Y42+Q11b_HF_PV!Y43</f>
        <v>2437.2755312423674</v>
      </c>
      <c r="Z43" s="15">
        <f>Z42+Q11b_HF_PV!Z43</f>
        <v>1803.3999789140767</v>
      </c>
      <c r="AA43" s="15">
        <f>AA42+Q11b_HF_PV!AA43</f>
        <v>26387.350949682383</v>
      </c>
      <c r="AB43" s="15">
        <f>AB42+Q11b_HF_PV!AB43</f>
        <v>6319.3500196727373</v>
      </c>
      <c r="AC43" s="15">
        <f>AC42+Q11b_HF_PV!AC43</f>
        <v>3162.7673136011508</v>
      </c>
      <c r="AD43" s="15">
        <f>AD42+Q11b_HF_PV!AD43</f>
        <v>231.78991835707967</v>
      </c>
      <c r="AE43" s="15">
        <f>AE42+Q11b_HF_PV!AE43</f>
        <v>92.74910049142602</v>
      </c>
      <c r="AF43" s="15">
        <f>AF42+Q11b_HF_PV!AF43</f>
        <v>41547.02845917776</v>
      </c>
      <c r="AG43" s="15">
        <f>AG42+Q11b_HF_PV!AG43</f>
        <v>9417.4403175946991</v>
      </c>
      <c r="AH43" s="15">
        <f>AH42+Q11b_HF_PV!AH43</f>
        <v>50964.468776772446</v>
      </c>
      <c r="AI43" s="15">
        <f>AI42+Q11b_HF_PV!AI43</f>
        <v>7.065161560369619</v>
      </c>
      <c r="AJ43" s="15">
        <f>AJ42+Q11b_HF_PV!AJ43</f>
        <v>50971.533938332839</v>
      </c>
      <c r="AL43" s="14">
        <f t="shared" si="2"/>
        <v>2049</v>
      </c>
      <c r="AM43" s="15">
        <f>AM42+Q11b_HF_PV!AM43</f>
        <v>917.64833760758188</v>
      </c>
      <c r="AN43" s="15">
        <f>AN42+Q11b_HF_PV!AN43</f>
        <v>106.37932695888685</v>
      </c>
      <c r="AO43" s="15">
        <f>AO42+Q11b_HF_PV!AO43</f>
        <v>88.317982650063001</v>
      </c>
      <c r="AP43" s="15">
        <f>AP42+Q11b_HF_PV!AP43</f>
        <v>1112.3456472165315</v>
      </c>
      <c r="AQ43" s="15">
        <f>AQ42+Q11b_HF_PV!AQ43</f>
        <v>-158.40926165466004</v>
      </c>
      <c r="AR43" s="15">
        <f>AR42+Q11b_HF_PV!AR43</f>
        <v>-28.735979662727662</v>
      </c>
      <c r="AS43" s="15">
        <f>AS42+Q11b_HF_PV!AS43</f>
        <v>-1031.3325290758225</v>
      </c>
      <c r="AT43" s="15">
        <f>AT42+Q11b_HF_PV!AT43</f>
        <v>-145.74027786311666</v>
      </c>
      <c r="AU43" s="15">
        <f>AU42+Q11b_HF_PV!AU43</f>
        <v>-62.168374586784594</v>
      </c>
      <c r="AV43" s="15">
        <f>AV42+Q11b_HF_PV!AV43</f>
        <v>-11.105512060678549</v>
      </c>
      <c r="AW43" s="15">
        <f>AW42+Q11b_HF_PV!AW43</f>
        <v>-3.1496640163609926</v>
      </c>
      <c r="AX43" s="15">
        <f>AX42+Q11b_HF_PV!AX43</f>
        <v>-328.29595170362103</v>
      </c>
      <c r="AY43" s="15">
        <f>AY42+Q11b_HF_PV!AY43</f>
        <v>-385.28979610929264</v>
      </c>
      <c r="AZ43" s="15">
        <f>AZ42+Q11b_HF_PV!AZ43</f>
        <v>-713.58574781291384</v>
      </c>
      <c r="BA43" s="15">
        <f>BA42+Q11b_HF_PV!BA43</f>
        <v>7.065161560369619</v>
      </c>
      <c r="BB43" s="15">
        <f>BB42+Q11b_HF_PV!BB43</f>
        <v>-706.52058625254415</v>
      </c>
      <c r="BC43" s="14">
        <f t="shared" si="3"/>
        <v>2049</v>
      </c>
    </row>
    <row r="44" spans="2:55" x14ac:dyDescent="0.35">
      <c r="B44" s="14">
        <f t="shared" si="0"/>
        <v>2050</v>
      </c>
      <c r="C44" s="15">
        <f>C43+Q11b_HF_PV!C44</f>
        <v>0</v>
      </c>
      <c r="D44" s="15">
        <f>D43+Q11b_HF_PV!D44</f>
        <v>0</v>
      </c>
      <c r="E44" s="15">
        <f>E43+Q11b_HF_PV!E44</f>
        <v>0</v>
      </c>
      <c r="F44" s="15">
        <f>F43+Q11b_HF_PV!F44</f>
        <v>0</v>
      </c>
      <c r="G44" s="15">
        <f>G43+Q11b_HF_PV!G44</f>
        <v>2656.7146932017722</v>
      </c>
      <c r="H44" s="15">
        <f>H43+Q11b_HF_PV!H44</f>
        <v>1911.8052180497427</v>
      </c>
      <c r="I44" s="15">
        <f>I43+Q11b_HF_PV!I44</f>
        <v>28147.5331612052</v>
      </c>
      <c r="J44" s="15">
        <f>J43+Q11b_HF_PV!J44</f>
        <v>6591.2805256934689</v>
      </c>
      <c r="K44" s="15">
        <f>K43+Q11b_HF_PV!K44</f>
        <v>3316.1975175916255</v>
      </c>
      <c r="L44" s="15">
        <f>L43+Q11b_HF_PV!L44</f>
        <v>250.47651010414674</v>
      </c>
      <c r="M44" s="15">
        <f>M43+Q11b_HF_PV!M44</f>
        <v>96.18566521881985</v>
      </c>
      <c r="N44" s="15">
        <f>N43+Q11b_HF_PV!N44</f>
        <v>42970.193291064781</v>
      </c>
      <c r="O44" s="15">
        <f>O43+Q11b_HF_PV!O44</f>
        <v>10341.981861274438</v>
      </c>
      <c r="P44" s="15">
        <f>P43+Q11b_HF_PV!P44</f>
        <v>53312.175152339194</v>
      </c>
      <c r="Q44" s="15">
        <f>Q43+Q11b_HF_PV!Q44</f>
        <v>0</v>
      </c>
      <c r="R44" s="15">
        <f>R43+Q11b_HF_PV!R44</f>
        <v>53312.175152339194</v>
      </c>
      <c r="S44"/>
      <c r="T44" s="14">
        <f t="shared" si="1"/>
        <v>2050</v>
      </c>
      <c r="U44" s="15">
        <f>U43+Q11b_HF_PV!U44</f>
        <v>923.89110115448807</v>
      </c>
      <c r="V44" s="15">
        <f>V43+Q11b_HF_PV!V44</f>
        <v>107.23205024715665</v>
      </c>
      <c r="W44" s="15">
        <f>W43+Q11b_HF_PV!W44</f>
        <v>90.111805821191425</v>
      </c>
      <c r="X44" s="15">
        <f>X43+Q11b_HF_PV!X44</f>
        <v>1121.2349572228359</v>
      </c>
      <c r="Y44" s="15">
        <f>Y43+Q11b_HF_PV!Y44</f>
        <v>2498.2185776284805</v>
      </c>
      <c r="Z44" s="15">
        <f>Z43+Q11b_HF_PV!Z44</f>
        <v>1883.0192805668639</v>
      </c>
      <c r="AA44" s="15">
        <f>AA43+Q11b_HF_PV!AA44</f>
        <v>27090.869884901454</v>
      </c>
      <c r="AB44" s="15">
        <f>AB43+Q11b_HF_PV!AB44</f>
        <v>6443.301713728687</v>
      </c>
      <c r="AC44" s="15">
        <f>AC43+Q11b_HF_PV!AC44</f>
        <v>3253.0091959285305</v>
      </c>
      <c r="AD44" s="15">
        <f>AD43+Q11b_HF_PV!AD44</f>
        <v>239.1363087571998</v>
      </c>
      <c r="AE44" s="15">
        <f>AE43+Q11b_HF_PV!AE44</f>
        <v>93.026446134296009</v>
      </c>
      <c r="AF44" s="15">
        <f>AF43+Q11b_HF_PV!AF44</f>
        <v>42621.816364868355</v>
      </c>
      <c r="AG44" s="15">
        <f>AG43+Q11b_HF_PV!AG44</f>
        <v>9938.3674423326611</v>
      </c>
      <c r="AH44" s="15">
        <f>AH43+Q11b_HF_PV!AH44</f>
        <v>52560.183807201007</v>
      </c>
      <c r="AI44" s="15">
        <f>AI43+Q11b_HF_PV!AI44</f>
        <v>7.1348731753412622</v>
      </c>
      <c r="AJ44" s="15">
        <f>AJ43+Q11b_HF_PV!AJ44</f>
        <v>52567.318680376367</v>
      </c>
      <c r="AL44" s="14">
        <f t="shared" si="2"/>
        <v>2050</v>
      </c>
      <c r="AM44" s="15">
        <f>AM43+Q11b_HF_PV!AM44</f>
        <v>923.89110115448807</v>
      </c>
      <c r="AN44" s="15">
        <f>AN43+Q11b_HF_PV!AN44</f>
        <v>107.23205024715665</v>
      </c>
      <c r="AO44" s="15">
        <f>AO43+Q11b_HF_PV!AO44</f>
        <v>90.111805821191425</v>
      </c>
      <c r="AP44" s="15">
        <f>AP43+Q11b_HF_PV!AP44</f>
        <v>1121.2349572228359</v>
      </c>
      <c r="AQ44" s="15">
        <f>AQ43+Q11b_HF_PV!AQ44</f>
        <v>-158.49611557329106</v>
      </c>
      <c r="AR44" s="15">
        <f>AR43+Q11b_HF_PV!AR44</f>
        <v>-28.785937482878854</v>
      </c>
      <c r="AS44" s="15">
        <f>AS43+Q11b_HF_PV!AS44</f>
        <v>-1056.6632763037378</v>
      </c>
      <c r="AT44" s="15">
        <f>AT43+Q11b_HF_PV!AT44</f>
        <v>-147.97881196478082</v>
      </c>
      <c r="AU44" s="15">
        <f>AU43+Q11b_HF_PV!AU44</f>
        <v>-63.188321663095593</v>
      </c>
      <c r="AV44" s="15">
        <f>AV43+Q11b_HF_PV!AV44</f>
        <v>-11.340201346946962</v>
      </c>
      <c r="AW44" s="15">
        <f>AW43+Q11b_HF_PV!AW44</f>
        <v>-3.1592190845238464</v>
      </c>
      <c r="AX44" s="15">
        <f>AX43+Q11b_HF_PV!AX44</f>
        <v>-348.37692619642058</v>
      </c>
      <c r="AY44" s="15">
        <f>AY43+Q11b_HF_PV!AY44</f>
        <v>-403.61441894177392</v>
      </c>
      <c r="AZ44" s="15">
        <f>AZ43+Q11b_HF_PV!AZ44</f>
        <v>-751.9913451381949</v>
      </c>
      <c r="BA44" s="15">
        <f>BA43+Q11b_HF_PV!BA44</f>
        <v>7.1348731753412622</v>
      </c>
      <c r="BB44" s="15">
        <f>BB43+Q11b_HF_PV!BB44</f>
        <v>-744.85647196285356</v>
      </c>
      <c r="BC44" s="14">
        <f t="shared" si="3"/>
        <v>2050</v>
      </c>
    </row>
    <row r="45" spans="2:55" x14ac:dyDescent="0.35">
      <c r="B45" s="14">
        <f t="shared" si="0"/>
        <v>2051</v>
      </c>
      <c r="C45" s="15">
        <f>C44+Q11b_HF_PV!C45</f>
        <v>0</v>
      </c>
      <c r="D45" s="15">
        <f>D44+Q11b_HF_PV!D45</f>
        <v>0</v>
      </c>
      <c r="E45" s="15">
        <f>E44+Q11b_HF_PV!E45</f>
        <v>0</v>
      </c>
      <c r="F45" s="15">
        <f>F44+Q11b_HF_PV!F45</f>
        <v>0</v>
      </c>
      <c r="G45" s="15">
        <f>G44+Q11b_HF_PV!G45</f>
        <v>2710.994237675664</v>
      </c>
      <c r="H45" s="15">
        <f>H44+Q11b_HF_PV!H45</f>
        <v>1983.9469416068771</v>
      </c>
      <c r="I45" s="15">
        <f>I44+Q11b_HF_PV!I45</f>
        <v>28854.009609326327</v>
      </c>
      <c r="J45" s="15">
        <f>J44+Q11b_HF_PV!J45</f>
        <v>6709.5469063472774</v>
      </c>
      <c r="K45" s="15">
        <f>K44+Q11b_HF_PV!K45</f>
        <v>3405.9644845821294</v>
      </c>
      <c r="L45" s="15">
        <f>L44+Q11b_HF_PV!L45</f>
        <v>257.15397155527705</v>
      </c>
      <c r="M45" s="15">
        <f>M44+Q11b_HF_PV!M45</f>
        <v>96.456804781055212</v>
      </c>
      <c r="N45" s="15">
        <f>N44+Q11b_HF_PV!N45</f>
        <v>44018.072955874617</v>
      </c>
      <c r="O45" s="15">
        <f>O44+Q11b_HF_PV!O45</f>
        <v>10877.363513089374</v>
      </c>
      <c r="P45" s="15">
        <f>P44+Q11b_HF_PV!P45</f>
        <v>54895.436468963962</v>
      </c>
      <c r="Q45" s="15">
        <f>Q44+Q11b_HF_PV!Q45</f>
        <v>0</v>
      </c>
      <c r="R45" s="15">
        <f>R44+Q11b_HF_PV!R45</f>
        <v>54895.436468963962</v>
      </c>
      <c r="S45"/>
      <c r="T45" s="14">
        <f t="shared" si="1"/>
        <v>2051</v>
      </c>
      <c r="U45" s="15">
        <f>U44+Q11b_HF_PV!U45</f>
        <v>929.94725788835103</v>
      </c>
      <c r="V45" s="15">
        <f>V44+Q11b_HF_PV!V45</f>
        <v>108.00879767531877</v>
      </c>
      <c r="W45" s="15">
        <f>W44+Q11b_HF_PV!W45</f>
        <v>91.835386724023593</v>
      </c>
      <c r="X45" s="15">
        <f>X44+Q11b_HF_PV!X45</f>
        <v>1129.7914422876931</v>
      </c>
      <c r="Y45" s="15">
        <f>Y44+Q11b_HF_PV!Y45</f>
        <v>2552.4172032570968</v>
      </c>
      <c r="Z45" s="15">
        <f>Z44+Q11b_HF_PV!Z45</f>
        <v>1955.1164158804356</v>
      </c>
      <c r="AA45" s="15">
        <f>AA44+Q11b_HF_PV!AA45</f>
        <v>27771.610323009816</v>
      </c>
      <c r="AB45" s="15">
        <f>AB44+Q11b_HF_PV!AB45</f>
        <v>6559.4701242778428</v>
      </c>
      <c r="AC45" s="15">
        <f>AC44+Q11b_HF_PV!AC45</f>
        <v>3343.5893204271288</v>
      </c>
      <c r="AD45" s="15">
        <f>AD44+Q11b_HF_PV!AD45</f>
        <v>245.58831919839511</v>
      </c>
      <c r="AE45" s="15">
        <f>AE44+Q11b_HF_PV!AE45</f>
        <v>93.28843506947608</v>
      </c>
      <c r="AF45" s="15">
        <f>AF44+Q11b_HF_PV!AF45</f>
        <v>43650.87158340789</v>
      </c>
      <c r="AG45" s="15">
        <f>AG44+Q11b_HF_PV!AG45</f>
        <v>10454.473811237207</v>
      </c>
      <c r="AH45" s="15">
        <f>AH44+Q11b_HF_PV!AH45</f>
        <v>54105.34539464509</v>
      </c>
      <c r="AI45" s="15">
        <f>AI44+Q11b_HF_PV!AI45</f>
        <v>7.2050716835813713</v>
      </c>
      <c r="AJ45" s="15">
        <f>AJ44+Q11b_HF_PV!AJ45</f>
        <v>54112.550466328692</v>
      </c>
      <c r="AL45" s="14">
        <f t="shared" si="2"/>
        <v>2051</v>
      </c>
      <c r="AM45" s="15">
        <f>AM44+Q11b_HF_PV!AM45</f>
        <v>929.94725788835103</v>
      </c>
      <c r="AN45" s="15">
        <f>AN44+Q11b_HF_PV!AN45</f>
        <v>108.00879767531877</v>
      </c>
      <c r="AO45" s="15">
        <f>AO44+Q11b_HF_PV!AO45</f>
        <v>91.835386724023593</v>
      </c>
      <c r="AP45" s="15">
        <f>AP44+Q11b_HF_PV!AP45</f>
        <v>1129.7914422876931</v>
      </c>
      <c r="AQ45" s="15">
        <f>AQ44+Q11b_HF_PV!AQ45</f>
        <v>-158.57703441856637</v>
      </c>
      <c r="AR45" s="15">
        <f>AR44+Q11b_HF_PV!AR45</f>
        <v>-28.830525726441543</v>
      </c>
      <c r="AS45" s="15">
        <f>AS44+Q11b_HF_PV!AS45</f>
        <v>-1082.3992863165042</v>
      </c>
      <c r="AT45" s="15">
        <f>AT44+Q11b_HF_PV!AT45</f>
        <v>-150.07678206943328</v>
      </c>
      <c r="AU45" s="15">
        <f>AU44+Q11b_HF_PV!AU45</f>
        <v>-62.375164155001329</v>
      </c>
      <c r="AV45" s="15">
        <f>AV44+Q11b_HF_PV!AV45</f>
        <v>-11.565652356881957</v>
      </c>
      <c r="AW45" s="15">
        <f>AW44+Q11b_HF_PV!AW45</f>
        <v>-3.1683697115791372</v>
      </c>
      <c r="AX45" s="15">
        <f>AX44+Q11b_HF_PV!AX45</f>
        <v>-367.20137246671646</v>
      </c>
      <c r="AY45" s="15">
        <f>AY44+Q11b_HF_PV!AY45</f>
        <v>-422.88970185216323</v>
      </c>
      <c r="AZ45" s="15">
        <f>AZ44+Q11b_HF_PV!AZ45</f>
        <v>-790.09107431888015</v>
      </c>
      <c r="BA45" s="15">
        <f>BA44+Q11b_HF_PV!BA45</f>
        <v>7.2050716835813713</v>
      </c>
      <c r="BB45" s="15">
        <f>BB44+Q11b_HF_PV!BB45</f>
        <v>-782.88600263529872</v>
      </c>
      <c r="BC45" s="14">
        <f t="shared" si="3"/>
        <v>2051</v>
      </c>
    </row>
    <row r="46" spans="2:55" x14ac:dyDescent="0.35">
      <c r="B46" s="14">
        <f t="shared" si="0"/>
        <v>2052</v>
      </c>
      <c r="C46" s="15">
        <f>C45+Q11b_HF_PV!C46</f>
        <v>0</v>
      </c>
      <c r="D46" s="15">
        <f>D45+Q11b_HF_PV!D46</f>
        <v>0</v>
      </c>
      <c r="E46" s="15">
        <f>E45+Q11b_HF_PV!E46</f>
        <v>0</v>
      </c>
      <c r="F46" s="15">
        <f>F45+Q11b_HF_PV!F46</f>
        <v>0</v>
      </c>
      <c r="G46" s="15">
        <f>G45+Q11b_HF_PV!G46</f>
        <v>2758.4778444556036</v>
      </c>
      <c r="H46" s="15">
        <f>H45+Q11b_HF_PV!H46</f>
        <v>2049.1937976320819</v>
      </c>
      <c r="I46" s="15">
        <f>I45+Q11b_HF_PV!I46</f>
        <v>29538.50510921099</v>
      </c>
      <c r="J46" s="15">
        <f>J45+Q11b_HF_PV!J46</f>
        <v>6820.3870006807438</v>
      </c>
      <c r="K46" s="15">
        <f>K45+Q11b_HF_PV!K46</f>
        <v>3491.9083881773627</v>
      </c>
      <c r="L46" s="15">
        <f>L45+Q11b_HF_PV!L46</f>
        <v>263.05142264440872</v>
      </c>
      <c r="M46" s="15">
        <f>M45+Q11b_HF_PV!M46</f>
        <v>96.715141452220337</v>
      </c>
      <c r="N46" s="15">
        <f>N45+Q11b_HF_PV!N46</f>
        <v>45018.238704253417</v>
      </c>
      <c r="O46" s="15">
        <f>O45+Q11b_HF_PV!O46</f>
        <v>11407.613560227104</v>
      </c>
      <c r="P46" s="15">
        <f>P45+Q11b_HF_PV!P46</f>
        <v>56425.852264480498</v>
      </c>
      <c r="Q46" s="15">
        <f>Q45+Q11b_HF_PV!Q46</f>
        <v>0</v>
      </c>
      <c r="R46" s="15">
        <f>R45+Q11b_HF_PV!R46</f>
        <v>56425.852264480498</v>
      </c>
      <c r="S46"/>
      <c r="T46" s="14">
        <f t="shared" si="1"/>
        <v>2052</v>
      </c>
      <c r="U46" s="15">
        <f>U45+Q11b_HF_PV!U46</f>
        <v>934.88327463803171</v>
      </c>
      <c r="V46" s="15">
        <f>V45+Q11b_HF_PV!V46</f>
        <v>108.57830178353031</v>
      </c>
      <c r="W46" s="15">
        <f>W45+Q11b_HF_PV!W46</f>
        <v>93.157472392966341</v>
      </c>
      <c r="X46" s="15">
        <f>X45+Q11b_HF_PV!X46</f>
        <v>1136.619048814528</v>
      </c>
      <c r="Y46" s="15">
        <f>Y45+Q11b_HF_PV!Y46</f>
        <v>2599.840555379631</v>
      </c>
      <c r="Z46" s="15">
        <f>Z45+Q11b_HF_PV!Z46</f>
        <v>2020.3239453045489</v>
      </c>
      <c r="AA46" s="15">
        <f>AA45+Q11b_HF_PV!AA46</f>
        <v>28435.775236138496</v>
      </c>
      <c r="AB46" s="15">
        <f>AB45+Q11b_HF_PV!AB46</f>
        <v>6668.3439860858616</v>
      </c>
      <c r="AC46" s="15">
        <f>AC45+Q11b_HF_PV!AC46</f>
        <v>3428.7729057372803</v>
      </c>
      <c r="AD46" s="15">
        <f>AD45+Q11b_HF_PV!AD46</f>
        <v>251.26919450241235</v>
      </c>
      <c r="AE46" s="15">
        <f>AE45+Q11b_HF_PV!AE46</f>
        <v>93.540054768773217</v>
      </c>
      <c r="AF46" s="15">
        <f>AF45+Q11b_HF_PV!AF46</f>
        <v>44634.484926731537</v>
      </c>
      <c r="AG46" s="15">
        <f>AG45+Q11b_HF_PV!AG46</f>
        <v>10969.258402837666</v>
      </c>
      <c r="AH46" s="15">
        <f>AH45+Q11b_HF_PV!AH46</f>
        <v>55603.743329569195</v>
      </c>
      <c r="AI46" s="15">
        <f>AI45+Q11b_HF_PV!AI46</f>
        <v>7.266976907278667</v>
      </c>
      <c r="AJ46" s="15">
        <f>AJ45+Q11b_HF_PV!AJ46</f>
        <v>55611.010306476499</v>
      </c>
      <c r="AL46" s="14">
        <f t="shared" si="2"/>
        <v>2052</v>
      </c>
      <c r="AM46" s="15">
        <f>AM45+Q11b_HF_PV!AM46</f>
        <v>934.88327463803171</v>
      </c>
      <c r="AN46" s="15">
        <f>AN45+Q11b_HF_PV!AN46</f>
        <v>108.57830178353031</v>
      </c>
      <c r="AO46" s="15">
        <f>AO45+Q11b_HF_PV!AO46</f>
        <v>93.157472392966341</v>
      </c>
      <c r="AP46" s="15">
        <f>AP45+Q11b_HF_PV!AP46</f>
        <v>1136.619048814528</v>
      </c>
      <c r="AQ46" s="15">
        <f>AQ45+Q11b_HF_PV!AQ46</f>
        <v>-158.63728907597195</v>
      </c>
      <c r="AR46" s="15">
        <f>AR45+Q11b_HF_PV!AR46</f>
        <v>-28.869852327533053</v>
      </c>
      <c r="AS46" s="15">
        <f>AS45+Q11b_HF_PV!AS46</f>
        <v>-1102.7298730724851</v>
      </c>
      <c r="AT46" s="15">
        <f>AT45+Q11b_HF_PV!AT46</f>
        <v>-152.04301459488076</v>
      </c>
      <c r="AU46" s="15">
        <f>AU45+Q11b_HF_PV!AU46</f>
        <v>-63.135482440082761</v>
      </c>
      <c r="AV46" s="15">
        <f>AV45+Q11b_HF_PV!AV46</f>
        <v>-11.782228141996356</v>
      </c>
      <c r="AW46" s="15">
        <f>AW45+Q11b_HF_PV!AW46</f>
        <v>-3.175086683447129</v>
      </c>
      <c r="AX46" s="15">
        <f>AX45+Q11b_HF_PV!AX46</f>
        <v>-383.75377752187086</v>
      </c>
      <c r="AY46" s="15">
        <f>AY45+Q11b_HF_PV!AY46</f>
        <v>-438.35515738943496</v>
      </c>
      <c r="AZ46" s="15">
        <f>AZ45+Q11b_HF_PV!AZ46</f>
        <v>-822.10893491130628</v>
      </c>
      <c r="BA46" s="15">
        <f>BA45+Q11b_HF_PV!BA46</f>
        <v>7.266976907278667</v>
      </c>
      <c r="BB46" s="15">
        <f>BB45+Q11b_HF_PV!BB46</f>
        <v>-814.84195800402756</v>
      </c>
      <c r="BC46" s="14">
        <f t="shared" si="3"/>
        <v>2052</v>
      </c>
    </row>
    <row r="47" spans="2:55" x14ac:dyDescent="0.35">
      <c r="B47" s="14">
        <f t="shared" si="0"/>
        <v>2053</v>
      </c>
      <c r="C47" s="15">
        <f>C46+Q11b_HF_PV!C47</f>
        <v>0</v>
      </c>
      <c r="D47" s="15">
        <f>D46+Q11b_HF_PV!D47</f>
        <v>0</v>
      </c>
      <c r="E47" s="15">
        <f>E46+Q11b_HF_PV!E47</f>
        <v>0</v>
      </c>
      <c r="F47" s="15">
        <f>F46+Q11b_HF_PV!F47</f>
        <v>0</v>
      </c>
      <c r="G47" s="15">
        <f>G46+Q11b_HF_PV!G47</f>
        <v>2801.5573168435926</v>
      </c>
      <c r="H47" s="15">
        <f>H46+Q11b_HF_PV!H47</f>
        <v>2108.1291092376164</v>
      </c>
      <c r="I47" s="15">
        <f>I46+Q11b_HF_PV!I47</f>
        <v>30192.112760523651</v>
      </c>
      <c r="J47" s="15">
        <f>J46+Q11b_HF_PV!J47</f>
        <v>6924.267126579025</v>
      </c>
      <c r="K47" s="15">
        <f>K46+Q11b_HF_PV!K47</f>
        <v>3575.9736495912553</v>
      </c>
      <c r="L47" s="15">
        <f>L46+Q11b_HF_PV!L47</f>
        <v>268.7167300817697</v>
      </c>
      <c r="M47" s="15">
        <f>M46+Q11b_HF_PV!M47</f>
        <v>96.957512887014531</v>
      </c>
      <c r="N47" s="15">
        <f>N46+Q11b_HF_PV!N47</f>
        <v>45967.714205743934</v>
      </c>
      <c r="O47" s="15">
        <f>O46+Q11b_HF_PV!O47</f>
        <v>11924.110324192574</v>
      </c>
      <c r="P47" s="15">
        <f>P46+Q11b_HF_PV!P47</f>
        <v>57891.824529936479</v>
      </c>
      <c r="Q47" s="15">
        <f>Q46+Q11b_HF_PV!Q47</f>
        <v>0</v>
      </c>
      <c r="R47" s="15">
        <f>R46+Q11b_HF_PV!R47</f>
        <v>57891.824529936479</v>
      </c>
      <c r="S47"/>
      <c r="T47" s="14">
        <f t="shared" si="1"/>
        <v>2053</v>
      </c>
      <c r="U47" s="15">
        <f>U46+Q11b_HF_PV!U47</f>
        <v>937.6635782378454</v>
      </c>
      <c r="V47" s="15">
        <f>V46+Q11b_HF_PV!V47</f>
        <v>108.84381908293754</v>
      </c>
      <c r="W47" s="15">
        <f>W46+Q11b_HF_PV!W47</f>
        <v>93.790887028735227</v>
      </c>
      <c r="X47" s="15">
        <f>X46+Q11b_HF_PV!X47</f>
        <v>1140.2982843495179</v>
      </c>
      <c r="Y47" s="15">
        <f>Y46+Q11b_HF_PV!Y47</f>
        <v>2642.8787040240368</v>
      </c>
      <c r="Z47" s="15">
        <f>Z46+Q11b_HF_PV!Z47</f>
        <v>2079.2250265318876</v>
      </c>
      <c r="AA47" s="15">
        <f>AA46+Q11b_HF_PV!AA47</f>
        <v>29079.503110650952</v>
      </c>
      <c r="AB47" s="15">
        <f>AB46+Q11b_HF_PV!AB47</f>
        <v>6770.3813448562632</v>
      </c>
      <c r="AC47" s="15">
        <f>AC46+Q11b_HF_PV!AC47</f>
        <v>3512.2647715755702</v>
      </c>
      <c r="AD47" s="15">
        <f>AD46+Q11b_HF_PV!AD47</f>
        <v>256.72645111909605</v>
      </c>
      <c r="AE47" s="15">
        <f>AE46+Q11b_HF_PV!AE47</f>
        <v>93.779174490639122</v>
      </c>
      <c r="AF47" s="15">
        <f>AF46+Q11b_HF_PV!AF47</f>
        <v>45575.056867597967</v>
      </c>
      <c r="AG47" s="15">
        <f>AG46+Q11b_HF_PV!AG47</f>
        <v>11478.100959270678</v>
      </c>
      <c r="AH47" s="15">
        <f>AH46+Q11b_HF_PV!AH47</f>
        <v>57053.157826868643</v>
      </c>
      <c r="AI47" s="15">
        <f>AI46+Q11b_HF_PV!AI47</f>
        <v>7.325205364161631</v>
      </c>
      <c r="AJ47" s="15">
        <f>AJ46+Q11b_HF_PV!AJ47</f>
        <v>57060.483032232827</v>
      </c>
      <c r="AL47" s="14">
        <f t="shared" si="2"/>
        <v>2053</v>
      </c>
      <c r="AM47" s="15">
        <f>AM46+Q11b_HF_PV!AM47</f>
        <v>937.6635782378454</v>
      </c>
      <c r="AN47" s="15">
        <f>AN46+Q11b_HF_PV!AN47</f>
        <v>108.84381908293754</v>
      </c>
      <c r="AO47" s="15">
        <f>AO46+Q11b_HF_PV!AO47</f>
        <v>93.790887028735227</v>
      </c>
      <c r="AP47" s="15">
        <f>AP46+Q11b_HF_PV!AP47</f>
        <v>1140.2982843495179</v>
      </c>
      <c r="AQ47" s="15">
        <f>AQ46+Q11b_HF_PV!AQ47</f>
        <v>-158.67861281955533</v>
      </c>
      <c r="AR47" s="15">
        <f>AR46+Q11b_HF_PV!AR47</f>
        <v>-28.904082705728872</v>
      </c>
      <c r="AS47" s="15">
        <f>AS46+Q11b_HF_PV!AS47</f>
        <v>-1112.6096498726893</v>
      </c>
      <c r="AT47" s="15">
        <f>AT46+Q11b_HF_PV!AT47</f>
        <v>-153.8857817227603</v>
      </c>
      <c r="AU47" s="15">
        <f>AU46+Q11b_HF_PV!AU47</f>
        <v>-63.708878015685386</v>
      </c>
      <c r="AV47" s="15">
        <f>AV46+Q11b_HF_PV!AV47</f>
        <v>-11.990278962673621</v>
      </c>
      <c r="AW47" s="15">
        <f>AW46+Q11b_HF_PV!AW47</f>
        <v>-3.1783383963754082</v>
      </c>
      <c r="AX47" s="15">
        <f>AX46+Q11b_HF_PV!AX47</f>
        <v>-392.65733814595194</v>
      </c>
      <c r="AY47" s="15">
        <f>AY46+Q11b_HF_PV!AY47</f>
        <v>-446.00936492189186</v>
      </c>
      <c r="AZ47" s="15">
        <f>AZ46+Q11b_HF_PV!AZ47</f>
        <v>-838.6667030678442</v>
      </c>
      <c r="BA47" s="15">
        <f>BA46+Q11b_HF_PV!BA47</f>
        <v>7.325205364161631</v>
      </c>
      <c r="BB47" s="15">
        <f>BB46+Q11b_HF_PV!BB47</f>
        <v>-831.34149770368242</v>
      </c>
      <c r="BC47" s="14">
        <f t="shared" si="3"/>
        <v>2053</v>
      </c>
    </row>
    <row r="48" spans="2:55" ht="58" x14ac:dyDescent="0.35">
      <c r="B48" s="14" t="s">
        <v>10</v>
      </c>
      <c r="C48" s="12" t="str">
        <f t="shared" ref="C48:M48" si="4">C13</f>
        <v>Generation</v>
      </c>
      <c r="D48" s="12" t="str">
        <f t="shared" si="4"/>
        <v>Transmission</v>
      </c>
      <c r="E48" s="12" t="str">
        <f t="shared" si="4"/>
        <v>O&amp;M</v>
      </c>
      <c r="F48" s="12" t="str">
        <f t="shared" si="4"/>
        <v>Total</v>
      </c>
      <c r="G48" s="12" t="str">
        <f t="shared" si="4"/>
        <v>Generation</v>
      </c>
      <c r="H48" s="12" t="str">
        <f t="shared" si="4"/>
        <v>Transmission</v>
      </c>
      <c r="I48" s="12" t="str">
        <f t="shared" si="4"/>
        <v>Fuel</v>
      </c>
      <c r="J48" s="12" t="str">
        <f t="shared" si="4"/>
        <v>Gas Reservation</v>
      </c>
      <c r="K48" s="12" t="str">
        <f t="shared" si="4"/>
        <v>Start Up &amp; VOM</v>
      </c>
      <c r="L48" s="12" t="str">
        <f t="shared" si="4"/>
        <v>O&amp;M</v>
      </c>
      <c r="M48" s="12" t="str">
        <f t="shared" si="4"/>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10</v>
      </c>
      <c r="U48" s="12" t="str">
        <f t="shared" ref="U48:AE48" si="5">U13</f>
        <v>Generation</v>
      </c>
      <c r="V48" s="12" t="str">
        <f t="shared" si="5"/>
        <v>Transmission</v>
      </c>
      <c r="W48" s="12" t="str">
        <f t="shared" si="5"/>
        <v>O&amp;M</v>
      </c>
      <c r="X48" s="12" t="str">
        <f t="shared" si="5"/>
        <v>Total</v>
      </c>
      <c r="Y48" s="12" t="str">
        <f t="shared" si="5"/>
        <v>Generation</v>
      </c>
      <c r="Z48" s="12" t="str">
        <f t="shared" si="5"/>
        <v>Transmission</v>
      </c>
      <c r="AA48" s="12" t="str">
        <f t="shared" si="5"/>
        <v>Fuel</v>
      </c>
      <c r="AB48" s="12" t="str">
        <f t="shared" si="5"/>
        <v>Gas Reservation</v>
      </c>
      <c r="AC48" s="12" t="str">
        <f t="shared" si="5"/>
        <v>Start Up &amp; VOM</v>
      </c>
      <c r="AD48" s="12" t="str">
        <f t="shared" si="5"/>
        <v>O&amp;M</v>
      </c>
      <c r="AE48" s="12" t="str">
        <f t="shared" si="5"/>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tr">
        <f>AL12</f>
        <v>CPVRR $M</v>
      </c>
      <c r="AM48" s="12" t="str">
        <f t="shared" ref="AM48:AW48" si="6">AM13</f>
        <v>Generation</v>
      </c>
      <c r="AN48" s="12" t="str">
        <f t="shared" si="6"/>
        <v>Transmission</v>
      </c>
      <c r="AO48" s="12" t="str">
        <f t="shared" si="6"/>
        <v>O&amp;M</v>
      </c>
      <c r="AP48" s="12" t="str">
        <f t="shared" si="6"/>
        <v>Total</v>
      </c>
      <c r="AQ48" s="12" t="str">
        <f t="shared" si="6"/>
        <v>Generation</v>
      </c>
      <c r="AR48" s="12" t="str">
        <f t="shared" si="6"/>
        <v>Transmission</v>
      </c>
      <c r="AS48" s="12" t="str">
        <f t="shared" si="6"/>
        <v>Fuel</v>
      </c>
      <c r="AT48" s="12" t="str">
        <f t="shared" si="6"/>
        <v>Gas Reservation</v>
      </c>
      <c r="AU48" s="12" t="str">
        <f t="shared" si="6"/>
        <v>Start Up &amp; VOM</v>
      </c>
      <c r="AV48" s="12" t="str">
        <f t="shared" si="6"/>
        <v>O&amp;M</v>
      </c>
      <c r="AW48" s="12" t="str">
        <f t="shared" si="6"/>
        <v>Non Carbon Emissions</v>
      </c>
      <c r="AX48" s="12" t="str">
        <f t="shared" ref="AX48:BC48" si="7">AX12</f>
        <v>Without Carbon Emissions Total</v>
      </c>
      <c r="AY48" s="12" t="str">
        <f t="shared" si="7"/>
        <v>Carbon Emissions Related</v>
      </c>
      <c r="AZ48" s="12" t="str">
        <f t="shared" si="7"/>
        <v>With Carbon System Total</v>
      </c>
      <c r="BA48" s="12" t="str">
        <f t="shared" si="7"/>
        <v>Admin Fees</v>
      </c>
      <c r="BB48" s="12" t="str">
        <f t="shared" si="7"/>
        <v>System Total</v>
      </c>
      <c r="BC48" s="14" t="str">
        <f t="shared" si="7"/>
        <v>CPVRR $M</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A071-7B44-4FF5-AFB4-C938570F06A1}">
  <sheetPr>
    <pageSetUpPr fitToPage="1"/>
  </sheetPr>
  <dimension ref="A1:BM48"/>
  <sheetViews>
    <sheetView topLeftCell="A9" zoomScale="55" zoomScaleNormal="55" workbookViewId="0">
      <selection activeCell="AW23" sqref="AW23"/>
    </sheetView>
  </sheetViews>
  <sheetFormatPr defaultRowHeight="14.5" x14ac:dyDescent="0.35"/>
  <cols>
    <col min="1" max="1" width="3" customWidth="1"/>
    <col min="2" max="3" width="12" customWidth="1"/>
    <col min="4" max="6" width="12.90625" style="7" customWidth="1"/>
    <col min="7" max="7" width="14.54296875" style="7" customWidth="1"/>
    <col min="8" max="8" width="12.90625" style="7" customWidth="1"/>
    <col min="9" max="9" width="8.36328125" style="7"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8.6328125" customWidth="1"/>
    <col min="43" max="43" width="11.08984375" customWidth="1"/>
    <col min="44" max="44" width="12.90625" customWidth="1"/>
    <col min="45" max="45" width="8.269531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28</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33</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34</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35</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36</v>
      </c>
      <c r="C11" s="11"/>
      <c r="T11" s="11" t="s">
        <v>36</v>
      </c>
      <c r="Z11" s="11"/>
      <c r="AA11" s="7"/>
      <c r="AB11" s="7"/>
      <c r="AC11" s="7"/>
      <c r="AD11" s="7"/>
      <c r="AE11" s="7"/>
      <c r="AF11" s="7"/>
      <c r="AG11" s="7"/>
      <c r="AH11" s="7"/>
      <c r="AK11" s="7"/>
      <c r="AL11" s="11" t="s">
        <v>36</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10</v>
      </c>
      <c r="C12" s="25" t="s">
        <v>11</v>
      </c>
      <c r="D12" s="26"/>
      <c r="E12" s="26"/>
      <c r="F12" s="27"/>
      <c r="G12" s="25" t="s">
        <v>12</v>
      </c>
      <c r="H12" s="26"/>
      <c r="I12" s="26"/>
      <c r="J12" s="26"/>
      <c r="K12" s="26"/>
      <c r="L12" s="26"/>
      <c r="M12" s="27"/>
      <c r="N12" s="20" t="s">
        <v>13</v>
      </c>
      <c r="O12" s="20" t="s">
        <v>14</v>
      </c>
      <c r="P12" s="20" t="s">
        <v>15</v>
      </c>
      <c r="Q12" s="20" t="s">
        <v>16</v>
      </c>
      <c r="R12" s="20" t="s">
        <v>17</v>
      </c>
      <c r="S12"/>
      <c r="T12" s="23" t="s">
        <v>10</v>
      </c>
      <c r="U12" s="25" t="s">
        <v>11</v>
      </c>
      <c r="V12" s="26"/>
      <c r="W12" s="26"/>
      <c r="X12" s="27"/>
      <c r="Y12" s="25" t="s">
        <v>12</v>
      </c>
      <c r="Z12" s="26"/>
      <c r="AA12" s="26"/>
      <c r="AB12" s="26"/>
      <c r="AC12" s="26"/>
      <c r="AD12" s="26"/>
      <c r="AE12" s="27"/>
      <c r="AF12" s="20" t="s">
        <v>13</v>
      </c>
      <c r="AG12" s="20" t="s">
        <v>14</v>
      </c>
      <c r="AH12" s="20" t="s">
        <v>15</v>
      </c>
      <c r="AI12" s="20" t="s">
        <v>16</v>
      </c>
      <c r="AJ12" s="20" t="s">
        <v>17</v>
      </c>
      <c r="AL12" s="23" t="s">
        <v>10</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10</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f>Q11c_LF_PV!C14</f>
        <v>0</v>
      </c>
      <c r="D14" s="15">
        <f>Q11c_LF_PV!D14</f>
        <v>0</v>
      </c>
      <c r="E14" s="15">
        <f>Q11c_LF_PV!E14</f>
        <v>0</v>
      </c>
      <c r="F14" s="15">
        <f>Q11c_LF_PV!F14</f>
        <v>0</v>
      </c>
      <c r="G14" s="15">
        <f>Q11c_LF_PV!G14</f>
        <v>57.140449209405951</v>
      </c>
      <c r="H14" s="15">
        <f>Q11c_LF_PV!H14</f>
        <v>4.229452383213852</v>
      </c>
      <c r="I14" s="15">
        <f>Q11c_LF_PV!I14</f>
        <v>849.92173000000025</v>
      </c>
      <c r="J14" s="15">
        <f>Q11c_LF_PV!J14</f>
        <v>390.67816000000005</v>
      </c>
      <c r="K14" s="15">
        <f>Q11c_LF_PV!K14</f>
        <v>86.065400000000011</v>
      </c>
      <c r="L14" s="15">
        <f>Q11c_LF_PV!L14</f>
        <v>3.8905485895865306</v>
      </c>
      <c r="M14" s="15">
        <f>Q11c_LF_PV!M14</f>
        <v>6.2323630999999988</v>
      </c>
      <c r="N14" s="15">
        <f>Q11c_LF_PV!N14</f>
        <v>1398.1581032822066</v>
      </c>
      <c r="O14" s="15">
        <f>Q11c_LF_PV!O14</f>
        <v>0</v>
      </c>
      <c r="P14" s="15">
        <f>Q11c_LF_PV!P14</f>
        <v>1398.1581032822066</v>
      </c>
      <c r="Q14" s="15">
        <f>Q11c_LF_PV!Q14</f>
        <v>0</v>
      </c>
      <c r="R14" s="15">
        <f>Q11c_LF_PV!R14</f>
        <v>1398.1581032822066</v>
      </c>
      <c r="S14"/>
      <c r="T14" s="14">
        <v>2020</v>
      </c>
      <c r="U14" s="15">
        <f>Q11c_LF_PV!U14</f>
        <v>0</v>
      </c>
      <c r="V14" s="15">
        <f>Q11c_LF_PV!V14</f>
        <v>0</v>
      </c>
      <c r="W14" s="15">
        <f>Q11c_LF_PV!W14</f>
        <v>0</v>
      </c>
      <c r="X14" s="15">
        <f>Q11c_LF_PV!X14</f>
        <v>0</v>
      </c>
      <c r="Y14" s="15">
        <f>Q11c_LF_PV!Y14</f>
        <v>57.140449209405951</v>
      </c>
      <c r="Z14" s="15">
        <f>Q11c_LF_PV!Z14</f>
        <v>4.229452383213852</v>
      </c>
      <c r="AA14" s="15">
        <f>Q11c_LF_PV!AA14</f>
        <v>849.92173000000025</v>
      </c>
      <c r="AB14" s="15">
        <f>Q11c_LF_PV!AB14</f>
        <v>390.67816000000005</v>
      </c>
      <c r="AC14" s="15">
        <f>Q11c_LF_PV!AC14</f>
        <v>86.065400000000011</v>
      </c>
      <c r="AD14" s="15">
        <f>Q11c_LF_PV!AD14</f>
        <v>3.8905485895865306</v>
      </c>
      <c r="AE14" s="15">
        <f>Q11c_LF_PV!AE14</f>
        <v>6.2323630999999988</v>
      </c>
      <c r="AF14" s="15">
        <f>Q11c_LF_PV!AF14</f>
        <v>1398.1581032822066</v>
      </c>
      <c r="AG14" s="15">
        <f>Q11c_LF_PV!AG14</f>
        <v>0</v>
      </c>
      <c r="AH14" s="15">
        <f>Q11c_LF_PV!AH14</f>
        <v>1398.1581032822066</v>
      </c>
      <c r="AI14" s="15">
        <f>Q11c_LF_PV!AI14</f>
        <v>0</v>
      </c>
      <c r="AJ14" s="15">
        <f>Q11c_LF_PV!AJ14</f>
        <v>1398.1581032822066</v>
      </c>
      <c r="AL14" s="14">
        <v>2020</v>
      </c>
      <c r="AM14" s="15">
        <f>Q11c_LF_PV!AM14</f>
        <v>0</v>
      </c>
      <c r="AN14" s="15">
        <f>Q11c_LF_PV!AN14</f>
        <v>0</v>
      </c>
      <c r="AO14" s="15">
        <f>Q11c_LF_PV!AO14</f>
        <v>0</v>
      </c>
      <c r="AP14" s="15">
        <f>Q11c_LF_PV!AP14</f>
        <v>0</v>
      </c>
      <c r="AQ14" s="15">
        <f>Q11c_LF_PV!AQ14</f>
        <v>0</v>
      </c>
      <c r="AR14" s="15">
        <f>Q11c_LF_PV!AR14</f>
        <v>0</v>
      </c>
      <c r="AS14" s="15">
        <f>Q11c_LF_PV!AS14</f>
        <v>0</v>
      </c>
      <c r="AT14" s="15">
        <f>Q11c_LF_PV!AT14</f>
        <v>0</v>
      </c>
      <c r="AU14" s="15">
        <f>Q11c_LF_PV!AU14</f>
        <v>0</v>
      </c>
      <c r="AV14" s="15">
        <f>Q11c_LF_PV!AV14</f>
        <v>0</v>
      </c>
      <c r="AW14" s="15">
        <f>Q11c_LF_PV!AW14</f>
        <v>0</v>
      </c>
      <c r="AX14" s="15">
        <f>Q11c_LF_PV!AX14</f>
        <v>0</v>
      </c>
      <c r="AY14" s="15">
        <f>Q11c_LF_PV!AY14</f>
        <v>0</v>
      </c>
      <c r="AZ14" s="15">
        <f>Q11c_LF_PV!AZ14</f>
        <v>0</v>
      </c>
      <c r="BA14" s="15">
        <f>Q11c_LF_PV!BA14</f>
        <v>0</v>
      </c>
      <c r="BB14" s="15">
        <f>Q11c_LF_PV!BB14</f>
        <v>0</v>
      </c>
      <c r="BC14" s="14">
        <f>AL14</f>
        <v>2020</v>
      </c>
    </row>
    <row r="15" spans="1:65" x14ac:dyDescent="0.35">
      <c r="B15" s="14">
        <f t="shared" ref="B15:B47" si="0">B14+1</f>
        <v>2021</v>
      </c>
      <c r="C15" s="15">
        <f>C14+Q11c_LF_PV!C15</f>
        <v>0</v>
      </c>
      <c r="D15" s="15">
        <f>D14+Q11c_LF_PV!D15</f>
        <v>0</v>
      </c>
      <c r="E15" s="15">
        <f>E14+Q11c_LF_PV!E15</f>
        <v>0</v>
      </c>
      <c r="F15" s="15">
        <f>F14+Q11c_LF_PV!F15</f>
        <v>0</v>
      </c>
      <c r="G15" s="15">
        <f>G14+Q11c_LF_PV!G15</f>
        <v>138.60776160681436</v>
      </c>
      <c r="H15" s="15">
        <f>H14+Q11c_LF_PV!H15</f>
        <v>12.44863036723163</v>
      </c>
      <c r="I15" s="15">
        <f>I14+Q11c_LF_PV!I15</f>
        <v>1654.9382810777884</v>
      </c>
      <c r="J15" s="15">
        <f>J14+Q11c_LF_PV!J15</f>
        <v>751.38318343017818</v>
      </c>
      <c r="K15" s="15">
        <f>K14+Q11c_LF_PV!K15</f>
        <v>171.47924254920338</v>
      </c>
      <c r="L15" s="15">
        <f>L14+Q11c_LF_PV!L15</f>
        <v>9.9222594215263431</v>
      </c>
      <c r="M15" s="15">
        <f>M14+Q11c_LF_PV!M15</f>
        <v>12.297408085941893</v>
      </c>
      <c r="N15" s="15">
        <f>N14+Q11c_LF_PV!N15</f>
        <v>2751.0767665386838</v>
      </c>
      <c r="O15" s="15">
        <f>O14+Q11c_LF_PV!O15</f>
        <v>0</v>
      </c>
      <c r="P15" s="15">
        <f>P14+Q11c_LF_PV!P15</f>
        <v>2751.0767665386838</v>
      </c>
      <c r="Q15" s="15">
        <f>Q14+Q11c_LF_PV!Q15</f>
        <v>0</v>
      </c>
      <c r="R15" s="15">
        <f>R14+Q11c_LF_PV!R15</f>
        <v>2751.0767665386838</v>
      </c>
      <c r="S15"/>
      <c r="T15" s="14">
        <f t="shared" ref="T15:T47" si="1">T14+1</f>
        <v>2021</v>
      </c>
      <c r="U15" s="15">
        <f>U14+Q11c_LF_PV!U15</f>
        <v>0</v>
      </c>
      <c r="V15" s="15">
        <f>V14+Q11c_LF_PV!V15</f>
        <v>0</v>
      </c>
      <c r="W15" s="15">
        <f>W14+Q11c_LF_PV!W15</f>
        <v>0</v>
      </c>
      <c r="X15" s="15">
        <f>X14+Q11c_LF_PV!X15</f>
        <v>0</v>
      </c>
      <c r="Y15" s="15">
        <f>Y14+Q11c_LF_PV!Y15</f>
        <v>138.60776160681436</v>
      </c>
      <c r="Z15" s="15">
        <f>Z14+Q11c_LF_PV!Z15</f>
        <v>12.44863036723163</v>
      </c>
      <c r="AA15" s="15">
        <f>AA14+Q11c_LF_PV!AA15</f>
        <v>1654.9382810777884</v>
      </c>
      <c r="AB15" s="15">
        <f>AB14+Q11c_LF_PV!AB15</f>
        <v>751.38318343017818</v>
      </c>
      <c r="AC15" s="15">
        <f>AC14+Q11c_LF_PV!AC15</f>
        <v>171.47924254920338</v>
      </c>
      <c r="AD15" s="15">
        <f>AD14+Q11c_LF_PV!AD15</f>
        <v>9.9222594215263431</v>
      </c>
      <c r="AE15" s="15">
        <f>AE14+Q11c_LF_PV!AE15</f>
        <v>12.297408085941893</v>
      </c>
      <c r="AF15" s="15">
        <f>AF14+Q11c_LF_PV!AF15</f>
        <v>2751.0767665386838</v>
      </c>
      <c r="AG15" s="15">
        <f>AG14+Q11c_LF_PV!AG15</f>
        <v>0</v>
      </c>
      <c r="AH15" s="15">
        <f>AH14+Q11c_LF_PV!AH15</f>
        <v>2751.0767665386838</v>
      </c>
      <c r="AI15" s="15">
        <f>AI14+Q11c_LF_PV!AI15</f>
        <v>0.95602539473914416</v>
      </c>
      <c r="AJ15" s="15">
        <f>AJ14+Q11c_LF_PV!AJ15</f>
        <v>2752.0327919334231</v>
      </c>
      <c r="AL15" s="14">
        <f t="shared" ref="AL15:AL47" si="2">AL14+1</f>
        <v>2021</v>
      </c>
      <c r="AM15" s="15">
        <f>AM14+Q11c_LF_PV!AM15</f>
        <v>0</v>
      </c>
      <c r="AN15" s="15">
        <f>AN14+Q11c_LF_PV!AN15</f>
        <v>0</v>
      </c>
      <c r="AO15" s="15">
        <f>AO14+Q11c_LF_PV!AO15</f>
        <v>0</v>
      </c>
      <c r="AP15" s="15">
        <f>AP14+Q11c_LF_PV!AP15</f>
        <v>0</v>
      </c>
      <c r="AQ15" s="15">
        <f>AQ14+Q11c_LF_PV!AQ15</f>
        <v>0</v>
      </c>
      <c r="AR15" s="15">
        <f>AR14+Q11c_LF_PV!AR15</f>
        <v>0</v>
      </c>
      <c r="AS15" s="15">
        <f>AS14+Q11c_LF_PV!AS15</f>
        <v>0</v>
      </c>
      <c r="AT15" s="15">
        <f>AT14+Q11c_LF_PV!AT15</f>
        <v>0</v>
      </c>
      <c r="AU15" s="15">
        <f>AU14+Q11c_LF_PV!AU15</f>
        <v>0</v>
      </c>
      <c r="AV15" s="15">
        <f>AV14+Q11c_LF_PV!AV15</f>
        <v>0</v>
      </c>
      <c r="AW15" s="15">
        <f>AW14+Q11c_LF_PV!AW15</f>
        <v>0</v>
      </c>
      <c r="AX15" s="15">
        <f>AX14+Q11c_LF_PV!AX15</f>
        <v>0</v>
      </c>
      <c r="AY15" s="15">
        <f>AY14+Q11c_LF_PV!AY15</f>
        <v>0</v>
      </c>
      <c r="AZ15" s="15">
        <f>AZ14+Q11c_LF_PV!AZ15</f>
        <v>0</v>
      </c>
      <c r="BA15" s="15">
        <f>BA14+Q11c_LF_PV!BA15</f>
        <v>0.95602539473914416</v>
      </c>
      <c r="BB15" s="15">
        <f>BB14+Q11c_LF_PV!BB15</f>
        <v>0.95602539473914416</v>
      </c>
      <c r="BC15" s="14">
        <f t="shared" ref="BC15:BC47" si="3">AL15</f>
        <v>2021</v>
      </c>
    </row>
    <row r="16" spans="1:65" x14ac:dyDescent="0.35">
      <c r="B16" s="14">
        <f t="shared" si="0"/>
        <v>2022</v>
      </c>
      <c r="C16" s="15">
        <f>C15+Q11c_LF_PV!C16</f>
        <v>0</v>
      </c>
      <c r="D16" s="15">
        <f>D15+Q11c_LF_PV!D16</f>
        <v>0</v>
      </c>
      <c r="E16" s="15">
        <f>E15+Q11c_LF_PV!E16</f>
        <v>0</v>
      </c>
      <c r="F16" s="15">
        <f>F15+Q11c_LF_PV!F16</f>
        <v>0</v>
      </c>
      <c r="G16" s="15">
        <f>G15+Q11c_LF_PV!G16</f>
        <v>243.87946115796888</v>
      </c>
      <c r="H16" s="15">
        <f>H15+Q11c_LF_PV!H16</f>
        <v>23.06503410650982</v>
      </c>
      <c r="I16" s="15">
        <f>I15+Q11c_LF_PV!I16</f>
        <v>2431.1478096722676</v>
      </c>
      <c r="J16" s="15">
        <f>J15+Q11c_LF_PV!J16</f>
        <v>1086.742172405917</v>
      </c>
      <c r="K16" s="15">
        <f>K15+Q11c_LF_PV!K16</f>
        <v>258.44052192915342</v>
      </c>
      <c r="L16" s="15">
        <f>L15+Q11c_LF_PV!L16</f>
        <v>17.124716579340053</v>
      </c>
      <c r="M16" s="15">
        <f>M15+Q11c_LF_PV!M16</f>
        <v>17.894856282630663</v>
      </c>
      <c r="N16" s="15">
        <f>N15+Q11c_LF_PV!N16</f>
        <v>4078.2945721337874</v>
      </c>
      <c r="O16" s="15">
        <f>O15+Q11c_LF_PV!O16</f>
        <v>0</v>
      </c>
      <c r="P16" s="15">
        <f>P15+Q11c_LF_PV!P16</f>
        <v>4078.2945721337874</v>
      </c>
      <c r="Q16" s="15">
        <f>Q15+Q11c_LF_PV!Q16</f>
        <v>0</v>
      </c>
      <c r="R16" s="15">
        <f>R15+Q11c_LF_PV!R16</f>
        <v>4078.2945721337874</v>
      </c>
      <c r="S16"/>
      <c r="T16" s="14">
        <f t="shared" si="1"/>
        <v>2022</v>
      </c>
      <c r="U16" s="15">
        <f>U15+Q11c_LF_PV!U16</f>
        <v>23.759756956827978</v>
      </c>
      <c r="V16" s="15">
        <f>V15+Q11c_LF_PV!V16</f>
        <v>2.2662335945655325</v>
      </c>
      <c r="W16" s="15">
        <f>W15+Q11c_LF_PV!W16</f>
        <v>1.0784119777775607</v>
      </c>
      <c r="X16" s="15">
        <f>X15+Q11c_LF_PV!X16</f>
        <v>27.104402529171072</v>
      </c>
      <c r="Y16" s="15">
        <f>Y15+Q11c_LF_PV!Y16</f>
        <v>243.87946115796888</v>
      </c>
      <c r="Z16" s="15">
        <f>Z15+Q11c_LF_PV!Z16</f>
        <v>23.06503410650982</v>
      </c>
      <c r="AA16" s="15">
        <f>AA15+Q11c_LF_PV!AA16</f>
        <v>2423.8548889677199</v>
      </c>
      <c r="AB16" s="15">
        <f>AB15+Q11c_LF_PV!AB16</f>
        <v>1086.742172405917</v>
      </c>
      <c r="AC16" s="15">
        <f>AC15+Q11c_LF_PV!AC16</f>
        <v>257.22767753627835</v>
      </c>
      <c r="AD16" s="15">
        <f>AD15+Q11c_LF_PV!AD16</f>
        <v>17.124716426358333</v>
      </c>
      <c r="AE16" s="15">
        <f>AE15+Q11c_LF_PV!AE16</f>
        <v>17.833927806378366</v>
      </c>
      <c r="AF16" s="15">
        <f>AF15+Q11c_LF_PV!AF16</f>
        <v>4096.8322809363017</v>
      </c>
      <c r="AG16" s="15">
        <f>AG15+Q11c_LF_PV!AG16</f>
        <v>0</v>
      </c>
      <c r="AH16" s="15">
        <f>AH15+Q11c_LF_PV!AH16</f>
        <v>4096.8322809363017</v>
      </c>
      <c r="AI16" s="15">
        <f>AI15+Q11c_LF_PV!AI16</f>
        <v>1.5072266250072159</v>
      </c>
      <c r="AJ16" s="15">
        <f>AJ15+Q11c_LF_PV!AJ16</f>
        <v>4098.3395075613089</v>
      </c>
      <c r="AL16" s="14">
        <f t="shared" si="2"/>
        <v>2022</v>
      </c>
      <c r="AM16" s="15">
        <f>AM15+Q11c_LF_PV!AM16</f>
        <v>23.759756956827978</v>
      </c>
      <c r="AN16" s="15">
        <f>AN15+Q11c_LF_PV!AN16</f>
        <v>2.2662335945655325</v>
      </c>
      <c r="AO16" s="15">
        <f>AO15+Q11c_LF_PV!AO16</f>
        <v>1.0784119777775607</v>
      </c>
      <c r="AP16" s="15">
        <f>AP15+Q11c_LF_PV!AP16</f>
        <v>27.104402529171072</v>
      </c>
      <c r="AQ16" s="15">
        <f>AQ15+Q11c_LF_PV!AQ16</f>
        <v>0</v>
      </c>
      <c r="AR16" s="15">
        <f>AR15+Q11c_LF_PV!AR16</f>
        <v>0</v>
      </c>
      <c r="AS16" s="15">
        <f>AS15+Q11c_LF_PV!AS16</f>
        <v>-7.2929207045478686</v>
      </c>
      <c r="AT16" s="15">
        <f>AT15+Q11c_LF_PV!AT16</f>
        <v>0</v>
      </c>
      <c r="AU16" s="15">
        <f>AU15+Q11c_LF_PV!AU16</f>
        <v>-1.2128443928751027</v>
      </c>
      <c r="AV16" s="15">
        <f>AV15+Q11c_LF_PV!AV16</f>
        <v>-1.529817222791264E-7</v>
      </c>
      <c r="AW16" s="15">
        <f>AW15+Q11c_LF_PV!AW16</f>
        <v>-6.0928476252295666E-2</v>
      </c>
      <c r="AX16" s="15">
        <f>AX15+Q11c_LF_PV!AX16</f>
        <v>18.537708802514018</v>
      </c>
      <c r="AY16" s="15">
        <f>AY15+Q11c_LF_PV!AY16</f>
        <v>0</v>
      </c>
      <c r="AZ16" s="15">
        <f>AZ15+Q11c_LF_PV!AZ16</f>
        <v>18.537708802514018</v>
      </c>
      <c r="BA16" s="15">
        <f>BA15+Q11c_LF_PV!BA16</f>
        <v>1.5072266250072159</v>
      </c>
      <c r="BB16" s="15">
        <f>BB15+Q11c_LF_PV!BB16</f>
        <v>20.044935427521231</v>
      </c>
      <c r="BC16" s="14">
        <f t="shared" si="3"/>
        <v>2022</v>
      </c>
    </row>
    <row r="17" spans="2:55" x14ac:dyDescent="0.35">
      <c r="B17" s="14">
        <f t="shared" si="0"/>
        <v>2023</v>
      </c>
      <c r="C17" s="15">
        <f>C16+Q11c_LF_PV!C17</f>
        <v>0</v>
      </c>
      <c r="D17" s="15">
        <f>D16+Q11c_LF_PV!D17</f>
        <v>0</v>
      </c>
      <c r="E17" s="15">
        <f>E16+Q11c_LF_PV!E17</f>
        <v>0</v>
      </c>
      <c r="F17" s="15">
        <f>F16+Q11c_LF_PV!F17</f>
        <v>0</v>
      </c>
      <c r="G17" s="15">
        <f>G16+Q11c_LF_PV!G17</f>
        <v>337.6632255533064</v>
      </c>
      <c r="H17" s="15">
        <f>H16+Q11c_LF_PV!H17</f>
        <v>32.738559651920625</v>
      </c>
      <c r="I17" s="15">
        <f>I16+Q11c_LF_PV!I17</f>
        <v>3173.4389516211836</v>
      </c>
      <c r="J17" s="15">
        <f>J16+Q11c_LF_PV!J17</f>
        <v>1401.0430055603115</v>
      </c>
      <c r="K17" s="15">
        <f>K16+Q11c_LF_PV!K17</f>
        <v>346.15982371309451</v>
      </c>
      <c r="L17" s="15">
        <f>L16+Q11c_LF_PV!L17</f>
        <v>24.006651033321265</v>
      </c>
      <c r="M17" s="15">
        <f>M16+Q11c_LF_PV!M17</f>
        <v>22.650751175439076</v>
      </c>
      <c r="N17" s="15">
        <f>N16+Q11c_LF_PV!N17</f>
        <v>5337.7009683085771</v>
      </c>
      <c r="O17" s="15">
        <f>O16+Q11c_LF_PV!O17</f>
        <v>0</v>
      </c>
      <c r="P17" s="15">
        <f>P16+Q11c_LF_PV!P17</f>
        <v>5337.7009683085771</v>
      </c>
      <c r="Q17" s="15">
        <f>Q16+Q11c_LF_PV!Q17</f>
        <v>0</v>
      </c>
      <c r="R17" s="15">
        <f>R16+Q11c_LF_PV!R17</f>
        <v>5337.7009683085771</v>
      </c>
      <c r="S17"/>
      <c r="T17" s="14">
        <f t="shared" si="1"/>
        <v>2023</v>
      </c>
      <c r="U17" s="15">
        <f>U16+Q11c_LF_PV!U17</f>
        <v>86.111578696918201</v>
      </c>
      <c r="V17" s="15">
        <f>V16+Q11c_LF_PV!V17</f>
        <v>8.5132228045461211</v>
      </c>
      <c r="W17" s="15">
        <f>W16+Q11c_LF_PV!W17</f>
        <v>4.1568727316056284</v>
      </c>
      <c r="X17" s="15">
        <f>X16+Q11c_LF_PV!X17</f>
        <v>98.78167423306995</v>
      </c>
      <c r="Y17" s="15">
        <f>Y16+Q11c_LF_PV!Y17</f>
        <v>337.6632255533064</v>
      </c>
      <c r="Z17" s="15">
        <f>Z16+Q11c_LF_PV!Z17</f>
        <v>32.738559651920625</v>
      </c>
      <c r="AA17" s="15">
        <f>AA16+Q11c_LF_PV!AA17</f>
        <v>3146.2045814167122</v>
      </c>
      <c r="AB17" s="15">
        <f>AB16+Q11c_LF_PV!AB17</f>
        <v>1401.0430055603115</v>
      </c>
      <c r="AC17" s="15">
        <f>AC16+Q11c_LF_PV!AC17</f>
        <v>341.79544689023015</v>
      </c>
      <c r="AD17" s="15">
        <f>AD16+Q11c_LF_PV!AD17</f>
        <v>24.006655092328984</v>
      </c>
      <c r="AE17" s="15">
        <f>AE16+Q11c_LF_PV!AE17</f>
        <v>22.494080530566194</v>
      </c>
      <c r="AF17" s="15">
        <f>AF16+Q11c_LF_PV!AF17</f>
        <v>5404.7272289284456</v>
      </c>
      <c r="AG17" s="15">
        <f>AG16+Q11c_LF_PV!AG17</f>
        <v>0</v>
      </c>
      <c r="AH17" s="15">
        <f>AH16+Q11c_LF_PV!AH17</f>
        <v>5404.7272289284456</v>
      </c>
      <c r="AI17" s="15">
        <f>AI16+Q11c_LF_PV!AI17</f>
        <v>2.0695367321701985</v>
      </c>
      <c r="AJ17" s="15">
        <f>AJ16+Q11c_LF_PV!AJ17</f>
        <v>5406.7967656606161</v>
      </c>
      <c r="AL17" s="14">
        <f t="shared" si="2"/>
        <v>2023</v>
      </c>
      <c r="AM17" s="15">
        <f>AM16+Q11c_LF_PV!AM17</f>
        <v>86.111578696918201</v>
      </c>
      <c r="AN17" s="15">
        <f>AN16+Q11c_LF_PV!AN17</f>
        <v>8.5132228045461211</v>
      </c>
      <c r="AO17" s="15">
        <f>AO16+Q11c_LF_PV!AO17</f>
        <v>4.1568727316056284</v>
      </c>
      <c r="AP17" s="15">
        <f>AP16+Q11c_LF_PV!AP17</f>
        <v>98.78167423306995</v>
      </c>
      <c r="AQ17" s="15">
        <f>AQ16+Q11c_LF_PV!AQ17</f>
        <v>0</v>
      </c>
      <c r="AR17" s="15">
        <f>AR16+Q11c_LF_PV!AR17</f>
        <v>0</v>
      </c>
      <c r="AS17" s="15">
        <f>AS16+Q11c_LF_PV!AS17</f>
        <v>-27.234370204471873</v>
      </c>
      <c r="AT17" s="15">
        <f>AT16+Q11c_LF_PV!AT17</f>
        <v>0</v>
      </c>
      <c r="AU17" s="15">
        <f>AU16+Q11c_LF_PV!AU17</f>
        <v>-4.3643768228643882</v>
      </c>
      <c r="AV17" s="15">
        <f>AV16+Q11c_LF_PV!AV17</f>
        <v>4.0590077140817178E-6</v>
      </c>
      <c r="AW17" s="15">
        <f>AW16+Q11c_LF_PV!AW17</f>
        <v>-0.15667064487288404</v>
      </c>
      <c r="AX17" s="15">
        <f>AX16+Q11c_LF_PV!AX17</f>
        <v>67.026260619868253</v>
      </c>
      <c r="AY17" s="15">
        <f>AY16+Q11c_LF_PV!AY17</f>
        <v>0</v>
      </c>
      <c r="AZ17" s="15">
        <f>AZ16+Q11c_LF_PV!AZ17</f>
        <v>67.026260619868253</v>
      </c>
      <c r="BA17" s="15">
        <f>BA16+Q11c_LF_PV!BA17</f>
        <v>2.0695367321701985</v>
      </c>
      <c r="BB17" s="15">
        <f>BB16+Q11c_LF_PV!BB17</f>
        <v>69.095797352038431</v>
      </c>
      <c r="BC17" s="14">
        <f t="shared" si="3"/>
        <v>2023</v>
      </c>
    </row>
    <row r="18" spans="2:55" x14ac:dyDescent="0.35">
      <c r="B18" s="14">
        <f t="shared" si="0"/>
        <v>2024</v>
      </c>
      <c r="C18" s="15">
        <f>C17+Q11c_LF_PV!C18</f>
        <v>0</v>
      </c>
      <c r="D18" s="15">
        <f>D17+Q11c_LF_PV!D18</f>
        <v>0</v>
      </c>
      <c r="E18" s="15">
        <f>E17+Q11c_LF_PV!E18</f>
        <v>0</v>
      </c>
      <c r="F18" s="15">
        <f>F17+Q11c_LF_PV!F18</f>
        <v>0</v>
      </c>
      <c r="G18" s="15">
        <f>G17+Q11c_LF_PV!G18</f>
        <v>421.45806933651079</v>
      </c>
      <c r="H18" s="15">
        <f>H17+Q11c_LF_PV!H18</f>
        <v>41.542181747155723</v>
      </c>
      <c r="I18" s="15">
        <f>I17+Q11c_LF_PV!I18</f>
        <v>3869.6220826698036</v>
      </c>
      <c r="J18" s="15">
        <f>J17+Q11c_LF_PV!J18</f>
        <v>1696.3781385814136</v>
      </c>
      <c r="K18" s="15">
        <f>K17+Q11c_LF_PV!K18</f>
        <v>435.75850797790633</v>
      </c>
      <c r="L18" s="15">
        <f>L17+Q11c_LF_PV!L18</f>
        <v>30.656350361100998</v>
      </c>
      <c r="M18" s="15">
        <f>M17+Q11c_LF_PV!M18</f>
        <v>27.057370670548885</v>
      </c>
      <c r="N18" s="15">
        <f>N17+Q11c_LF_PV!N18</f>
        <v>6522.4727013444408</v>
      </c>
      <c r="O18" s="15">
        <f>O17+Q11c_LF_PV!O18</f>
        <v>0</v>
      </c>
      <c r="P18" s="15">
        <f>P17+Q11c_LF_PV!P18</f>
        <v>6522.4727013444408</v>
      </c>
      <c r="Q18" s="15">
        <f>Q17+Q11c_LF_PV!Q18</f>
        <v>0</v>
      </c>
      <c r="R18" s="15">
        <f>R17+Q11c_LF_PV!R18</f>
        <v>6522.4727013444408</v>
      </c>
      <c r="S18"/>
      <c r="T18" s="14">
        <f t="shared" si="1"/>
        <v>2024</v>
      </c>
      <c r="U18" s="15">
        <f>U17+Q11c_LF_PV!U18</f>
        <v>178.25063016483705</v>
      </c>
      <c r="V18" s="15">
        <f>V17+Q11c_LF_PV!V18</f>
        <v>18.198990296375079</v>
      </c>
      <c r="W18" s="15">
        <f>W17+Q11c_LF_PV!W18</f>
        <v>9.0486499534771561</v>
      </c>
      <c r="X18" s="15">
        <f>X17+Q11c_LF_PV!X18</f>
        <v>205.49827041468924</v>
      </c>
      <c r="Y18" s="15">
        <f>Y17+Q11c_LF_PV!Y18</f>
        <v>421.45806933651079</v>
      </c>
      <c r="Z18" s="15">
        <f>Z17+Q11c_LF_PV!Z18</f>
        <v>41.542181747155723</v>
      </c>
      <c r="AA18" s="15">
        <f>AA17+Q11c_LF_PV!AA18</f>
        <v>3805.3665317902905</v>
      </c>
      <c r="AB18" s="15">
        <f>AB17+Q11c_LF_PV!AB18</f>
        <v>1696.3781385814136</v>
      </c>
      <c r="AC18" s="15">
        <f>AC17+Q11c_LF_PV!AC18</f>
        <v>427.53831799598532</v>
      </c>
      <c r="AD18" s="15">
        <f>AD17+Q11c_LF_PV!AD18</f>
        <v>30.656360374485189</v>
      </c>
      <c r="AE18" s="15">
        <f>AE17+Q11c_LF_PV!AE18</f>
        <v>26.689484905055757</v>
      </c>
      <c r="AF18" s="15">
        <f>AF17+Q11c_LF_PV!AF18</f>
        <v>6655.1273551455852</v>
      </c>
      <c r="AG18" s="15">
        <f>AG17+Q11c_LF_PV!AG18</f>
        <v>0</v>
      </c>
      <c r="AH18" s="15">
        <f>AH17+Q11c_LF_PV!AH18</f>
        <v>6655.1273551455852</v>
      </c>
      <c r="AI18" s="15">
        <f>AI17+Q11c_LF_PV!AI18</f>
        <v>2.5900853804250303</v>
      </c>
      <c r="AJ18" s="15">
        <f>AJ17+Q11c_LF_PV!AJ18</f>
        <v>6657.7174405260112</v>
      </c>
      <c r="AL18" s="14">
        <f t="shared" si="2"/>
        <v>2024</v>
      </c>
      <c r="AM18" s="15">
        <f>AM17+Q11c_LF_PV!AM18</f>
        <v>178.25063016483705</v>
      </c>
      <c r="AN18" s="15">
        <f>AN17+Q11c_LF_PV!AN18</f>
        <v>18.198990296375079</v>
      </c>
      <c r="AO18" s="15">
        <f>AO17+Q11c_LF_PV!AO18</f>
        <v>9.0486499534771561</v>
      </c>
      <c r="AP18" s="15">
        <f>AP17+Q11c_LF_PV!AP18</f>
        <v>205.49827041468924</v>
      </c>
      <c r="AQ18" s="15">
        <f>AQ17+Q11c_LF_PV!AQ18</f>
        <v>0</v>
      </c>
      <c r="AR18" s="15">
        <f>AR17+Q11c_LF_PV!AR18</f>
        <v>0</v>
      </c>
      <c r="AS18" s="15">
        <f>AS17+Q11c_LF_PV!AS18</f>
        <v>-64.255550879513891</v>
      </c>
      <c r="AT18" s="15">
        <f>AT17+Q11c_LF_PV!AT18</f>
        <v>0</v>
      </c>
      <c r="AU18" s="15">
        <f>AU17+Q11c_LF_PV!AU18</f>
        <v>-8.2201899819210453</v>
      </c>
      <c r="AV18" s="15">
        <f>AV17+Q11c_LF_PV!AV18</f>
        <v>1.0013384186938444E-5</v>
      </c>
      <c r="AW18" s="15">
        <f>AW17+Q11c_LF_PV!AW18</f>
        <v>-0.36788576549312901</v>
      </c>
      <c r="AX18" s="15">
        <f>AX17+Q11c_LF_PV!AX18</f>
        <v>132.65465380114512</v>
      </c>
      <c r="AY18" s="15">
        <f>AY17+Q11c_LF_PV!AY18</f>
        <v>0</v>
      </c>
      <c r="AZ18" s="15">
        <f>AZ17+Q11c_LF_PV!AZ18</f>
        <v>132.65465380114512</v>
      </c>
      <c r="BA18" s="15">
        <f>BA17+Q11c_LF_PV!BA18</f>
        <v>2.5900853804250303</v>
      </c>
      <c r="BB18" s="15">
        <f>BB17+Q11c_LF_PV!BB18</f>
        <v>135.24473918157014</v>
      </c>
      <c r="BC18" s="14">
        <f t="shared" si="3"/>
        <v>2024</v>
      </c>
    </row>
    <row r="19" spans="2:55" x14ac:dyDescent="0.35">
      <c r="B19" s="14">
        <f t="shared" si="0"/>
        <v>2025</v>
      </c>
      <c r="C19" s="15">
        <f>C18+Q11c_LF_PV!C19</f>
        <v>0</v>
      </c>
      <c r="D19" s="15">
        <f>D18+Q11c_LF_PV!D19</f>
        <v>0</v>
      </c>
      <c r="E19" s="15">
        <f>E18+Q11c_LF_PV!E19</f>
        <v>0</v>
      </c>
      <c r="F19" s="15">
        <f>F18+Q11c_LF_PV!F19</f>
        <v>0</v>
      </c>
      <c r="G19" s="15">
        <f>G18+Q11c_LF_PV!G19</f>
        <v>494.17852934632583</v>
      </c>
      <c r="H19" s="15">
        <f>H18+Q11c_LF_PV!H19</f>
        <v>49.551827927069212</v>
      </c>
      <c r="I19" s="15">
        <f>I18+Q11c_LF_PV!I19</f>
        <v>4546.4734050641837</v>
      </c>
      <c r="J19" s="15">
        <f>J18+Q11c_LF_PV!J19</f>
        <v>1972.4465282824722</v>
      </c>
      <c r="K19" s="15">
        <f>K18+Q11c_LF_PV!K19</f>
        <v>529.01386202315757</v>
      </c>
      <c r="L19" s="15">
        <f>L18+Q11c_LF_PV!L19</f>
        <v>37.159171633622535</v>
      </c>
      <c r="M19" s="15">
        <f>M18+Q11c_LF_PV!M19</f>
        <v>31.322567725619869</v>
      </c>
      <c r="N19" s="15">
        <f>N18+Q11c_LF_PV!N19</f>
        <v>7660.1458920024515</v>
      </c>
      <c r="O19" s="15">
        <f>O18+Q11c_LF_PV!O19</f>
        <v>73.518018386550168</v>
      </c>
      <c r="P19" s="15">
        <f>P18+Q11c_LF_PV!P19</f>
        <v>7733.6639103890011</v>
      </c>
      <c r="Q19" s="15">
        <f>Q18+Q11c_LF_PV!Q19</f>
        <v>0</v>
      </c>
      <c r="R19" s="15">
        <f>R18+Q11c_LF_PV!R19</f>
        <v>7733.6639103890011</v>
      </c>
      <c r="S19"/>
      <c r="T19" s="14">
        <f t="shared" si="1"/>
        <v>2025</v>
      </c>
      <c r="U19" s="15">
        <f>U18+Q11c_LF_PV!U19</f>
        <v>259.72950632323528</v>
      </c>
      <c r="V19" s="15">
        <f>V18+Q11c_LF_PV!V19</f>
        <v>27.01306424884169</v>
      </c>
      <c r="W19" s="15">
        <f>W18+Q11c_LF_PV!W19</f>
        <v>13.723923075291975</v>
      </c>
      <c r="X19" s="15">
        <f>X18+Q11c_LF_PV!X19</f>
        <v>300.46649364736891</v>
      </c>
      <c r="Y19" s="15">
        <f>Y18+Q11c_LF_PV!Y19</f>
        <v>494.17852934632583</v>
      </c>
      <c r="Z19" s="15">
        <f>Z18+Q11c_LF_PV!Z19</f>
        <v>49.551827927069212</v>
      </c>
      <c r="AA19" s="15">
        <f>AA18+Q11c_LF_PV!AA19</f>
        <v>4448.2135599067879</v>
      </c>
      <c r="AB19" s="15">
        <f>AB18+Q11c_LF_PV!AB19</f>
        <v>1972.4465282824722</v>
      </c>
      <c r="AC19" s="15">
        <f>AC18+Q11c_LF_PV!AC19</f>
        <v>517.38668657459618</v>
      </c>
      <c r="AD19" s="15">
        <f>AD18+Q11c_LF_PV!AD19</f>
        <v>37.159187798898003</v>
      </c>
      <c r="AE19" s="15">
        <f>AE18+Q11c_LF_PV!AE19</f>
        <v>30.749476064082099</v>
      </c>
      <c r="AF19" s="15">
        <f>AF18+Q11c_LF_PV!AF19</f>
        <v>7850.1522895475991</v>
      </c>
      <c r="AG19" s="15">
        <f>AG18+Q11c_LF_PV!AG19</f>
        <v>70.208588976150637</v>
      </c>
      <c r="AH19" s="15">
        <f>AH18+Q11c_LF_PV!AH19</f>
        <v>7920.3608785237493</v>
      </c>
      <c r="AI19" s="15">
        <f>AI18+Q11c_LF_PV!AI19</f>
        <v>3.0645593924772814</v>
      </c>
      <c r="AJ19" s="15">
        <f>AJ18+Q11c_LF_PV!AJ19</f>
        <v>7923.4254379162276</v>
      </c>
      <c r="AL19" s="14">
        <f t="shared" si="2"/>
        <v>2025</v>
      </c>
      <c r="AM19" s="15">
        <f>AM18+Q11c_LF_PV!AM19</f>
        <v>259.72950632323528</v>
      </c>
      <c r="AN19" s="15">
        <f>AN18+Q11c_LF_PV!AN19</f>
        <v>27.01306424884169</v>
      </c>
      <c r="AO19" s="15">
        <f>AO18+Q11c_LF_PV!AO19</f>
        <v>13.723923075291975</v>
      </c>
      <c r="AP19" s="15">
        <f>AP18+Q11c_LF_PV!AP19</f>
        <v>300.46649364736891</v>
      </c>
      <c r="AQ19" s="15">
        <f>AQ18+Q11c_LF_PV!AQ19</f>
        <v>0</v>
      </c>
      <c r="AR19" s="15">
        <f>AR18+Q11c_LF_PV!AR19</f>
        <v>0</v>
      </c>
      <c r="AS19" s="15">
        <f>AS18+Q11c_LF_PV!AS19</f>
        <v>-98.259845157396427</v>
      </c>
      <c r="AT19" s="15">
        <f>AT18+Q11c_LF_PV!AT19</f>
        <v>0</v>
      </c>
      <c r="AU19" s="15">
        <f>AU18+Q11c_LF_PV!AU19</f>
        <v>-11.627175448561445</v>
      </c>
      <c r="AV19" s="15">
        <f>AV18+Q11c_LF_PV!AV19</f>
        <v>1.6165275466094256E-5</v>
      </c>
      <c r="AW19" s="15">
        <f>AW18+Q11c_LF_PV!AW19</f>
        <v>-0.57309166153777158</v>
      </c>
      <c r="AX19" s="15">
        <f>AX18+Q11c_LF_PV!AX19</f>
        <v>190.00639754514833</v>
      </c>
      <c r="AY19" s="15">
        <f>AY18+Q11c_LF_PV!AY19</f>
        <v>-3.3094294103995208</v>
      </c>
      <c r="AZ19" s="15">
        <f>AZ18+Q11c_LF_PV!AZ19</f>
        <v>186.69696813474869</v>
      </c>
      <c r="BA19" s="15">
        <f>BA18+Q11c_LF_PV!BA19</f>
        <v>3.0645593924772814</v>
      </c>
      <c r="BB19" s="15">
        <f>BB18+Q11c_LF_PV!BB19</f>
        <v>189.76152752722595</v>
      </c>
      <c r="BC19" s="14">
        <f t="shared" si="3"/>
        <v>2025</v>
      </c>
    </row>
    <row r="20" spans="2:55" x14ac:dyDescent="0.35">
      <c r="B20" s="14">
        <f t="shared" si="0"/>
        <v>2026</v>
      </c>
      <c r="C20" s="15">
        <f>C19+Q11c_LF_PV!C20</f>
        <v>0</v>
      </c>
      <c r="D20" s="15">
        <f>D19+Q11c_LF_PV!D20</f>
        <v>0</v>
      </c>
      <c r="E20" s="15">
        <f>E19+Q11c_LF_PV!E20</f>
        <v>0</v>
      </c>
      <c r="F20" s="15">
        <f>F19+Q11c_LF_PV!F20</f>
        <v>0</v>
      </c>
      <c r="G20" s="15">
        <f>G19+Q11c_LF_PV!G20</f>
        <v>552.78831276662527</v>
      </c>
      <c r="H20" s="15">
        <f>H19+Q11c_LF_PV!H20</f>
        <v>56.83790304165904</v>
      </c>
      <c r="I20" s="15">
        <f>I19+Q11c_LF_PV!I20</f>
        <v>5221.8414675375898</v>
      </c>
      <c r="J20" s="15">
        <f>J19+Q11c_LF_PV!J20</f>
        <v>2231.1797962597147</v>
      </c>
      <c r="K20" s="15">
        <f>K19+Q11c_LF_PV!K20</f>
        <v>631.76056263535861</v>
      </c>
      <c r="L20" s="15">
        <f>L19+Q11c_LF_PV!L20</f>
        <v>43.467316507081655</v>
      </c>
      <c r="M20" s="15">
        <f>M19+Q11c_LF_PV!M20</f>
        <v>35.295692054531195</v>
      </c>
      <c r="N20" s="15">
        <f>N19+Q11c_LF_PV!N20</f>
        <v>8773.1710508025608</v>
      </c>
      <c r="O20" s="15">
        <f>O19+Q11c_LF_PV!O20</f>
        <v>197.30573447118081</v>
      </c>
      <c r="P20" s="15">
        <f>P19+Q11c_LF_PV!P20</f>
        <v>8970.4767852737405</v>
      </c>
      <c r="Q20" s="15">
        <f>Q19+Q11c_LF_PV!Q20</f>
        <v>0</v>
      </c>
      <c r="R20" s="15">
        <f>R19+Q11c_LF_PV!R20</f>
        <v>8970.4767852737405</v>
      </c>
      <c r="S20"/>
      <c r="T20" s="14">
        <f t="shared" si="1"/>
        <v>2026</v>
      </c>
      <c r="U20" s="15">
        <f>U19+Q11c_LF_PV!U20</f>
        <v>332.15977411256335</v>
      </c>
      <c r="V20" s="15">
        <f>V19+Q11c_LF_PV!V20</f>
        <v>35.023525627436712</v>
      </c>
      <c r="W20" s="15">
        <f>W19+Q11c_LF_PV!W20</f>
        <v>18.213484327318689</v>
      </c>
      <c r="X20" s="15">
        <f>X19+Q11c_LF_PV!X20</f>
        <v>385.39678406731872</v>
      </c>
      <c r="Y20" s="15">
        <f>Y19+Q11c_LF_PV!Y20</f>
        <v>552.78831276662527</v>
      </c>
      <c r="Z20" s="15">
        <f>Z19+Q11c_LF_PV!Z20</f>
        <v>56.83790304165904</v>
      </c>
      <c r="AA20" s="15">
        <f>AA19+Q11c_LF_PV!AA20</f>
        <v>5089.7946553687234</v>
      </c>
      <c r="AB20" s="15">
        <f>AB19+Q11c_LF_PV!AB20</f>
        <v>2231.1797962597147</v>
      </c>
      <c r="AC20" s="15">
        <f>AC19+Q11c_LF_PV!AC20</f>
        <v>616.91238933685474</v>
      </c>
      <c r="AD20" s="15">
        <f>AD19+Q11c_LF_PV!AD20</f>
        <v>43.467333227512796</v>
      </c>
      <c r="AE20" s="15">
        <f>AE19+Q11c_LF_PV!AE20</f>
        <v>34.578258744944932</v>
      </c>
      <c r="AF20" s="15">
        <f>AF19+Q11c_LF_PV!AF20</f>
        <v>9010.9554328133527</v>
      </c>
      <c r="AG20" s="15">
        <f>AG19+Q11c_LF_PV!AG20</f>
        <v>188.64411949161075</v>
      </c>
      <c r="AH20" s="15">
        <f>AH19+Q11c_LF_PV!AH20</f>
        <v>9199.5995523049642</v>
      </c>
      <c r="AI20" s="15">
        <f>AI19+Q11c_LF_PV!AI20</f>
        <v>3.4105074444231458</v>
      </c>
      <c r="AJ20" s="15">
        <f>AJ19+Q11c_LF_PV!AJ20</f>
        <v>9203.0100597493874</v>
      </c>
      <c r="AL20" s="14">
        <f t="shared" si="2"/>
        <v>2026</v>
      </c>
      <c r="AM20" s="15">
        <f>AM19+Q11c_LF_PV!AM20</f>
        <v>332.15977411256335</v>
      </c>
      <c r="AN20" s="15">
        <f>AN19+Q11c_LF_PV!AN20</f>
        <v>35.023525627436712</v>
      </c>
      <c r="AO20" s="15">
        <f>AO19+Q11c_LF_PV!AO20</f>
        <v>18.213484327318689</v>
      </c>
      <c r="AP20" s="15">
        <f>AP19+Q11c_LF_PV!AP20</f>
        <v>385.39678406731872</v>
      </c>
      <c r="AQ20" s="15">
        <f>AQ19+Q11c_LF_PV!AQ20</f>
        <v>0</v>
      </c>
      <c r="AR20" s="15">
        <f>AR19+Q11c_LF_PV!AR20</f>
        <v>0</v>
      </c>
      <c r="AS20" s="15">
        <f>AS19+Q11c_LF_PV!AS20</f>
        <v>-132.0468121688665</v>
      </c>
      <c r="AT20" s="15">
        <f>AT19+Q11c_LF_PV!AT20</f>
        <v>0</v>
      </c>
      <c r="AU20" s="15">
        <f>AU19+Q11c_LF_PV!AU20</f>
        <v>-14.848173298503948</v>
      </c>
      <c r="AV20" s="15">
        <f>AV19+Q11c_LF_PV!AV20</f>
        <v>1.6720431139470922E-5</v>
      </c>
      <c r="AW20" s="15">
        <f>AW19+Q11c_LF_PV!AW20</f>
        <v>-0.71743330958625828</v>
      </c>
      <c r="AX20" s="15">
        <f>AX19+Q11c_LF_PV!AX20</f>
        <v>237.78438201079302</v>
      </c>
      <c r="AY20" s="15">
        <f>AY19+Q11c_LF_PV!AY20</f>
        <v>-8.6616149795700501</v>
      </c>
      <c r="AZ20" s="15">
        <f>AZ19+Q11c_LF_PV!AZ20</f>
        <v>229.12276703122291</v>
      </c>
      <c r="BA20" s="15">
        <f>BA19+Q11c_LF_PV!BA20</f>
        <v>3.4105074444231458</v>
      </c>
      <c r="BB20" s="15">
        <f>BB19+Q11c_LF_PV!BB20</f>
        <v>232.53327447564607</v>
      </c>
      <c r="BC20" s="14">
        <f t="shared" si="3"/>
        <v>2026</v>
      </c>
    </row>
    <row r="21" spans="2:55" x14ac:dyDescent="0.35">
      <c r="B21" s="14">
        <f t="shared" si="0"/>
        <v>2027</v>
      </c>
      <c r="C21" s="15">
        <f>C20+Q11c_LF_PV!C21</f>
        <v>0</v>
      </c>
      <c r="D21" s="15">
        <f>D20+Q11c_LF_PV!D21</f>
        <v>0</v>
      </c>
      <c r="E21" s="15">
        <f>E20+Q11c_LF_PV!E21</f>
        <v>0</v>
      </c>
      <c r="F21" s="15">
        <f>F20+Q11c_LF_PV!F21</f>
        <v>0</v>
      </c>
      <c r="G21" s="15">
        <f>G20+Q11c_LF_PV!G21</f>
        <v>617.5023611490617</v>
      </c>
      <c r="H21" s="15">
        <f>H20+Q11c_LF_PV!H21</f>
        <v>65.372144561970188</v>
      </c>
      <c r="I21" s="15">
        <f>I20+Q11c_LF_PV!I21</f>
        <v>5921.3258912708352</v>
      </c>
      <c r="J21" s="15">
        <f>J20+Q11c_LF_PV!J21</f>
        <v>2473.6664515555135</v>
      </c>
      <c r="K21" s="15">
        <f>K20+Q11c_LF_PV!K21</f>
        <v>740.64160746143511</v>
      </c>
      <c r="L21" s="15">
        <f>L20+Q11c_LF_PV!L21</f>
        <v>49.931693529325777</v>
      </c>
      <c r="M21" s="15">
        <f>M20+Q11c_LF_PV!M21</f>
        <v>39.085011249815928</v>
      </c>
      <c r="N21" s="15">
        <f>N20+Q11c_LF_PV!N21</f>
        <v>9907.5251607779574</v>
      </c>
      <c r="O21" s="15">
        <f>O20+Q11c_LF_PV!O21</f>
        <v>365.25523834165983</v>
      </c>
      <c r="P21" s="15">
        <f>P20+Q11c_LF_PV!P21</f>
        <v>10272.780399119616</v>
      </c>
      <c r="Q21" s="15">
        <f>Q20+Q11c_LF_PV!Q21</f>
        <v>0</v>
      </c>
      <c r="R21" s="15">
        <f>R20+Q11c_LF_PV!R21</f>
        <v>10272.780399119616</v>
      </c>
      <c r="S21"/>
      <c r="T21" s="14">
        <f t="shared" si="1"/>
        <v>2027</v>
      </c>
      <c r="U21" s="15">
        <f>U20+Q11c_LF_PV!U21</f>
        <v>391.86052095881718</v>
      </c>
      <c r="V21" s="15">
        <f>V20+Q11c_LF_PV!V21</f>
        <v>42.309126931573061</v>
      </c>
      <c r="W21" s="15">
        <f>W20+Q11c_LF_PV!W21</f>
        <v>22.596454233209705</v>
      </c>
      <c r="X21" s="15">
        <f>X20+Q11c_LF_PV!X21</f>
        <v>456.76610212359992</v>
      </c>
      <c r="Y21" s="15">
        <f>Y20+Q11c_LF_PV!Y21</f>
        <v>611.64856848175089</v>
      </c>
      <c r="Z21" s="15">
        <f>Z20+Q11c_LF_PV!Z21</f>
        <v>64.419405235840472</v>
      </c>
      <c r="AA21" s="15">
        <f>AA20+Q11c_LF_PV!AA21</f>
        <v>5756.0657199023244</v>
      </c>
      <c r="AB21" s="15">
        <f>AB20+Q11c_LF_PV!AB21</f>
        <v>2473.6664515555135</v>
      </c>
      <c r="AC21" s="15">
        <f>AC20+Q11c_LF_PV!AC21</f>
        <v>722.65769204084563</v>
      </c>
      <c r="AD21" s="15">
        <f>AD20+Q11c_LF_PV!AD21</f>
        <v>49.768405932022283</v>
      </c>
      <c r="AE21" s="15">
        <f>AE20+Q11c_LF_PV!AE21</f>
        <v>38.321836480470651</v>
      </c>
      <c r="AF21" s="15">
        <f>AF20+Q11c_LF_PV!AF21</f>
        <v>10173.314181752366</v>
      </c>
      <c r="AG21" s="15">
        <f>AG20+Q11c_LF_PV!AG21</f>
        <v>349.83838205599579</v>
      </c>
      <c r="AH21" s="15">
        <f>AH20+Q11c_LF_PV!AH21</f>
        <v>10523.152563808364</v>
      </c>
      <c r="AI21" s="15">
        <f>AI20+Q11c_LF_PV!AI21</f>
        <v>3.7694032877547321</v>
      </c>
      <c r="AJ21" s="15">
        <f>AJ20+Q11c_LF_PV!AJ21</f>
        <v>10526.921967096117</v>
      </c>
      <c r="AL21" s="14">
        <f t="shared" si="2"/>
        <v>2027</v>
      </c>
      <c r="AM21" s="15">
        <f>AM20+Q11c_LF_PV!AM21</f>
        <v>391.86052095881718</v>
      </c>
      <c r="AN21" s="15">
        <f>AN20+Q11c_LF_PV!AN21</f>
        <v>42.309126931573061</v>
      </c>
      <c r="AO21" s="15">
        <f>AO20+Q11c_LF_PV!AO21</f>
        <v>22.596454233209705</v>
      </c>
      <c r="AP21" s="15">
        <f>AP20+Q11c_LF_PV!AP21</f>
        <v>456.76610212359992</v>
      </c>
      <c r="AQ21" s="15">
        <f>AQ20+Q11c_LF_PV!AQ21</f>
        <v>-5.853792667310822</v>
      </c>
      <c r="AR21" s="15">
        <f>AR20+Q11c_LF_PV!AR21</f>
        <v>-0.95273932612972601</v>
      </c>
      <c r="AS21" s="15">
        <f>AS20+Q11c_LF_PV!AS21</f>
        <v>-165.2601713685103</v>
      </c>
      <c r="AT21" s="15">
        <f>AT20+Q11c_LF_PV!AT21</f>
        <v>0</v>
      </c>
      <c r="AU21" s="15">
        <f>AU20+Q11c_LF_PV!AU21</f>
        <v>-17.983915420589629</v>
      </c>
      <c r="AV21" s="15">
        <f>AV20+Q11c_LF_PV!AV21</f>
        <v>-0.16328759730349482</v>
      </c>
      <c r="AW21" s="15">
        <f>AW20+Q11c_LF_PV!AW21</f>
        <v>-0.7631747693452724</v>
      </c>
      <c r="AX21" s="15">
        <f>AX20+Q11c_LF_PV!AX21</f>
        <v>265.78902097441056</v>
      </c>
      <c r="AY21" s="15">
        <f>AY20+Q11c_LF_PV!AY21</f>
        <v>-15.416856285664029</v>
      </c>
      <c r="AZ21" s="15">
        <f>AZ20+Q11c_LF_PV!AZ21</f>
        <v>250.37216468874644</v>
      </c>
      <c r="BA21" s="15">
        <f>BA20+Q11c_LF_PV!BA21</f>
        <v>3.7694032877547321</v>
      </c>
      <c r="BB21" s="15">
        <f>BB20+Q11c_LF_PV!BB21</f>
        <v>254.14156797650119</v>
      </c>
      <c r="BC21" s="14">
        <f t="shared" si="3"/>
        <v>2027</v>
      </c>
    </row>
    <row r="22" spans="2:55" x14ac:dyDescent="0.35">
      <c r="B22" s="14">
        <f t="shared" si="0"/>
        <v>2028</v>
      </c>
      <c r="C22" s="15">
        <f>C21+Q11c_LF_PV!C22</f>
        <v>0</v>
      </c>
      <c r="D22" s="15">
        <f>D21+Q11c_LF_PV!D22</f>
        <v>0</v>
      </c>
      <c r="E22" s="15">
        <f>E21+Q11c_LF_PV!E22</f>
        <v>0</v>
      </c>
      <c r="F22" s="15">
        <f>F21+Q11c_LF_PV!F22</f>
        <v>0</v>
      </c>
      <c r="G22" s="15">
        <f>G21+Q11c_LF_PV!G22</f>
        <v>689.53419077191461</v>
      </c>
      <c r="H22" s="15">
        <f>H21+Q11c_LF_PV!H22</f>
        <v>75.302037553142341</v>
      </c>
      <c r="I22" s="15">
        <f>I21+Q11c_LF_PV!I22</f>
        <v>6647.8571115100567</v>
      </c>
      <c r="J22" s="15">
        <f>J21+Q11c_LF_PV!J22</f>
        <v>2701.5208601951203</v>
      </c>
      <c r="K22" s="15">
        <f>K21+Q11c_LF_PV!K22</f>
        <v>856.8890412370356</v>
      </c>
      <c r="L22" s="15">
        <f>L21+Q11c_LF_PV!L22</f>
        <v>56.523883400425163</v>
      </c>
      <c r="M22" s="15">
        <f>M21+Q11c_LF_PV!M22</f>
        <v>42.912714504183256</v>
      </c>
      <c r="N22" s="15">
        <f>N21+Q11c_LF_PV!N22</f>
        <v>11070.539839171877</v>
      </c>
      <c r="O22" s="15">
        <f>O21+Q11c_LF_PV!O22</f>
        <v>575.02128685607806</v>
      </c>
      <c r="P22" s="15">
        <f>P21+Q11c_LF_PV!P22</f>
        <v>11645.561126027955</v>
      </c>
      <c r="Q22" s="15">
        <f>Q21+Q11c_LF_PV!Q22</f>
        <v>0</v>
      </c>
      <c r="R22" s="15">
        <f>R21+Q11c_LF_PV!R22</f>
        <v>11645.561126027955</v>
      </c>
      <c r="S22"/>
      <c r="T22" s="14">
        <f t="shared" si="1"/>
        <v>2028</v>
      </c>
      <c r="U22" s="15">
        <f>U21+Q11c_LF_PV!U22</f>
        <v>445.50839251567123</v>
      </c>
      <c r="V22" s="15">
        <f>V21+Q11c_LF_PV!V22</f>
        <v>48.939569579647348</v>
      </c>
      <c r="W22" s="15">
        <f>W21+Q11c_LF_PV!W22</f>
        <v>26.93420596943178</v>
      </c>
      <c r="X22" s="15">
        <f>X21+Q11c_LF_PV!X22</f>
        <v>521.38216806475032</v>
      </c>
      <c r="Y22" s="15">
        <f>Y21+Q11c_LF_PV!Y22</f>
        <v>668.92961274449146</v>
      </c>
      <c r="Z22" s="15">
        <f>Z21+Q11c_LF_PV!Z22</f>
        <v>71.943342467809856</v>
      </c>
      <c r="AA22" s="15">
        <f>AA21+Q11c_LF_PV!AA22</f>
        <v>6452.5144203766013</v>
      </c>
      <c r="AB22" s="15">
        <f>AB21+Q11c_LF_PV!AB22</f>
        <v>2701.5208601951203</v>
      </c>
      <c r="AC22" s="15">
        <f>AC21+Q11c_LF_PV!AC22</f>
        <v>835.22373087306494</v>
      </c>
      <c r="AD22" s="15">
        <f>AD21+Q11c_LF_PV!AD22</f>
        <v>55.934783405109869</v>
      </c>
      <c r="AE22" s="15">
        <f>AE21+Q11c_LF_PV!AE22</f>
        <v>42.176575547211854</v>
      </c>
      <c r="AF22" s="15">
        <f>AF21+Q11c_LF_PV!AF22</f>
        <v>11349.625493674159</v>
      </c>
      <c r="AG22" s="15">
        <f>AG21+Q11c_LF_PV!AG22</f>
        <v>551.53351963451303</v>
      </c>
      <c r="AH22" s="15">
        <f>AH21+Q11c_LF_PV!AH22</f>
        <v>11901.159013308672</v>
      </c>
      <c r="AI22" s="15">
        <f>AI21+Q11c_LF_PV!AI22</f>
        <v>4.081384694912491</v>
      </c>
      <c r="AJ22" s="15">
        <f>AJ21+Q11c_LF_PV!AJ22</f>
        <v>11905.240398003583</v>
      </c>
      <c r="AL22" s="14">
        <f t="shared" si="2"/>
        <v>2028</v>
      </c>
      <c r="AM22" s="15">
        <f>AM21+Q11c_LF_PV!AM22</f>
        <v>445.50839251567123</v>
      </c>
      <c r="AN22" s="15">
        <f>AN21+Q11c_LF_PV!AN22</f>
        <v>48.939569579647348</v>
      </c>
      <c r="AO22" s="15">
        <f>AO21+Q11c_LF_PV!AO22</f>
        <v>26.93420596943178</v>
      </c>
      <c r="AP22" s="15">
        <f>AP21+Q11c_LF_PV!AP22</f>
        <v>521.38216806475032</v>
      </c>
      <c r="AQ22" s="15">
        <f>AQ21+Q11c_LF_PV!AQ22</f>
        <v>-20.604578027423152</v>
      </c>
      <c r="AR22" s="15">
        <f>AR21+Q11c_LF_PV!AR22</f>
        <v>-3.3586950853324931</v>
      </c>
      <c r="AS22" s="15">
        <f>AS21+Q11c_LF_PV!AS22</f>
        <v>-195.34269113345547</v>
      </c>
      <c r="AT22" s="15">
        <f>AT21+Q11c_LF_PV!AT22</f>
        <v>0</v>
      </c>
      <c r="AU22" s="15">
        <f>AU21+Q11c_LF_PV!AU22</f>
        <v>-21.665310363970864</v>
      </c>
      <c r="AV22" s="15">
        <f>AV21+Q11c_LF_PV!AV22</f>
        <v>-0.58909999531529411</v>
      </c>
      <c r="AW22" s="15">
        <f>AW21+Q11c_LF_PV!AW22</f>
        <v>-0.73613895697139375</v>
      </c>
      <c r="AX22" s="15">
        <f>AX21+Q11c_LF_PV!AX22</f>
        <v>279.08565450228139</v>
      </c>
      <c r="AY22" s="15">
        <f>AY21+Q11c_LF_PV!AY22</f>
        <v>-23.487767221565015</v>
      </c>
      <c r="AZ22" s="15">
        <f>AZ21+Q11c_LF_PV!AZ22</f>
        <v>255.59788728071624</v>
      </c>
      <c r="BA22" s="15">
        <f>BA21+Q11c_LF_PV!BA22</f>
        <v>4.081384694912491</v>
      </c>
      <c r="BB22" s="15">
        <f>BB21+Q11c_LF_PV!BB22</f>
        <v>259.67927197562875</v>
      </c>
      <c r="BC22" s="14">
        <f t="shared" si="3"/>
        <v>2028</v>
      </c>
    </row>
    <row r="23" spans="2:55" x14ac:dyDescent="0.35">
      <c r="B23" s="14">
        <f t="shared" si="0"/>
        <v>2029</v>
      </c>
      <c r="C23" s="15">
        <f>C22+Q11c_LF_PV!C23</f>
        <v>0</v>
      </c>
      <c r="D23" s="15">
        <f>D22+Q11c_LF_PV!D23</f>
        <v>0</v>
      </c>
      <c r="E23" s="15">
        <f>E22+Q11c_LF_PV!E23</f>
        <v>0</v>
      </c>
      <c r="F23" s="15">
        <f>F22+Q11c_LF_PV!F23</f>
        <v>0</v>
      </c>
      <c r="G23" s="15">
        <f>G22+Q11c_LF_PV!G23</f>
        <v>758.66136656816104</v>
      </c>
      <c r="H23" s="15">
        <f>H22+Q11c_LF_PV!H23</f>
        <v>84.940544746757283</v>
      </c>
      <c r="I23" s="15">
        <f>I22+Q11c_LF_PV!I23</f>
        <v>7378.3220709510861</v>
      </c>
      <c r="J23" s="15">
        <f>J22+Q11c_LF_PV!J23</f>
        <v>2914.5107631690626</v>
      </c>
      <c r="K23" s="15">
        <f>K22+Q11c_LF_PV!K23</f>
        <v>974.49340691034513</v>
      </c>
      <c r="L23" s="15">
        <f>L22+Q11c_LF_PV!L23</f>
        <v>62.957835030302739</v>
      </c>
      <c r="M23" s="15">
        <f>M22+Q11c_LF_PV!M23</f>
        <v>46.343094743891129</v>
      </c>
      <c r="N23" s="15">
        <f>N22+Q11c_LF_PV!N23</f>
        <v>12220.229082119606</v>
      </c>
      <c r="O23" s="15">
        <f>O22+Q11c_LF_PV!O23</f>
        <v>816.09429219424044</v>
      </c>
      <c r="P23" s="15">
        <f>P22+Q11c_LF_PV!P23</f>
        <v>13036.323374313846</v>
      </c>
      <c r="Q23" s="15">
        <f>Q22+Q11c_LF_PV!Q23</f>
        <v>0</v>
      </c>
      <c r="R23" s="15">
        <f>R22+Q11c_LF_PV!R23</f>
        <v>13036.323374313846</v>
      </c>
      <c r="S23"/>
      <c r="T23" s="14">
        <f t="shared" si="1"/>
        <v>2029</v>
      </c>
      <c r="U23" s="15">
        <f>U22+Q11c_LF_PV!U23</f>
        <v>494.0444752511047</v>
      </c>
      <c r="V23" s="15">
        <f>V22+Q11c_LF_PV!V23</f>
        <v>54.975555598531727</v>
      </c>
      <c r="W23" s="15">
        <f>W22+Q11c_LF_PV!W23</f>
        <v>31.209962289970843</v>
      </c>
      <c r="X23" s="15">
        <f>X22+Q11c_LF_PV!X23</f>
        <v>580.22999313960725</v>
      </c>
      <c r="Y23" s="15">
        <f>Y22+Q11c_LF_PV!Y23</f>
        <v>726.26608894324227</v>
      </c>
      <c r="Z23" s="15">
        <f>Z22+Q11c_LF_PV!Z23</f>
        <v>79.646195836584056</v>
      </c>
      <c r="AA23" s="15">
        <f>AA22+Q11c_LF_PV!AA23</f>
        <v>7149.7912868137428</v>
      </c>
      <c r="AB23" s="15">
        <f>AB22+Q11c_LF_PV!AB23</f>
        <v>2914.5107631690626</v>
      </c>
      <c r="AC23" s="15">
        <f>AC22+Q11c_LF_PV!AC23</f>
        <v>948.90968278739706</v>
      </c>
      <c r="AD23" s="15">
        <f>AD22+Q11c_LF_PV!AD23</f>
        <v>62.002734585850384</v>
      </c>
      <c r="AE23" s="15">
        <f>AE22+Q11c_LF_PV!AE23</f>
        <v>45.74648383737167</v>
      </c>
      <c r="AF23" s="15">
        <f>AF22+Q11c_LF_PV!AF23</f>
        <v>12507.103229112856</v>
      </c>
      <c r="AG23" s="15">
        <f>AG22+Q11c_LF_PV!AG23</f>
        <v>784.45493972877648</v>
      </c>
      <c r="AH23" s="15">
        <f>AH22+Q11c_LF_PV!AH23</f>
        <v>13291.558168841633</v>
      </c>
      <c r="AI23" s="15">
        <f>AI22+Q11c_LF_PV!AI23</f>
        <v>4.385661652913285</v>
      </c>
      <c r="AJ23" s="15">
        <f>AJ22+Q11c_LF_PV!AJ23</f>
        <v>13295.943830494545</v>
      </c>
      <c r="AL23" s="14">
        <f t="shared" si="2"/>
        <v>2029</v>
      </c>
      <c r="AM23" s="15">
        <f>AM22+Q11c_LF_PV!AM23</f>
        <v>494.0444752511047</v>
      </c>
      <c r="AN23" s="15">
        <f>AN22+Q11c_LF_PV!AN23</f>
        <v>54.975555598531727</v>
      </c>
      <c r="AO23" s="15">
        <f>AO22+Q11c_LF_PV!AO23</f>
        <v>31.209962289970843</v>
      </c>
      <c r="AP23" s="15">
        <f>AP22+Q11c_LF_PV!AP23</f>
        <v>580.22999313960725</v>
      </c>
      <c r="AQ23" s="15">
        <f>AQ22+Q11c_LF_PV!AQ23</f>
        <v>-32.395277624918812</v>
      </c>
      <c r="AR23" s="15">
        <f>AR22+Q11c_LF_PV!AR23</f>
        <v>-5.2943489101732339</v>
      </c>
      <c r="AS23" s="15">
        <f>AS22+Q11c_LF_PV!AS23</f>
        <v>-228.53078413734417</v>
      </c>
      <c r="AT23" s="15">
        <f>AT22+Q11c_LF_PV!AT23</f>
        <v>0</v>
      </c>
      <c r="AU23" s="15">
        <f>AU22+Q11c_LF_PV!AU23</f>
        <v>-25.583724122948247</v>
      </c>
      <c r="AV23" s="15">
        <f>AV22+Q11c_LF_PV!AV23</f>
        <v>-0.95510044445235365</v>
      </c>
      <c r="AW23" s="15">
        <f>AW22+Q11c_LF_PV!AW23</f>
        <v>-0.59661090651944804</v>
      </c>
      <c r="AX23" s="15">
        <f>AX22+Q11c_LF_PV!AX23</f>
        <v>286.87414699325041</v>
      </c>
      <c r="AY23" s="15">
        <f>AY22+Q11c_LF_PV!AY23</f>
        <v>-31.639352465464015</v>
      </c>
      <c r="AZ23" s="15">
        <f>AZ22+Q11c_LF_PV!AZ23</f>
        <v>255.23479452778639</v>
      </c>
      <c r="BA23" s="15">
        <f>BA22+Q11c_LF_PV!BA23</f>
        <v>4.385661652913285</v>
      </c>
      <c r="BB23" s="15">
        <f>BB22+Q11c_LF_PV!BB23</f>
        <v>259.6204561806997</v>
      </c>
      <c r="BC23" s="14">
        <f t="shared" si="3"/>
        <v>2029</v>
      </c>
    </row>
    <row r="24" spans="2:55" x14ac:dyDescent="0.35">
      <c r="B24" s="14">
        <f t="shared" si="0"/>
        <v>2030</v>
      </c>
      <c r="C24" s="15">
        <f>C23+Q11c_LF_PV!C24</f>
        <v>0</v>
      </c>
      <c r="D24" s="15">
        <f>D23+Q11c_LF_PV!D24</f>
        <v>0</v>
      </c>
      <c r="E24" s="15">
        <f>E23+Q11c_LF_PV!E24</f>
        <v>0</v>
      </c>
      <c r="F24" s="15">
        <f>F23+Q11c_LF_PV!F24</f>
        <v>0</v>
      </c>
      <c r="G24" s="15">
        <f>G23+Q11c_LF_PV!G24</f>
        <v>826.44639712143817</v>
      </c>
      <c r="H24" s="15">
        <f>H23+Q11c_LF_PV!H24</f>
        <v>94.525599803874556</v>
      </c>
      <c r="I24" s="15">
        <f>I23+Q11c_LF_PV!I24</f>
        <v>8101.3814802617817</v>
      </c>
      <c r="J24" s="15">
        <f>J23+Q11c_LF_PV!J24</f>
        <v>3114.1264173152126</v>
      </c>
      <c r="K24" s="15">
        <f>K23+Q11c_LF_PV!K24</f>
        <v>1096.5821883292231</v>
      </c>
      <c r="L24" s="15">
        <f>L23+Q11c_LF_PV!L24</f>
        <v>69.266561496653765</v>
      </c>
      <c r="M24" s="15">
        <f>M23+Q11c_LF_PV!M24</f>
        <v>49.581309407665138</v>
      </c>
      <c r="N24" s="15">
        <f>N23+Q11c_LF_PV!N24</f>
        <v>13351.909953735849</v>
      </c>
      <c r="O24" s="15">
        <f>O23+Q11c_LF_PV!O24</f>
        <v>1087.6932392947915</v>
      </c>
      <c r="P24" s="15">
        <f>P23+Q11c_LF_PV!P24</f>
        <v>14439.60319303064</v>
      </c>
      <c r="Q24" s="15">
        <f>Q23+Q11c_LF_PV!Q24</f>
        <v>0</v>
      </c>
      <c r="R24" s="15">
        <f>R23+Q11c_LF_PV!R24</f>
        <v>14439.60319303064</v>
      </c>
      <c r="S24"/>
      <c r="T24" s="14">
        <f t="shared" si="1"/>
        <v>2030</v>
      </c>
      <c r="U24" s="15">
        <f>U23+Q11c_LF_PV!U24</f>
        <v>538.23506312574295</v>
      </c>
      <c r="V24" s="15">
        <f>V23+Q11c_LF_PV!V24</f>
        <v>60.469057387032521</v>
      </c>
      <c r="W24" s="15">
        <f>W23+Q11c_LF_PV!W24</f>
        <v>35.312247328248212</v>
      </c>
      <c r="X24" s="15">
        <f>X23+Q11c_LF_PV!X24</f>
        <v>634.01636784102368</v>
      </c>
      <c r="Y24" s="15">
        <f>Y23+Q11c_LF_PV!Y24</f>
        <v>781.81655965083041</v>
      </c>
      <c r="Z24" s="15">
        <f>Z23+Q11c_LF_PV!Z24</f>
        <v>87.216945381089786</v>
      </c>
      <c r="AA24" s="15">
        <f>AA23+Q11c_LF_PV!AA24</f>
        <v>7844.6304467121354</v>
      </c>
      <c r="AB24" s="15">
        <f>AB23+Q11c_LF_PV!AB24</f>
        <v>3114.1264173152126</v>
      </c>
      <c r="AC24" s="15">
        <f>AC23+Q11c_LF_PV!AC24</f>
        <v>1067.2737903452205</v>
      </c>
      <c r="AD24" s="15">
        <f>AD23+Q11c_LF_PV!AD24</f>
        <v>67.918499752078048</v>
      </c>
      <c r="AE24" s="15">
        <f>AE23+Q11c_LF_PV!AE24</f>
        <v>49.165490115544742</v>
      </c>
      <c r="AF24" s="15">
        <f>AF23+Q11c_LF_PV!AF24</f>
        <v>13646.164517113133</v>
      </c>
      <c r="AG24" s="15">
        <f>AG23+Q11c_LF_PV!AG24</f>
        <v>1047.2974520923187</v>
      </c>
      <c r="AH24" s="15">
        <f>AH23+Q11c_LF_PV!AH24</f>
        <v>14693.461969205453</v>
      </c>
      <c r="AI24" s="15">
        <f>AI23+Q11c_LF_PV!AI24</f>
        <v>4.6936161007606358</v>
      </c>
      <c r="AJ24" s="15">
        <f>AJ23+Q11c_LF_PV!AJ24</f>
        <v>14698.155585306213</v>
      </c>
      <c r="AL24" s="14">
        <f t="shared" si="2"/>
        <v>2030</v>
      </c>
      <c r="AM24" s="15">
        <f>AM23+Q11c_LF_PV!AM24</f>
        <v>538.23506312574295</v>
      </c>
      <c r="AN24" s="15">
        <f>AN23+Q11c_LF_PV!AN24</f>
        <v>60.469057387032521</v>
      </c>
      <c r="AO24" s="15">
        <f>AO23+Q11c_LF_PV!AO24</f>
        <v>35.312247328248212</v>
      </c>
      <c r="AP24" s="15">
        <f>AP23+Q11c_LF_PV!AP24</f>
        <v>634.01636784102368</v>
      </c>
      <c r="AQ24" s="15">
        <f>AQ23+Q11c_LF_PV!AQ24</f>
        <v>-44.629837470607768</v>
      </c>
      <c r="AR24" s="15">
        <f>AR23+Q11c_LF_PV!AR24</f>
        <v>-7.3086544227847678</v>
      </c>
      <c r="AS24" s="15">
        <f>AS23+Q11c_LF_PV!AS24</f>
        <v>-256.75103354964682</v>
      </c>
      <c r="AT24" s="15">
        <f>AT23+Q11c_LF_PV!AT24</f>
        <v>0</v>
      </c>
      <c r="AU24" s="15">
        <f>AU23+Q11c_LF_PV!AU24</f>
        <v>-29.308397984002763</v>
      </c>
      <c r="AV24" s="15">
        <f>AV23+Q11c_LF_PV!AV24</f>
        <v>-1.3480617445757064</v>
      </c>
      <c r="AW24" s="15">
        <f>AW23+Q11c_LF_PV!AW24</f>
        <v>-0.41581929212038571</v>
      </c>
      <c r="AX24" s="15">
        <f>AX23+Q11c_LF_PV!AX24</f>
        <v>294.25456337728463</v>
      </c>
      <c r="AY24" s="15">
        <f>AY23+Q11c_LF_PV!AY24</f>
        <v>-40.395787202472974</v>
      </c>
      <c r="AZ24" s="15">
        <f>AZ23+Q11c_LF_PV!AZ24</f>
        <v>253.85877617481162</v>
      </c>
      <c r="BA24" s="15">
        <f>BA23+Q11c_LF_PV!BA24</f>
        <v>4.6936161007606358</v>
      </c>
      <c r="BB24" s="15">
        <f>BB23+Q11c_LF_PV!BB24</f>
        <v>258.55239227557229</v>
      </c>
      <c r="BC24" s="14">
        <f t="shared" si="3"/>
        <v>2030</v>
      </c>
    </row>
    <row r="25" spans="2:55" x14ac:dyDescent="0.35">
      <c r="B25" s="14">
        <f t="shared" si="0"/>
        <v>2031</v>
      </c>
      <c r="C25" s="15">
        <f>C24+Q11c_LF_PV!C25</f>
        <v>0</v>
      </c>
      <c r="D25" s="15">
        <f>D24+Q11c_LF_PV!D25</f>
        <v>0</v>
      </c>
      <c r="E25" s="15">
        <f>E24+Q11c_LF_PV!E25</f>
        <v>0</v>
      </c>
      <c r="F25" s="15">
        <f>F24+Q11c_LF_PV!F25</f>
        <v>0</v>
      </c>
      <c r="G25" s="15">
        <f>G24+Q11c_LF_PV!G25</f>
        <v>891.28948682270538</v>
      </c>
      <c r="H25" s="15">
        <f>H24+Q11c_LF_PV!H25</f>
        <v>103.78483858316822</v>
      </c>
      <c r="I25" s="15">
        <f>I24+Q11c_LF_PV!I25</f>
        <v>8816.9995674785296</v>
      </c>
      <c r="J25" s="15">
        <f>J24+Q11c_LF_PV!J25</f>
        <v>3301.2076252982552</v>
      </c>
      <c r="K25" s="15">
        <f>K24+Q11c_LF_PV!K25</f>
        <v>1221.486924596715</v>
      </c>
      <c r="L25" s="15">
        <f>L24+Q11c_LF_PV!L25</f>
        <v>75.429646939267144</v>
      </c>
      <c r="M25" s="15">
        <f>M24+Q11c_LF_PV!M25</f>
        <v>52.596399456486317</v>
      </c>
      <c r="N25" s="15">
        <f>N24+Q11c_LF_PV!N25</f>
        <v>14462.794489175129</v>
      </c>
      <c r="O25" s="15">
        <f>O24+Q11c_LF_PV!O25</f>
        <v>1378.7588694457363</v>
      </c>
      <c r="P25" s="15">
        <f>P24+Q11c_LF_PV!P25</f>
        <v>15841.553358620864</v>
      </c>
      <c r="Q25" s="15">
        <f>Q24+Q11c_LF_PV!Q25</f>
        <v>0</v>
      </c>
      <c r="R25" s="15">
        <f>R24+Q11c_LF_PV!R25</f>
        <v>15841.553358620864</v>
      </c>
      <c r="S25"/>
      <c r="T25" s="14">
        <f t="shared" si="1"/>
        <v>2031</v>
      </c>
      <c r="U25" s="15">
        <f>U24+Q11c_LF_PV!U25</f>
        <v>578.54920691448251</v>
      </c>
      <c r="V25" s="15">
        <f>V24+Q11c_LF_PV!V25</f>
        <v>65.46522527765346</v>
      </c>
      <c r="W25" s="15">
        <f>W24+Q11c_LF_PV!W25</f>
        <v>39.252722590252745</v>
      </c>
      <c r="X25" s="15">
        <f>X24+Q11c_LF_PV!X25</f>
        <v>683.26715478238873</v>
      </c>
      <c r="Y25" s="15">
        <f>Y24+Q11c_LF_PV!Y25</f>
        <v>836.98427755622504</v>
      </c>
      <c r="Z25" s="15">
        <f>Z24+Q11c_LF_PV!Z25</f>
        <v>94.871731447615517</v>
      </c>
      <c r="AA25" s="15">
        <f>AA24+Q11c_LF_PV!AA25</f>
        <v>8529.0868797145922</v>
      </c>
      <c r="AB25" s="15">
        <f>AB24+Q11c_LF_PV!AB25</f>
        <v>3301.2076252982552</v>
      </c>
      <c r="AC25" s="15">
        <f>AC24+Q11c_LF_PV!AC25</f>
        <v>1189.0105932507754</v>
      </c>
      <c r="AD25" s="15">
        <f>AD24+Q11c_LF_PV!AD25</f>
        <v>73.743835195524909</v>
      </c>
      <c r="AE25" s="15">
        <f>AE24+Q11c_LF_PV!AE25</f>
        <v>52.296958757581379</v>
      </c>
      <c r="AF25" s="15">
        <f>AF24+Q11c_LF_PV!AF25</f>
        <v>14760.469056002956</v>
      </c>
      <c r="AG25" s="15">
        <f>AG24+Q11c_LF_PV!AG25</f>
        <v>1328.2934999722547</v>
      </c>
      <c r="AH25" s="15">
        <f>AH24+Q11c_LF_PV!AH25</f>
        <v>16088.762555975212</v>
      </c>
      <c r="AI25" s="15">
        <f>AI24+Q11c_LF_PV!AI25</f>
        <v>4.876091196085361</v>
      </c>
      <c r="AJ25" s="15">
        <f>AJ24+Q11c_LF_PV!AJ25</f>
        <v>16093.638647171296</v>
      </c>
      <c r="AL25" s="14">
        <f t="shared" si="2"/>
        <v>2031</v>
      </c>
      <c r="AM25" s="15">
        <f>AM24+Q11c_LF_PV!AM25</f>
        <v>578.54920691448251</v>
      </c>
      <c r="AN25" s="15">
        <f>AN24+Q11c_LF_PV!AN25</f>
        <v>65.46522527765346</v>
      </c>
      <c r="AO25" s="15">
        <f>AO24+Q11c_LF_PV!AO25</f>
        <v>39.252722590252745</v>
      </c>
      <c r="AP25" s="15">
        <f>AP24+Q11c_LF_PV!AP25</f>
        <v>683.26715478238873</v>
      </c>
      <c r="AQ25" s="15">
        <f>AQ24+Q11c_LF_PV!AQ25</f>
        <v>-54.305209266480304</v>
      </c>
      <c r="AR25" s="15">
        <f>AR24+Q11c_LF_PV!AR25</f>
        <v>-8.9131071355527105</v>
      </c>
      <c r="AS25" s="15">
        <f>AS24+Q11c_LF_PV!AS25</f>
        <v>-287.91268776393889</v>
      </c>
      <c r="AT25" s="15">
        <f>AT24+Q11c_LF_PV!AT25</f>
        <v>0</v>
      </c>
      <c r="AU25" s="15">
        <f>AU24+Q11c_LF_PV!AU25</f>
        <v>-32.476331345939784</v>
      </c>
      <c r="AV25" s="15">
        <f>AV24+Q11c_LF_PV!AV25</f>
        <v>-1.6858117437422317</v>
      </c>
      <c r="AW25" s="15">
        <f>AW24+Q11c_LF_PV!AW25</f>
        <v>-0.29944069890492547</v>
      </c>
      <c r="AX25" s="15">
        <f>AX24+Q11c_LF_PV!AX25</f>
        <v>297.67456682782864</v>
      </c>
      <c r="AY25" s="15">
        <f>AY24+Q11c_LF_PV!AY25</f>
        <v>-50.465369473481665</v>
      </c>
      <c r="AZ25" s="15">
        <f>AZ24+Q11c_LF_PV!AZ25</f>
        <v>247.20919735434694</v>
      </c>
      <c r="BA25" s="15">
        <f>BA24+Q11c_LF_PV!BA25</f>
        <v>4.876091196085361</v>
      </c>
      <c r="BB25" s="15">
        <f>BB24+Q11c_LF_PV!BB25</f>
        <v>252.08528855043235</v>
      </c>
      <c r="BC25" s="14">
        <f t="shared" si="3"/>
        <v>2031</v>
      </c>
    </row>
    <row r="26" spans="2:55" x14ac:dyDescent="0.35">
      <c r="B26" s="14">
        <f t="shared" si="0"/>
        <v>2032</v>
      </c>
      <c r="C26" s="15">
        <f>C25+Q11c_LF_PV!C26</f>
        <v>0</v>
      </c>
      <c r="D26" s="15">
        <f>D25+Q11c_LF_PV!D26</f>
        <v>0</v>
      </c>
      <c r="E26" s="15">
        <f>E25+Q11c_LF_PV!E26</f>
        <v>0</v>
      </c>
      <c r="F26" s="15">
        <f>F25+Q11c_LF_PV!F26</f>
        <v>0</v>
      </c>
      <c r="G26" s="15">
        <f>G25+Q11c_LF_PV!G26</f>
        <v>954.64419481180209</v>
      </c>
      <c r="H26" s="15">
        <f>H25+Q11c_LF_PV!H26</f>
        <v>112.94151272841583</v>
      </c>
      <c r="I26" s="15">
        <f>I25+Q11c_LF_PV!I26</f>
        <v>9513.0219960632821</v>
      </c>
      <c r="J26" s="15">
        <f>J25+Q11c_LF_PV!J26</f>
        <v>3476.9998888377081</v>
      </c>
      <c r="K26" s="15">
        <f>K25+Q11c_LF_PV!K26</f>
        <v>1344.4376816303943</v>
      </c>
      <c r="L26" s="15">
        <f>L25+Q11c_LF_PV!L26</f>
        <v>81.488296935025559</v>
      </c>
      <c r="M26" s="15">
        <f>M25+Q11c_LF_PV!M26</f>
        <v>55.230543480427542</v>
      </c>
      <c r="N26" s="15">
        <f>N25+Q11c_LF_PV!N26</f>
        <v>15538.764114487056</v>
      </c>
      <c r="O26" s="15">
        <f>O25+Q11c_LF_PV!O26</f>
        <v>1689.4238423321603</v>
      </c>
      <c r="P26" s="15">
        <f>P25+Q11c_LF_PV!P26</f>
        <v>17228.187956819216</v>
      </c>
      <c r="Q26" s="15">
        <f>Q25+Q11c_LF_PV!Q26</f>
        <v>0</v>
      </c>
      <c r="R26" s="15">
        <f>R25+Q11c_LF_PV!R26</f>
        <v>17228.187956819216</v>
      </c>
      <c r="S26"/>
      <c r="T26" s="14">
        <f t="shared" si="1"/>
        <v>2032</v>
      </c>
      <c r="U26" s="15">
        <f>U25+Q11c_LF_PV!U26</f>
        <v>615.31151341726149</v>
      </c>
      <c r="V26" s="15">
        <f>V25+Q11c_LF_PV!V26</f>
        <v>70.004899424378138</v>
      </c>
      <c r="W26" s="15">
        <f>W25+Q11c_LF_PV!W26</f>
        <v>43.037316801881424</v>
      </c>
      <c r="X26" s="15">
        <f>X25+Q11c_LF_PV!X26</f>
        <v>728.35372964352098</v>
      </c>
      <c r="Y26" s="15">
        <f>Y25+Q11c_LF_PV!Y26</f>
        <v>890.16390591892014</v>
      </c>
      <c r="Z26" s="15">
        <f>Z25+Q11c_LF_PV!Z26</f>
        <v>102.33980462642162</v>
      </c>
      <c r="AA26" s="15">
        <f>AA25+Q11c_LF_PV!AA26</f>
        <v>9197.4524366347287</v>
      </c>
      <c r="AB26" s="15">
        <f>AB25+Q11c_LF_PV!AB26</f>
        <v>3476.9998888377081</v>
      </c>
      <c r="AC26" s="15">
        <f>AC25+Q11c_LF_PV!AC26</f>
        <v>1308.4870536255394</v>
      </c>
      <c r="AD26" s="15">
        <f>AD25+Q11c_LF_PV!AD26</f>
        <v>79.439854183555582</v>
      </c>
      <c r="AE26" s="15">
        <f>AE25+Q11c_LF_PV!AE26</f>
        <v>55.061861059985645</v>
      </c>
      <c r="AF26" s="15">
        <f>AF25+Q11c_LF_PV!AF26</f>
        <v>15838.298534530377</v>
      </c>
      <c r="AG26" s="15">
        <f>AG25+Q11c_LF_PV!AG26</f>
        <v>1628.2721338079357</v>
      </c>
      <c r="AH26" s="15">
        <f>AH25+Q11c_LF_PV!AH26</f>
        <v>17466.570668338314</v>
      </c>
      <c r="AI26" s="15">
        <f>AI25+Q11c_LF_PV!AI26</f>
        <v>5.0454798390598876</v>
      </c>
      <c r="AJ26" s="15">
        <f>AJ25+Q11c_LF_PV!AJ26</f>
        <v>17471.616148177374</v>
      </c>
      <c r="AL26" s="14">
        <f t="shared" si="2"/>
        <v>2032</v>
      </c>
      <c r="AM26" s="15">
        <f>AM25+Q11c_LF_PV!AM26</f>
        <v>615.31151341726149</v>
      </c>
      <c r="AN26" s="15">
        <f>AN25+Q11c_LF_PV!AN26</f>
        <v>70.004899424378138</v>
      </c>
      <c r="AO26" s="15">
        <f>AO25+Q11c_LF_PV!AO26</f>
        <v>43.037316801881424</v>
      </c>
      <c r="AP26" s="15">
        <f>AP25+Q11c_LF_PV!AP26</f>
        <v>728.35372964352098</v>
      </c>
      <c r="AQ26" s="15">
        <f>AQ25+Q11c_LF_PV!AQ26</f>
        <v>-64.480288892881845</v>
      </c>
      <c r="AR26" s="15">
        <f>AR25+Q11c_LF_PV!AR26</f>
        <v>-10.6017081019942</v>
      </c>
      <c r="AS26" s="15">
        <f>AS25+Q11c_LF_PV!AS26</f>
        <v>-315.56955942855433</v>
      </c>
      <c r="AT26" s="15">
        <f>AT25+Q11c_LF_PV!AT26</f>
        <v>0</v>
      </c>
      <c r="AU26" s="15">
        <f>AU25+Q11c_LF_PV!AU26</f>
        <v>-35.950628004855197</v>
      </c>
      <c r="AV26" s="15">
        <f>AV25+Q11c_LF_PV!AV26</f>
        <v>-2.0484427514699668</v>
      </c>
      <c r="AW26" s="15">
        <f>AW25+Q11c_LF_PV!AW26</f>
        <v>-0.16868242044188597</v>
      </c>
      <c r="AX26" s="15">
        <f>AX25+Q11c_LF_PV!AX26</f>
        <v>299.53442004332237</v>
      </c>
      <c r="AY26" s="15">
        <f>AY25+Q11c_LF_PV!AY26</f>
        <v>-61.151708524224745</v>
      </c>
      <c r="AZ26" s="15">
        <f>AZ25+Q11c_LF_PV!AZ26</f>
        <v>238.38271151909777</v>
      </c>
      <c r="BA26" s="15">
        <f>BA25+Q11c_LF_PV!BA26</f>
        <v>5.0454798390598876</v>
      </c>
      <c r="BB26" s="15">
        <f>BB25+Q11c_LF_PV!BB26</f>
        <v>243.4281913581577</v>
      </c>
      <c r="BC26" s="14">
        <f t="shared" si="3"/>
        <v>2032</v>
      </c>
    </row>
    <row r="27" spans="2:55" x14ac:dyDescent="0.35">
      <c r="B27" s="14">
        <f t="shared" si="0"/>
        <v>2033</v>
      </c>
      <c r="C27" s="15">
        <f>C26+Q11c_LF_PV!C27</f>
        <v>0</v>
      </c>
      <c r="D27" s="15">
        <f>D26+Q11c_LF_PV!D27</f>
        <v>0</v>
      </c>
      <c r="E27" s="15">
        <f>E26+Q11c_LF_PV!E27</f>
        <v>0</v>
      </c>
      <c r="F27" s="15">
        <f>F26+Q11c_LF_PV!F27</f>
        <v>0</v>
      </c>
      <c r="G27" s="15">
        <f>G26+Q11c_LF_PV!G27</f>
        <v>1015.0907531404472</v>
      </c>
      <c r="H27" s="15">
        <f>H26+Q11c_LF_PV!H27</f>
        <v>121.7525283674691</v>
      </c>
      <c r="I27" s="15">
        <f>I26+Q11c_LF_PV!I27</f>
        <v>10168.695465462308</v>
      </c>
      <c r="J27" s="15">
        <f>J26+Q11c_LF_PV!J27</f>
        <v>3641.3240174704747</v>
      </c>
      <c r="K27" s="15">
        <f>K26+Q11c_LF_PV!K27</f>
        <v>1466.9906514472893</v>
      </c>
      <c r="L27" s="15">
        <f>L26+Q11c_LF_PV!L27</f>
        <v>87.442408803838163</v>
      </c>
      <c r="M27" s="15">
        <f>M26+Q11c_LF_PV!M27</f>
        <v>57.671413513824248</v>
      </c>
      <c r="N27" s="15">
        <f>N26+Q11c_LF_PV!N27</f>
        <v>16558.967238205649</v>
      </c>
      <c r="O27" s="15">
        <f>O26+Q11c_LF_PV!O27</f>
        <v>2016.3955956775401</v>
      </c>
      <c r="P27" s="15">
        <f>P26+Q11c_LF_PV!P27</f>
        <v>18575.362833883191</v>
      </c>
      <c r="Q27" s="15">
        <f>Q26+Q11c_LF_PV!Q27</f>
        <v>0</v>
      </c>
      <c r="R27" s="15">
        <f>R26+Q11c_LF_PV!R27</f>
        <v>18575.362833883191</v>
      </c>
      <c r="S27"/>
      <c r="T27" s="14">
        <f t="shared" si="1"/>
        <v>2033</v>
      </c>
      <c r="U27" s="15">
        <f>U26+Q11c_LF_PV!U27</f>
        <v>648.81248050478212</v>
      </c>
      <c r="V27" s="15">
        <f>V26+Q11c_LF_PV!V27</f>
        <v>74.125771838765175</v>
      </c>
      <c r="W27" s="15">
        <f>W26+Q11c_LF_PV!W27</f>
        <v>46.667509329084297</v>
      </c>
      <c r="X27" s="15">
        <f>X26+Q11c_LF_PV!X27</f>
        <v>769.6057616726315</v>
      </c>
      <c r="Y27" s="15">
        <f>Y26+Q11c_LF_PV!Y27</f>
        <v>942.6598168261396</v>
      </c>
      <c r="Z27" s="15">
        <f>Z26+Q11c_LF_PV!Z27</f>
        <v>109.82034584725383</v>
      </c>
      <c r="AA27" s="15">
        <f>AA26+Q11c_LF_PV!AA27</f>
        <v>9826.4535860447704</v>
      </c>
      <c r="AB27" s="15">
        <f>AB26+Q11c_LF_PV!AB27</f>
        <v>3641.3240174704747</v>
      </c>
      <c r="AC27" s="15">
        <f>AC26+Q11c_LF_PV!AC27</f>
        <v>1428.6987299458037</v>
      </c>
      <c r="AD27" s="15">
        <f>AD26+Q11c_LF_PV!AD27</f>
        <v>85.082285577152518</v>
      </c>
      <c r="AE27" s="15">
        <f>AE26+Q11c_LF_PV!AE27</f>
        <v>57.522674135091115</v>
      </c>
      <c r="AF27" s="15">
        <f>AF26+Q11c_LF_PV!AF27</f>
        <v>16861.167217519316</v>
      </c>
      <c r="AG27" s="15">
        <f>AG26+Q11c_LF_PV!AG27</f>
        <v>1943.0594324268654</v>
      </c>
      <c r="AH27" s="15">
        <f>AH26+Q11c_LF_PV!AH27</f>
        <v>18804.22664994618</v>
      </c>
      <c r="AI27" s="15">
        <f>AI26+Q11c_LF_PV!AI27</f>
        <v>5.2294447586090405</v>
      </c>
      <c r="AJ27" s="15">
        <f>AJ26+Q11c_LF_PV!AJ27</f>
        <v>18809.45609470479</v>
      </c>
      <c r="AL27" s="14">
        <f t="shared" si="2"/>
        <v>2033</v>
      </c>
      <c r="AM27" s="15">
        <f>AM26+Q11c_LF_PV!AM27</f>
        <v>648.81248050478212</v>
      </c>
      <c r="AN27" s="15">
        <f>AN26+Q11c_LF_PV!AN27</f>
        <v>74.125771838765175</v>
      </c>
      <c r="AO27" s="15">
        <f>AO26+Q11c_LF_PV!AO27</f>
        <v>46.667509329084297</v>
      </c>
      <c r="AP27" s="15">
        <f>AP26+Q11c_LF_PV!AP27</f>
        <v>769.6057616726315</v>
      </c>
      <c r="AQ27" s="15">
        <f>AQ26+Q11c_LF_PV!AQ27</f>
        <v>-72.430936314307488</v>
      </c>
      <c r="AR27" s="15">
        <f>AR26+Q11c_LF_PV!AR27</f>
        <v>-11.932182520215253</v>
      </c>
      <c r="AS27" s="15">
        <f>AS26+Q11c_LF_PV!AS27</f>
        <v>-342.24187941753689</v>
      </c>
      <c r="AT27" s="15">
        <f>AT26+Q11c_LF_PV!AT27</f>
        <v>0</v>
      </c>
      <c r="AU27" s="15">
        <f>AU26+Q11c_LF_PV!AU27</f>
        <v>-38.291921501485987</v>
      </c>
      <c r="AV27" s="15">
        <f>AV26+Q11c_LF_PV!AV27</f>
        <v>-2.3601232266856322</v>
      </c>
      <c r="AW27" s="15">
        <f>AW26+Q11c_LF_PV!AW27</f>
        <v>-0.14873937873312654</v>
      </c>
      <c r="AX27" s="15">
        <f>AX26+Q11c_LF_PV!AX27</f>
        <v>302.19997931366601</v>
      </c>
      <c r="AY27" s="15">
        <f>AY26+Q11c_LF_PV!AY27</f>
        <v>-73.33616325067463</v>
      </c>
      <c r="AZ27" s="15">
        <f>AZ26+Q11c_LF_PV!AZ27</f>
        <v>228.86381606299156</v>
      </c>
      <c r="BA27" s="15">
        <f>BA26+Q11c_LF_PV!BA27</f>
        <v>5.2294447586090405</v>
      </c>
      <c r="BB27" s="15">
        <f>BB26+Q11c_LF_PV!BB27</f>
        <v>234.09326082160064</v>
      </c>
      <c r="BC27" s="14">
        <f t="shared" si="3"/>
        <v>2033</v>
      </c>
    </row>
    <row r="28" spans="2:55" x14ac:dyDescent="0.35">
      <c r="B28" s="14">
        <f t="shared" si="0"/>
        <v>2034</v>
      </c>
      <c r="C28" s="15">
        <f>C27+Q11c_LF_PV!C28</f>
        <v>0</v>
      </c>
      <c r="D28" s="15">
        <f>D27+Q11c_LF_PV!D28</f>
        <v>0</v>
      </c>
      <c r="E28" s="15">
        <f>E27+Q11c_LF_PV!E28</f>
        <v>0</v>
      </c>
      <c r="F28" s="15">
        <f>F27+Q11c_LF_PV!F28</f>
        <v>0</v>
      </c>
      <c r="G28" s="15">
        <f>G27+Q11c_LF_PV!G28</f>
        <v>1118.767514967524</v>
      </c>
      <c r="H28" s="15">
        <f>H27+Q11c_LF_PV!H28</f>
        <v>148.1739184086324</v>
      </c>
      <c r="I28" s="15">
        <f>I27+Q11c_LF_PV!I28</f>
        <v>10786.64899761081</v>
      </c>
      <c r="J28" s="15">
        <f>J27+Q11c_LF_PV!J28</f>
        <v>3838.1806529395067</v>
      </c>
      <c r="K28" s="15">
        <f>K27+Q11c_LF_PV!K28</f>
        <v>1583.7563056098015</v>
      </c>
      <c r="L28" s="15">
        <f>L27+Q11c_LF_PV!L28</f>
        <v>95.915918083089124</v>
      </c>
      <c r="M28" s="15">
        <f>M27+Q11c_LF_PV!M28</f>
        <v>58.817067224996975</v>
      </c>
      <c r="N28" s="15">
        <f>N27+Q11c_LF_PV!N28</f>
        <v>17630.260374844358</v>
      </c>
      <c r="O28" s="15">
        <f>O27+Q11c_LF_PV!O28</f>
        <v>2335.9942327712129</v>
      </c>
      <c r="P28" s="15">
        <f>P27+Q11c_LF_PV!P28</f>
        <v>19966.254607615574</v>
      </c>
      <c r="Q28" s="15">
        <f>Q27+Q11c_LF_PV!Q28</f>
        <v>0</v>
      </c>
      <c r="R28" s="15">
        <f>R27+Q11c_LF_PV!R28</f>
        <v>19966.254607615574</v>
      </c>
      <c r="S28"/>
      <c r="T28" s="14">
        <f t="shared" si="1"/>
        <v>2034</v>
      </c>
      <c r="U28" s="15">
        <f>U27+Q11c_LF_PV!U28</f>
        <v>679.30601254470798</v>
      </c>
      <c r="V28" s="15">
        <f>V27+Q11c_LF_PV!V28</f>
        <v>77.862598714681639</v>
      </c>
      <c r="W28" s="15">
        <f>W27+Q11c_LF_PV!W28</f>
        <v>50.141415525020115</v>
      </c>
      <c r="X28" s="15">
        <f>X27+Q11c_LF_PV!X28</f>
        <v>807.31002678440962</v>
      </c>
      <c r="Y28" s="15">
        <f>Y27+Q11c_LF_PV!Y28</f>
        <v>1036.8944685028678</v>
      </c>
      <c r="Z28" s="15">
        <f>Z27+Q11c_LF_PV!Z28</f>
        <v>134.49183295700044</v>
      </c>
      <c r="AA28" s="15">
        <f>AA27+Q11c_LF_PV!AA28</f>
        <v>10417.288620181618</v>
      </c>
      <c r="AB28" s="15">
        <f>AB27+Q11c_LF_PV!AB28</f>
        <v>3827.7736806328917</v>
      </c>
      <c r="AC28" s="15">
        <f>AC27+Q11c_LF_PV!AC28</f>
        <v>1542.5845400775979</v>
      </c>
      <c r="AD28" s="15">
        <f>AD27+Q11c_LF_PV!AD28</f>
        <v>92.947151049245804</v>
      </c>
      <c r="AE28" s="15">
        <f>AE27+Q11c_LF_PV!AE28</f>
        <v>58.61074794731271</v>
      </c>
      <c r="AF28" s="15">
        <f>AF27+Q11c_LF_PV!AF28</f>
        <v>17917.901068132942</v>
      </c>
      <c r="AG28" s="15">
        <f>AG27+Q11c_LF_PV!AG28</f>
        <v>2248.5887454022682</v>
      </c>
      <c r="AH28" s="15">
        <f>AH27+Q11c_LF_PV!AH28</f>
        <v>20166.489813535209</v>
      </c>
      <c r="AI28" s="15">
        <f>AI27+Q11c_LF_PV!AI28</f>
        <v>5.3836719529946686</v>
      </c>
      <c r="AJ28" s="15">
        <f>AJ27+Q11c_LF_PV!AJ28</f>
        <v>20171.873485488206</v>
      </c>
      <c r="AL28" s="14">
        <f t="shared" si="2"/>
        <v>2034</v>
      </c>
      <c r="AM28" s="15">
        <f>AM27+Q11c_LF_PV!AM28</f>
        <v>679.30601254470798</v>
      </c>
      <c r="AN28" s="15">
        <f>AN27+Q11c_LF_PV!AN28</f>
        <v>77.862598714681639</v>
      </c>
      <c r="AO28" s="15">
        <f>AO27+Q11c_LF_PV!AO28</f>
        <v>50.141415525020115</v>
      </c>
      <c r="AP28" s="15">
        <f>AP27+Q11c_LF_PV!AP28</f>
        <v>807.31002678440962</v>
      </c>
      <c r="AQ28" s="15">
        <f>AQ27+Q11c_LF_PV!AQ28</f>
        <v>-81.873046464656099</v>
      </c>
      <c r="AR28" s="15">
        <f>AR27+Q11c_LF_PV!AR28</f>
        <v>-13.682085451631957</v>
      </c>
      <c r="AS28" s="15">
        <f>AS27+Q11c_LF_PV!AS28</f>
        <v>-369.36037742919046</v>
      </c>
      <c r="AT28" s="15">
        <f>AT27+Q11c_LF_PV!AT28</f>
        <v>-10.406972306614815</v>
      </c>
      <c r="AU28" s="15">
        <f>AU27+Q11c_LF_PV!AU28</f>
        <v>-41.171765532203807</v>
      </c>
      <c r="AV28" s="15">
        <f>AV27+Q11c_LF_PV!AV28</f>
        <v>-2.968767033843307</v>
      </c>
      <c r="AW28" s="15">
        <f>AW27+Q11c_LF_PV!AW28</f>
        <v>-0.2063192776842564</v>
      </c>
      <c r="AX28" s="15">
        <f>AX27+Q11c_LF_PV!AX28</f>
        <v>287.64069328858392</v>
      </c>
      <c r="AY28" s="15">
        <f>AY27+Q11c_LF_PV!AY28</f>
        <v>-87.40548736894479</v>
      </c>
      <c r="AZ28" s="15">
        <f>AZ27+Q11c_LF_PV!AZ28</f>
        <v>200.23520591963927</v>
      </c>
      <c r="BA28" s="15">
        <f>BA27+Q11c_LF_PV!BA28</f>
        <v>5.3836719529946686</v>
      </c>
      <c r="BB28" s="15">
        <f>BB27+Q11c_LF_PV!BB28</f>
        <v>205.61887787263399</v>
      </c>
      <c r="BC28" s="14">
        <f t="shared" si="3"/>
        <v>2034</v>
      </c>
    </row>
    <row r="29" spans="2:55" x14ac:dyDescent="0.35">
      <c r="B29" s="14">
        <f t="shared" si="0"/>
        <v>2035</v>
      </c>
      <c r="C29" s="15">
        <f>C28+Q11c_LF_PV!C29</f>
        <v>0</v>
      </c>
      <c r="D29" s="15">
        <f>D28+Q11c_LF_PV!D29</f>
        <v>0</v>
      </c>
      <c r="E29" s="15">
        <f>E28+Q11c_LF_PV!E29</f>
        <v>0</v>
      </c>
      <c r="F29" s="15">
        <f>F28+Q11c_LF_PV!F29</f>
        <v>0</v>
      </c>
      <c r="G29" s="15">
        <f>G28+Q11c_LF_PV!G29</f>
        <v>1245.2373588794896</v>
      </c>
      <c r="H29" s="15">
        <f>H28+Q11c_LF_PV!H29</f>
        <v>288.0090192981242</v>
      </c>
      <c r="I29" s="15">
        <f>I28+Q11c_LF_PV!I29</f>
        <v>11383.075330941212</v>
      </c>
      <c r="J29" s="15">
        <f>J28+Q11c_LF_PV!J29</f>
        <v>4052.0554633967463</v>
      </c>
      <c r="K29" s="15">
        <f>K28+Q11c_LF_PV!K29</f>
        <v>1698.1981243086377</v>
      </c>
      <c r="L29" s="15">
        <f>L28+Q11c_LF_PV!L29</f>
        <v>105.95118080300556</v>
      </c>
      <c r="M29" s="15">
        <f>M28+Q11c_LF_PV!M29</f>
        <v>59.475466896557251</v>
      </c>
      <c r="N29" s="15">
        <f>N28+Q11c_LF_PV!N29</f>
        <v>18832.00194452377</v>
      </c>
      <c r="O29" s="15">
        <f>O28+Q11c_LF_PV!O29</f>
        <v>2657.2498474423751</v>
      </c>
      <c r="P29" s="15">
        <f>P28+Q11c_LF_PV!P29</f>
        <v>21489.251791966148</v>
      </c>
      <c r="Q29" s="15">
        <f>Q28+Q11c_LF_PV!Q29</f>
        <v>0</v>
      </c>
      <c r="R29" s="15">
        <f>R28+Q11c_LF_PV!R29</f>
        <v>21489.251791966148</v>
      </c>
      <c r="S29"/>
      <c r="T29" s="14">
        <f t="shared" si="1"/>
        <v>2035</v>
      </c>
      <c r="U29" s="15">
        <f>U28+Q11c_LF_PV!U29</f>
        <v>707.02866218842428</v>
      </c>
      <c r="V29" s="15">
        <f>V28+Q11c_LF_PV!V29</f>
        <v>81.247420582813689</v>
      </c>
      <c r="W29" s="15">
        <f>W28+Q11c_LF_PV!W29</f>
        <v>53.505703474380702</v>
      </c>
      <c r="X29" s="15">
        <f>X28+Q11c_LF_PV!X29</f>
        <v>841.78178624561849</v>
      </c>
      <c r="Y29" s="15">
        <f>Y28+Q11c_LF_PV!Y29</f>
        <v>1151.4362216479942</v>
      </c>
      <c r="Z29" s="15">
        <f>Z28+Q11c_LF_PV!Z29</f>
        <v>272.06704604627453</v>
      </c>
      <c r="AA29" s="15">
        <f>AA28+Q11c_LF_PV!AA29</f>
        <v>10989.34470341124</v>
      </c>
      <c r="AB29" s="15">
        <f>AB28+Q11c_LF_PV!AB29</f>
        <v>4024.9282174055056</v>
      </c>
      <c r="AC29" s="15">
        <f>AC28+Q11c_LF_PV!AC29</f>
        <v>1654.3656284121514</v>
      </c>
      <c r="AD29" s="15">
        <f>AD28+Q11c_LF_PV!AD29</f>
        <v>102.12511630912248</v>
      </c>
      <c r="AE29" s="15">
        <f>AE28+Q11c_LF_PV!AE29</f>
        <v>59.246283972670312</v>
      </c>
      <c r="AF29" s="15">
        <f>AF28+Q11c_LF_PV!AF29</f>
        <v>19095.295003450574</v>
      </c>
      <c r="AG29" s="15">
        <f>AG28+Q11c_LF_PV!AG29</f>
        <v>2556.5955159806281</v>
      </c>
      <c r="AH29" s="15">
        <f>AH28+Q11c_LF_PV!AH29</f>
        <v>21651.890519431203</v>
      </c>
      <c r="AI29" s="15">
        <f>AI28+Q11c_LF_PV!AI29</f>
        <v>5.5346613210514448</v>
      </c>
      <c r="AJ29" s="15">
        <f>AJ28+Q11c_LF_PV!AJ29</f>
        <v>21657.425180752256</v>
      </c>
      <c r="AL29" s="14">
        <f t="shared" si="2"/>
        <v>2035</v>
      </c>
      <c r="AM29" s="15">
        <f>AM28+Q11c_LF_PV!AM29</f>
        <v>707.02866218842428</v>
      </c>
      <c r="AN29" s="15">
        <f>AN28+Q11c_LF_PV!AN29</f>
        <v>81.247420582813689</v>
      </c>
      <c r="AO29" s="15">
        <f>AO28+Q11c_LF_PV!AO29</f>
        <v>53.505703474380702</v>
      </c>
      <c r="AP29" s="15">
        <f>AP28+Q11c_LF_PV!AP29</f>
        <v>841.78178624561849</v>
      </c>
      <c r="AQ29" s="15">
        <f>AQ28+Q11c_LF_PV!AQ29</f>
        <v>-93.801137231495389</v>
      </c>
      <c r="AR29" s="15">
        <f>AR28+Q11c_LF_PV!AR29</f>
        <v>-15.941973251849637</v>
      </c>
      <c r="AS29" s="15">
        <f>AS28+Q11c_LF_PV!AS29</f>
        <v>-393.73062752997066</v>
      </c>
      <c r="AT29" s="15">
        <f>AT28+Q11c_LF_PV!AT29</f>
        <v>-27.127245991240216</v>
      </c>
      <c r="AU29" s="15">
        <f>AU28+Q11c_LF_PV!AU29</f>
        <v>-43.832495896486662</v>
      </c>
      <c r="AV29" s="15">
        <f>AV28+Q11c_LF_PV!AV29</f>
        <v>-3.8260644938830595</v>
      </c>
      <c r="AW29" s="15">
        <f>AW28+Q11c_LF_PV!AW29</f>
        <v>-0.22918292388693173</v>
      </c>
      <c r="AX29" s="15">
        <f>AX28+Q11c_LF_PV!AX29</f>
        <v>263.29305892680497</v>
      </c>
      <c r="AY29" s="15">
        <f>AY28+Q11c_LF_PV!AY29</f>
        <v>-100.65433146174699</v>
      </c>
      <c r="AZ29" s="15">
        <f>AZ28+Q11c_LF_PV!AZ29</f>
        <v>162.63872746505822</v>
      </c>
      <c r="BA29" s="15">
        <f>BA28+Q11c_LF_PV!BA29</f>
        <v>5.5346613210514448</v>
      </c>
      <c r="BB29" s="15">
        <f>BB28+Q11c_LF_PV!BB29</f>
        <v>168.17338878610971</v>
      </c>
      <c r="BC29" s="14">
        <f t="shared" si="3"/>
        <v>2035</v>
      </c>
    </row>
    <row r="30" spans="2:55" x14ac:dyDescent="0.35">
      <c r="B30" s="14">
        <f t="shared" si="0"/>
        <v>2036</v>
      </c>
      <c r="C30" s="15">
        <f>C29+Q11c_LF_PV!C30</f>
        <v>0</v>
      </c>
      <c r="D30" s="15">
        <f>D29+Q11c_LF_PV!D30</f>
        <v>0</v>
      </c>
      <c r="E30" s="15">
        <f>E29+Q11c_LF_PV!E30</f>
        <v>0</v>
      </c>
      <c r="F30" s="15">
        <f>F29+Q11c_LF_PV!F30</f>
        <v>0</v>
      </c>
      <c r="G30" s="15">
        <f>G29+Q11c_LF_PV!G30</f>
        <v>1360.0890362863709</v>
      </c>
      <c r="H30" s="15">
        <f>H29+Q11c_LF_PV!H30</f>
        <v>415.64390644935327</v>
      </c>
      <c r="I30" s="15">
        <f>I29+Q11c_LF_PV!I30</f>
        <v>11950.131929594399</v>
      </c>
      <c r="J30" s="15">
        <f>J29+Q11c_LF_PV!J30</f>
        <v>4252.500459139239</v>
      </c>
      <c r="K30" s="15">
        <f>K29+Q11c_LF_PV!K30</f>
        <v>1811.7684808324054</v>
      </c>
      <c r="L30" s="15">
        <f>L29+Q11c_LF_PV!L30</f>
        <v>115.53688572522415</v>
      </c>
      <c r="M30" s="15">
        <f>M29+Q11c_LF_PV!M30</f>
        <v>60.099446750675966</v>
      </c>
      <c r="N30" s="15">
        <f>N29+Q11c_LF_PV!N30</f>
        <v>19965.770144777667</v>
      </c>
      <c r="O30" s="15">
        <f>O29+Q11c_LF_PV!O30</f>
        <v>3023.973199636665</v>
      </c>
      <c r="P30" s="15">
        <f>P29+Q11c_LF_PV!P30</f>
        <v>22989.743344414335</v>
      </c>
      <c r="Q30" s="15">
        <f>Q29+Q11c_LF_PV!Q30</f>
        <v>0</v>
      </c>
      <c r="R30" s="15">
        <f>R29+Q11c_LF_PV!R30</f>
        <v>22989.743344414335</v>
      </c>
      <c r="S30"/>
      <c r="T30" s="14">
        <f t="shared" si="1"/>
        <v>2036</v>
      </c>
      <c r="U30" s="15">
        <f>U29+Q11c_LF_PV!U30</f>
        <v>732.21660698138703</v>
      </c>
      <c r="V30" s="15">
        <f>V29+Q11c_LF_PV!V30</f>
        <v>84.309766390069129</v>
      </c>
      <c r="W30" s="15">
        <f>W29+Q11c_LF_PV!W30</f>
        <v>56.765655113706828</v>
      </c>
      <c r="X30" s="15">
        <f>X29+Q11c_LF_PV!X30</f>
        <v>873.29202848516286</v>
      </c>
      <c r="Y30" s="15">
        <f>Y29+Q11c_LF_PV!Y30</f>
        <v>1259.5906990098938</v>
      </c>
      <c r="Z30" s="15">
        <f>Z29+Q11c_LF_PV!Z30</f>
        <v>398.39006705831014</v>
      </c>
      <c r="AA30" s="15">
        <f>AA29+Q11c_LF_PV!AA30</f>
        <v>11533.420028766373</v>
      </c>
      <c r="AB30" s="15">
        <f>AB29+Q11c_LF_PV!AB30</f>
        <v>4214.5047565168115</v>
      </c>
      <c r="AC30" s="15">
        <f>AC29+Q11c_LF_PV!AC30</f>
        <v>1766.1848009245202</v>
      </c>
      <c r="AD30" s="15">
        <f>AD29+Q11c_LF_PV!AD30</f>
        <v>111.12747414734835</v>
      </c>
      <c r="AE30" s="15">
        <f>AE29+Q11c_LF_PV!AE30</f>
        <v>59.845721571075615</v>
      </c>
      <c r="AF30" s="15">
        <f>AF29+Q11c_LF_PV!AF30</f>
        <v>20216.355576479495</v>
      </c>
      <c r="AG30" s="15">
        <f>AG29+Q11c_LF_PV!AG30</f>
        <v>2908.5571034920704</v>
      </c>
      <c r="AH30" s="15">
        <f>AH29+Q11c_LF_PV!AH30</f>
        <v>23124.912679971563</v>
      </c>
      <c r="AI30" s="15">
        <f>AI29+Q11c_LF_PV!AI30</f>
        <v>5.690057206126018</v>
      </c>
      <c r="AJ30" s="15">
        <f>AJ29+Q11c_LF_PV!AJ30</f>
        <v>23130.602737177691</v>
      </c>
      <c r="AL30" s="14">
        <f t="shared" si="2"/>
        <v>2036</v>
      </c>
      <c r="AM30" s="15">
        <f>AM29+Q11c_LF_PV!AM30</f>
        <v>732.21660698138703</v>
      </c>
      <c r="AN30" s="15">
        <f>AN29+Q11c_LF_PV!AN30</f>
        <v>84.309766390069129</v>
      </c>
      <c r="AO30" s="15">
        <f>AO29+Q11c_LF_PV!AO30</f>
        <v>56.765655113706828</v>
      </c>
      <c r="AP30" s="15">
        <f>AP29+Q11c_LF_PV!AP30</f>
        <v>873.29202848516286</v>
      </c>
      <c r="AQ30" s="15">
        <f>AQ29+Q11c_LF_PV!AQ30</f>
        <v>-100.498337276477</v>
      </c>
      <c r="AR30" s="15">
        <f>AR29+Q11c_LF_PV!AR30</f>
        <v>-17.253839391043051</v>
      </c>
      <c r="AS30" s="15">
        <f>AS29+Q11c_LF_PV!AS30</f>
        <v>-416.71190082802445</v>
      </c>
      <c r="AT30" s="15">
        <f>AT29+Q11c_LF_PV!AT30</f>
        <v>-37.995702622427054</v>
      </c>
      <c r="AU30" s="15">
        <f>AU29+Q11c_LF_PV!AU30</f>
        <v>-45.583679907885646</v>
      </c>
      <c r="AV30" s="15">
        <f>AV29+Q11c_LF_PV!AV30</f>
        <v>-4.4094115778757894</v>
      </c>
      <c r="AW30" s="15">
        <f>AW29+Q11c_LF_PV!AW30</f>
        <v>-0.25372517960035157</v>
      </c>
      <c r="AX30" s="15">
        <f>AX29+Q11c_LF_PV!AX30</f>
        <v>250.58543170182836</v>
      </c>
      <c r="AY30" s="15">
        <f>AY29+Q11c_LF_PV!AY30</f>
        <v>-115.41609614459425</v>
      </c>
      <c r="AZ30" s="15">
        <f>AZ29+Q11c_LF_PV!AZ30</f>
        <v>135.16933555723429</v>
      </c>
      <c r="BA30" s="15">
        <f>BA29+Q11c_LF_PV!BA30</f>
        <v>5.690057206126018</v>
      </c>
      <c r="BB30" s="15">
        <f>BB29+Q11c_LF_PV!BB30</f>
        <v>140.85939276336035</v>
      </c>
      <c r="BC30" s="14">
        <f t="shared" si="3"/>
        <v>2036</v>
      </c>
    </row>
    <row r="31" spans="2:55" x14ac:dyDescent="0.35">
      <c r="B31" s="14">
        <f t="shared" si="0"/>
        <v>2037</v>
      </c>
      <c r="C31" s="15">
        <f>C30+Q11c_LF_PV!C31</f>
        <v>0</v>
      </c>
      <c r="D31" s="15">
        <f>D30+Q11c_LF_PV!D31</f>
        <v>0</v>
      </c>
      <c r="E31" s="15">
        <f>E30+Q11c_LF_PV!E31</f>
        <v>0</v>
      </c>
      <c r="F31" s="15">
        <f>F30+Q11c_LF_PV!F31</f>
        <v>0</v>
      </c>
      <c r="G31" s="15">
        <f>G30+Q11c_LF_PV!G31</f>
        <v>1464.3613706062333</v>
      </c>
      <c r="H31" s="15">
        <f>H30+Q11c_LF_PV!H31</f>
        <v>532.08387803739731</v>
      </c>
      <c r="I31" s="15">
        <f>I30+Q11c_LF_PV!I31</f>
        <v>12523.673895259106</v>
      </c>
      <c r="J31" s="15">
        <f>J30+Q11c_LF_PV!J31</f>
        <v>4440.3589368735338</v>
      </c>
      <c r="K31" s="15">
        <f>K30+Q11c_LF_PV!K31</f>
        <v>1930.6562645052504</v>
      </c>
      <c r="L31" s="15">
        <f>L30+Q11c_LF_PV!L31</f>
        <v>124.74210425400176</v>
      </c>
      <c r="M31" s="15">
        <f>M30+Q11c_LF_PV!M31</f>
        <v>60.691563519766063</v>
      </c>
      <c r="N31" s="15">
        <f>N30+Q11c_LF_PV!N31</f>
        <v>21076.568013055286</v>
      </c>
      <c r="O31" s="15">
        <f>O30+Q11c_LF_PV!O31</f>
        <v>3429.3389676078277</v>
      </c>
      <c r="P31" s="15">
        <f>P30+Q11c_LF_PV!P31</f>
        <v>24505.90698066312</v>
      </c>
      <c r="Q31" s="15">
        <f>Q30+Q11c_LF_PV!Q31</f>
        <v>0</v>
      </c>
      <c r="R31" s="15">
        <f>R30+Q11c_LF_PV!R31</f>
        <v>24505.90698066312</v>
      </c>
      <c r="S31"/>
      <c r="T31" s="14">
        <f t="shared" si="1"/>
        <v>2037</v>
      </c>
      <c r="U31" s="15">
        <f>U30+Q11c_LF_PV!U31</f>
        <v>755.08977865024065</v>
      </c>
      <c r="V31" s="15">
        <f>V30+Q11c_LF_PV!V31</f>
        <v>87.079106552793178</v>
      </c>
      <c r="W31" s="15">
        <f>W30+Q11c_LF_PV!W31</f>
        <v>59.894559754368025</v>
      </c>
      <c r="X31" s="15">
        <f>X30+Q11c_LF_PV!X31</f>
        <v>902.06344495740177</v>
      </c>
      <c r="Y31" s="15">
        <f>Y30+Q11c_LF_PV!Y31</f>
        <v>1360.5217568548949</v>
      </c>
      <c r="Z31" s="15">
        <f>Z30+Q11c_LF_PV!Z31</f>
        <v>514.13042995270507</v>
      </c>
      <c r="AA31" s="15">
        <f>AA30+Q11c_LF_PV!AA31</f>
        <v>12083.180573950387</v>
      </c>
      <c r="AB31" s="15">
        <f>AB30+Q11c_LF_PV!AB31</f>
        <v>4395.3917957013064</v>
      </c>
      <c r="AC31" s="15">
        <f>AC30+Q11c_LF_PV!AC31</f>
        <v>1884.2236628596811</v>
      </c>
      <c r="AD31" s="15">
        <f>AD30+Q11c_LF_PV!AD31</f>
        <v>119.9371260976019</v>
      </c>
      <c r="AE31" s="15">
        <f>AE30+Q11c_LF_PV!AE31</f>
        <v>60.414275997012282</v>
      </c>
      <c r="AF31" s="15">
        <f>AF30+Q11c_LF_PV!AF31</f>
        <v>21319.863066370988</v>
      </c>
      <c r="AG31" s="15">
        <f>AG30+Q11c_LF_PV!AG31</f>
        <v>3297.2767534094933</v>
      </c>
      <c r="AH31" s="15">
        <f>AH30+Q11c_LF_PV!AH31</f>
        <v>24617.139819780481</v>
      </c>
      <c r="AI31" s="15">
        <f>AI30+Q11c_LF_PV!AI31</f>
        <v>5.8275763916379768</v>
      </c>
      <c r="AJ31" s="15">
        <f>AJ30+Q11c_LF_PV!AJ31</f>
        <v>24622.96739617212</v>
      </c>
      <c r="AL31" s="14">
        <f t="shared" si="2"/>
        <v>2037</v>
      </c>
      <c r="AM31" s="15">
        <f>AM30+Q11c_LF_PV!AM31</f>
        <v>755.08977865024065</v>
      </c>
      <c r="AN31" s="15">
        <f>AN30+Q11c_LF_PV!AN31</f>
        <v>87.079106552793178</v>
      </c>
      <c r="AO31" s="15">
        <f>AO30+Q11c_LF_PV!AO31</f>
        <v>59.894559754368025</v>
      </c>
      <c r="AP31" s="15">
        <f>AP30+Q11c_LF_PV!AP31</f>
        <v>902.06344495740177</v>
      </c>
      <c r="AQ31" s="15">
        <f>AQ30+Q11c_LF_PV!AQ31</f>
        <v>-103.83961375133825</v>
      </c>
      <c r="AR31" s="15">
        <f>AR30+Q11c_LF_PV!AR31</f>
        <v>-17.953448084692248</v>
      </c>
      <c r="AS31" s="15">
        <f>AS30+Q11c_LF_PV!AS31</f>
        <v>-440.49332130871733</v>
      </c>
      <c r="AT31" s="15">
        <f>AT30+Q11c_LF_PV!AT31</f>
        <v>-44.967141172226654</v>
      </c>
      <c r="AU31" s="15">
        <f>AU30+Q11c_LF_PV!AU31</f>
        <v>-46.43260164556979</v>
      </c>
      <c r="AV31" s="15">
        <f>AV30+Q11c_LF_PV!AV31</f>
        <v>-4.8049781563998462</v>
      </c>
      <c r="AW31" s="15">
        <f>AW30+Q11c_LF_PV!AW31</f>
        <v>-0.27728752275378443</v>
      </c>
      <c r="AX31" s="15">
        <f>AX30+Q11c_LF_PV!AX31</f>
        <v>243.29505331570263</v>
      </c>
      <c r="AY31" s="15">
        <f>AY30+Q11c_LF_PV!AY31</f>
        <v>-132.06221419833415</v>
      </c>
      <c r="AZ31" s="15">
        <f>AZ30+Q11c_LF_PV!AZ31</f>
        <v>111.23283911736874</v>
      </c>
      <c r="BA31" s="15">
        <f>BA30+Q11c_LF_PV!BA31</f>
        <v>5.8275763916379768</v>
      </c>
      <c r="BB31" s="15">
        <f>BB30+Q11c_LF_PV!BB31</f>
        <v>117.06041550900675</v>
      </c>
      <c r="BC31" s="14">
        <f t="shared" si="3"/>
        <v>2037</v>
      </c>
    </row>
    <row r="32" spans="2:55" x14ac:dyDescent="0.35">
      <c r="B32" s="14">
        <f t="shared" si="0"/>
        <v>2038</v>
      </c>
      <c r="C32" s="15">
        <f>C31+Q11c_LF_PV!C32</f>
        <v>0</v>
      </c>
      <c r="D32" s="15">
        <f>D31+Q11c_LF_PV!D32</f>
        <v>0</v>
      </c>
      <c r="E32" s="15">
        <f>E31+Q11c_LF_PV!E32</f>
        <v>0</v>
      </c>
      <c r="F32" s="15">
        <f>F31+Q11c_LF_PV!F32</f>
        <v>0</v>
      </c>
      <c r="G32" s="15">
        <f>G31+Q11c_LF_PV!G32</f>
        <v>1570.9830206578131</v>
      </c>
      <c r="H32" s="15">
        <f>H31+Q11c_LF_PV!H32</f>
        <v>640.28737461544586</v>
      </c>
      <c r="I32" s="15">
        <f>I31+Q11c_LF_PV!I32</f>
        <v>13090.67022995108</v>
      </c>
      <c r="J32" s="15">
        <f>J31+Q11c_LF_PV!J32</f>
        <v>4629.7151705070464</v>
      </c>
      <c r="K32" s="15">
        <f>K31+Q11c_LF_PV!K32</f>
        <v>2048.9711356551402</v>
      </c>
      <c r="L32" s="15">
        <f>L31+Q11c_LF_PV!L32</f>
        <v>134.24067116667726</v>
      </c>
      <c r="M32" s="15">
        <f>M31+Q11c_LF_PV!M32</f>
        <v>61.251662391519105</v>
      </c>
      <c r="N32" s="15">
        <f>N31+Q11c_LF_PV!N32</f>
        <v>22176.119264944718</v>
      </c>
      <c r="O32" s="15">
        <f>O31+Q11c_LF_PV!O32</f>
        <v>3868.0154931148818</v>
      </c>
      <c r="P32" s="15">
        <f>P31+Q11c_LF_PV!P32</f>
        <v>26044.134758059608</v>
      </c>
      <c r="Q32" s="15">
        <f>Q31+Q11c_LF_PV!Q32</f>
        <v>0</v>
      </c>
      <c r="R32" s="15">
        <f>R31+Q11c_LF_PV!R32</f>
        <v>26044.134758059608</v>
      </c>
      <c r="S32"/>
      <c r="T32" s="14">
        <f t="shared" si="1"/>
        <v>2038</v>
      </c>
      <c r="U32" s="15">
        <f>U31+Q11c_LF_PV!U32</f>
        <v>777.81922343234646</v>
      </c>
      <c r="V32" s="15">
        <f>V31+Q11c_LF_PV!V32</f>
        <v>89.588795175440325</v>
      </c>
      <c r="W32" s="15">
        <f>W31+Q11c_LF_PV!W32</f>
        <v>62.841681565057137</v>
      </c>
      <c r="X32" s="15">
        <f>X31+Q11c_LF_PV!X32</f>
        <v>930.24970017284386</v>
      </c>
      <c r="Y32" s="15">
        <f>Y31+Q11c_LF_PV!Y32</f>
        <v>1460.3913410377597</v>
      </c>
      <c r="Z32" s="15">
        <f>Z31+Q11c_LF_PV!Z32</f>
        <v>621.01801436111145</v>
      </c>
      <c r="AA32" s="15">
        <f>AA31+Q11c_LF_PV!AA32</f>
        <v>12627.376484185277</v>
      </c>
      <c r="AB32" s="15">
        <f>AB31+Q11c_LF_PV!AB32</f>
        <v>4573.7830405061623</v>
      </c>
      <c r="AC32" s="15">
        <f>AC31+Q11c_LF_PV!AC32</f>
        <v>2000.4856182226915</v>
      </c>
      <c r="AD32" s="15">
        <f>AD31+Q11c_LF_PV!AD32</f>
        <v>128.83403112714527</v>
      </c>
      <c r="AE32" s="15">
        <f>AE31+Q11c_LF_PV!AE32</f>
        <v>60.953776499879154</v>
      </c>
      <c r="AF32" s="15">
        <f>AF31+Q11c_LF_PV!AF32</f>
        <v>22403.092006112871</v>
      </c>
      <c r="AG32" s="15">
        <f>AG31+Q11c_LF_PV!AG32</f>
        <v>3718.2157524129261</v>
      </c>
      <c r="AH32" s="15">
        <f>AH31+Q11c_LF_PV!AH32</f>
        <v>26121.307758525796</v>
      </c>
      <c r="AI32" s="15">
        <f>AI31+Q11c_LF_PV!AI32</f>
        <v>5.9557466681538642</v>
      </c>
      <c r="AJ32" s="15">
        <f>AJ31+Q11c_LF_PV!AJ32</f>
        <v>26127.263505193951</v>
      </c>
      <c r="AL32" s="14">
        <f t="shared" si="2"/>
        <v>2038</v>
      </c>
      <c r="AM32" s="15">
        <f>AM31+Q11c_LF_PV!AM32</f>
        <v>777.81922343234646</v>
      </c>
      <c r="AN32" s="15">
        <f>AN31+Q11c_LF_PV!AN32</f>
        <v>89.588795175440325</v>
      </c>
      <c r="AO32" s="15">
        <f>AO31+Q11c_LF_PV!AO32</f>
        <v>62.841681565057137</v>
      </c>
      <c r="AP32" s="15">
        <f>AP31+Q11c_LF_PV!AP32</f>
        <v>930.24970017284386</v>
      </c>
      <c r="AQ32" s="15">
        <f>AQ31+Q11c_LF_PV!AQ32</f>
        <v>-110.59167962005303</v>
      </c>
      <c r="AR32" s="15">
        <f>AR31+Q11c_LF_PV!AR32</f>
        <v>-19.269360254334327</v>
      </c>
      <c r="AS32" s="15">
        <f>AS31+Q11c_LF_PV!AS32</f>
        <v>-463.29374576580057</v>
      </c>
      <c r="AT32" s="15">
        <f>AT31+Q11c_LF_PV!AT32</f>
        <v>-55.932130000883397</v>
      </c>
      <c r="AU32" s="15">
        <f>AU31+Q11c_LF_PV!AU32</f>
        <v>-48.485517432449207</v>
      </c>
      <c r="AV32" s="15">
        <f>AV31+Q11c_LF_PV!AV32</f>
        <v>-5.4066400395319878</v>
      </c>
      <c r="AW32" s="15">
        <f>AW31+Q11c_LF_PV!AW32</f>
        <v>-0.29788589163995727</v>
      </c>
      <c r="AX32" s="15">
        <f>AX31+Q11c_LF_PV!AX32</f>
        <v>226.97274116815032</v>
      </c>
      <c r="AY32" s="15">
        <f>AY31+Q11c_LF_PV!AY32</f>
        <v>-149.79974070195561</v>
      </c>
      <c r="AZ32" s="15">
        <f>AZ31+Q11c_LF_PV!AZ32</f>
        <v>77.173000466194793</v>
      </c>
      <c r="BA32" s="15">
        <f>BA31+Q11c_LF_PV!BA32</f>
        <v>5.9557466681538642</v>
      </c>
      <c r="BB32" s="15">
        <f>BB31+Q11c_LF_PV!BB32</f>
        <v>83.128747134348686</v>
      </c>
      <c r="BC32" s="14">
        <f t="shared" si="3"/>
        <v>2038</v>
      </c>
    </row>
    <row r="33" spans="2:55" x14ac:dyDescent="0.35">
      <c r="B33" s="14">
        <f t="shared" si="0"/>
        <v>2039</v>
      </c>
      <c r="C33" s="15">
        <f>C32+Q11c_LF_PV!C33</f>
        <v>0</v>
      </c>
      <c r="D33" s="15">
        <f>D32+Q11c_LF_PV!D33</f>
        <v>0</v>
      </c>
      <c r="E33" s="15">
        <f>E32+Q11c_LF_PV!E33</f>
        <v>0</v>
      </c>
      <c r="F33" s="15">
        <f>F32+Q11c_LF_PV!F33</f>
        <v>0</v>
      </c>
      <c r="G33" s="15">
        <f>G32+Q11c_LF_PV!G33</f>
        <v>1675.5806357573465</v>
      </c>
      <c r="H33" s="15">
        <f>H32+Q11c_LF_PV!H33</f>
        <v>740.24230325818962</v>
      </c>
      <c r="I33" s="15">
        <f>I32+Q11c_LF_PV!I33</f>
        <v>13640.469921635928</v>
      </c>
      <c r="J33" s="15">
        <f>J32+Q11c_LF_PV!J33</f>
        <v>4816.0805886829412</v>
      </c>
      <c r="K33" s="15">
        <f>K32+Q11c_LF_PV!K33</f>
        <v>2171.6529960763833</v>
      </c>
      <c r="L33" s="15">
        <f>L32+Q11c_LF_PV!L33</f>
        <v>143.81658265895095</v>
      </c>
      <c r="M33" s="15">
        <f>M32+Q11c_LF_PV!M33</f>
        <v>61.780047207894825</v>
      </c>
      <c r="N33" s="15">
        <f>N32+Q11c_LF_PV!N33</f>
        <v>23249.623075277632</v>
      </c>
      <c r="O33" s="15">
        <f>O32+Q11c_LF_PV!O33</f>
        <v>4338.5537991008605</v>
      </c>
      <c r="P33" s="15">
        <f>P32+Q11c_LF_PV!P33</f>
        <v>27588.1768743785</v>
      </c>
      <c r="Q33" s="15">
        <f>Q32+Q11c_LF_PV!Q33</f>
        <v>0</v>
      </c>
      <c r="R33" s="15">
        <f>R32+Q11c_LF_PV!R33</f>
        <v>27588.1768743785</v>
      </c>
      <c r="S33"/>
      <c r="T33" s="14">
        <f t="shared" si="1"/>
        <v>2039</v>
      </c>
      <c r="U33" s="15">
        <f>U32+Q11c_LF_PV!U33</f>
        <v>798.31151164402263</v>
      </c>
      <c r="V33" s="15">
        <f>V32+Q11c_LF_PV!V33</f>
        <v>91.874825104302289</v>
      </c>
      <c r="W33" s="15">
        <f>W32+Q11c_LF_PV!W33</f>
        <v>65.662816192873109</v>
      </c>
      <c r="X33" s="15">
        <f>X32+Q11c_LF_PV!X33</f>
        <v>955.84915294119799</v>
      </c>
      <c r="Y33" s="15">
        <f>Y32+Q11c_LF_PV!Y33</f>
        <v>1556.4072794288425</v>
      </c>
      <c r="Z33" s="15">
        <f>Z32+Q11c_LF_PV!Z33</f>
        <v>719.3240091863612</v>
      </c>
      <c r="AA33" s="15">
        <f>AA32+Q11c_LF_PV!AA33</f>
        <v>13154.672238395548</v>
      </c>
      <c r="AB33" s="15">
        <f>AB32+Q11c_LF_PV!AB33</f>
        <v>4746.9055220153441</v>
      </c>
      <c r="AC33" s="15">
        <f>AC32+Q11c_LF_PV!AC33</f>
        <v>2121.2147720575599</v>
      </c>
      <c r="AD33" s="15">
        <f>AD32+Q11c_LF_PV!AD33</f>
        <v>137.67986906440967</v>
      </c>
      <c r="AE33" s="15">
        <f>AE32+Q11c_LF_PV!AE33</f>
        <v>61.464556752726359</v>
      </c>
      <c r="AF33" s="15">
        <f>AF32+Q11c_LF_PV!AF33</f>
        <v>23453.517399841989</v>
      </c>
      <c r="AG33" s="15">
        <f>AG32+Q11c_LF_PV!AG33</f>
        <v>4169.2634412148136</v>
      </c>
      <c r="AH33" s="15">
        <f>AH32+Q11c_LF_PV!AH33</f>
        <v>27622.780841056803</v>
      </c>
      <c r="AI33" s="15">
        <f>AI32+Q11c_LF_PV!AI33</f>
        <v>6.0933307004328334</v>
      </c>
      <c r="AJ33" s="15">
        <f>AJ32+Q11c_LF_PV!AJ33</f>
        <v>27628.874171757234</v>
      </c>
      <c r="AL33" s="14">
        <f t="shared" si="2"/>
        <v>2039</v>
      </c>
      <c r="AM33" s="15">
        <f>AM32+Q11c_LF_PV!AM33</f>
        <v>798.31151164402263</v>
      </c>
      <c r="AN33" s="15">
        <f>AN32+Q11c_LF_PV!AN33</f>
        <v>91.874825104302289</v>
      </c>
      <c r="AO33" s="15">
        <f>AO32+Q11c_LF_PV!AO33</f>
        <v>65.662816192873109</v>
      </c>
      <c r="AP33" s="15">
        <f>AP32+Q11c_LF_PV!AP33</f>
        <v>955.84915294119799</v>
      </c>
      <c r="AQ33" s="15">
        <f>AQ32+Q11c_LF_PV!AQ33</f>
        <v>-119.17335632850356</v>
      </c>
      <c r="AR33" s="15">
        <f>AR32+Q11c_LF_PV!AR33</f>
        <v>-20.918294071828324</v>
      </c>
      <c r="AS33" s="15">
        <f>AS32+Q11c_LF_PV!AS33</f>
        <v>-485.79768324037798</v>
      </c>
      <c r="AT33" s="15">
        <f>AT32+Q11c_LF_PV!AT33</f>
        <v>-69.175066667596923</v>
      </c>
      <c r="AU33" s="15">
        <f>AU32+Q11c_LF_PV!AU33</f>
        <v>-50.438224018824116</v>
      </c>
      <c r="AV33" s="15">
        <f>AV32+Q11c_LF_PV!AV33</f>
        <v>-6.1367135945412787</v>
      </c>
      <c r="AW33" s="15">
        <f>AW32+Q11c_LF_PV!AW33</f>
        <v>-0.31549045516847474</v>
      </c>
      <c r="AX33" s="15">
        <f>AX32+Q11c_LF_PV!AX33</f>
        <v>203.89432456435654</v>
      </c>
      <c r="AY33" s="15">
        <f>AY32+Q11c_LF_PV!AY33</f>
        <v>-169.29035788604659</v>
      </c>
      <c r="AZ33" s="15">
        <f>AZ32+Q11c_LF_PV!AZ33</f>
        <v>34.603966678310037</v>
      </c>
      <c r="BA33" s="15">
        <f>BA32+Q11c_LF_PV!BA33</f>
        <v>6.0933307004328334</v>
      </c>
      <c r="BB33" s="15">
        <f>BB32+Q11c_LF_PV!BB33</f>
        <v>40.697297378742896</v>
      </c>
      <c r="BC33" s="14">
        <f t="shared" si="3"/>
        <v>2039</v>
      </c>
    </row>
    <row r="34" spans="2:55" x14ac:dyDescent="0.35">
      <c r="B34" s="14">
        <f t="shared" si="0"/>
        <v>2040</v>
      </c>
      <c r="C34" s="15">
        <f>C33+Q11c_LF_PV!C34</f>
        <v>0</v>
      </c>
      <c r="D34" s="15">
        <f>D33+Q11c_LF_PV!D34</f>
        <v>0</v>
      </c>
      <c r="E34" s="15">
        <f>E33+Q11c_LF_PV!E34</f>
        <v>0</v>
      </c>
      <c r="F34" s="15">
        <f>F33+Q11c_LF_PV!F34</f>
        <v>0</v>
      </c>
      <c r="G34" s="15">
        <f>G33+Q11c_LF_PV!G34</f>
        <v>1773.7863458720099</v>
      </c>
      <c r="H34" s="15">
        <f>H33+Q11c_LF_PV!H34</f>
        <v>831.89823161436311</v>
      </c>
      <c r="I34" s="15">
        <f>I33+Q11c_LF_PV!I34</f>
        <v>14175.99267217737</v>
      </c>
      <c r="J34" s="15">
        <f>J33+Q11c_LF_PV!J34</f>
        <v>4994.8329110003187</v>
      </c>
      <c r="K34" s="15">
        <f>K33+Q11c_LF_PV!K34</f>
        <v>2288.7048386108777</v>
      </c>
      <c r="L34" s="15">
        <f>L33+Q11c_LF_PV!L34</f>
        <v>153.22100268613013</v>
      </c>
      <c r="M34" s="15">
        <f>M33+Q11c_LF_PV!M34</f>
        <v>62.28545173452585</v>
      </c>
      <c r="N34" s="15">
        <f>N33+Q11c_LF_PV!N34</f>
        <v>24280.721453695594</v>
      </c>
      <c r="O34" s="15">
        <f>O33+Q11c_LF_PV!O34</f>
        <v>4832.5359855280258</v>
      </c>
      <c r="P34" s="15">
        <f>P33+Q11c_LF_PV!P34</f>
        <v>29113.257439223627</v>
      </c>
      <c r="Q34" s="15">
        <f>Q33+Q11c_LF_PV!Q34</f>
        <v>0</v>
      </c>
      <c r="R34" s="15">
        <f>R33+Q11c_LF_PV!R34</f>
        <v>29113.257439223627</v>
      </c>
      <c r="S34"/>
      <c r="T34" s="14">
        <f t="shared" si="1"/>
        <v>2040</v>
      </c>
      <c r="U34" s="15">
        <f>U33+Q11c_LF_PV!U34</f>
        <v>816.7368914380628</v>
      </c>
      <c r="V34" s="15">
        <f>V33+Q11c_LF_PV!V34</f>
        <v>93.96700869027957</v>
      </c>
      <c r="W34" s="15">
        <f>W33+Q11c_LF_PV!W34</f>
        <v>68.36920429592422</v>
      </c>
      <c r="X34" s="15">
        <f>X33+Q11c_LF_PV!X34</f>
        <v>979.07310442426649</v>
      </c>
      <c r="Y34" s="15">
        <f>Y33+Q11c_LF_PV!Y34</f>
        <v>1646.8427710672183</v>
      </c>
      <c r="Z34" s="15">
        <f>Z33+Q11c_LF_PV!Z34</f>
        <v>809.47680391734252</v>
      </c>
      <c r="AA34" s="15">
        <f>AA33+Q11c_LF_PV!AA34</f>
        <v>13668.431695339099</v>
      </c>
      <c r="AB34" s="15">
        <f>AB33+Q11c_LF_PV!AB34</f>
        <v>4913.2464642953255</v>
      </c>
      <c r="AC34" s="15">
        <f>AC33+Q11c_LF_PV!AC34</f>
        <v>2236.5153841897818</v>
      </c>
      <c r="AD34" s="15">
        <f>AD33+Q11c_LF_PV!AD34</f>
        <v>146.3829516364045</v>
      </c>
      <c r="AE34" s="15">
        <f>AE33+Q11c_LF_PV!AE34</f>
        <v>61.953120475399622</v>
      </c>
      <c r="AF34" s="15">
        <f>AF33+Q11c_LF_PV!AF34</f>
        <v>24461.922295344837</v>
      </c>
      <c r="AG34" s="15">
        <f>AG33+Q11c_LF_PV!AG34</f>
        <v>4643.0861110575106</v>
      </c>
      <c r="AH34" s="15">
        <f>AH33+Q11c_LF_PV!AH34</f>
        <v>29105.008406402347</v>
      </c>
      <c r="AI34" s="15">
        <f>AI33+Q11c_LF_PV!AI34</f>
        <v>6.2103146406013154</v>
      </c>
      <c r="AJ34" s="15">
        <f>AJ33+Q11c_LF_PV!AJ34</f>
        <v>29111.218721042947</v>
      </c>
      <c r="AL34" s="14">
        <f t="shared" si="2"/>
        <v>2040</v>
      </c>
      <c r="AM34" s="15">
        <f>AM33+Q11c_LF_PV!AM34</f>
        <v>816.7368914380628</v>
      </c>
      <c r="AN34" s="15">
        <f>AN33+Q11c_LF_PV!AN34</f>
        <v>93.96700869027957</v>
      </c>
      <c r="AO34" s="15">
        <f>AO33+Q11c_LF_PV!AO34</f>
        <v>68.36920429592422</v>
      </c>
      <c r="AP34" s="15">
        <f>AP33+Q11c_LF_PV!AP34</f>
        <v>979.07310442426649</v>
      </c>
      <c r="AQ34" s="15">
        <f>AQ33+Q11c_LF_PV!AQ34</f>
        <v>-126.94357480479094</v>
      </c>
      <c r="AR34" s="15">
        <f>AR33+Q11c_LF_PV!AR34</f>
        <v>-22.421427697020416</v>
      </c>
      <c r="AS34" s="15">
        <f>AS33+Q11c_LF_PV!AS34</f>
        <v>-507.56097683826937</v>
      </c>
      <c r="AT34" s="15">
        <f>AT33+Q11c_LF_PV!AT34</f>
        <v>-81.586446704993605</v>
      </c>
      <c r="AU34" s="15">
        <f>AU33+Q11c_LF_PV!AU34</f>
        <v>-52.189454421096713</v>
      </c>
      <c r="AV34" s="15">
        <f>AV33+Q11c_LF_PV!AV34</f>
        <v>-6.838051049725653</v>
      </c>
      <c r="AW34" s="15">
        <f>AW33+Q11c_LF_PV!AW34</f>
        <v>-0.33233125912623335</v>
      </c>
      <c r="AX34" s="15">
        <f>AX33+Q11c_LF_PV!AX34</f>
        <v>181.20084164924302</v>
      </c>
      <c r="AY34" s="15">
        <f>AY33+Q11c_LF_PV!AY34</f>
        <v>-189.4498744705144</v>
      </c>
      <c r="AZ34" s="15">
        <f>AZ33+Q11c_LF_PV!AZ34</f>
        <v>-8.2490328212713635</v>
      </c>
      <c r="BA34" s="15">
        <f>BA33+Q11c_LF_PV!BA34</f>
        <v>6.2103146406013154</v>
      </c>
      <c r="BB34" s="15">
        <f>BB33+Q11c_LF_PV!BB34</f>
        <v>-2.038718180670017</v>
      </c>
      <c r="BC34" s="14">
        <f t="shared" si="3"/>
        <v>2040</v>
      </c>
    </row>
    <row r="35" spans="2:55" x14ac:dyDescent="0.35">
      <c r="B35" s="14">
        <f t="shared" si="0"/>
        <v>2041</v>
      </c>
      <c r="C35" s="15">
        <f>C34+Q11c_LF_PV!C35</f>
        <v>0</v>
      </c>
      <c r="D35" s="15">
        <f>D34+Q11c_LF_PV!D35</f>
        <v>0</v>
      </c>
      <c r="E35" s="15">
        <f>E34+Q11c_LF_PV!E35</f>
        <v>0</v>
      </c>
      <c r="F35" s="15">
        <f>F34+Q11c_LF_PV!F35</f>
        <v>0</v>
      </c>
      <c r="G35" s="15">
        <f>G34+Q11c_LF_PV!G35</f>
        <v>1865.0291461730224</v>
      </c>
      <c r="H35" s="15">
        <f>H34+Q11c_LF_PV!H35</f>
        <v>915.74768146910947</v>
      </c>
      <c r="I35" s="15">
        <f>I34+Q11c_LF_PV!I35</f>
        <v>14703.575468118206</v>
      </c>
      <c r="J35" s="15">
        <f>J34+Q11c_LF_PV!J35</f>
        <v>5165.0983792876505</v>
      </c>
      <c r="K35" s="15">
        <f>K34+Q11c_LF_PV!K35</f>
        <v>2405.2127496413068</v>
      </c>
      <c r="L35" s="15">
        <f>L34+Q11c_LF_PV!L35</f>
        <v>162.38861385367557</v>
      </c>
      <c r="M35" s="15">
        <f>M34+Q11c_LF_PV!M35</f>
        <v>62.76268137492567</v>
      </c>
      <c r="N35" s="15">
        <f>N34+Q11c_LF_PV!N35</f>
        <v>25279.814719917897</v>
      </c>
      <c r="O35" s="15">
        <f>O34+Q11c_LF_PV!O35</f>
        <v>5348.2095212493432</v>
      </c>
      <c r="P35" s="15">
        <f>P34+Q11c_LF_PV!P35</f>
        <v>30628.024241167248</v>
      </c>
      <c r="Q35" s="15">
        <f>Q34+Q11c_LF_PV!Q35</f>
        <v>0</v>
      </c>
      <c r="R35" s="15">
        <f>R34+Q11c_LF_PV!R35</f>
        <v>30628.024241167248</v>
      </c>
      <c r="S35"/>
      <c r="T35" s="14">
        <f t="shared" si="1"/>
        <v>2041</v>
      </c>
      <c r="U35" s="15">
        <f>U34+Q11c_LF_PV!U35</f>
        <v>833.27229980572997</v>
      </c>
      <c r="V35" s="15">
        <f>V34+Q11c_LF_PV!V35</f>
        <v>95.884358094167226</v>
      </c>
      <c r="W35" s="15">
        <f>W34+Q11c_LF_PV!W35</f>
        <v>70.968233235621113</v>
      </c>
      <c r="X35" s="15">
        <f>X34+Q11c_LF_PV!X35</f>
        <v>1000.1248911355183</v>
      </c>
      <c r="Y35" s="15">
        <f>Y34+Q11c_LF_PV!Y35</f>
        <v>1731.0553501414636</v>
      </c>
      <c r="Z35" s="15">
        <f>Z34+Q11c_LF_PV!Z35</f>
        <v>891.95644396074533</v>
      </c>
      <c r="AA35" s="15">
        <f>AA34+Q11c_LF_PV!AA35</f>
        <v>14174.919148418488</v>
      </c>
      <c r="AB35" s="15">
        <f>AB34+Q11c_LF_PV!AB35</f>
        <v>5071.8799116172104</v>
      </c>
      <c r="AC35" s="15">
        <f>AC34+Q11c_LF_PV!AC35</f>
        <v>2351.3087566774802</v>
      </c>
      <c r="AD35" s="15">
        <f>AD34+Q11c_LF_PV!AD35</f>
        <v>154.87683264938346</v>
      </c>
      <c r="AE35" s="15">
        <f>AE34+Q11c_LF_PV!AE35</f>
        <v>62.414064679298463</v>
      </c>
      <c r="AF35" s="15">
        <f>AF34+Q11c_LF_PV!AF35</f>
        <v>25438.535399279586</v>
      </c>
      <c r="AG35" s="15">
        <f>AG34+Q11c_LF_PV!AG35</f>
        <v>5138.0392711613285</v>
      </c>
      <c r="AH35" s="15">
        <f>AH34+Q11c_LF_PV!AH35</f>
        <v>30576.574670440914</v>
      </c>
      <c r="AI35" s="15">
        <f>AI34+Q11c_LF_PV!AI35</f>
        <v>6.3246720109823338</v>
      </c>
      <c r="AJ35" s="15">
        <f>AJ34+Q11c_LF_PV!AJ35</f>
        <v>30582.899342451896</v>
      </c>
      <c r="AL35" s="14">
        <f t="shared" si="2"/>
        <v>2041</v>
      </c>
      <c r="AM35" s="15">
        <f>AM34+Q11c_LF_PV!AM35</f>
        <v>833.27229980572997</v>
      </c>
      <c r="AN35" s="15">
        <f>AN34+Q11c_LF_PV!AN35</f>
        <v>95.884358094167226</v>
      </c>
      <c r="AO35" s="15">
        <f>AO34+Q11c_LF_PV!AO35</f>
        <v>70.968233235621113</v>
      </c>
      <c r="AP35" s="15">
        <f>AP34+Q11c_LF_PV!AP35</f>
        <v>1000.1248911355183</v>
      </c>
      <c r="AQ35" s="15">
        <f>AQ34+Q11c_LF_PV!AQ35</f>
        <v>-133.97379603155824</v>
      </c>
      <c r="AR35" s="15">
        <f>AR34+Q11c_LF_PV!AR35</f>
        <v>-23.791237508363952</v>
      </c>
      <c r="AS35" s="15">
        <f>AS34+Q11c_LF_PV!AS35</f>
        <v>-528.65631969971673</v>
      </c>
      <c r="AT35" s="15">
        <f>AT34+Q11c_LF_PV!AT35</f>
        <v>-93.21846767044029</v>
      </c>
      <c r="AU35" s="15">
        <f>AU34+Q11c_LF_PV!AU35</f>
        <v>-53.903992963827271</v>
      </c>
      <c r="AV35" s="15">
        <f>AV34+Q11c_LF_PV!AV35</f>
        <v>-7.5117812042921495</v>
      </c>
      <c r="AW35" s="15">
        <f>AW34+Q11c_LF_PV!AW35</f>
        <v>-0.34861669562721392</v>
      </c>
      <c r="AX35" s="15">
        <f>AX34+Q11c_LF_PV!AX35</f>
        <v>158.72067936169179</v>
      </c>
      <c r="AY35" s="15">
        <f>AY34+Q11c_LF_PV!AY35</f>
        <v>-210.17025008801397</v>
      </c>
      <c r="AZ35" s="15">
        <f>AZ34+Q11c_LF_PV!AZ35</f>
        <v>-51.449570726322158</v>
      </c>
      <c r="BA35" s="15">
        <f>BA34+Q11c_LF_PV!BA35</f>
        <v>6.3246720109823338</v>
      </c>
      <c r="BB35" s="15">
        <f>BB34+Q11c_LF_PV!BB35</f>
        <v>-45.124898715339796</v>
      </c>
      <c r="BC35" s="14">
        <f t="shared" si="3"/>
        <v>2041</v>
      </c>
    </row>
    <row r="36" spans="2:55" x14ac:dyDescent="0.35">
      <c r="B36" s="14">
        <f t="shared" si="0"/>
        <v>2042</v>
      </c>
      <c r="C36" s="15">
        <f>C35+Q11c_LF_PV!C36</f>
        <v>0</v>
      </c>
      <c r="D36" s="15">
        <f>D35+Q11c_LF_PV!D36</f>
        <v>0</v>
      </c>
      <c r="E36" s="15">
        <f>E35+Q11c_LF_PV!E36</f>
        <v>0</v>
      </c>
      <c r="F36" s="15">
        <f>F35+Q11c_LF_PV!F36</f>
        <v>0</v>
      </c>
      <c r="G36" s="15">
        <f>G35+Q11c_LF_PV!G36</f>
        <v>1968.038021713711</v>
      </c>
      <c r="H36" s="15">
        <f>H35+Q11c_LF_PV!H36</f>
        <v>1001.9981769521389</v>
      </c>
      <c r="I36" s="15">
        <f>I35+Q11c_LF_PV!I36</f>
        <v>15205.187322328034</v>
      </c>
      <c r="J36" s="15">
        <f>J35+Q11c_LF_PV!J36</f>
        <v>5343.2525243759028</v>
      </c>
      <c r="K36" s="15">
        <f>K35+Q11c_LF_PV!K36</f>
        <v>2516.1917881787631</v>
      </c>
      <c r="L36" s="15">
        <f>L35+Q11c_LF_PV!L36</f>
        <v>172.54280622331197</v>
      </c>
      <c r="M36" s="15">
        <f>M35+Q11c_LF_PV!M36</f>
        <v>63.210583045302528</v>
      </c>
      <c r="N36" s="15">
        <f>N35+Q11c_LF_PV!N36</f>
        <v>26270.421222817167</v>
      </c>
      <c r="O36" s="15">
        <f>O35+Q11c_LF_PV!O36</f>
        <v>5868.055226963168</v>
      </c>
      <c r="P36" s="15">
        <f>P35+Q11c_LF_PV!P36</f>
        <v>32138.476449780341</v>
      </c>
      <c r="Q36" s="15">
        <f>Q35+Q11c_LF_PV!Q36</f>
        <v>0</v>
      </c>
      <c r="R36" s="15">
        <f>R35+Q11c_LF_PV!R36</f>
        <v>32138.476449780341</v>
      </c>
      <c r="S36"/>
      <c r="T36" s="14">
        <f t="shared" si="1"/>
        <v>2042</v>
      </c>
      <c r="U36" s="15">
        <f>U35+Q11c_LF_PV!U36</f>
        <v>848.13840309087186</v>
      </c>
      <c r="V36" s="15">
        <f>V35+Q11c_LF_PV!V36</f>
        <v>97.640626137812234</v>
      </c>
      <c r="W36" s="15">
        <f>W35+Q11c_LF_PV!W36</f>
        <v>73.46421605056608</v>
      </c>
      <c r="X36" s="15">
        <f>X35+Q11c_LF_PV!X36</f>
        <v>1019.2432452792501</v>
      </c>
      <c r="Y36" s="15">
        <f>Y35+Q11c_LF_PV!Y36</f>
        <v>1827.6993412060021</v>
      </c>
      <c r="Z36" s="15">
        <f>Z35+Q11c_LF_PV!Z36</f>
        <v>976.95914067791773</v>
      </c>
      <c r="AA36" s="15">
        <f>AA35+Q11c_LF_PV!AA36</f>
        <v>14657.282548871466</v>
      </c>
      <c r="AB36" s="15">
        <f>AB35+Q11c_LF_PV!AB36</f>
        <v>5239.1324438043885</v>
      </c>
      <c r="AC36" s="15">
        <f>AC35+Q11c_LF_PV!AC36</f>
        <v>2460.5845338198005</v>
      </c>
      <c r="AD36" s="15">
        <f>AD35+Q11c_LF_PV!AD36</f>
        <v>164.38381065800144</v>
      </c>
      <c r="AE36" s="15">
        <f>AE35+Q11c_LF_PV!AE36</f>
        <v>62.845171717699863</v>
      </c>
      <c r="AF36" s="15">
        <f>AF35+Q11c_LF_PV!AF36</f>
        <v>26408.130236034525</v>
      </c>
      <c r="AG36" s="15">
        <f>AG35+Q11c_LF_PV!AG36</f>
        <v>5637.7928347570578</v>
      </c>
      <c r="AH36" s="15">
        <f>AH35+Q11c_LF_PV!AH36</f>
        <v>32045.923070791581</v>
      </c>
      <c r="AI36" s="15">
        <f>AI35+Q11c_LF_PV!AI36</f>
        <v>6.4415980915041979</v>
      </c>
      <c r="AJ36" s="15">
        <f>AJ35+Q11c_LF_PV!AJ36</f>
        <v>32052.364668883085</v>
      </c>
      <c r="AL36" s="14">
        <f t="shared" si="2"/>
        <v>2042</v>
      </c>
      <c r="AM36" s="15">
        <f>AM35+Q11c_LF_PV!AM36</f>
        <v>848.13840309087186</v>
      </c>
      <c r="AN36" s="15">
        <f>AN35+Q11c_LF_PV!AN36</f>
        <v>97.640626137812234</v>
      </c>
      <c r="AO36" s="15">
        <f>AO35+Q11c_LF_PV!AO36</f>
        <v>73.46421605056608</v>
      </c>
      <c r="AP36" s="15">
        <f>AP35+Q11c_LF_PV!AP36</f>
        <v>1019.2432452792501</v>
      </c>
      <c r="AQ36" s="15">
        <f>AQ35+Q11c_LF_PV!AQ36</f>
        <v>-140.33868050770837</v>
      </c>
      <c r="AR36" s="15">
        <f>AR35+Q11c_LF_PV!AR36</f>
        <v>-25.039036274221029</v>
      </c>
      <c r="AS36" s="15">
        <f>AS35+Q11c_LF_PV!AS36</f>
        <v>-547.90477345656745</v>
      </c>
      <c r="AT36" s="15">
        <f>AT35+Q11c_LF_PV!AT36</f>
        <v>-104.12008057151499</v>
      </c>
      <c r="AU36" s="15">
        <f>AU35+Q11c_LF_PV!AU36</f>
        <v>-55.607254358963125</v>
      </c>
      <c r="AV36" s="15">
        <f>AV35+Q11c_LF_PV!AV36</f>
        <v>-8.1589955653105584</v>
      </c>
      <c r="AW36" s="15">
        <f>AW35+Q11c_LF_PV!AW36</f>
        <v>-0.36541132760267458</v>
      </c>
      <c r="AX36" s="15">
        <f>AX35+Q11c_LF_PV!AX36</f>
        <v>137.70901321736133</v>
      </c>
      <c r="AY36" s="15">
        <f>AY35+Q11c_LF_PV!AY36</f>
        <v>-230.26239220611021</v>
      </c>
      <c r="AZ36" s="15">
        <f>AZ35+Q11c_LF_PV!AZ36</f>
        <v>-92.553378988748847</v>
      </c>
      <c r="BA36" s="15">
        <f>BA35+Q11c_LF_PV!BA36</f>
        <v>6.4415980915041979</v>
      </c>
      <c r="BB36" s="15">
        <f>BB35+Q11c_LF_PV!BB36</f>
        <v>-86.111780897244628</v>
      </c>
      <c r="BC36" s="14">
        <f t="shared" si="3"/>
        <v>2042</v>
      </c>
    </row>
    <row r="37" spans="2:55" x14ac:dyDescent="0.35">
      <c r="B37" s="14">
        <f t="shared" si="0"/>
        <v>2043</v>
      </c>
      <c r="C37" s="15">
        <f>C36+Q11c_LF_PV!C37</f>
        <v>0</v>
      </c>
      <c r="D37" s="15">
        <f>D36+Q11c_LF_PV!D37</f>
        <v>0</v>
      </c>
      <c r="E37" s="15">
        <f>E36+Q11c_LF_PV!E37</f>
        <v>0</v>
      </c>
      <c r="F37" s="15">
        <f>F36+Q11c_LF_PV!F37</f>
        <v>0</v>
      </c>
      <c r="G37" s="15">
        <f>G36+Q11c_LF_PV!G37</f>
        <v>2074.9026428297675</v>
      </c>
      <c r="H37" s="15">
        <f>H36+Q11c_LF_PV!H37</f>
        <v>1154.684943175077</v>
      </c>
      <c r="I37" s="15">
        <f>I36+Q11c_LF_PV!I37</f>
        <v>15681.288112414892</v>
      </c>
      <c r="J37" s="15">
        <f>J36+Q11c_LF_PV!J37</f>
        <v>5522.6736951707253</v>
      </c>
      <c r="K37" s="15">
        <f>K36+Q11c_LF_PV!K37</f>
        <v>2625.0880539620925</v>
      </c>
      <c r="L37" s="15">
        <f>L36+Q11c_LF_PV!L37</f>
        <v>183.23122564836416</v>
      </c>
      <c r="M37" s="15">
        <f>M36+Q11c_LF_PV!M37</f>
        <v>63.634614782170637</v>
      </c>
      <c r="N37" s="15">
        <f>N36+Q11c_LF_PV!N37</f>
        <v>27305.503287983091</v>
      </c>
      <c r="O37" s="15">
        <f>O36+Q11c_LF_PV!O37</f>
        <v>6395.5235208839167</v>
      </c>
      <c r="P37" s="15">
        <f>P36+Q11c_LF_PV!P37</f>
        <v>33701.026808867013</v>
      </c>
      <c r="Q37" s="15">
        <f>Q36+Q11c_LF_PV!Q37</f>
        <v>0</v>
      </c>
      <c r="R37" s="15">
        <f>R36+Q11c_LF_PV!R37</f>
        <v>33701.026808867013</v>
      </c>
      <c r="S37"/>
      <c r="T37" s="14">
        <f t="shared" si="1"/>
        <v>2043</v>
      </c>
      <c r="U37" s="15">
        <f>U36+Q11c_LF_PV!U37</f>
        <v>861.52420046400459</v>
      </c>
      <c r="V37" s="15">
        <f>V36+Q11c_LF_PV!V37</f>
        <v>99.248526268235494</v>
      </c>
      <c r="W37" s="15">
        <f>W36+Q11c_LF_PV!W37</f>
        <v>75.859056549112196</v>
      </c>
      <c r="X37" s="15">
        <f>X36+Q11c_LF_PV!X37</f>
        <v>1036.6317832813522</v>
      </c>
      <c r="Y37" s="15">
        <f>Y36+Q11c_LF_PV!Y37</f>
        <v>1928.7768784800921</v>
      </c>
      <c r="Z37" s="15">
        <f>Z36+Q11c_LF_PV!Z37</f>
        <v>1128.5100152887858</v>
      </c>
      <c r="AA37" s="15">
        <f>AA36+Q11c_LF_PV!AA37</f>
        <v>15114.569066342268</v>
      </c>
      <c r="AB37" s="15">
        <f>AB36+Q11c_LF_PV!AB37</f>
        <v>5408.3365453385968</v>
      </c>
      <c r="AC37" s="15">
        <f>AC36+Q11c_LF_PV!AC37</f>
        <v>2567.6833085421022</v>
      </c>
      <c r="AD37" s="15">
        <f>AD36+Q11c_LF_PV!AD37</f>
        <v>174.45049763369238</v>
      </c>
      <c r="AE37" s="15">
        <f>AE36+Q11c_LF_PV!AE37</f>
        <v>63.255252303458178</v>
      </c>
      <c r="AF37" s="15">
        <f>AF36+Q11c_LF_PV!AF37</f>
        <v>27422.213347210345</v>
      </c>
      <c r="AG37" s="15">
        <f>AG36+Q11c_LF_PV!AG37</f>
        <v>6144.6288343067363</v>
      </c>
      <c r="AH37" s="15">
        <f>AH36+Q11c_LF_PV!AH37</f>
        <v>33566.84218151708</v>
      </c>
      <c r="AI37" s="15">
        <f>AI36+Q11c_LF_PV!AI37</f>
        <v>6.5460068556555422</v>
      </c>
      <c r="AJ37" s="15">
        <f>AJ36+Q11c_LF_PV!AJ37</f>
        <v>33573.388188372737</v>
      </c>
      <c r="AL37" s="14">
        <f t="shared" si="2"/>
        <v>2043</v>
      </c>
      <c r="AM37" s="15">
        <f>AM36+Q11c_LF_PV!AM37</f>
        <v>861.52420046400459</v>
      </c>
      <c r="AN37" s="15">
        <f>AN36+Q11c_LF_PV!AN37</f>
        <v>99.248526268235494</v>
      </c>
      <c r="AO37" s="15">
        <f>AO36+Q11c_LF_PV!AO37</f>
        <v>75.859056549112196</v>
      </c>
      <c r="AP37" s="15">
        <f>AP36+Q11c_LF_PV!AP37</f>
        <v>1036.6317832813522</v>
      </c>
      <c r="AQ37" s="15">
        <f>AQ36+Q11c_LF_PV!AQ37</f>
        <v>-146.12576434967474</v>
      </c>
      <c r="AR37" s="15">
        <f>AR36+Q11c_LF_PV!AR37</f>
        <v>-26.174927886291044</v>
      </c>
      <c r="AS37" s="15">
        <f>AS36+Q11c_LF_PV!AS37</f>
        <v>-566.71904607262252</v>
      </c>
      <c r="AT37" s="15">
        <f>AT36+Q11c_LF_PV!AT37</f>
        <v>-114.33714983212859</v>
      </c>
      <c r="AU37" s="15">
        <f>AU36+Q11c_LF_PV!AU37</f>
        <v>-57.40474541999086</v>
      </c>
      <c r="AV37" s="15">
        <f>AV36+Q11c_LF_PV!AV37</f>
        <v>-8.7807280146718192</v>
      </c>
      <c r="AW37" s="15">
        <f>AW36+Q11c_LF_PV!AW37</f>
        <v>-0.37936247871246526</v>
      </c>
      <c r="AX37" s="15">
        <f>AX36+Q11c_LF_PV!AX37</f>
        <v>116.71005922725989</v>
      </c>
      <c r="AY37" s="15">
        <f>AY36+Q11c_LF_PV!AY37</f>
        <v>-250.89468657718118</v>
      </c>
      <c r="AZ37" s="15">
        <f>AZ36+Q11c_LF_PV!AZ37</f>
        <v>-134.18462734992116</v>
      </c>
      <c r="BA37" s="15">
        <f>BA36+Q11c_LF_PV!BA37</f>
        <v>6.5460068556555422</v>
      </c>
      <c r="BB37" s="15">
        <f>BB36+Q11c_LF_PV!BB37</f>
        <v>-127.63862049426561</v>
      </c>
      <c r="BC37" s="14">
        <f t="shared" si="3"/>
        <v>2043</v>
      </c>
    </row>
    <row r="38" spans="2:55" x14ac:dyDescent="0.35">
      <c r="B38" s="14">
        <f t="shared" si="0"/>
        <v>2044</v>
      </c>
      <c r="C38" s="15">
        <f>C37+Q11c_LF_PV!C38</f>
        <v>0</v>
      </c>
      <c r="D38" s="15">
        <f>D37+Q11c_LF_PV!D38</f>
        <v>0</v>
      </c>
      <c r="E38" s="15">
        <f>E37+Q11c_LF_PV!E38</f>
        <v>0</v>
      </c>
      <c r="F38" s="15">
        <f>F37+Q11c_LF_PV!F38</f>
        <v>0</v>
      </c>
      <c r="G38" s="15">
        <f>G37+Q11c_LF_PV!G38</f>
        <v>2177.4027144582356</v>
      </c>
      <c r="H38" s="15">
        <f>H37+Q11c_LF_PV!H38</f>
        <v>1294.7659726415077</v>
      </c>
      <c r="I38" s="15">
        <f>I37+Q11c_LF_PV!I38</f>
        <v>16149.507198556124</v>
      </c>
      <c r="J38" s="15">
        <f>J37+Q11c_LF_PV!J38</f>
        <v>5697.7934685808177</v>
      </c>
      <c r="K38" s="15">
        <f>K37+Q11c_LF_PV!K38</f>
        <v>2729.9032606082847</v>
      </c>
      <c r="L38" s="15">
        <f>L37+Q11c_LF_PV!L38</f>
        <v>193.84469450592923</v>
      </c>
      <c r="M38" s="15">
        <f>M37+Q11c_LF_PV!M38</f>
        <v>64.03758570703701</v>
      </c>
      <c r="N38" s="15">
        <f>N37+Q11c_LF_PV!N38</f>
        <v>28307.254895057937</v>
      </c>
      <c r="O38" s="15">
        <f>O37+Q11c_LF_PV!O38</f>
        <v>6935.6673433174465</v>
      </c>
      <c r="P38" s="15">
        <f>P37+Q11c_LF_PV!P38</f>
        <v>35242.922238375388</v>
      </c>
      <c r="Q38" s="15">
        <f>Q37+Q11c_LF_PV!Q38</f>
        <v>0</v>
      </c>
      <c r="R38" s="15">
        <f>R37+Q11c_LF_PV!R38</f>
        <v>35242.922238375388</v>
      </c>
      <c r="S38"/>
      <c r="T38" s="14">
        <f t="shared" si="1"/>
        <v>2044</v>
      </c>
      <c r="U38" s="15">
        <f>U37+Q11c_LF_PV!U38</f>
        <v>873.58019696683937</v>
      </c>
      <c r="V38" s="15">
        <f>V37+Q11c_LF_PV!V38</f>
        <v>100.71980891639573</v>
      </c>
      <c r="W38" s="15">
        <f>W37+Q11c_LF_PV!W38</f>
        <v>78.152814564513548</v>
      </c>
      <c r="X38" s="15">
        <f>X37+Q11c_LF_PV!X38</f>
        <v>1052.4528204477485</v>
      </c>
      <c r="Y38" s="15">
        <f>Y37+Q11c_LF_PV!Y38</f>
        <v>2025.999474897543</v>
      </c>
      <c r="Z38" s="15">
        <f>Z37+Q11c_LF_PV!Z38</f>
        <v>1267.5576224258571</v>
      </c>
      <c r="AA38" s="15">
        <f>AA37+Q11c_LF_PV!AA38</f>
        <v>15565.430144360085</v>
      </c>
      <c r="AB38" s="15">
        <f>AB37+Q11c_LF_PV!AB38</f>
        <v>5573.8807981193149</v>
      </c>
      <c r="AC38" s="15">
        <f>AC37+Q11c_LF_PV!AC38</f>
        <v>2671.2432932975089</v>
      </c>
      <c r="AD38" s="15">
        <f>AD37+Q11c_LF_PV!AD38</f>
        <v>184.46670506113756</v>
      </c>
      <c r="AE38" s="15">
        <f>AE37+Q11c_LF_PV!AE38</f>
        <v>63.643960805046213</v>
      </c>
      <c r="AF38" s="15">
        <f>AF37+Q11c_LF_PV!AF38</f>
        <v>28404.674819414238</v>
      </c>
      <c r="AG38" s="15">
        <f>AG37+Q11c_LF_PV!AG38</f>
        <v>6664.9050589357412</v>
      </c>
      <c r="AH38" s="15">
        <f>AH37+Q11c_LF_PV!AH38</f>
        <v>35069.579878349978</v>
      </c>
      <c r="AI38" s="15">
        <f>AI37+Q11c_LF_PV!AI38</f>
        <v>6.6436912405524309</v>
      </c>
      <c r="AJ38" s="15">
        <f>AJ37+Q11c_LF_PV!AJ38</f>
        <v>35076.223569590533</v>
      </c>
      <c r="AL38" s="14">
        <f t="shared" si="2"/>
        <v>2044</v>
      </c>
      <c r="AM38" s="15">
        <f>AM37+Q11c_LF_PV!AM38</f>
        <v>873.58019696683937</v>
      </c>
      <c r="AN38" s="15">
        <f>AN37+Q11c_LF_PV!AN38</f>
        <v>100.71980891639573</v>
      </c>
      <c r="AO38" s="15">
        <f>AO37+Q11c_LF_PV!AO38</f>
        <v>78.152814564513548</v>
      </c>
      <c r="AP38" s="15">
        <f>AP37+Q11c_LF_PV!AP38</f>
        <v>1052.4528204477485</v>
      </c>
      <c r="AQ38" s="15">
        <f>AQ37+Q11c_LF_PV!AQ38</f>
        <v>-151.40323956069184</v>
      </c>
      <c r="AR38" s="15">
        <f>AR37+Q11c_LF_PV!AR38</f>
        <v>-27.208350215650558</v>
      </c>
      <c r="AS38" s="15">
        <f>AS37+Q11c_LF_PV!AS38</f>
        <v>-584.07705419603826</v>
      </c>
      <c r="AT38" s="15">
        <f>AT37+Q11c_LF_PV!AT38</f>
        <v>-123.91267046150247</v>
      </c>
      <c r="AU38" s="15">
        <f>AU37+Q11c_LF_PV!AU38</f>
        <v>-58.659967310776437</v>
      </c>
      <c r="AV38" s="15">
        <f>AV37+Q11c_LF_PV!AV38</f>
        <v>-9.377989444791698</v>
      </c>
      <c r="AW38" s="15">
        <f>AW37+Q11c_LF_PV!AW38</f>
        <v>-0.3936249019908028</v>
      </c>
      <c r="AX38" s="15">
        <f>AX37+Q11c_LF_PV!AX38</f>
        <v>97.419924356305955</v>
      </c>
      <c r="AY38" s="15">
        <f>AY37+Q11c_LF_PV!AY38</f>
        <v>-270.76228438170619</v>
      </c>
      <c r="AZ38" s="15">
        <f>AZ37+Q11c_LF_PV!AZ38</f>
        <v>-173.34236002540001</v>
      </c>
      <c r="BA38" s="15">
        <f>BA37+Q11c_LF_PV!BA38</f>
        <v>6.6436912405524309</v>
      </c>
      <c r="BB38" s="15">
        <f>BB37+Q11c_LF_PV!BB38</f>
        <v>-166.69866878484757</v>
      </c>
      <c r="BC38" s="14">
        <f t="shared" si="3"/>
        <v>2044</v>
      </c>
    </row>
    <row r="39" spans="2:55" x14ac:dyDescent="0.35">
      <c r="B39" s="14">
        <f t="shared" si="0"/>
        <v>2045</v>
      </c>
      <c r="C39" s="15">
        <f>C38+Q11c_LF_PV!C39</f>
        <v>0</v>
      </c>
      <c r="D39" s="15">
        <f>D38+Q11c_LF_PV!D39</f>
        <v>0</v>
      </c>
      <c r="E39" s="15">
        <f>E38+Q11c_LF_PV!E39</f>
        <v>0</v>
      </c>
      <c r="F39" s="15">
        <f>F38+Q11c_LF_PV!F39</f>
        <v>0</v>
      </c>
      <c r="G39" s="15">
        <f>G38+Q11c_LF_PV!G39</f>
        <v>2276.6282328978032</v>
      </c>
      <c r="H39" s="15">
        <f>H38+Q11c_LF_PV!H39</f>
        <v>1423.4128624063553</v>
      </c>
      <c r="I39" s="15">
        <f>I38+Q11c_LF_PV!I39</f>
        <v>16612.21713753595</v>
      </c>
      <c r="J39" s="15">
        <f>J38+Q11c_LF_PV!J39</f>
        <v>5869.9249467700074</v>
      </c>
      <c r="K39" s="15">
        <f>K38+Q11c_LF_PV!K39</f>
        <v>2834.1269144438652</v>
      </c>
      <c r="L39" s="15">
        <f>L38+Q11c_LF_PV!L39</f>
        <v>204.44037684665915</v>
      </c>
      <c r="M39" s="15">
        <f>M38+Q11c_LF_PV!M39</f>
        <v>64.418031840354431</v>
      </c>
      <c r="N39" s="15">
        <f>N38+Q11c_LF_PV!N39</f>
        <v>29285.168502740995</v>
      </c>
      <c r="O39" s="15">
        <f>O38+Q11c_LF_PV!O39</f>
        <v>7482.1194831182056</v>
      </c>
      <c r="P39" s="15">
        <f>P38+Q11c_LF_PV!P39</f>
        <v>36767.287985859206</v>
      </c>
      <c r="Q39" s="15">
        <f>Q38+Q11c_LF_PV!Q39</f>
        <v>0</v>
      </c>
      <c r="R39" s="15">
        <f>R38+Q11c_LF_PV!R39</f>
        <v>36767.287985859206</v>
      </c>
      <c r="S39"/>
      <c r="T39" s="14">
        <f t="shared" si="1"/>
        <v>2045</v>
      </c>
      <c r="U39" s="15">
        <f>U38+Q11c_LF_PV!U39</f>
        <v>884.40057297452688</v>
      </c>
      <c r="V39" s="15">
        <f>V38+Q11c_LF_PV!V39</f>
        <v>102.0653323626813</v>
      </c>
      <c r="W39" s="15">
        <f>W38+Q11c_LF_PV!W39</f>
        <v>80.354066145016247</v>
      </c>
      <c r="X39" s="15">
        <f>X38+Q11c_LF_PV!X39</f>
        <v>1066.8199714822242</v>
      </c>
      <c r="Y39" s="15">
        <f>Y38+Q11c_LF_PV!Y39</f>
        <v>2120.4146975839153</v>
      </c>
      <c r="Z39" s="15">
        <f>Z38+Q11c_LF_PV!Z39</f>
        <v>1395.2646925097149</v>
      </c>
      <c r="AA39" s="15">
        <f>AA38+Q11c_LF_PV!AA39</f>
        <v>16010.858273065816</v>
      </c>
      <c r="AB39" s="15">
        <f>AB38+Q11c_LF_PV!AB39</f>
        <v>5737.0380301703844</v>
      </c>
      <c r="AC39" s="15">
        <f>AC38+Q11c_LF_PV!AC39</f>
        <v>2773.8325830532831</v>
      </c>
      <c r="AD39" s="15">
        <f>AD38+Q11c_LF_PV!AD39</f>
        <v>194.48863563212061</v>
      </c>
      <c r="AE39" s="15">
        <f>AE38+Q11c_LF_PV!AE39</f>
        <v>64.010427388984169</v>
      </c>
      <c r="AF39" s="15">
        <f>AF38+Q11c_LF_PV!AF39</f>
        <v>29362.727310886443</v>
      </c>
      <c r="AG39" s="15">
        <f>AG38+Q11c_LF_PV!AG39</f>
        <v>7191.2803067260866</v>
      </c>
      <c r="AH39" s="15">
        <f>AH38+Q11c_LF_PV!AH39</f>
        <v>36554.007617612529</v>
      </c>
      <c r="AI39" s="15">
        <f>AI38+Q11c_LF_PV!AI39</f>
        <v>6.7473794896881474</v>
      </c>
      <c r="AJ39" s="15">
        <f>AJ38+Q11c_LF_PV!AJ39</f>
        <v>36560.754997102216</v>
      </c>
      <c r="AL39" s="14">
        <f t="shared" si="2"/>
        <v>2045</v>
      </c>
      <c r="AM39" s="15">
        <f>AM38+Q11c_LF_PV!AM39</f>
        <v>884.40057297452688</v>
      </c>
      <c r="AN39" s="15">
        <f>AN38+Q11c_LF_PV!AN39</f>
        <v>102.0653323626813</v>
      </c>
      <c r="AO39" s="15">
        <f>AO38+Q11c_LF_PV!AO39</f>
        <v>80.354066145016247</v>
      </c>
      <c r="AP39" s="15">
        <f>AP38+Q11c_LF_PV!AP39</f>
        <v>1066.8199714822242</v>
      </c>
      <c r="AQ39" s="15">
        <f>AQ38+Q11c_LF_PV!AQ39</f>
        <v>-156.21353531388706</v>
      </c>
      <c r="AR39" s="15">
        <f>AR38+Q11c_LF_PV!AR39</f>
        <v>-28.148169896640315</v>
      </c>
      <c r="AS39" s="15">
        <f>AS38+Q11c_LF_PV!AS39</f>
        <v>-601.3588644701307</v>
      </c>
      <c r="AT39" s="15">
        <f>AT38+Q11c_LF_PV!AT39</f>
        <v>-132.88691659962231</v>
      </c>
      <c r="AU39" s="15">
        <f>AU38+Q11c_LF_PV!AU39</f>
        <v>-60.294331390582826</v>
      </c>
      <c r="AV39" s="15">
        <f>AV38+Q11c_LF_PV!AV39</f>
        <v>-9.9517412145385968</v>
      </c>
      <c r="AW39" s="15">
        <f>AW38+Q11c_LF_PV!AW39</f>
        <v>-0.40760445137026602</v>
      </c>
      <c r="AX39" s="15">
        <f>AX38+Q11c_LF_PV!AX39</f>
        <v>77.558808145451792</v>
      </c>
      <c r="AY39" s="15">
        <f>AY38+Q11c_LF_PV!AY39</f>
        <v>-290.83917639211984</v>
      </c>
      <c r="AZ39" s="15">
        <f>AZ38+Q11c_LF_PV!AZ39</f>
        <v>-213.28036824666773</v>
      </c>
      <c r="BA39" s="15">
        <f>BA38+Q11c_LF_PV!BA39</f>
        <v>6.7473794896881474</v>
      </c>
      <c r="BB39" s="15">
        <f>BB38+Q11c_LF_PV!BB39</f>
        <v>-206.53298875697959</v>
      </c>
      <c r="BC39" s="14">
        <f t="shared" si="3"/>
        <v>2045</v>
      </c>
    </row>
    <row r="40" spans="2:55" x14ac:dyDescent="0.35">
      <c r="B40" s="14">
        <f t="shared" si="0"/>
        <v>2046</v>
      </c>
      <c r="C40" s="15">
        <f>C39+Q11c_LF_PV!C40</f>
        <v>0</v>
      </c>
      <c r="D40" s="15">
        <f>D39+Q11c_LF_PV!D40</f>
        <v>0</v>
      </c>
      <c r="E40" s="15">
        <f>E39+Q11c_LF_PV!E40</f>
        <v>0</v>
      </c>
      <c r="F40" s="15">
        <f>F39+Q11c_LF_PV!F40</f>
        <v>0</v>
      </c>
      <c r="G40" s="15">
        <f>G39+Q11c_LF_PV!G40</f>
        <v>2368.3553609422847</v>
      </c>
      <c r="H40" s="15">
        <f>H39+Q11c_LF_PV!H40</f>
        <v>1540.7466872383088</v>
      </c>
      <c r="I40" s="15">
        <f>I39+Q11c_LF_PV!I40</f>
        <v>17066.072376732413</v>
      </c>
      <c r="J40" s="15">
        <f>J39+Q11c_LF_PV!J40</f>
        <v>6033.4873162552631</v>
      </c>
      <c r="K40" s="15">
        <f>K39+Q11c_LF_PV!K40</f>
        <v>2934.8770443989074</v>
      </c>
      <c r="L40" s="15">
        <f>L39+Q11c_LF_PV!L40</f>
        <v>214.73696548591568</v>
      </c>
      <c r="M40" s="15">
        <f>M39+Q11c_LF_PV!M40</f>
        <v>64.781153425647616</v>
      </c>
      <c r="N40" s="15">
        <f>N39+Q11c_LF_PV!N40</f>
        <v>30223.056904478741</v>
      </c>
      <c r="O40" s="15">
        <f>O39+Q11c_LF_PV!O40</f>
        <v>8035.0818749144837</v>
      </c>
      <c r="P40" s="15">
        <f>P39+Q11c_LF_PV!P40</f>
        <v>38258.13877939323</v>
      </c>
      <c r="Q40" s="15">
        <f>Q39+Q11c_LF_PV!Q40</f>
        <v>0</v>
      </c>
      <c r="R40" s="15">
        <f>R39+Q11c_LF_PV!R40</f>
        <v>38258.13877939323</v>
      </c>
      <c r="S40"/>
      <c r="T40" s="14">
        <f t="shared" si="1"/>
        <v>2046</v>
      </c>
      <c r="U40" s="15">
        <f>U39+Q11c_LF_PV!U40</f>
        <v>894.12638032039308</v>
      </c>
      <c r="V40" s="15">
        <f>V39+Q11c_LF_PV!V40</f>
        <v>103.29512849799379</v>
      </c>
      <c r="W40" s="15">
        <f>W39+Q11c_LF_PV!W40</f>
        <v>82.468561065388059</v>
      </c>
      <c r="X40" s="15">
        <f>X39+Q11c_LF_PV!X40</f>
        <v>1079.8900698837747</v>
      </c>
      <c r="Y40" s="15">
        <f>Y39+Q11c_LF_PV!Y40</f>
        <v>2210.2354093821496</v>
      </c>
      <c r="Z40" s="15">
        <f>Z39+Q11c_LF_PV!Z40</f>
        <v>1512.1943728947285</v>
      </c>
      <c r="AA40" s="15">
        <f>AA39+Q11c_LF_PV!AA40</f>
        <v>16448.4156507318</v>
      </c>
      <c r="AB40" s="15">
        <f>AB39+Q11c_LF_PV!AB40</f>
        <v>5895.403399792569</v>
      </c>
      <c r="AC40" s="15">
        <f>AC39+Q11c_LF_PV!AC40</f>
        <v>2873.0800610882015</v>
      </c>
      <c r="AD40" s="15">
        <f>AD39+Q11c_LF_PV!AD40</f>
        <v>204.39481038058238</v>
      </c>
      <c r="AE40" s="15">
        <f>AE39+Q11c_LF_PV!AE40</f>
        <v>64.360591725006188</v>
      </c>
      <c r="AF40" s="15">
        <f>AF39+Q11c_LF_PV!AF40</f>
        <v>30287.974365878814</v>
      </c>
      <c r="AG40" s="15">
        <f>AG39+Q11c_LF_PV!AG40</f>
        <v>7724.5300192421164</v>
      </c>
      <c r="AH40" s="15">
        <f>AH39+Q11c_LF_PV!AH40</f>
        <v>38012.504385120934</v>
      </c>
      <c r="AI40" s="15">
        <f>AI39+Q11c_LF_PV!AI40</f>
        <v>6.8299441406162629</v>
      </c>
      <c r="AJ40" s="15">
        <f>AJ39+Q11c_LF_PV!AJ40</f>
        <v>38019.334329261546</v>
      </c>
      <c r="AL40" s="14">
        <f t="shared" si="2"/>
        <v>2046</v>
      </c>
      <c r="AM40" s="15">
        <f>AM39+Q11c_LF_PV!AM40</f>
        <v>894.12638032039308</v>
      </c>
      <c r="AN40" s="15">
        <f>AN39+Q11c_LF_PV!AN40</f>
        <v>103.29512849799379</v>
      </c>
      <c r="AO40" s="15">
        <f>AO39+Q11c_LF_PV!AO40</f>
        <v>82.468561065388059</v>
      </c>
      <c r="AP40" s="15">
        <f>AP39+Q11c_LF_PV!AP40</f>
        <v>1079.8900698837747</v>
      </c>
      <c r="AQ40" s="15">
        <f>AQ39+Q11c_LF_PV!AQ40</f>
        <v>-158.11995156013464</v>
      </c>
      <c r="AR40" s="15">
        <f>AR39+Q11c_LF_PV!AR40</f>
        <v>-28.552314343580161</v>
      </c>
      <c r="AS40" s="15">
        <f>AS39+Q11c_LF_PV!AS40</f>
        <v>-617.65672600060668</v>
      </c>
      <c r="AT40" s="15">
        <f>AT39+Q11c_LF_PV!AT40</f>
        <v>-138.08391646269368</v>
      </c>
      <c r="AU40" s="15">
        <f>AU39+Q11c_LF_PV!AU40</f>
        <v>-61.796983310706544</v>
      </c>
      <c r="AV40" s="15">
        <f>AV39+Q11c_LF_PV!AV40</f>
        <v>-10.342155105333333</v>
      </c>
      <c r="AW40" s="15">
        <f>AW39+Q11c_LF_PV!AW40</f>
        <v>-0.42056170064143544</v>
      </c>
      <c r="AX40" s="15">
        <f>AX39+Q11c_LF_PV!AX40</f>
        <v>64.917461400077997</v>
      </c>
      <c r="AY40" s="15">
        <f>AY39+Q11c_LF_PV!AY40</f>
        <v>-310.55185567236748</v>
      </c>
      <c r="AZ40" s="15">
        <f>AZ39+Q11c_LF_PV!AZ40</f>
        <v>-245.63439427228934</v>
      </c>
      <c r="BA40" s="15">
        <f>BA39+Q11c_LF_PV!BA40</f>
        <v>6.8299441406162629</v>
      </c>
      <c r="BB40" s="15">
        <f>BB39+Q11c_LF_PV!BB40</f>
        <v>-238.80445013167309</v>
      </c>
      <c r="BC40" s="14">
        <f t="shared" si="3"/>
        <v>2046</v>
      </c>
    </row>
    <row r="41" spans="2:55" x14ac:dyDescent="0.35">
      <c r="B41" s="14">
        <f t="shared" si="0"/>
        <v>2047</v>
      </c>
      <c r="C41" s="15">
        <f>C40+Q11c_LF_PV!C41</f>
        <v>0</v>
      </c>
      <c r="D41" s="15">
        <f>D40+Q11c_LF_PV!D41</f>
        <v>0</v>
      </c>
      <c r="E41" s="15">
        <f>E40+Q11c_LF_PV!E41</f>
        <v>0</v>
      </c>
      <c r="F41" s="15">
        <f>F40+Q11c_LF_PV!F41</f>
        <v>0</v>
      </c>
      <c r="G41" s="15">
        <f>G40+Q11c_LF_PV!G41</f>
        <v>2451.5173166695577</v>
      </c>
      <c r="H41" s="15">
        <f>H40+Q11c_LF_PV!H41</f>
        <v>1647.3934166831989</v>
      </c>
      <c r="I41" s="15">
        <f>I40+Q11c_LF_PV!I41</f>
        <v>17496.033868326576</v>
      </c>
      <c r="J41" s="15">
        <f>J40+Q11c_LF_PV!J41</f>
        <v>6186.7791374267472</v>
      </c>
      <c r="K41" s="15">
        <f>K40+Q11c_LF_PV!K41</f>
        <v>3033.7417435431089</v>
      </c>
      <c r="L41" s="15">
        <f>L40+Q11c_LF_PV!L41</f>
        <v>224.62117079995051</v>
      </c>
      <c r="M41" s="15">
        <f>M40+Q11c_LF_PV!M41</f>
        <v>65.120799976827058</v>
      </c>
      <c r="N41" s="15">
        <f>N40+Q11c_LF_PV!N41</f>
        <v>31105.207453425966</v>
      </c>
      <c r="O41" s="15">
        <f>O40+Q11c_LF_PV!O41</f>
        <v>8584.3551946153075</v>
      </c>
      <c r="P41" s="15">
        <f>P40+Q11c_LF_PV!P41</f>
        <v>39689.562648041283</v>
      </c>
      <c r="Q41" s="15">
        <f>Q40+Q11c_LF_PV!Q41</f>
        <v>0</v>
      </c>
      <c r="R41" s="15">
        <f>R40+Q11c_LF_PV!R41</f>
        <v>39689.562648041283</v>
      </c>
      <c r="S41"/>
      <c r="T41" s="14">
        <f t="shared" si="1"/>
        <v>2047</v>
      </c>
      <c r="U41" s="15">
        <f>U40+Q11c_LF_PV!U41</f>
        <v>902.84576730335982</v>
      </c>
      <c r="V41" s="15">
        <f>V40+Q11c_LF_PV!V41</f>
        <v>104.41846384210922</v>
      </c>
      <c r="W41" s="15">
        <f>W40+Q11c_LF_PV!W41</f>
        <v>84.499791434021802</v>
      </c>
      <c r="X41" s="15">
        <f>X40+Q11c_LF_PV!X41</f>
        <v>1091.7640225794905</v>
      </c>
      <c r="Y41" s="15">
        <f>Y40+Q11c_LF_PV!Y41</f>
        <v>2293.2951846564929</v>
      </c>
      <c r="Z41" s="15">
        <f>Z40+Q11c_LF_PV!Z41</f>
        <v>1618.7734965230695</v>
      </c>
      <c r="AA41" s="15">
        <f>AA40+Q11c_LF_PV!AA41</f>
        <v>16863.362446798164</v>
      </c>
      <c r="AB41" s="15">
        <f>AB40+Q11c_LF_PV!AB41</f>
        <v>6045.9759219009757</v>
      </c>
      <c r="AC41" s="15">
        <f>AC40+Q11c_LF_PV!AC41</f>
        <v>2971.1723266446861</v>
      </c>
      <c r="AD41" s="15">
        <f>AD40+Q11c_LF_PV!AD41</f>
        <v>214.01427932368912</v>
      </c>
      <c r="AE41" s="15">
        <f>AE40+Q11c_LF_PV!AE41</f>
        <v>64.688613726970232</v>
      </c>
      <c r="AF41" s="15">
        <f>AF40+Q11c_LF_PV!AF41</f>
        <v>31163.04629215354</v>
      </c>
      <c r="AG41" s="15">
        <f>AG40+Q11c_LF_PV!AG41</f>
        <v>8254.8019872484911</v>
      </c>
      <c r="AH41" s="15">
        <f>AH40+Q11c_LF_PV!AH41</f>
        <v>39417.848279402038</v>
      </c>
      <c r="AI41" s="15">
        <f>AI40+Q11c_LF_PV!AI41</f>
        <v>6.9134101017759475</v>
      </c>
      <c r="AJ41" s="15">
        <f>AJ40+Q11c_LF_PV!AJ41</f>
        <v>39424.761689503808</v>
      </c>
      <c r="AL41" s="14">
        <f t="shared" si="2"/>
        <v>2047</v>
      </c>
      <c r="AM41" s="15">
        <f>AM40+Q11c_LF_PV!AM41</f>
        <v>902.84576730335982</v>
      </c>
      <c r="AN41" s="15">
        <f>AN40+Q11c_LF_PV!AN41</f>
        <v>104.41846384210922</v>
      </c>
      <c r="AO41" s="15">
        <f>AO40+Q11c_LF_PV!AO41</f>
        <v>84.499791434021802</v>
      </c>
      <c r="AP41" s="15">
        <f>AP40+Q11c_LF_PV!AP41</f>
        <v>1091.7640225794905</v>
      </c>
      <c r="AQ41" s="15">
        <f>AQ40+Q11c_LF_PV!AQ41</f>
        <v>-158.22213201306425</v>
      </c>
      <c r="AR41" s="15">
        <f>AR40+Q11c_LF_PV!AR41</f>
        <v>-28.619920160129247</v>
      </c>
      <c r="AS41" s="15">
        <f>AS40+Q11c_LF_PV!AS41</f>
        <v>-632.67142152840563</v>
      </c>
      <c r="AT41" s="15">
        <f>AT40+Q11c_LF_PV!AT41</f>
        <v>-140.80321552577146</v>
      </c>
      <c r="AU41" s="15">
        <f>AU40+Q11c_LF_PV!AU41</f>
        <v>-62.569416898423128</v>
      </c>
      <c r="AV41" s="15">
        <f>AV40+Q11c_LF_PV!AV41</f>
        <v>-10.606891476261421</v>
      </c>
      <c r="AW41" s="15">
        <f>AW40+Q11c_LF_PV!AW41</f>
        <v>-0.43218624985683429</v>
      </c>
      <c r="AX41" s="15">
        <f>AX40+Q11c_LF_PV!AX41</f>
        <v>57.838838727578278</v>
      </c>
      <c r="AY41" s="15">
        <f>AY40+Q11c_LF_PV!AY41</f>
        <v>-329.55320736681688</v>
      </c>
      <c r="AZ41" s="15">
        <f>AZ40+Q11c_LF_PV!AZ41</f>
        <v>-271.71436863923833</v>
      </c>
      <c r="BA41" s="15">
        <f>BA40+Q11c_LF_PV!BA41</f>
        <v>6.9134101017759475</v>
      </c>
      <c r="BB41" s="15">
        <f>BB40+Q11c_LF_PV!BB41</f>
        <v>-264.80095853746241</v>
      </c>
      <c r="BC41" s="14">
        <f t="shared" si="3"/>
        <v>2047</v>
      </c>
    </row>
    <row r="42" spans="2:55" x14ac:dyDescent="0.35">
      <c r="B42" s="14">
        <f t="shared" si="0"/>
        <v>2048</v>
      </c>
      <c r="C42" s="15">
        <f>C41+Q11c_LF_PV!C42</f>
        <v>0</v>
      </c>
      <c r="D42" s="15">
        <f>D41+Q11c_LF_PV!D42</f>
        <v>0</v>
      </c>
      <c r="E42" s="15">
        <f>E41+Q11c_LF_PV!E42</f>
        <v>0</v>
      </c>
      <c r="F42" s="15">
        <f>F41+Q11c_LF_PV!F42</f>
        <v>0</v>
      </c>
      <c r="G42" s="15">
        <f>G41+Q11c_LF_PV!G42</f>
        <v>2527.2464667729205</v>
      </c>
      <c r="H42" s="15">
        <f>H41+Q11c_LF_PV!H42</f>
        <v>1744.2491828133857</v>
      </c>
      <c r="I42" s="15">
        <f>I41+Q11c_LF_PV!I42</f>
        <v>17909.475736125165</v>
      </c>
      <c r="J42" s="15">
        <f>J41+Q11c_LF_PV!J42</f>
        <v>6330.445324091681</v>
      </c>
      <c r="K42" s="15">
        <f>K41+Q11c_LF_PV!K42</f>
        <v>3129.6904855501998</v>
      </c>
      <c r="L42" s="15">
        <f>L41+Q11c_LF_PV!L42</f>
        <v>234.1116050076441</v>
      </c>
      <c r="M42" s="15">
        <f>M41+Q11c_LF_PV!M42</f>
        <v>65.440568829869235</v>
      </c>
      <c r="N42" s="15">
        <f>N41+Q11c_LF_PV!N42</f>
        <v>31940.659369190864</v>
      </c>
      <c r="O42" s="15">
        <f>O41+Q11c_LF_PV!O42</f>
        <v>9132.8646925241337</v>
      </c>
      <c r="P42" s="15">
        <f>P41+Q11c_LF_PV!P42</f>
        <v>41073.524061715005</v>
      </c>
      <c r="Q42" s="15">
        <f>Q41+Q11c_LF_PV!Q42</f>
        <v>0</v>
      </c>
      <c r="R42" s="15">
        <f>R41+Q11c_LF_PV!R42</f>
        <v>41073.524061715005</v>
      </c>
      <c r="S42"/>
      <c r="T42" s="14">
        <f t="shared" si="1"/>
        <v>2048</v>
      </c>
      <c r="U42" s="15">
        <f>U41+Q11c_LF_PV!U42</f>
        <v>910.66304500938168</v>
      </c>
      <c r="V42" s="15">
        <f>V41+Q11c_LF_PV!V42</f>
        <v>105.44389615570418</v>
      </c>
      <c r="W42" s="15">
        <f>W41+Q11c_LF_PV!W42</f>
        <v>86.449477795053724</v>
      </c>
      <c r="X42" s="15">
        <f>X41+Q11c_LF_PV!X42</f>
        <v>1102.5564189601394</v>
      </c>
      <c r="Y42" s="15">
        <f>Y41+Q11c_LF_PV!Y42</f>
        <v>2368.9267058516516</v>
      </c>
      <c r="Z42" s="15">
        <f>Z41+Q11c_LF_PV!Z42</f>
        <v>1715.5685631870065</v>
      </c>
      <c r="AA42" s="15">
        <f>AA41+Q11c_LF_PV!AA42</f>
        <v>17261.534992696539</v>
      </c>
      <c r="AB42" s="15">
        <f>AB41+Q11c_LF_PV!AB42</f>
        <v>6187.0935621150393</v>
      </c>
      <c r="AC42" s="15">
        <f>AC41+Q11c_LF_PV!AC42</f>
        <v>3065.8511843467945</v>
      </c>
      <c r="AD42" s="15">
        <f>AD41+Q11c_LF_PV!AD42</f>
        <v>223.25039839892409</v>
      </c>
      <c r="AE42" s="15">
        <f>AE41+Q11c_LF_PV!AE42</f>
        <v>64.997933776622489</v>
      </c>
      <c r="AF42" s="15">
        <f>AF41+Q11c_LF_PV!AF42</f>
        <v>31989.77975933272</v>
      </c>
      <c r="AG42" s="15">
        <f>AG41+Q11c_LF_PV!AG42</f>
        <v>8783.2301769057904</v>
      </c>
      <c r="AH42" s="15">
        <f>AH41+Q11c_LF_PV!AH42</f>
        <v>40773.009936238515</v>
      </c>
      <c r="AI42" s="15">
        <f>AI41+Q11c_LF_PV!AI42</f>
        <v>6.9892525522111812</v>
      </c>
      <c r="AJ42" s="15">
        <f>AJ41+Q11c_LF_PV!AJ42</f>
        <v>40779.999188790724</v>
      </c>
      <c r="AL42" s="14">
        <f t="shared" si="2"/>
        <v>2048</v>
      </c>
      <c r="AM42" s="15">
        <f>AM41+Q11c_LF_PV!AM42</f>
        <v>910.66304500938168</v>
      </c>
      <c r="AN42" s="15">
        <f>AN41+Q11c_LF_PV!AN42</f>
        <v>105.44389615570418</v>
      </c>
      <c r="AO42" s="15">
        <f>AO41+Q11c_LF_PV!AO42</f>
        <v>86.449477795053724</v>
      </c>
      <c r="AP42" s="15">
        <f>AP41+Q11c_LF_PV!AP42</f>
        <v>1102.5564189601394</v>
      </c>
      <c r="AQ42" s="15">
        <f>AQ41+Q11c_LF_PV!AQ42</f>
        <v>-158.31976092126843</v>
      </c>
      <c r="AR42" s="15">
        <f>AR41+Q11c_LF_PV!AR42</f>
        <v>-28.680619626379183</v>
      </c>
      <c r="AS42" s="15">
        <f>AS41+Q11c_LF_PV!AS42</f>
        <v>-647.94074342861722</v>
      </c>
      <c r="AT42" s="15">
        <f>AT41+Q11c_LF_PV!AT42</f>
        <v>-143.351761976641</v>
      </c>
      <c r="AU42" s="15">
        <f>AU41+Q11c_LF_PV!AU42</f>
        <v>-63.839301203405647</v>
      </c>
      <c r="AV42" s="15">
        <f>AV41+Q11c_LF_PV!AV42</f>
        <v>-10.861206608720043</v>
      </c>
      <c r="AW42" s="15">
        <f>AW41+Q11c_LF_PV!AW42</f>
        <v>-0.44263505324674873</v>
      </c>
      <c r="AX42" s="15">
        <f>AX41+Q11c_LF_PV!AX42</f>
        <v>49.120390141860724</v>
      </c>
      <c r="AY42" s="15">
        <f>AY41+Q11c_LF_PV!AY42</f>
        <v>-349.6345156183441</v>
      </c>
      <c r="AZ42" s="15">
        <f>AZ41+Q11c_LF_PV!AZ42</f>
        <v>-300.51412547648312</v>
      </c>
      <c r="BA42" s="15">
        <f>BA41+Q11c_LF_PV!BA42</f>
        <v>6.9892525522111812</v>
      </c>
      <c r="BB42" s="15">
        <f>BB41+Q11c_LF_PV!BB42</f>
        <v>-293.52487292427196</v>
      </c>
      <c r="BC42" s="14">
        <f t="shared" si="3"/>
        <v>2048</v>
      </c>
    </row>
    <row r="43" spans="2:55" x14ac:dyDescent="0.35">
      <c r="B43" s="14">
        <f t="shared" si="0"/>
        <v>2049</v>
      </c>
      <c r="C43" s="15">
        <f>C42+Q11c_LF_PV!C43</f>
        <v>0</v>
      </c>
      <c r="D43" s="15">
        <f>D42+Q11c_LF_PV!D43</f>
        <v>0</v>
      </c>
      <c r="E43" s="15">
        <f>E42+Q11c_LF_PV!E43</f>
        <v>0</v>
      </c>
      <c r="F43" s="15">
        <f>F42+Q11c_LF_PV!F43</f>
        <v>0</v>
      </c>
      <c r="G43" s="15">
        <f>G42+Q11c_LF_PV!G43</f>
        <v>2595.6847928970278</v>
      </c>
      <c r="H43" s="15">
        <f>H42+Q11c_LF_PV!H43</f>
        <v>1832.1359585768043</v>
      </c>
      <c r="I43" s="15">
        <f>I42+Q11c_LF_PV!I43</f>
        <v>18295.730740721447</v>
      </c>
      <c r="J43" s="15">
        <f>J42+Q11c_LF_PV!J43</f>
        <v>6465.0902975358549</v>
      </c>
      <c r="K43" s="15">
        <f>K42+Q11c_LF_PV!K43</f>
        <v>3223.0415132896733</v>
      </c>
      <c r="L43" s="15">
        <f>L42+Q11c_LF_PV!L43</f>
        <v>242.89543041775821</v>
      </c>
      <c r="M43" s="15">
        <f>M42+Q11c_LF_PV!M43</f>
        <v>65.741231341438336</v>
      </c>
      <c r="N43" s="15">
        <f>N42+Q11c_LF_PV!N43</f>
        <v>32720.319964780003</v>
      </c>
      <c r="O43" s="15">
        <f>O42+Q11c_LF_PV!O43</f>
        <v>9672.9819720016567</v>
      </c>
      <c r="P43" s="15">
        <f>P42+Q11c_LF_PV!P43</f>
        <v>42393.301936781667</v>
      </c>
      <c r="Q43" s="15">
        <f>Q42+Q11c_LF_PV!Q43</f>
        <v>0</v>
      </c>
      <c r="R43" s="15">
        <f>R42+Q11c_LF_PV!R43</f>
        <v>42393.301936781667</v>
      </c>
      <c r="S43"/>
      <c r="T43" s="14">
        <f t="shared" si="1"/>
        <v>2049</v>
      </c>
      <c r="U43" s="15">
        <f>U42+Q11c_LF_PV!U43</f>
        <v>917.64833760758188</v>
      </c>
      <c r="V43" s="15">
        <f>V42+Q11c_LF_PV!V43</f>
        <v>106.37932695888685</v>
      </c>
      <c r="W43" s="15">
        <f>W42+Q11c_LF_PV!W43</f>
        <v>88.317982650063001</v>
      </c>
      <c r="X43" s="15">
        <f>X42+Q11c_LF_PV!X43</f>
        <v>1112.3456472165315</v>
      </c>
      <c r="Y43" s="15">
        <f>Y42+Q11c_LF_PV!Y43</f>
        <v>2437.2755312423674</v>
      </c>
      <c r="Z43" s="15">
        <f>Z42+Q11c_LF_PV!Z43</f>
        <v>1803.3999789140767</v>
      </c>
      <c r="AA43" s="15">
        <f>AA42+Q11c_LF_PV!AA43</f>
        <v>17634.562332003796</v>
      </c>
      <c r="AB43" s="15">
        <f>AB42+Q11c_LF_PV!AB43</f>
        <v>6319.3500196727373</v>
      </c>
      <c r="AC43" s="15">
        <f>AC42+Q11c_LF_PV!AC43</f>
        <v>3158.0651907712859</v>
      </c>
      <c r="AD43" s="15">
        <f>AD42+Q11c_LF_PV!AD43</f>
        <v>231.78991835707967</v>
      </c>
      <c r="AE43" s="15">
        <f>AE42+Q11c_LF_PV!AE43</f>
        <v>65.288015239225558</v>
      </c>
      <c r="AF43" s="15">
        <f>AF42+Q11c_LF_PV!AF43</f>
        <v>32762.076633417102</v>
      </c>
      <c r="AG43" s="15">
        <f>AG42+Q11c_LF_PV!AG43</f>
        <v>9304.9391332459509</v>
      </c>
      <c r="AH43" s="15">
        <f>AH42+Q11c_LF_PV!AH43</f>
        <v>42067.015766663062</v>
      </c>
      <c r="AI43" s="15">
        <f>AI42+Q11c_LF_PV!AI43</f>
        <v>7.065161560369619</v>
      </c>
      <c r="AJ43" s="15">
        <f>AJ42+Q11c_LF_PV!AJ43</f>
        <v>42074.080928223426</v>
      </c>
      <c r="AL43" s="14">
        <f t="shared" si="2"/>
        <v>2049</v>
      </c>
      <c r="AM43" s="15">
        <f>AM42+Q11c_LF_PV!AM43</f>
        <v>917.64833760758188</v>
      </c>
      <c r="AN43" s="15">
        <f>AN42+Q11c_LF_PV!AN43</f>
        <v>106.37932695888685</v>
      </c>
      <c r="AO43" s="15">
        <f>AO42+Q11c_LF_PV!AO43</f>
        <v>88.317982650063001</v>
      </c>
      <c r="AP43" s="15">
        <f>AP42+Q11c_LF_PV!AP43</f>
        <v>1112.3456472165315</v>
      </c>
      <c r="AQ43" s="15">
        <f>AQ42+Q11c_LF_PV!AQ43</f>
        <v>-158.40926165466004</v>
      </c>
      <c r="AR43" s="15">
        <f>AR42+Q11c_LF_PV!AR43</f>
        <v>-28.735979662727662</v>
      </c>
      <c r="AS43" s="15">
        <f>AS42+Q11c_LF_PV!AS43</f>
        <v>-661.16840871764111</v>
      </c>
      <c r="AT43" s="15">
        <f>AT42+Q11c_LF_PV!AT43</f>
        <v>-145.74027786311666</v>
      </c>
      <c r="AU43" s="15">
        <f>AU42+Q11c_LF_PV!AU43</f>
        <v>-64.976322518388088</v>
      </c>
      <c r="AV43" s="15">
        <f>AV42+Q11c_LF_PV!AV43</f>
        <v>-11.105512060678549</v>
      </c>
      <c r="AW43" s="15">
        <f>AW42+Q11c_LF_PV!AW43</f>
        <v>-0.45321610221277336</v>
      </c>
      <c r="AX43" s="15">
        <f>AX42+Q11c_LF_PV!AX43</f>
        <v>41.756668637105967</v>
      </c>
      <c r="AY43" s="15">
        <f>AY42+Q11c_LF_PV!AY43</f>
        <v>-368.04283875570633</v>
      </c>
      <c r="AZ43" s="15">
        <f>AZ42+Q11c_LF_PV!AZ43</f>
        <v>-326.28617011860024</v>
      </c>
      <c r="BA43" s="15">
        <f>BA42+Q11c_LF_PV!BA43</f>
        <v>7.065161560369619</v>
      </c>
      <c r="BB43" s="15">
        <f>BB42+Q11c_LF_PV!BB43</f>
        <v>-319.22100855823066</v>
      </c>
      <c r="BC43" s="14">
        <f t="shared" si="3"/>
        <v>2049</v>
      </c>
    </row>
    <row r="44" spans="2:55" x14ac:dyDescent="0.35">
      <c r="B44" s="14">
        <f t="shared" si="0"/>
        <v>2050</v>
      </c>
      <c r="C44" s="15">
        <f>C43+Q11c_LF_PV!C44</f>
        <v>0</v>
      </c>
      <c r="D44" s="15">
        <f>D43+Q11c_LF_PV!D44</f>
        <v>0</v>
      </c>
      <c r="E44" s="15">
        <f>E43+Q11c_LF_PV!E44</f>
        <v>0</v>
      </c>
      <c r="F44" s="15">
        <f>F43+Q11c_LF_PV!F44</f>
        <v>0</v>
      </c>
      <c r="G44" s="15">
        <f>G43+Q11c_LF_PV!G44</f>
        <v>2656.7146932017722</v>
      </c>
      <c r="H44" s="15">
        <f>H43+Q11c_LF_PV!H44</f>
        <v>1911.8052180497427</v>
      </c>
      <c r="I44" s="15">
        <f>I43+Q11c_LF_PV!I44</f>
        <v>18665.472003435159</v>
      </c>
      <c r="J44" s="15">
        <f>J43+Q11c_LF_PV!J44</f>
        <v>6591.2805256934689</v>
      </c>
      <c r="K44" s="15">
        <f>K43+Q11c_LF_PV!K44</f>
        <v>3313.2507617580195</v>
      </c>
      <c r="L44" s="15">
        <f>L43+Q11c_LF_PV!L44</f>
        <v>250.47651010414674</v>
      </c>
      <c r="M44" s="15">
        <f>M43+Q11c_LF_PV!M44</f>
        <v>66.027306023545336</v>
      </c>
      <c r="N44" s="15">
        <f>N43+Q11c_LF_PV!N44</f>
        <v>33455.02701826585</v>
      </c>
      <c r="O44" s="15">
        <f>O43+Q11c_LF_PV!O44</f>
        <v>10212.292011776004</v>
      </c>
      <c r="P44" s="15">
        <f>P43+Q11c_LF_PV!P44</f>
        <v>43667.319030041865</v>
      </c>
      <c r="Q44" s="15">
        <f>Q43+Q11c_LF_PV!Q44</f>
        <v>0</v>
      </c>
      <c r="R44" s="15">
        <f>R43+Q11c_LF_PV!R44</f>
        <v>43667.319030041865</v>
      </c>
      <c r="S44"/>
      <c r="T44" s="14">
        <f t="shared" si="1"/>
        <v>2050</v>
      </c>
      <c r="U44" s="15">
        <f>U43+Q11c_LF_PV!U44</f>
        <v>923.89110115448807</v>
      </c>
      <c r="V44" s="15">
        <f>V43+Q11c_LF_PV!V44</f>
        <v>107.23205024715665</v>
      </c>
      <c r="W44" s="15">
        <f>W43+Q11c_LF_PV!W44</f>
        <v>90.111805821191425</v>
      </c>
      <c r="X44" s="15">
        <f>X43+Q11c_LF_PV!X44</f>
        <v>1121.2349572228359</v>
      </c>
      <c r="Y44" s="15">
        <f>Y43+Q11c_LF_PV!Y44</f>
        <v>2498.2185776284805</v>
      </c>
      <c r="Z44" s="15">
        <f>Z43+Q11c_LF_PV!Z44</f>
        <v>1883.0192805668639</v>
      </c>
      <c r="AA44" s="15">
        <f>AA43+Q11c_LF_PV!AA44</f>
        <v>17991.550562713863</v>
      </c>
      <c r="AB44" s="15">
        <f>AB43+Q11c_LF_PV!AB44</f>
        <v>6443.301713728687</v>
      </c>
      <c r="AC44" s="15">
        <f>AC43+Q11c_LF_PV!AC44</f>
        <v>3247.1707488363381</v>
      </c>
      <c r="AD44" s="15">
        <f>AD43+Q11c_LF_PV!AD44</f>
        <v>239.1363087571998</v>
      </c>
      <c r="AE44" s="15">
        <f>AE43+Q11c_LF_PV!AE44</f>
        <v>65.564573439295998</v>
      </c>
      <c r="AF44" s="15">
        <f>AF43+Q11c_LF_PV!AF44</f>
        <v>33489.196722893568</v>
      </c>
      <c r="AG44" s="15">
        <f>AG43+Q11c_LF_PV!AG44</f>
        <v>9825.917164517421</v>
      </c>
      <c r="AH44" s="15">
        <f>AH43+Q11c_LF_PV!AH44</f>
        <v>43315.113887410997</v>
      </c>
      <c r="AI44" s="15">
        <f>AI43+Q11c_LF_PV!AI44</f>
        <v>7.1348731753412622</v>
      </c>
      <c r="AJ44" s="15">
        <f>AJ43+Q11c_LF_PV!AJ44</f>
        <v>43322.248760586335</v>
      </c>
      <c r="AL44" s="14">
        <f t="shared" si="2"/>
        <v>2050</v>
      </c>
      <c r="AM44" s="15">
        <f>AM43+Q11c_LF_PV!AM44</f>
        <v>923.89110115448807</v>
      </c>
      <c r="AN44" s="15">
        <f>AN43+Q11c_LF_PV!AN44</f>
        <v>107.23205024715665</v>
      </c>
      <c r="AO44" s="15">
        <f>AO43+Q11c_LF_PV!AO44</f>
        <v>90.111805821191425</v>
      </c>
      <c r="AP44" s="15">
        <f>AP43+Q11c_LF_PV!AP44</f>
        <v>1121.2349572228359</v>
      </c>
      <c r="AQ44" s="15">
        <f>AQ43+Q11c_LF_PV!AQ44</f>
        <v>-158.49611557329106</v>
      </c>
      <c r="AR44" s="15">
        <f>AR43+Q11c_LF_PV!AR44</f>
        <v>-28.785937482878854</v>
      </c>
      <c r="AS44" s="15">
        <f>AS43+Q11c_LF_PV!AS44</f>
        <v>-673.92144072128451</v>
      </c>
      <c r="AT44" s="15">
        <f>AT43+Q11c_LF_PV!AT44</f>
        <v>-147.97881196478082</v>
      </c>
      <c r="AU44" s="15">
        <f>AU43+Q11c_LF_PV!AU44</f>
        <v>-66.08001292168187</v>
      </c>
      <c r="AV44" s="15">
        <f>AV43+Q11c_LF_PV!AV44</f>
        <v>-11.340201346946962</v>
      </c>
      <c r="AW44" s="15">
        <f>AW43+Q11c_LF_PV!AW44</f>
        <v>-0.46273258424933389</v>
      </c>
      <c r="AX44" s="15">
        <f>AX43+Q11c_LF_PV!AX44</f>
        <v>34.169704627721778</v>
      </c>
      <c r="AY44" s="15">
        <f>AY43+Q11c_LF_PV!AY44</f>
        <v>-386.37484725858326</v>
      </c>
      <c r="AZ44" s="15">
        <f>AZ43+Q11c_LF_PV!AZ44</f>
        <v>-352.20514263086125</v>
      </c>
      <c r="BA44" s="15">
        <f>BA43+Q11c_LF_PV!BA44</f>
        <v>7.1348731753412622</v>
      </c>
      <c r="BB44" s="15">
        <f>BB43+Q11c_LF_PV!BB44</f>
        <v>-345.07026945552002</v>
      </c>
      <c r="BC44" s="14">
        <f t="shared" si="3"/>
        <v>2050</v>
      </c>
    </row>
    <row r="45" spans="2:55" x14ac:dyDescent="0.35">
      <c r="B45" s="14">
        <f t="shared" si="0"/>
        <v>2051</v>
      </c>
      <c r="C45" s="15">
        <f>C44+Q11c_LF_PV!C45</f>
        <v>0</v>
      </c>
      <c r="D45" s="15">
        <f>D44+Q11c_LF_PV!D45</f>
        <v>0</v>
      </c>
      <c r="E45" s="15">
        <f>E44+Q11c_LF_PV!E45</f>
        <v>0</v>
      </c>
      <c r="F45" s="15">
        <f>F44+Q11c_LF_PV!F45</f>
        <v>0</v>
      </c>
      <c r="G45" s="15">
        <f>G44+Q11c_LF_PV!G45</f>
        <v>2710.994237675664</v>
      </c>
      <c r="H45" s="15">
        <f>H44+Q11c_LF_PV!H45</f>
        <v>1983.9469416068771</v>
      </c>
      <c r="I45" s="15">
        <f>I44+Q11c_LF_PV!I45</f>
        <v>19023.887420437364</v>
      </c>
      <c r="J45" s="15">
        <f>J44+Q11c_LF_PV!J45</f>
        <v>6709.5469063472774</v>
      </c>
      <c r="K45" s="15">
        <f>K44+Q11c_LF_PV!K45</f>
        <v>3401.986284853579</v>
      </c>
      <c r="L45" s="15">
        <f>L44+Q11c_LF_PV!L45</f>
        <v>257.15397155527705</v>
      </c>
      <c r="M45" s="15">
        <f>M44+Q11c_LF_PV!M45</f>
        <v>66.297672764965284</v>
      </c>
      <c r="N45" s="15">
        <f>N44+Q11c_LF_PV!N45</f>
        <v>34153.813435240998</v>
      </c>
      <c r="O45" s="15">
        <f>O44+Q11c_LF_PV!O45</f>
        <v>10747.703684398144</v>
      </c>
      <c r="P45" s="15">
        <f>P44+Q11c_LF_PV!P45</f>
        <v>44901.517119639153</v>
      </c>
      <c r="Q45" s="15">
        <f>Q44+Q11c_LF_PV!Q45</f>
        <v>0</v>
      </c>
      <c r="R45" s="15">
        <f>R44+Q11c_LF_PV!R45</f>
        <v>44901.517119639153</v>
      </c>
      <c r="S45"/>
      <c r="T45" s="14">
        <f t="shared" si="1"/>
        <v>2051</v>
      </c>
      <c r="U45" s="15">
        <f>U44+Q11c_LF_PV!U45</f>
        <v>929.94725788835103</v>
      </c>
      <c r="V45" s="15">
        <f>V44+Q11c_LF_PV!V45</f>
        <v>108.00879767531877</v>
      </c>
      <c r="W45" s="15">
        <f>W44+Q11c_LF_PV!W45</f>
        <v>91.835386724023593</v>
      </c>
      <c r="X45" s="15">
        <f>X44+Q11c_LF_PV!X45</f>
        <v>1129.7914422876931</v>
      </c>
      <c r="Y45" s="15">
        <f>Y44+Q11c_LF_PV!Y45</f>
        <v>2552.4172032570968</v>
      </c>
      <c r="Z45" s="15">
        <f>Z44+Q11c_LF_PV!Z45</f>
        <v>1955.1164158804356</v>
      </c>
      <c r="AA45" s="15">
        <f>AA44+Q11c_LF_PV!AA45</f>
        <v>18337.106036422832</v>
      </c>
      <c r="AB45" s="15">
        <f>AB44+Q11c_LF_PV!AB45</f>
        <v>6559.4701242778428</v>
      </c>
      <c r="AC45" s="15">
        <f>AC44+Q11c_LF_PV!AC45</f>
        <v>3336.7094457201338</v>
      </c>
      <c r="AD45" s="15">
        <f>AD44+Q11c_LF_PV!AD45</f>
        <v>245.58831919839511</v>
      </c>
      <c r="AE45" s="15">
        <f>AE44+Q11c_LF_PV!AE45</f>
        <v>65.825859201290456</v>
      </c>
      <c r="AF45" s="15">
        <f>AF44+Q11c_LF_PV!AF45</f>
        <v>34182.024846245724</v>
      </c>
      <c r="AG45" s="15">
        <f>AG44+Q11c_LF_PV!AG45</f>
        <v>10342.057414315115</v>
      </c>
      <c r="AH45" s="15">
        <f>AH44+Q11c_LF_PV!AH45</f>
        <v>44524.082260560848</v>
      </c>
      <c r="AI45" s="15">
        <f>AI44+Q11c_LF_PV!AI45</f>
        <v>7.2050716835813713</v>
      </c>
      <c r="AJ45" s="15">
        <f>AJ44+Q11c_LF_PV!AJ45</f>
        <v>44531.287332244428</v>
      </c>
      <c r="AL45" s="14">
        <f t="shared" si="2"/>
        <v>2051</v>
      </c>
      <c r="AM45" s="15">
        <f>AM44+Q11c_LF_PV!AM45</f>
        <v>929.94725788835103</v>
      </c>
      <c r="AN45" s="15">
        <f>AN44+Q11c_LF_PV!AN45</f>
        <v>108.00879767531877</v>
      </c>
      <c r="AO45" s="15">
        <f>AO44+Q11c_LF_PV!AO45</f>
        <v>91.835386724023593</v>
      </c>
      <c r="AP45" s="15">
        <f>AP44+Q11c_LF_PV!AP45</f>
        <v>1129.7914422876931</v>
      </c>
      <c r="AQ45" s="15">
        <f>AQ44+Q11c_LF_PV!AQ45</f>
        <v>-158.57703441856637</v>
      </c>
      <c r="AR45" s="15">
        <f>AR44+Q11c_LF_PV!AR45</f>
        <v>-28.830525726441543</v>
      </c>
      <c r="AS45" s="15">
        <f>AS44+Q11c_LF_PV!AS45</f>
        <v>-686.7813840145169</v>
      </c>
      <c r="AT45" s="15">
        <f>AT44+Q11c_LF_PV!AT45</f>
        <v>-150.07678206943328</v>
      </c>
      <c r="AU45" s="15">
        <f>AU44+Q11c_LF_PV!AU45</f>
        <v>-65.276839133445634</v>
      </c>
      <c r="AV45" s="15">
        <f>AV44+Q11c_LF_PV!AV45</f>
        <v>-11.565652356881957</v>
      </c>
      <c r="AW45" s="15">
        <f>AW44+Q11c_LF_PV!AW45</f>
        <v>-0.47181356367481297</v>
      </c>
      <c r="AX45" s="15">
        <f>AX44+Q11c_LF_PV!AX45</f>
        <v>28.211411004731694</v>
      </c>
      <c r="AY45" s="15">
        <f>AY44+Q11c_LF_PV!AY45</f>
        <v>-405.64627008302807</v>
      </c>
      <c r="AZ45" s="15">
        <f>AZ44+Q11c_LF_PV!AZ45</f>
        <v>-377.43485907829626</v>
      </c>
      <c r="BA45" s="15">
        <f>BA44+Q11c_LF_PV!BA45</f>
        <v>7.2050716835813713</v>
      </c>
      <c r="BB45" s="15">
        <f>BB44+Q11c_LF_PV!BB45</f>
        <v>-370.22978739471495</v>
      </c>
      <c r="BC45" s="14">
        <f t="shared" si="3"/>
        <v>2051</v>
      </c>
    </row>
    <row r="46" spans="2:55" x14ac:dyDescent="0.35">
      <c r="B46" s="14">
        <f t="shared" si="0"/>
        <v>2052</v>
      </c>
      <c r="C46" s="15">
        <f>C45+Q11c_LF_PV!C46</f>
        <v>0</v>
      </c>
      <c r="D46" s="15">
        <f>D45+Q11c_LF_PV!D46</f>
        <v>0</v>
      </c>
      <c r="E46" s="15">
        <f>E45+Q11c_LF_PV!E46</f>
        <v>0</v>
      </c>
      <c r="F46" s="15">
        <f>F45+Q11c_LF_PV!F46</f>
        <v>0</v>
      </c>
      <c r="G46" s="15">
        <f>G45+Q11c_LF_PV!G46</f>
        <v>2758.4778444556036</v>
      </c>
      <c r="H46" s="15">
        <f>H45+Q11c_LF_PV!H46</f>
        <v>2049.1937976320819</v>
      </c>
      <c r="I46" s="15">
        <f>I45+Q11c_LF_PV!I46</f>
        <v>19371.034847997729</v>
      </c>
      <c r="J46" s="15">
        <f>J45+Q11c_LF_PV!J46</f>
        <v>6820.3870006807438</v>
      </c>
      <c r="K46" s="15">
        <f>K45+Q11c_LF_PV!K46</f>
        <v>3486.9242971199164</v>
      </c>
      <c r="L46" s="15">
        <f>L45+Q11c_LF_PV!L46</f>
        <v>263.05142264440872</v>
      </c>
      <c r="M46" s="15">
        <f>M45+Q11c_LF_PV!M46</f>
        <v>66.555208571235667</v>
      </c>
      <c r="N46" s="15">
        <f>N45+Q11c_LF_PV!N46</f>
        <v>34815.62441910171</v>
      </c>
      <c r="O46" s="15">
        <f>O45+Q11c_LF_PV!O46</f>
        <v>11277.995751837367</v>
      </c>
      <c r="P46" s="15">
        <f>P45+Q11c_LF_PV!P46</f>
        <v>46093.620170939088</v>
      </c>
      <c r="Q46" s="15">
        <f>Q45+Q11c_LF_PV!Q46</f>
        <v>0</v>
      </c>
      <c r="R46" s="15">
        <f>R45+Q11c_LF_PV!R46</f>
        <v>46093.620170939088</v>
      </c>
      <c r="S46"/>
      <c r="T46" s="14">
        <f t="shared" si="1"/>
        <v>2052</v>
      </c>
      <c r="U46" s="15">
        <f>U45+Q11c_LF_PV!U46</f>
        <v>934.88327463803171</v>
      </c>
      <c r="V46" s="15">
        <f>V45+Q11c_LF_PV!V46</f>
        <v>108.57830178353031</v>
      </c>
      <c r="W46" s="15">
        <f>W45+Q11c_LF_PV!W46</f>
        <v>93.157472392966341</v>
      </c>
      <c r="X46" s="15">
        <f>X45+Q11c_LF_PV!X46</f>
        <v>1136.619048814528</v>
      </c>
      <c r="Y46" s="15">
        <f>Y45+Q11c_LF_PV!Y46</f>
        <v>2599.840555379631</v>
      </c>
      <c r="Z46" s="15">
        <f>Z45+Q11c_LF_PV!Z46</f>
        <v>2020.3239453045489</v>
      </c>
      <c r="AA46" s="15">
        <f>AA45+Q11c_LF_PV!AA46</f>
        <v>18674.050205466789</v>
      </c>
      <c r="AB46" s="15">
        <f>AB45+Q11c_LF_PV!AB46</f>
        <v>6668.3439860858616</v>
      </c>
      <c r="AC46" s="15">
        <f>AC45+Q11c_LF_PV!AC46</f>
        <v>3420.8630999465317</v>
      </c>
      <c r="AD46" s="15">
        <f>AD45+Q11c_LF_PV!AD46</f>
        <v>251.26919450241235</v>
      </c>
      <c r="AE46" s="15">
        <f>AE45+Q11c_LF_PV!AE46</f>
        <v>66.07672197028738</v>
      </c>
      <c r="AF46" s="15">
        <f>AF45+Q11c_LF_PV!AF46</f>
        <v>34837.386757470595</v>
      </c>
      <c r="AG46" s="15">
        <f>AG45+Q11c_LF_PV!AG46</f>
        <v>10856.870680142518</v>
      </c>
      <c r="AH46" s="15">
        <f>AH45+Q11c_LF_PV!AH46</f>
        <v>45694.257437613123</v>
      </c>
      <c r="AI46" s="15">
        <f>AI45+Q11c_LF_PV!AI46</f>
        <v>7.266976907278667</v>
      </c>
      <c r="AJ46" s="15">
        <f>AJ45+Q11c_LF_PV!AJ46</f>
        <v>45701.524414520398</v>
      </c>
      <c r="AL46" s="14">
        <f t="shared" si="2"/>
        <v>2052</v>
      </c>
      <c r="AM46" s="15">
        <f>AM45+Q11c_LF_PV!AM46</f>
        <v>934.88327463803171</v>
      </c>
      <c r="AN46" s="15">
        <f>AN45+Q11c_LF_PV!AN46</f>
        <v>108.57830178353031</v>
      </c>
      <c r="AO46" s="15">
        <f>AO45+Q11c_LF_PV!AO46</f>
        <v>93.157472392966341</v>
      </c>
      <c r="AP46" s="15">
        <f>AP45+Q11c_LF_PV!AP46</f>
        <v>1136.619048814528</v>
      </c>
      <c r="AQ46" s="15">
        <f>AQ45+Q11c_LF_PV!AQ46</f>
        <v>-158.63728907597195</v>
      </c>
      <c r="AR46" s="15">
        <f>AR45+Q11c_LF_PV!AR46</f>
        <v>-28.869852327533053</v>
      </c>
      <c r="AS46" s="15">
        <f>AS45+Q11c_LF_PV!AS46</f>
        <v>-696.984642530923</v>
      </c>
      <c r="AT46" s="15">
        <f>AT45+Q11c_LF_PV!AT46</f>
        <v>-152.04301459488076</v>
      </c>
      <c r="AU46" s="15">
        <f>AU45+Q11c_LF_PV!AU46</f>
        <v>-66.061197173384841</v>
      </c>
      <c r="AV46" s="15">
        <f>AV45+Q11c_LF_PV!AV46</f>
        <v>-11.782228141996356</v>
      </c>
      <c r="AW46" s="15">
        <f>AW45+Q11c_LF_PV!AW46</f>
        <v>-0.47848660094826551</v>
      </c>
      <c r="AX46" s="15">
        <f>AX45+Q11c_LF_PV!AX46</f>
        <v>21.76233836888882</v>
      </c>
      <c r="AY46" s="15">
        <f>AY45+Q11c_LF_PV!AY46</f>
        <v>-421.12507169484667</v>
      </c>
      <c r="AZ46" s="15">
        <f>AZ45+Q11c_LF_PV!AZ46</f>
        <v>-399.36273332595772</v>
      </c>
      <c r="BA46" s="15">
        <f>BA45+Q11c_LF_PV!BA46</f>
        <v>7.266976907278667</v>
      </c>
      <c r="BB46" s="15">
        <f>BB45+Q11c_LF_PV!BB46</f>
        <v>-392.09575641867912</v>
      </c>
      <c r="BC46" s="14">
        <f t="shared" si="3"/>
        <v>2052</v>
      </c>
    </row>
    <row r="47" spans="2:55" x14ac:dyDescent="0.35">
      <c r="B47" s="14">
        <f t="shared" si="0"/>
        <v>2053</v>
      </c>
      <c r="C47" s="15">
        <f>C46+Q11c_LF_PV!C47</f>
        <v>0</v>
      </c>
      <c r="D47" s="15">
        <f>D46+Q11c_LF_PV!D47</f>
        <v>0</v>
      </c>
      <c r="E47" s="15">
        <f>E46+Q11c_LF_PV!E47</f>
        <v>0</v>
      </c>
      <c r="F47" s="15">
        <f>F46+Q11c_LF_PV!F47</f>
        <v>0</v>
      </c>
      <c r="G47" s="15">
        <f>G46+Q11c_LF_PV!G47</f>
        <v>2801.5573168435926</v>
      </c>
      <c r="H47" s="15">
        <f>H46+Q11c_LF_PV!H47</f>
        <v>2108.1291092376164</v>
      </c>
      <c r="I47" s="15">
        <f>I46+Q11c_LF_PV!I47</f>
        <v>19702.536108267737</v>
      </c>
      <c r="J47" s="15">
        <f>J46+Q11c_LF_PV!J47</f>
        <v>6924.267126579025</v>
      </c>
      <c r="K47" s="15">
        <f>K46+Q11c_LF_PV!K47</f>
        <v>3570.0614615473564</v>
      </c>
      <c r="L47" s="15">
        <f>L46+Q11c_LF_PV!L47</f>
        <v>268.7167300817697</v>
      </c>
      <c r="M47" s="15">
        <f>M46+Q11c_LF_PV!M47</f>
        <v>66.796842370716533</v>
      </c>
      <c r="N47" s="15">
        <f>N46+Q11c_LF_PV!N47</f>
        <v>35442.064694927809</v>
      </c>
      <c r="O47" s="15">
        <f>O46+Q11c_LF_PV!O47</f>
        <v>11794.525774096788</v>
      </c>
      <c r="P47" s="15">
        <f>P46+Q11c_LF_PV!P47</f>
        <v>47236.590469024602</v>
      </c>
      <c r="Q47" s="15">
        <f>Q46+Q11c_LF_PV!Q47</f>
        <v>0</v>
      </c>
      <c r="R47" s="15">
        <f>R46+Q11c_LF_PV!R47</f>
        <v>47236.590469024602</v>
      </c>
      <c r="S47"/>
      <c r="T47" s="14">
        <f t="shared" si="1"/>
        <v>2053</v>
      </c>
      <c r="U47" s="15">
        <f>U46+Q11c_LF_PV!U47</f>
        <v>937.6635782378454</v>
      </c>
      <c r="V47" s="15">
        <f>V46+Q11c_LF_PV!V47</f>
        <v>108.84381908293754</v>
      </c>
      <c r="W47" s="15">
        <f>W46+Q11c_LF_PV!W47</f>
        <v>93.790887028735227</v>
      </c>
      <c r="X47" s="15">
        <f>X46+Q11c_LF_PV!X47</f>
        <v>1140.2982843495179</v>
      </c>
      <c r="Y47" s="15">
        <f>Y46+Q11c_LF_PV!Y47</f>
        <v>2642.8787040240368</v>
      </c>
      <c r="Z47" s="15">
        <f>Z46+Q11c_LF_PV!Z47</f>
        <v>2079.2250265318876</v>
      </c>
      <c r="AA47" s="15">
        <f>AA46+Q11c_LF_PV!AA47</f>
        <v>19000.606927998964</v>
      </c>
      <c r="AB47" s="15">
        <f>AB46+Q11c_LF_PV!AB47</f>
        <v>6770.3813448562632</v>
      </c>
      <c r="AC47" s="15">
        <f>AC46+Q11c_LF_PV!AC47</f>
        <v>3503.4040562204414</v>
      </c>
      <c r="AD47" s="15">
        <f>AD46+Q11c_LF_PV!AD47</f>
        <v>256.72645111909605</v>
      </c>
      <c r="AE47" s="15">
        <f>AE46+Q11c_LF_PV!AE47</f>
        <v>66.315151114914173</v>
      </c>
      <c r="AF47" s="15">
        <f>AF46+Q11c_LF_PV!AF47</f>
        <v>35459.835946215127</v>
      </c>
      <c r="AG47" s="15">
        <f>AG46+Q11c_LF_PV!AG47</f>
        <v>11365.751411261785</v>
      </c>
      <c r="AH47" s="15">
        <f>AH46+Q11c_LF_PV!AH47</f>
        <v>46825.587357476921</v>
      </c>
      <c r="AI47" s="15">
        <f>AI46+Q11c_LF_PV!AI47</f>
        <v>7.325205364161631</v>
      </c>
      <c r="AJ47" s="15">
        <f>AJ46+Q11c_LF_PV!AJ47</f>
        <v>46832.912562841077</v>
      </c>
      <c r="AL47" s="14">
        <f t="shared" si="2"/>
        <v>2053</v>
      </c>
      <c r="AM47" s="15">
        <f>AM46+Q11c_LF_PV!AM47</f>
        <v>937.6635782378454</v>
      </c>
      <c r="AN47" s="15">
        <f>AN46+Q11c_LF_PV!AN47</f>
        <v>108.84381908293754</v>
      </c>
      <c r="AO47" s="15">
        <f>AO46+Q11c_LF_PV!AO47</f>
        <v>93.790887028735227</v>
      </c>
      <c r="AP47" s="15">
        <f>AP46+Q11c_LF_PV!AP47</f>
        <v>1140.2982843495179</v>
      </c>
      <c r="AQ47" s="15">
        <f>AQ46+Q11c_LF_PV!AQ47</f>
        <v>-158.67861281955533</v>
      </c>
      <c r="AR47" s="15">
        <f>AR46+Q11c_LF_PV!AR47</f>
        <v>-28.904082705728872</v>
      </c>
      <c r="AS47" s="15">
        <f>AS46+Q11c_LF_PV!AS47</f>
        <v>-701.92918026875759</v>
      </c>
      <c r="AT47" s="15">
        <f>AT46+Q11c_LF_PV!AT47</f>
        <v>-153.8857817227603</v>
      </c>
      <c r="AU47" s="15">
        <f>AU46+Q11c_LF_PV!AU47</f>
        <v>-66.65740532691521</v>
      </c>
      <c r="AV47" s="15">
        <f>AV46+Q11c_LF_PV!AV47</f>
        <v>-11.990278962673621</v>
      </c>
      <c r="AW47" s="15">
        <f>AW46+Q11c_LF_PV!AW47</f>
        <v>-0.4816912558023293</v>
      </c>
      <c r="AX47" s="15">
        <f>AX46+Q11c_LF_PV!AX47</f>
        <v>17.77125128732359</v>
      </c>
      <c r="AY47" s="15">
        <f>AY46+Q11c_LF_PV!AY47</f>
        <v>-428.77436283500003</v>
      </c>
      <c r="AZ47" s="15">
        <f>AZ46+Q11c_LF_PV!AZ47</f>
        <v>-411.00311154767616</v>
      </c>
      <c r="BA47" s="15">
        <f>BA46+Q11c_LF_PV!BA47</f>
        <v>7.325205364161631</v>
      </c>
      <c r="BB47" s="15">
        <f>BB46+Q11c_LF_PV!BB47</f>
        <v>-403.67790618351461</v>
      </c>
      <c r="BC47" s="14">
        <f t="shared" si="3"/>
        <v>2053</v>
      </c>
    </row>
    <row r="48" spans="2:55" ht="58" x14ac:dyDescent="0.35">
      <c r="B48" s="14" t="s">
        <v>10</v>
      </c>
      <c r="C48" s="12" t="str">
        <f t="shared" ref="C48:M48" si="4">C13</f>
        <v>Generation</v>
      </c>
      <c r="D48" s="12" t="str">
        <f t="shared" si="4"/>
        <v>Transmission</v>
      </c>
      <c r="E48" s="12" t="str">
        <f t="shared" si="4"/>
        <v>O&amp;M</v>
      </c>
      <c r="F48" s="12" t="str">
        <f t="shared" si="4"/>
        <v>Total</v>
      </c>
      <c r="G48" s="12" t="str">
        <f t="shared" si="4"/>
        <v>Generation</v>
      </c>
      <c r="H48" s="12" t="str">
        <f t="shared" si="4"/>
        <v>Transmission</v>
      </c>
      <c r="I48" s="12" t="str">
        <f t="shared" si="4"/>
        <v>Fuel</v>
      </c>
      <c r="J48" s="12" t="str">
        <f t="shared" si="4"/>
        <v>Gas Reservation</v>
      </c>
      <c r="K48" s="12" t="str">
        <f t="shared" si="4"/>
        <v>Start Up &amp; VOM</v>
      </c>
      <c r="L48" s="12" t="str">
        <f t="shared" si="4"/>
        <v>O&amp;M</v>
      </c>
      <c r="M48" s="12" t="str">
        <f t="shared" si="4"/>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10</v>
      </c>
      <c r="U48" s="12" t="str">
        <f t="shared" ref="U48:AE48" si="5">U13</f>
        <v>Generation</v>
      </c>
      <c r="V48" s="12" t="str">
        <f t="shared" si="5"/>
        <v>Transmission</v>
      </c>
      <c r="W48" s="12" t="str">
        <f t="shared" si="5"/>
        <v>O&amp;M</v>
      </c>
      <c r="X48" s="12" t="str">
        <f t="shared" si="5"/>
        <v>Total</v>
      </c>
      <c r="Y48" s="12" t="str">
        <f t="shared" si="5"/>
        <v>Generation</v>
      </c>
      <c r="Z48" s="12" t="str">
        <f t="shared" si="5"/>
        <v>Transmission</v>
      </c>
      <c r="AA48" s="12" t="str">
        <f t="shared" si="5"/>
        <v>Fuel</v>
      </c>
      <c r="AB48" s="12" t="str">
        <f t="shared" si="5"/>
        <v>Gas Reservation</v>
      </c>
      <c r="AC48" s="12" t="str">
        <f t="shared" si="5"/>
        <v>Start Up &amp; VOM</v>
      </c>
      <c r="AD48" s="12" t="str">
        <f t="shared" si="5"/>
        <v>O&amp;M</v>
      </c>
      <c r="AE48" s="12" t="str">
        <f t="shared" si="5"/>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tr">
        <f>AL12</f>
        <v>CPVRR $M</v>
      </c>
      <c r="AM48" s="12" t="str">
        <f t="shared" ref="AM48:AW48" si="6">AM13</f>
        <v>Generation</v>
      </c>
      <c r="AN48" s="12" t="str">
        <f t="shared" si="6"/>
        <v>Transmission</v>
      </c>
      <c r="AO48" s="12" t="str">
        <f t="shared" si="6"/>
        <v>O&amp;M</v>
      </c>
      <c r="AP48" s="12" t="str">
        <f t="shared" si="6"/>
        <v>Total</v>
      </c>
      <c r="AQ48" s="12" t="str">
        <f t="shared" si="6"/>
        <v>Generation</v>
      </c>
      <c r="AR48" s="12" t="str">
        <f t="shared" si="6"/>
        <v>Transmission</v>
      </c>
      <c r="AS48" s="12" t="str">
        <f t="shared" si="6"/>
        <v>Fuel</v>
      </c>
      <c r="AT48" s="12" t="str">
        <f t="shared" si="6"/>
        <v>Gas Reservation</v>
      </c>
      <c r="AU48" s="12" t="str">
        <f t="shared" si="6"/>
        <v>Start Up &amp; VOM</v>
      </c>
      <c r="AV48" s="12" t="str">
        <f t="shared" si="6"/>
        <v>O&amp;M</v>
      </c>
      <c r="AW48" s="12" t="str">
        <f t="shared" si="6"/>
        <v>Non Carbon Emissions</v>
      </c>
      <c r="AX48" s="12" t="str">
        <f t="shared" ref="AX48:BC48" si="7">AX12</f>
        <v>Without Carbon Emissions Total</v>
      </c>
      <c r="AY48" s="12" t="str">
        <f t="shared" si="7"/>
        <v>Carbon Emissions Related</v>
      </c>
      <c r="AZ48" s="12" t="str">
        <f t="shared" si="7"/>
        <v>With Carbon System Total</v>
      </c>
      <c r="BA48" s="12" t="str">
        <f t="shared" si="7"/>
        <v>Admin Fees</v>
      </c>
      <c r="BB48" s="12" t="str">
        <f t="shared" si="7"/>
        <v>System Total</v>
      </c>
      <c r="BC48" s="14" t="str">
        <f t="shared" si="7"/>
        <v>CPVRR $M</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E426-6E05-41B0-8A3D-6DC76D2DB6F1}">
  <sheetPr>
    <pageSetUpPr fitToPage="1"/>
  </sheetPr>
  <dimension ref="A1:BM48"/>
  <sheetViews>
    <sheetView topLeftCell="AB12" zoomScale="55" zoomScaleNormal="55" workbookViewId="0">
      <selection activeCell="AA63" sqref="AA63"/>
    </sheetView>
  </sheetViews>
  <sheetFormatPr defaultRowHeight="14.5" x14ac:dyDescent="0.35"/>
  <cols>
    <col min="1" max="1" width="3" customWidth="1"/>
    <col min="2" max="3" width="12" customWidth="1"/>
    <col min="4" max="8" width="12.90625" style="7" customWidth="1"/>
    <col min="9" max="9" width="6.54296875" style="7" bestFit="1"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5.1796875" bestFit="1" customWidth="1"/>
    <col min="43" max="43" width="11.08984375" customWidth="1"/>
    <col min="44" max="44" width="12.90625" customWidth="1"/>
    <col min="45" max="45" width="4.81640625" bestFit="1"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37</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1</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2</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4</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9</v>
      </c>
      <c r="C11" s="11"/>
      <c r="T11" s="11" t="s">
        <v>9</v>
      </c>
      <c r="Z11" s="11"/>
      <c r="AA11" s="7"/>
      <c r="AB11" s="7"/>
      <c r="AC11" s="7"/>
      <c r="AD11" s="7"/>
      <c r="AE11" s="7"/>
      <c r="AF11" s="7"/>
      <c r="AG11" s="7"/>
      <c r="AH11" s="7"/>
      <c r="AK11" s="7"/>
      <c r="AL11" s="11" t="s">
        <v>9</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38</v>
      </c>
      <c r="C12" s="25" t="s">
        <v>11</v>
      </c>
      <c r="D12" s="26"/>
      <c r="E12" s="26"/>
      <c r="F12" s="27"/>
      <c r="G12" s="25" t="s">
        <v>12</v>
      </c>
      <c r="H12" s="26"/>
      <c r="I12" s="26"/>
      <c r="J12" s="26"/>
      <c r="K12" s="26"/>
      <c r="L12" s="26"/>
      <c r="M12" s="27"/>
      <c r="N12" s="20" t="s">
        <v>13</v>
      </c>
      <c r="O12" s="20" t="s">
        <v>14</v>
      </c>
      <c r="P12" s="20" t="s">
        <v>15</v>
      </c>
      <c r="Q12" s="20" t="s">
        <v>16</v>
      </c>
      <c r="R12" s="20" t="s">
        <v>17</v>
      </c>
      <c r="S12"/>
      <c r="T12" s="23" t="s">
        <v>38</v>
      </c>
      <c r="U12" s="25" t="s">
        <v>11</v>
      </c>
      <c r="V12" s="26"/>
      <c r="W12" s="26"/>
      <c r="X12" s="27"/>
      <c r="Y12" s="25" t="s">
        <v>12</v>
      </c>
      <c r="Z12" s="26"/>
      <c r="AA12" s="26"/>
      <c r="AB12" s="26"/>
      <c r="AC12" s="26"/>
      <c r="AD12" s="26"/>
      <c r="AE12" s="27"/>
      <c r="AF12" s="20" t="s">
        <v>13</v>
      </c>
      <c r="AG12" s="20" t="s">
        <v>14</v>
      </c>
      <c r="AH12" s="20" t="s">
        <v>15</v>
      </c>
      <c r="AI12" s="20" t="s">
        <v>16</v>
      </c>
      <c r="AJ12" s="20" t="s">
        <v>17</v>
      </c>
      <c r="AL12" s="23" t="s">
        <v>38</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38</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v>0</v>
      </c>
      <c r="D14" s="15">
        <v>0</v>
      </c>
      <c r="E14" s="15">
        <v>0</v>
      </c>
      <c r="F14" s="15">
        <v>0</v>
      </c>
      <c r="G14" s="15">
        <v>57.140449209405951</v>
      </c>
      <c r="H14" s="15">
        <v>4.229452383213852</v>
      </c>
      <c r="I14" s="15">
        <v>849.84470000000033</v>
      </c>
      <c r="J14" s="15">
        <v>390.67815999999999</v>
      </c>
      <c r="K14" s="15">
        <v>86.065809999999999</v>
      </c>
      <c r="L14" s="15">
        <v>3.8905485895865306</v>
      </c>
      <c r="M14" s="15">
        <v>6.2319722000000004</v>
      </c>
      <c r="N14" s="15">
        <v>1398.0810923822069</v>
      </c>
      <c r="O14" s="15">
        <v>0</v>
      </c>
      <c r="P14" s="15">
        <v>1398.0810923822069</v>
      </c>
      <c r="Q14" s="15">
        <v>0</v>
      </c>
      <c r="R14" s="15">
        <v>1398.0810923822069</v>
      </c>
      <c r="S14"/>
      <c r="T14" s="14">
        <v>2020</v>
      </c>
      <c r="U14" s="15">
        <v>0</v>
      </c>
      <c r="V14" s="15">
        <v>0</v>
      </c>
      <c r="W14" s="15">
        <v>0</v>
      </c>
      <c r="X14" s="15">
        <v>0</v>
      </c>
      <c r="Y14" s="15">
        <v>57.140449209405951</v>
      </c>
      <c r="Z14" s="15">
        <v>4.229452383213852</v>
      </c>
      <c r="AA14" s="15">
        <v>849.84470000000033</v>
      </c>
      <c r="AB14" s="15">
        <v>390.67815999999999</v>
      </c>
      <c r="AC14" s="15">
        <v>86.065809999999999</v>
      </c>
      <c r="AD14" s="15">
        <v>3.8905485895865306</v>
      </c>
      <c r="AE14" s="15">
        <v>6.2319722000000004</v>
      </c>
      <c r="AF14" s="15">
        <v>1398.0810923822069</v>
      </c>
      <c r="AG14" s="15">
        <v>0</v>
      </c>
      <c r="AH14" s="15">
        <v>1398.0810923822069</v>
      </c>
      <c r="AI14" s="15">
        <v>0</v>
      </c>
      <c r="AJ14" s="15">
        <v>1398.0810923822069</v>
      </c>
      <c r="AL14" s="14">
        <v>2020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4">
        <f>AL14</f>
        <v>2020</v>
      </c>
    </row>
    <row r="15" spans="1:65" x14ac:dyDescent="0.35">
      <c r="B15" s="14">
        <f t="shared" ref="B15:B47" si="0">B14+1</f>
        <v>2021</v>
      </c>
      <c r="C15" s="15">
        <v>0</v>
      </c>
      <c r="D15" s="15">
        <v>0</v>
      </c>
      <c r="E15" s="15">
        <v>0</v>
      </c>
      <c r="F15" s="15">
        <v>0</v>
      </c>
      <c r="G15" s="15">
        <v>81.467312397408421</v>
      </c>
      <c r="H15" s="15">
        <v>8.2191779840177777</v>
      </c>
      <c r="I15" s="15">
        <v>805.01208059981241</v>
      </c>
      <c r="J15" s="15">
        <v>360.70502343017807</v>
      </c>
      <c r="K15" s="15">
        <v>85.41063730084349</v>
      </c>
      <c r="L15" s="15">
        <v>6.0317108319398125</v>
      </c>
      <c r="M15" s="15">
        <v>6.0651042174320517</v>
      </c>
      <c r="N15" s="15">
        <v>1352.911046761632</v>
      </c>
      <c r="O15" s="15">
        <v>0</v>
      </c>
      <c r="P15" s="15">
        <v>1352.911046761632</v>
      </c>
      <c r="Q15" s="15">
        <v>0</v>
      </c>
      <c r="R15" s="15">
        <v>1352.911046761632</v>
      </c>
      <c r="S15"/>
      <c r="T15" s="14">
        <f t="shared" ref="T15:T47" si="1">T14+1</f>
        <v>2021</v>
      </c>
      <c r="U15" s="15">
        <v>0</v>
      </c>
      <c r="V15" s="15">
        <v>0</v>
      </c>
      <c r="W15" s="15">
        <v>0</v>
      </c>
      <c r="X15" s="15">
        <v>0</v>
      </c>
      <c r="Y15" s="15">
        <v>81.467312397408421</v>
      </c>
      <c r="Z15" s="15">
        <v>8.2191779840177777</v>
      </c>
      <c r="AA15" s="15">
        <v>805.01208059981241</v>
      </c>
      <c r="AB15" s="15">
        <v>360.70502343017807</v>
      </c>
      <c r="AC15" s="15">
        <v>85.41063730084349</v>
      </c>
      <c r="AD15" s="15">
        <v>6.0317108319398125</v>
      </c>
      <c r="AE15" s="15">
        <v>6.0651042174320517</v>
      </c>
      <c r="AF15" s="15">
        <v>1352.911046761632</v>
      </c>
      <c r="AG15" s="15">
        <v>0</v>
      </c>
      <c r="AH15" s="15">
        <v>1352.911046761632</v>
      </c>
      <c r="AI15" s="15">
        <v>0.95602539473914416</v>
      </c>
      <c r="AJ15" s="15">
        <v>1353.867072156371</v>
      </c>
      <c r="AL15" s="14">
        <f t="shared" ref="AL15:AL47" si="2">AL14+1</f>
        <v>2021</v>
      </c>
      <c r="AM15" s="15">
        <v>0</v>
      </c>
      <c r="AN15" s="15">
        <v>0</v>
      </c>
      <c r="AO15" s="15">
        <v>0</v>
      </c>
      <c r="AP15" s="15">
        <v>0</v>
      </c>
      <c r="AQ15" s="15">
        <v>0</v>
      </c>
      <c r="AR15" s="15">
        <v>0</v>
      </c>
      <c r="AS15" s="15">
        <v>0</v>
      </c>
      <c r="AT15" s="15">
        <v>0</v>
      </c>
      <c r="AU15" s="15">
        <v>0</v>
      </c>
      <c r="AV15" s="15">
        <v>0</v>
      </c>
      <c r="AW15" s="15">
        <v>0</v>
      </c>
      <c r="AX15" s="15">
        <v>0</v>
      </c>
      <c r="AY15" s="15">
        <v>0</v>
      </c>
      <c r="AZ15" s="15">
        <v>0</v>
      </c>
      <c r="BA15" s="15">
        <v>0.95602539473914416</v>
      </c>
      <c r="BB15" s="15">
        <v>0.95602539473914416</v>
      </c>
      <c r="BC15" s="14">
        <f t="shared" ref="BC15:BC47" si="3">AL15</f>
        <v>2021</v>
      </c>
    </row>
    <row r="16" spans="1:65" x14ac:dyDescent="0.35">
      <c r="B16" s="14">
        <f t="shared" si="0"/>
        <v>2022</v>
      </c>
      <c r="C16" s="15">
        <v>0</v>
      </c>
      <c r="D16" s="15">
        <v>0</v>
      </c>
      <c r="E16" s="15">
        <v>0</v>
      </c>
      <c r="F16" s="15">
        <v>0</v>
      </c>
      <c r="G16" s="15">
        <v>105.27169955115451</v>
      </c>
      <c r="H16" s="15">
        <v>10.616403739278192</v>
      </c>
      <c r="I16" s="15">
        <v>776.2090191473086</v>
      </c>
      <c r="J16" s="15">
        <v>335.35898897573895</v>
      </c>
      <c r="K16" s="15">
        <v>86.977142510819149</v>
      </c>
      <c r="L16" s="15">
        <v>7.2024571578137113</v>
      </c>
      <c r="M16" s="15">
        <v>5.597480081054802</v>
      </c>
      <c r="N16" s="15">
        <v>1327.2331911631679</v>
      </c>
      <c r="O16" s="15">
        <v>0</v>
      </c>
      <c r="P16" s="15">
        <v>1327.2331911631679</v>
      </c>
      <c r="Q16" s="15">
        <v>0</v>
      </c>
      <c r="R16" s="15">
        <v>1327.2331911631679</v>
      </c>
      <c r="S16"/>
      <c r="T16" s="14">
        <f t="shared" si="1"/>
        <v>2022</v>
      </c>
      <c r="U16" s="15">
        <v>23.759756956827978</v>
      </c>
      <c r="V16" s="15">
        <v>2.2662335945655325</v>
      </c>
      <c r="W16" s="15">
        <v>1.0784119777775607</v>
      </c>
      <c r="X16" s="15">
        <v>27.104402529171072</v>
      </c>
      <c r="Y16" s="15">
        <v>105.27169955115451</v>
      </c>
      <c r="Z16" s="15">
        <v>10.616403739278192</v>
      </c>
      <c r="AA16" s="15">
        <v>768.90162311625295</v>
      </c>
      <c r="AB16" s="15">
        <v>335.35898897573895</v>
      </c>
      <c r="AC16" s="15">
        <v>85.749814007864799</v>
      </c>
      <c r="AD16" s="15">
        <v>7.2024570048319889</v>
      </c>
      <c r="AE16" s="15">
        <v>5.5368701849556743</v>
      </c>
      <c r="AF16" s="15">
        <v>1345.7422591092482</v>
      </c>
      <c r="AG16" s="15">
        <v>0</v>
      </c>
      <c r="AH16" s="15">
        <v>1345.7422591092482</v>
      </c>
      <c r="AI16" s="15">
        <v>0.55120123026807166</v>
      </c>
      <c r="AJ16" s="15">
        <v>1346.2934603395163</v>
      </c>
      <c r="AL16" s="14">
        <f t="shared" si="2"/>
        <v>2022</v>
      </c>
      <c r="AM16" s="15">
        <v>23.759756956827978</v>
      </c>
      <c r="AN16" s="15">
        <v>2.2662335945655325</v>
      </c>
      <c r="AO16" s="15">
        <v>1.0784119777775607</v>
      </c>
      <c r="AP16" s="15">
        <v>27.104402529171072</v>
      </c>
      <c r="AQ16" s="15">
        <v>0</v>
      </c>
      <c r="AR16" s="15">
        <v>0</v>
      </c>
      <c r="AS16" s="15">
        <v>-7.3073960310555961</v>
      </c>
      <c r="AT16" s="15">
        <v>0</v>
      </c>
      <c r="AU16" s="15">
        <v>-1.2273285029543557</v>
      </c>
      <c r="AV16" s="15">
        <v>-1.529817222791264E-7</v>
      </c>
      <c r="AW16" s="15">
        <v>-6.0609896099127598E-2</v>
      </c>
      <c r="AX16" s="15">
        <v>18.509067946080325</v>
      </c>
      <c r="AY16" s="15">
        <v>0</v>
      </c>
      <c r="AZ16" s="15">
        <v>18.509067946080325</v>
      </c>
      <c r="BA16" s="15">
        <v>0.55120123026807166</v>
      </c>
      <c r="BB16" s="15">
        <v>19.060269176348399</v>
      </c>
      <c r="BC16" s="14">
        <f t="shared" si="3"/>
        <v>2022</v>
      </c>
    </row>
    <row r="17" spans="2:55" x14ac:dyDescent="0.35">
      <c r="B17" s="14">
        <f t="shared" si="0"/>
        <v>2023</v>
      </c>
      <c r="C17" s="15">
        <v>0</v>
      </c>
      <c r="D17" s="15">
        <v>0</v>
      </c>
      <c r="E17" s="15">
        <v>0</v>
      </c>
      <c r="F17" s="15">
        <v>0</v>
      </c>
      <c r="G17" s="15">
        <v>93.783764395337528</v>
      </c>
      <c r="H17" s="15">
        <v>9.6735255454108007</v>
      </c>
      <c r="I17" s="15">
        <v>742.27755910575627</v>
      </c>
      <c r="J17" s="15">
        <v>314.30083315439452</v>
      </c>
      <c r="K17" s="15">
        <v>87.718750238188534</v>
      </c>
      <c r="L17" s="15">
        <v>6.8819344539812137</v>
      </c>
      <c r="M17" s="15">
        <v>4.7561382315016223</v>
      </c>
      <c r="N17" s="15">
        <v>1259.3925051245706</v>
      </c>
      <c r="O17" s="15">
        <v>0</v>
      </c>
      <c r="P17" s="15">
        <v>1259.3925051245706</v>
      </c>
      <c r="Q17" s="15">
        <v>0</v>
      </c>
      <c r="R17" s="15">
        <v>1259.3925051245706</v>
      </c>
      <c r="S17"/>
      <c r="T17" s="14">
        <f t="shared" si="1"/>
        <v>2023</v>
      </c>
      <c r="U17" s="15">
        <v>62.35182174009023</v>
      </c>
      <c r="V17" s="15">
        <v>6.2469892099805895</v>
      </c>
      <c r="W17" s="15">
        <v>3.0784607538280677</v>
      </c>
      <c r="X17" s="15">
        <v>71.677271703898882</v>
      </c>
      <c r="Y17" s="15">
        <v>93.783764395337528</v>
      </c>
      <c r="Z17" s="15">
        <v>9.6735255454108007</v>
      </c>
      <c r="AA17" s="15">
        <v>722.36671627908515</v>
      </c>
      <c r="AB17" s="15">
        <v>314.30083315439452</v>
      </c>
      <c r="AC17" s="15">
        <v>84.553947782033816</v>
      </c>
      <c r="AD17" s="15">
        <v>6.8819386659706501</v>
      </c>
      <c r="AE17" s="15">
        <v>4.6623158537011671</v>
      </c>
      <c r="AF17" s="15">
        <v>1307.9003133798324</v>
      </c>
      <c r="AG17" s="15">
        <v>0</v>
      </c>
      <c r="AH17" s="15">
        <v>1307.9003133798324</v>
      </c>
      <c r="AI17" s="15">
        <v>0.5623101071629828</v>
      </c>
      <c r="AJ17" s="15">
        <v>1308.4626234869954</v>
      </c>
      <c r="AL17" s="14">
        <f t="shared" si="2"/>
        <v>2023</v>
      </c>
      <c r="AM17" s="15">
        <v>62.35182174009023</v>
      </c>
      <c r="AN17" s="15">
        <v>6.2469892099805895</v>
      </c>
      <c r="AO17" s="15">
        <v>3.0784607538280677</v>
      </c>
      <c r="AP17" s="15">
        <v>71.677271703898882</v>
      </c>
      <c r="AQ17" s="15">
        <v>0</v>
      </c>
      <c r="AR17" s="15">
        <v>0</v>
      </c>
      <c r="AS17" s="15">
        <v>-19.910842826671132</v>
      </c>
      <c r="AT17" s="15">
        <v>0</v>
      </c>
      <c r="AU17" s="15">
        <v>-3.1648024561547152</v>
      </c>
      <c r="AV17" s="15">
        <v>4.2119894363608444E-6</v>
      </c>
      <c r="AW17" s="15">
        <v>-9.3822377800454423E-2</v>
      </c>
      <c r="AX17" s="15">
        <v>48.507808255261828</v>
      </c>
      <c r="AY17" s="15">
        <v>0</v>
      </c>
      <c r="AZ17" s="15">
        <v>48.507808255261828</v>
      </c>
      <c r="BA17" s="15">
        <v>0.5623101071629828</v>
      </c>
      <c r="BB17" s="15">
        <v>49.070118362424807</v>
      </c>
      <c r="BC17" s="14">
        <f t="shared" si="3"/>
        <v>2023</v>
      </c>
    </row>
    <row r="18" spans="2:55" x14ac:dyDescent="0.35">
      <c r="B18" s="14">
        <f t="shared" si="0"/>
        <v>2024</v>
      </c>
      <c r="C18" s="15">
        <v>0</v>
      </c>
      <c r="D18" s="15">
        <v>0</v>
      </c>
      <c r="E18" s="15">
        <v>0</v>
      </c>
      <c r="F18" s="15">
        <v>0</v>
      </c>
      <c r="G18" s="15">
        <v>83.794843783204414</v>
      </c>
      <c r="H18" s="15">
        <v>8.8036220952351005</v>
      </c>
      <c r="I18" s="15">
        <v>704.33767432049319</v>
      </c>
      <c r="J18" s="15">
        <v>295.33513302110208</v>
      </c>
      <c r="K18" s="15">
        <v>90.151232982108993</v>
      </c>
      <c r="L18" s="15">
        <v>6.6496993277797323</v>
      </c>
      <c r="M18" s="15">
        <v>4.4657182678632612</v>
      </c>
      <c r="N18" s="15">
        <v>1193.5379237977868</v>
      </c>
      <c r="O18" s="15">
        <v>0</v>
      </c>
      <c r="P18" s="15">
        <v>1193.5379237977868</v>
      </c>
      <c r="Q18" s="15">
        <v>0</v>
      </c>
      <c r="R18" s="15">
        <v>1193.5379237977868</v>
      </c>
      <c r="S18"/>
      <c r="T18" s="14">
        <f t="shared" si="1"/>
        <v>2024</v>
      </c>
      <c r="U18" s="15">
        <v>92.139051467918833</v>
      </c>
      <c r="V18" s="15">
        <v>9.6857674918289565</v>
      </c>
      <c r="W18" s="15">
        <v>4.8917772218715285</v>
      </c>
      <c r="X18" s="15">
        <v>106.71659618161929</v>
      </c>
      <c r="Y18" s="15">
        <v>83.794843783204414</v>
      </c>
      <c r="Z18" s="15">
        <v>8.8036220952351005</v>
      </c>
      <c r="AA18" s="15">
        <v>667.00592946463189</v>
      </c>
      <c r="AB18" s="15">
        <v>295.33513302110208</v>
      </c>
      <c r="AC18" s="15">
        <v>86.026447819378319</v>
      </c>
      <c r="AD18" s="15">
        <v>6.649705282156205</v>
      </c>
      <c r="AE18" s="15">
        <v>4.2412616207069815</v>
      </c>
      <c r="AF18" s="15">
        <v>1258.5735392680342</v>
      </c>
      <c r="AG18" s="15">
        <v>0</v>
      </c>
      <c r="AH18" s="15">
        <v>1258.5735392680342</v>
      </c>
      <c r="AI18" s="15">
        <v>0.52054864825483194</v>
      </c>
      <c r="AJ18" s="15">
        <v>1259.094087916289</v>
      </c>
      <c r="AL18" s="14">
        <f t="shared" si="2"/>
        <v>2024</v>
      </c>
      <c r="AM18" s="15">
        <v>92.139051467918833</v>
      </c>
      <c r="AN18" s="15">
        <v>9.6857674918289565</v>
      </c>
      <c r="AO18" s="15">
        <v>4.8917772218715285</v>
      </c>
      <c r="AP18" s="15">
        <v>106.71659618161929</v>
      </c>
      <c r="AQ18" s="15">
        <v>0</v>
      </c>
      <c r="AR18" s="15">
        <v>0</v>
      </c>
      <c r="AS18" s="15">
        <v>-37.331744855861302</v>
      </c>
      <c r="AT18" s="15">
        <v>0</v>
      </c>
      <c r="AU18" s="15">
        <v>-4.124785162730678</v>
      </c>
      <c r="AV18" s="15">
        <v>5.9543764728567259E-6</v>
      </c>
      <c r="AW18" s="15">
        <v>-0.22445664715627919</v>
      </c>
      <c r="AX18" s="15">
        <v>65.035615470247336</v>
      </c>
      <c r="AY18" s="15">
        <v>0</v>
      </c>
      <c r="AZ18" s="15">
        <v>65.035615470247336</v>
      </c>
      <c r="BA18" s="15">
        <v>0.52054864825483194</v>
      </c>
      <c r="BB18" s="15">
        <v>65.556164118502167</v>
      </c>
      <c r="BC18" s="14">
        <f t="shared" si="3"/>
        <v>2024</v>
      </c>
    </row>
    <row r="19" spans="2:55" x14ac:dyDescent="0.35">
      <c r="B19" s="14">
        <f t="shared" si="0"/>
        <v>2025</v>
      </c>
      <c r="C19" s="15">
        <v>0</v>
      </c>
      <c r="D19" s="15">
        <v>0</v>
      </c>
      <c r="E19" s="15">
        <v>0</v>
      </c>
      <c r="F19" s="15">
        <v>0</v>
      </c>
      <c r="G19" s="15">
        <v>72.720460009815028</v>
      </c>
      <c r="H19" s="15">
        <v>8.0096461799134921</v>
      </c>
      <c r="I19" s="15">
        <v>702.96027170732873</v>
      </c>
      <c r="J19" s="15">
        <v>276.06838970105849</v>
      </c>
      <c r="K19" s="15">
        <v>93.532685985446832</v>
      </c>
      <c r="L19" s="15">
        <v>6.5028212725215377</v>
      </c>
      <c r="M19" s="15">
        <v>4.5313820661662012</v>
      </c>
      <c r="N19" s="15">
        <v>1164.3256569222501</v>
      </c>
      <c r="O19" s="15">
        <v>73.946181881236171</v>
      </c>
      <c r="P19" s="15">
        <v>1238.2718388034864</v>
      </c>
      <c r="Q19" s="15">
        <v>0</v>
      </c>
      <c r="R19" s="15">
        <v>1238.2718388034864</v>
      </c>
      <c r="S19"/>
      <c r="T19" s="14">
        <f t="shared" si="1"/>
        <v>2025</v>
      </c>
      <c r="U19" s="15">
        <v>81.478876158398236</v>
      </c>
      <c r="V19" s="15">
        <v>8.814073952466611</v>
      </c>
      <c r="W19" s="15">
        <v>4.6752731218148194</v>
      </c>
      <c r="X19" s="15">
        <v>94.968223232679676</v>
      </c>
      <c r="Y19" s="15">
        <v>72.720460009815028</v>
      </c>
      <c r="Z19" s="15">
        <v>8.0096461799134921</v>
      </c>
      <c r="AA19" s="15">
        <v>667.75777763432893</v>
      </c>
      <c r="AB19" s="15">
        <v>276.06838970105849</v>
      </c>
      <c r="AC19" s="15">
        <v>90.325910246145114</v>
      </c>
      <c r="AD19" s="15">
        <v>6.5028274244128168</v>
      </c>
      <c r="AE19" s="15">
        <v>4.2844722575972725</v>
      </c>
      <c r="AF19" s="15">
        <v>1220.6377066859509</v>
      </c>
      <c r="AG19" s="15">
        <v>70.574959255847418</v>
      </c>
      <c r="AH19" s="15">
        <v>1291.2126659417982</v>
      </c>
      <c r="AI19" s="15">
        <v>0.47447401205225109</v>
      </c>
      <c r="AJ19" s="15">
        <v>1291.6871399538504</v>
      </c>
      <c r="AL19" s="14">
        <f t="shared" si="2"/>
        <v>2025</v>
      </c>
      <c r="AM19" s="15">
        <v>81.478876158398236</v>
      </c>
      <c r="AN19" s="15">
        <v>8.814073952466611</v>
      </c>
      <c r="AO19" s="15">
        <v>4.6752731218148194</v>
      </c>
      <c r="AP19" s="15">
        <v>94.968223232679676</v>
      </c>
      <c r="AQ19" s="15">
        <v>0</v>
      </c>
      <c r="AR19" s="15">
        <v>0</v>
      </c>
      <c r="AS19" s="15">
        <v>-35.202494072999819</v>
      </c>
      <c r="AT19" s="15">
        <v>0</v>
      </c>
      <c r="AU19" s="15">
        <v>-3.206775739301718</v>
      </c>
      <c r="AV19" s="15">
        <v>6.1518912791558106E-6</v>
      </c>
      <c r="AW19" s="15">
        <v>-0.24690980856892886</v>
      </c>
      <c r="AX19" s="15">
        <v>56.312049763700578</v>
      </c>
      <c r="AY19" s="15">
        <v>-3.3712226253887558</v>
      </c>
      <c r="AZ19" s="15">
        <v>52.940827138311874</v>
      </c>
      <c r="BA19" s="15">
        <v>0.47447401205225109</v>
      </c>
      <c r="BB19" s="15">
        <v>53.415301150364122</v>
      </c>
      <c r="BC19" s="14">
        <f t="shared" si="3"/>
        <v>2025</v>
      </c>
    </row>
    <row r="20" spans="2:55" x14ac:dyDescent="0.35">
      <c r="B20" s="14">
        <f t="shared" si="0"/>
        <v>2026</v>
      </c>
      <c r="C20" s="15">
        <v>0</v>
      </c>
      <c r="D20" s="15">
        <v>0</v>
      </c>
      <c r="E20" s="15">
        <v>0</v>
      </c>
      <c r="F20" s="15">
        <v>0</v>
      </c>
      <c r="G20" s="15">
        <v>58.609783420299408</v>
      </c>
      <c r="H20" s="15">
        <v>7.2860751145898268</v>
      </c>
      <c r="I20" s="15">
        <v>715.33844948687943</v>
      </c>
      <c r="J20" s="15">
        <v>258.73326797724269</v>
      </c>
      <c r="K20" s="15">
        <v>102.37297649441166</v>
      </c>
      <c r="L20" s="15">
        <v>6.3081448734591206</v>
      </c>
      <c r="M20" s="15">
        <v>4.3259585499761712</v>
      </c>
      <c r="N20" s="15">
        <v>1152.9746559168582</v>
      </c>
      <c r="O20" s="15">
        <v>124.82502769786491</v>
      </c>
      <c r="P20" s="15">
        <v>1277.7996836147231</v>
      </c>
      <c r="Q20" s="15">
        <v>0</v>
      </c>
      <c r="R20" s="15">
        <v>1277.7996836147231</v>
      </c>
      <c r="S20"/>
      <c r="T20" s="14">
        <f t="shared" si="1"/>
        <v>2026</v>
      </c>
      <c r="U20" s="15">
        <v>72.43026778932807</v>
      </c>
      <c r="V20" s="15">
        <v>8.0104613785950178</v>
      </c>
      <c r="W20" s="15">
        <v>4.4895612520267152</v>
      </c>
      <c r="X20" s="15">
        <v>84.930290419949799</v>
      </c>
      <c r="Y20" s="15">
        <v>58.609783420299408</v>
      </c>
      <c r="Z20" s="15">
        <v>7.2860751145898268</v>
      </c>
      <c r="AA20" s="15">
        <v>680.27198104466834</v>
      </c>
      <c r="AB20" s="15">
        <v>258.73326797724269</v>
      </c>
      <c r="AC20" s="15">
        <v>99.237702956606</v>
      </c>
      <c r="AD20" s="15">
        <v>6.308145428614794</v>
      </c>
      <c r="AE20" s="15">
        <v>4.1359631827650496</v>
      </c>
      <c r="AF20" s="15">
        <v>1199.5132095447359</v>
      </c>
      <c r="AG20" s="15">
        <v>119.33667939321884</v>
      </c>
      <c r="AH20" s="15">
        <v>1318.8498889379548</v>
      </c>
      <c r="AI20" s="15">
        <v>0.34594805194586459</v>
      </c>
      <c r="AJ20" s="15">
        <v>1319.1958369899007</v>
      </c>
      <c r="AL20" s="14">
        <f t="shared" si="2"/>
        <v>2026</v>
      </c>
      <c r="AM20" s="15">
        <v>72.43026778932807</v>
      </c>
      <c r="AN20" s="15">
        <v>8.0104613785950178</v>
      </c>
      <c r="AO20" s="15">
        <v>4.4895612520267152</v>
      </c>
      <c r="AP20" s="15">
        <v>84.930290419949799</v>
      </c>
      <c r="AQ20" s="15">
        <v>0</v>
      </c>
      <c r="AR20" s="15">
        <v>0</v>
      </c>
      <c r="AS20" s="15">
        <v>-35.06646844221104</v>
      </c>
      <c r="AT20" s="15">
        <v>0</v>
      </c>
      <c r="AU20" s="15">
        <v>-3.1352735378056629</v>
      </c>
      <c r="AV20" s="15">
        <v>5.5515567337666616E-7</v>
      </c>
      <c r="AW20" s="15">
        <v>-0.18999536721112129</v>
      </c>
      <c r="AX20" s="15">
        <v>46.53855362787764</v>
      </c>
      <c r="AY20" s="15">
        <v>-5.4883483046460633</v>
      </c>
      <c r="AZ20" s="15">
        <v>41.05020532323163</v>
      </c>
      <c r="BA20" s="15">
        <v>0.34594805194586459</v>
      </c>
      <c r="BB20" s="15">
        <v>41.396153375177498</v>
      </c>
      <c r="BC20" s="14">
        <f t="shared" si="3"/>
        <v>2026</v>
      </c>
    </row>
    <row r="21" spans="2:55" x14ac:dyDescent="0.35">
      <c r="B21" s="14">
        <f t="shared" si="0"/>
        <v>2027</v>
      </c>
      <c r="C21" s="15">
        <v>0</v>
      </c>
      <c r="D21" s="15">
        <v>0</v>
      </c>
      <c r="E21" s="15">
        <v>0</v>
      </c>
      <c r="F21" s="15">
        <v>0</v>
      </c>
      <c r="G21" s="15">
        <v>64.714048382436474</v>
      </c>
      <c r="H21" s="15">
        <v>8.5342415203111539</v>
      </c>
      <c r="I21" s="15">
        <v>753.63787952705059</v>
      </c>
      <c r="J21" s="15">
        <v>242.48665529579867</v>
      </c>
      <c r="K21" s="15">
        <v>108.69638019436991</v>
      </c>
      <c r="L21" s="15">
        <v>6.464377022244121</v>
      </c>
      <c r="M21" s="15">
        <v>4.2291014833955094</v>
      </c>
      <c r="N21" s="15">
        <v>1188.7626834256064</v>
      </c>
      <c r="O21" s="15">
        <v>169.81889348256996</v>
      </c>
      <c r="P21" s="15">
        <v>1358.5815769081764</v>
      </c>
      <c r="Q21" s="15">
        <v>0</v>
      </c>
      <c r="R21" s="15">
        <v>1358.5815769081764</v>
      </c>
      <c r="S21"/>
      <c r="T21" s="14">
        <f t="shared" si="1"/>
        <v>2027</v>
      </c>
      <c r="U21" s="15">
        <v>59.700746846253821</v>
      </c>
      <c r="V21" s="15">
        <v>7.2856013041363505</v>
      </c>
      <c r="W21" s="15">
        <v>4.3829699058910165</v>
      </c>
      <c r="X21" s="15">
        <v>71.369318056281188</v>
      </c>
      <c r="Y21" s="15">
        <v>58.860255715125646</v>
      </c>
      <c r="Z21" s="15">
        <v>7.5815021941814278</v>
      </c>
      <c r="AA21" s="15">
        <v>717.45423710562443</v>
      </c>
      <c r="AB21" s="15">
        <v>242.48665529579867</v>
      </c>
      <c r="AC21" s="15">
        <v>105.45691188006272</v>
      </c>
      <c r="AD21" s="15">
        <v>6.3010727045094868</v>
      </c>
      <c r="AE21" s="15">
        <v>4.1185483014725275</v>
      </c>
      <c r="AF21" s="15">
        <v>1213.6285012530561</v>
      </c>
      <c r="AG21" s="15">
        <v>162.69903543049031</v>
      </c>
      <c r="AH21" s="15">
        <v>1376.3275366835464</v>
      </c>
      <c r="AI21" s="15">
        <v>0.35889584333158642</v>
      </c>
      <c r="AJ21" s="15">
        <v>1376.686432526878</v>
      </c>
      <c r="AL21" s="14">
        <f t="shared" si="2"/>
        <v>2027</v>
      </c>
      <c r="AM21" s="15">
        <v>59.700746846253821</v>
      </c>
      <c r="AN21" s="15">
        <v>7.2856013041363505</v>
      </c>
      <c r="AO21" s="15">
        <v>4.3829699058910165</v>
      </c>
      <c r="AP21" s="15">
        <v>71.369318056281188</v>
      </c>
      <c r="AQ21" s="15">
        <v>-5.853792667310822</v>
      </c>
      <c r="AR21" s="15">
        <v>-0.95273932612972601</v>
      </c>
      <c r="AS21" s="15">
        <v>-36.18364242142615</v>
      </c>
      <c r="AT21" s="15">
        <v>0</v>
      </c>
      <c r="AU21" s="15">
        <v>-3.2394683143071936</v>
      </c>
      <c r="AV21" s="15">
        <v>-0.1633043177346343</v>
      </c>
      <c r="AW21" s="15">
        <v>-0.11055318192298222</v>
      </c>
      <c r="AX21" s="15">
        <v>24.865817827449849</v>
      </c>
      <c r="AY21" s="15">
        <v>-7.1198580520796355</v>
      </c>
      <c r="AZ21" s="15">
        <v>17.745959775369958</v>
      </c>
      <c r="BA21" s="15">
        <v>0.35889584333158642</v>
      </c>
      <c r="BB21" s="15">
        <v>18.104855618701546</v>
      </c>
      <c r="BC21" s="14">
        <f t="shared" si="3"/>
        <v>2027</v>
      </c>
    </row>
    <row r="22" spans="2:55" x14ac:dyDescent="0.35">
      <c r="B22" s="14">
        <f t="shared" si="0"/>
        <v>2028</v>
      </c>
      <c r="C22" s="15">
        <v>0</v>
      </c>
      <c r="D22" s="15">
        <v>0</v>
      </c>
      <c r="E22" s="15">
        <v>0</v>
      </c>
      <c r="F22" s="15">
        <v>0</v>
      </c>
      <c r="G22" s="15">
        <v>72.031829622852882</v>
      </c>
      <c r="H22" s="15">
        <v>9.9298929911721512</v>
      </c>
      <c r="I22" s="15">
        <v>809.56091023959311</v>
      </c>
      <c r="J22" s="15">
        <v>227.85440863960679</v>
      </c>
      <c r="K22" s="15">
        <v>115.83065389008138</v>
      </c>
      <c r="L22" s="15">
        <v>6.5921898710993849</v>
      </c>
      <c r="M22" s="15">
        <v>4.40705562817607</v>
      </c>
      <c r="N22" s="15">
        <v>1246.2069408825816</v>
      </c>
      <c r="O22" s="15">
        <v>212.93128996204399</v>
      </c>
      <c r="P22" s="15">
        <v>1459.1382308446257</v>
      </c>
      <c r="Q22" s="15">
        <v>0</v>
      </c>
      <c r="R22" s="15">
        <v>1459.1382308446257</v>
      </c>
      <c r="S22"/>
      <c r="T22" s="14">
        <f t="shared" si="1"/>
        <v>2028</v>
      </c>
      <c r="U22" s="15">
        <v>53.647871556854078</v>
      </c>
      <c r="V22" s="15">
        <v>6.6304426480742853</v>
      </c>
      <c r="W22" s="15">
        <v>4.3377517362220761</v>
      </c>
      <c r="X22" s="15">
        <v>64.616065941150438</v>
      </c>
      <c r="Y22" s="15">
        <v>57.281044262740558</v>
      </c>
      <c r="Z22" s="15">
        <v>7.5239372319693834</v>
      </c>
      <c r="AA22" s="15">
        <v>775.56186786720286</v>
      </c>
      <c r="AB22" s="15">
        <v>227.85440863960679</v>
      </c>
      <c r="AC22" s="15">
        <v>112.20988905115455</v>
      </c>
      <c r="AD22" s="15">
        <v>6.1663774730875858</v>
      </c>
      <c r="AE22" s="15">
        <v>4.3642890238963234</v>
      </c>
      <c r="AF22" s="15">
        <v>1255.5778794908085</v>
      </c>
      <c r="AG22" s="15">
        <v>204.48306287442838</v>
      </c>
      <c r="AH22" s="15">
        <v>1460.0609423652368</v>
      </c>
      <c r="AI22" s="15">
        <v>0.31198140715775902</v>
      </c>
      <c r="AJ22" s="15">
        <v>1460.3729237723946</v>
      </c>
      <c r="AL22" s="14">
        <f t="shared" si="2"/>
        <v>2028</v>
      </c>
      <c r="AM22" s="15">
        <v>53.647871556854078</v>
      </c>
      <c r="AN22" s="15">
        <v>6.6304426480742853</v>
      </c>
      <c r="AO22" s="15">
        <v>4.3377517362220761</v>
      </c>
      <c r="AP22" s="15">
        <v>64.616065941150438</v>
      </c>
      <c r="AQ22" s="15">
        <v>-14.75078536011233</v>
      </c>
      <c r="AR22" s="15">
        <v>-2.4059557592027669</v>
      </c>
      <c r="AS22" s="15">
        <v>-33.999042372390306</v>
      </c>
      <c r="AT22" s="15">
        <v>0</v>
      </c>
      <c r="AU22" s="15">
        <v>-3.6207648389268252</v>
      </c>
      <c r="AV22" s="15">
        <v>-0.42581239801179926</v>
      </c>
      <c r="AW22" s="15">
        <v>-4.2766604279746046E-2</v>
      </c>
      <c r="AX22" s="15">
        <v>9.3709386082267461</v>
      </c>
      <c r="AY22" s="15">
        <v>-8.4482270876156011</v>
      </c>
      <c r="AZ22" s="15">
        <v>0.92271152061107664</v>
      </c>
      <c r="BA22" s="15">
        <v>0.31198140715775902</v>
      </c>
      <c r="BB22" s="15">
        <v>1.2346929277688357</v>
      </c>
      <c r="BC22" s="14">
        <f t="shared" si="3"/>
        <v>2028</v>
      </c>
    </row>
    <row r="23" spans="2:55" x14ac:dyDescent="0.35">
      <c r="B23" s="14">
        <f t="shared" si="0"/>
        <v>2029</v>
      </c>
      <c r="C23" s="15">
        <v>0</v>
      </c>
      <c r="D23" s="15">
        <v>0</v>
      </c>
      <c r="E23" s="15">
        <v>0</v>
      </c>
      <c r="F23" s="15">
        <v>0</v>
      </c>
      <c r="G23" s="15">
        <v>69.127175796246462</v>
      </c>
      <c r="H23" s="15">
        <v>9.6385071936149416</v>
      </c>
      <c r="I23" s="15">
        <v>824.09224824688499</v>
      </c>
      <c r="J23" s="15">
        <v>212.98990297394215</v>
      </c>
      <c r="K23" s="15">
        <v>116.29128433608031</v>
      </c>
      <c r="L23" s="15">
        <v>6.4339516298775745</v>
      </c>
      <c r="M23" s="15">
        <v>4.422282007925749</v>
      </c>
      <c r="N23" s="15">
        <v>1242.9953521845725</v>
      </c>
      <c r="O23" s="15">
        <v>248.3565202033779</v>
      </c>
      <c r="P23" s="15">
        <v>1491.3518723879504</v>
      </c>
      <c r="Q23" s="15">
        <v>0</v>
      </c>
      <c r="R23" s="15">
        <v>1491.3518723879504</v>
      </c>
      <c r="S23"/>
      <c r="T23" s="14">
        <f t="shared" si="1"/>
        <v>2029</v>
      </c>
      <c r="U23" s="15">
        <v>48.536082735433439</v>
      </c>
      <c r="V23" s="15">
        <v>6.0359860188843806</v>
      </c>
      <c r="W23" s="15">
        <v>4.2757563205390641</v>
      </c>
      <c r="X23" s="15">
        <v>58.847825074856878</v>
      </c>
      <c r="Y23" s="15">
        <v>57.336476198750795</v>
      </c>
      <c r="Z23" s="15">
        <v>7.7028533687741998</v>
      </c>
      <c r="AA23" s="15">
        <v>786.65134173349134</v>
      </c>
      <c r="AB23" s="15">
        <v>212.98990297394215</v>
      </c>
      <c r="AC23" s="15">
        <v>113.36370779333238</v>
      </c>
      <c r="AD23" s="15">
        <v>6.0679511807405158</v>
      </c>
      <c r="AE23" s="15">
        <v>4.2103030025828048</v>
      </c>
      <c r="AF23" s="15">
        <v>1247.1703613264708</v>
      </c>
      <c r="AG23" s="15">
        <v>237.39460808236191</v>
      </c>
      <c r="AH23" s="15">
        <v>1484.5649694088327</v>
      </c>
      <c r="AI23" s="15">
        <v>0.30427695800079424</v>
      </c>
      <c r="AJ23" s="15">
        <v>1484.8692463668335</v>
      </c>
      <c r="AL23" s="14">
        <f t="shared" si="2"/>
        <v>2029</v>
      </c>
      <c r="AM23" s="15">
        <v>48.536082735433439</v>
      </c>
      <c r="AN23" s="15">
        <v>6.0359860188843806</v>
      </c>
      <c r="AO23" s="15">
        <v>4.2757563205390641</v>
      </c>
      <c r="AP23" s="15">
        <v>58.847825074856878</v>
      </c>
      <c r="AQ23" s="15">
        <v>-11.790699597495662</v>
      </c>
      <c r="AR23" s="15">
        <v>-1.9356538248407411</v>
      </c>
      <c r="AS23" s="15">
        <v>-37.440906513393685</v>
      </c>
      <c r="AT23" s="15">
        <v>0</v>
      </c>
      <c r="AU23" s="15">
        <v>-2.927576542747925</v>
      </c>
      <c r="AV23" s="15">
        <v>-0.36600044913705954</v>
      </c>
      <c r="AW23" s="15">
        <v>-0.21197900534294423</v>
      </c>
      <c r="AX23" s="15">
        <v>4.1750091418983821</v>
      </c>
      <c r="AY23" s="15">
        <v>-10.961912121015976</v>
      </c>
      <c r="AZ23" s="15">
        <v>-6.7869029791176576</v>
      </c>
      <c r="BA23" s="15">
        <v>0.30427695800079424</v>
      </c>
      <c r="BB23" s="15">
        <v>-6.4826260211168636</v>
      </c>
      <c r="BC23" s="14">
        <f t="shared" si="3"/>
        <v>2029</v>
      </c>
    </row>
    <row r="24" spans="2:55" x14ac:dyDescent="0.35">
      <c r="B24" s="14">
        <f t="shared" si="0"/>
        <v>2030</v>
      </c>
      <c r="C24" s="15">
        <v>0</v>
      </c>
      <c r="D24" s="15">
        <v>0</v>
      </c>
      <c r="E24" s="15">
        <v>0</v>
      </c>
      <c r="F24" s="15">
        <v>0</v>
      </c>
      <c r="G24" s="15">
        <v>67.785030553277124</v>
      </c>
      <c r="H24" s="15">
        <v>9.5850550571172679</v>
      </c>
      <c r="I24" s="15">
        <v>820.43756706690033</v>
      </c>
      <c r="J24" s="15">
        <v>199.61565414615009</v>
      </c>
      <c r="K24" s="15">
        <v>121.03473616087936</v>
      </c>
      <c r="L24" s="15">
        <v>6.308726466351021</v>
      </c>
      <c r="M24" s="15">
        <v>4.2041207813126356</v>
      </c>
      <c r="N24" s="15">
        <v>1228.9708902319878</v>
      </c>
      <c r="O24" s="15">
        <v>279.29941258595562</v>
      </c>
      <c r="P24" s="15">
        <v>1508.2703028179435</v>
      </c>
      <c r="Q24" s="15">
        <v>0</v>
      </c>
      <c r="R24" s="15">
        <v>1508.2703028179435</v>
      </c>
      <c r="S24"/>
      <c r="T24" s="14">
        <f t="shared" si="1"/>
        <v>2030</v>
      </c>
      <c r="U24" s="15">
        <v>44.190587874638304</v>
      </c>
      <c r="V24" s="15">
        <v>5.4935017885007928</v>
      </c>
      <c r="W24" s="15">
        <v>4.1022850382773708</v>
      </c>
      <c r="X24" s="15">
        <v>53.78637470141647</v>
      </c>
      <c r="Y24" s="15">
        <v>55.550470707588168</v>
      </c>
      <c r="Z24" s="15">
        <v>7.570749544505734</v>
      </c>
      <c r="AA24" s="15">
        <v>787.78943981525777</v>
      </c>
      <c r="AB24" s="15">
        <v>199.61565414615009</v>
      </c>
      <c r="AC24" s="15">
        <v>118.02210200961561</v>
      </c>
      <c r="AD24" s="15">
        <v>5.9157651662276685</v>
      </c>
      <c r="AE24" s="15">
        <v>4.2439642839021428</v>
      </c>
      <c r="AF24" s="15">
        <v>1232.4945203746636</v>
      </c>
      <c r="AG24" s="15">
        <v>269.63409477157921</v>
      </c>
      <c r="AH24" s="15">
        <v>1502.1286151462427</v>
      </c>
      <c r="AI24" s="15">
        <v>0.30795444784735088</v>
      </c>
      <c r="AJ24" s="15">
        <v>1502.4365695940901</v>
      </c>
      <c r="AL24" s="14">
        <f t="shared" si="2"/>
        <v>2030</v>
      </c>
      <c r="AM24" s="15">
        <v>44.190587874638304</v>
      </c>
      <c r="AN24" s="15">
        <v>5.4935017885007928</v>
      </c>
      <c r="AO24" s="15">
        <v>4.1022850382773708</v>
      </c>
      <c r="AP24" s="15">
        <v>53.78637470141647</v>
      </c>
      <c r="AQ24" s="15">
        <v>-12.234559845688954</v>
      </c>
      <c r="AR24" s="15">
        <v>-2.0143055126115339</v>
      </c>
      <c r="AS24" s="15">
        <v>-32.648127251642542</v>
      </c>
      <c r="AT24" s="15">
        <v>0</v>
      </c>
      <c r="AU24" s="15">
        <v>-3.0126341512637538</v>
      </c>
      <c r="AV24" s="15">
        <v>-0.39296130012335273</v>
      </c>
      <c r="AW24" s="15">
        <v>3.9843502589507855E-2</v>
      </c>
      <c r="AX24" s="15">
        <v>3.5236301426757586</v>
      </c>
      <c r="AY24" s="15">
        <v>-9.6653178143764205</v>
      </c>
      <c r="AZ24" s="15">
        <v>-6.1416876717007804</v>
      </c>
      <c r="BA24" s="15">
        <v>0.30795444784735088</v>
      </c>
      <c r="BB24" s="15">
        <v>-5.8337332238534296</v>
      </c>
      <c r="BC24" s="14">
        <f t="shared" si="3"/>
        <v>2030</v>
      </c>
    </row>
    <row r="25" spans="2:55" x14ac:dyDescent="0.35">
      <c r="B25" s="14">
        <f t="shared" si="0"/>
        <v>2031</v>
      </c>
      <c r="C25" s="15">
        <v>0</v>
      </c>
      <c r="D25" s="15">
        <v>0</v>
      </c>
      <c r="E25" s="15">
        <v>0</v>
      </c>
      <c r="F25" s="15">
        <v>0</v>
      </c>
      <c r="G25" s="15">
        <v>64.843089701267161</v>
      </c>
      <c r="H25" s="15">
        <v>9.2592387792936677</v>
      </c>
      <c r="I25" s="15">
        <v>806.29824177313981</v>
      </c>
      <c r="J25" s="15">
        <v>187.08120798304273</v>
      </c>
      <c r="K25" s="15">
        <v>124.06091638724131</v>
      </c>
      <c r="L25" s="15">
        <v>6.1630854426133803</v>
      </c>
      <c r="M25" s="15">
        <v>3.7219592511932222</v>
      </c>
      <c r="N25" s="15">
        <v>1201.4277393177913</v>
      </c>
      <c r="O25" s="15">
        <v>296.62935831985817</v>
      </c>
      <c r="P25" s="15">
        <v>1498.0570976376493</v>
      </c>
      <c r="Q25" s="15">
        <v>0</v>
      </c>
      <c r="R25" s="15">
        <v>1498.0570976376493</v>
      </c>
      <c r="S25"/>
      <c r="T25" s="14">
        <f t="shared" si="1"/>
        <v>2031</v>
      </c>
      <c r="U25" s="15">
        <v>40.314143788739578</v>
      </c>
      <c r="V25" s="15">
        <v>4.9961678906209324</v>
      </c>
      <c r="W25" s="15">
        <v>3.9404752620045325</v>
      </c>
      <c r="X25" s="15">
        <v>49.250786941365043</v>
      </c>
      <c r="Y25" s="15">
        <v>55.167717905394625</v>
      </c>
      <c r="Z25" s="15">
        <v>7.6547860665257259</v>
      </c>
      <c r="AA25" s="15">
        <v>770.39881896321367</v>
      </c>
      <c r="AB25" s="15">
        <v>187.08120798304273</v>
      </c>
      <c r="AC25" s="15">
        <v>120.78159252917899</v>
      </c>
      <c r="AD25" s="15">
        <v>5.8253354434468552</v>
      </c>
      <c r="AE25" s="15">
        <v>3.7370355062536293</v>
      </c>
      <c r="AF25" s="15">
        <v>1199.8972813384214</v>
      </c>
      <c r="AG25" s="15">
        <v>285.65861698830304</v>
      </c>
      <c r="AH25" s="15">
        <v>1485.5558983267242</v>
      </c>
      <c r="AI25" s="15">
        <v>0.18247509532472547</v>
      </c>
      <c r="AJ25" s="15">
        <v>1485.7383734220491</v>
      </c>
      <c r="AL25" s="14">
        <f t="shared" si="2"/>
        <v>2031</v>
      </c>
      <c r="AM25" s="15">
        <v>40.314143788739578</v>
      </c>
      <c r="AN25" s="15">
        <v>4.9961678906209324</v>
      </c>
      <c r="AO25" s="15">
        <v>3.9404752620045325</v>
      </c>
      <c r="AP25" s="15">
        <v>49.250786941365043</v>
      </c>
      <c r="AQ25" s="15">
        <v>-9.6753717958725396</v>
      </c>
      <c r="AR25" s="15">
        <v>-1.6044527127679424</v>
      </c>
      <c r="AS25" s="15">
        <v>-35.899422809926122</v>
      </c>
      <c r="AT25" s="15">
        <v>0</v>
      </c>
      <c r="AU25" s="15">
        <v>-3.2793238580623152</v>
      </c>
      <c r="AV25" s="15">
        <v>-0.33774999916652537</v>
      </c>
      <c r="AW25" s="15">
        <v>1.5076255060407153E-2</v>
      </c>
      <c r="AX25" s="15">
        <v>-1.5304579793699256</v>
      </c>
      <c r="AY25" s="15">
        <v>-10.970741331555086</v>
      </c>
      <c r="AZ25" s="15">
        <v>-12.501199310925069</v>
      </c>
      <c r="BA25" s="15">
        <v>0.18247509532472547</v>
      </c>
      <c r="BB25" s="15">
        <v>-12.318724215600342</v>
      </c>
      <c r="BC25" s="14">
        <f t="shared" si="3"/>
        <v>2031</v>
      </c>
    </row>
    <row r="26" spans="2:55" x14ac:dyDescent="0.35">
      <c r="B26" s="14">
        <f t="shared" si="0"/>
        <v>2032</v>
      </c>
      <c r="C26" s="15">
        <v>0</v>
      </c>
      <c r="D26" s="15">
        <v>0</v>
      </c>
      <c r="E26" s="15">
        <v>0</v>
      </c>
      <c r="F26" s="15">
        <v>0</v>
      </c>
      <c r="G26" s="15">
        <v>63.354707989096681</v>
      </c>
      <c r="H26" s="15">
        <v>9.156674145247603</v>
      </c>
      <c r="I26" s="15">
        <v>803.60828344895481</v>
      </c>
      <c r="J26" s="15">
        <v>175.79226353945276</v>
      </c>
      <c r="K26" s="15">
        <v>122.04288455890433</v>
      </c>
      <c r="L26" s="15">
        <v>6.0586499957584117</v>
      </c>
      <c r="M26" s="15">
        <v>3.3239922758619191</v>
      </c>
      <c r="N26" s="15">
        <v>1183.3374559532765</v>
      </c>
      <c r="O26" s="15">
        <v>316.85534187782628</v>
      </c>
      <c r="P26" s="15">
        <v>1500.1927978311028</v>
      </c>
      <c r="Q26" s="15">
        <v>0</v>
      </c>
      <c r="R26" s="15">
        <v>1500.1927978311028</v>
      </c>
      <c r="S26"/>
      <c r="T26" s="14">
        <f t="shared" si="1"/>
        <v>2032</v>
      </c>
      <c r="U26" s="15">
        <v>36.762306502778927</v>
      </c>
      <c r="V26" s="15">
        <v>4.539674146724674</v>
      </c>
      <c r="W26" s="15">
        <v>3.7845942116286779</v>
      </c>
      <c r="X26" s="15">
        <v>45.086574861132277</v>
      </c>
      <c r="Y26" s="15">
        <v>53.179628362695141</v>
      </c>
      <c r="Z26" s="15">
        <v>7.4680731788061143</v>
      </c>
      <c r="AA26" s="15">
        <v>770.73832735726558</v>
      </c>
      <c r="AB26" s="15">
        <v>175.79226353945276</v>
      </c>
      <c r="AC26" s="15">
        <v>119.11478733891168</v>
      </c>
      <c r="AD26" s="15">
        <v>5.6960189880306764</v>
      </c>
      <c r="AE26" s="15">
        <v>3.3762130366866452</v>
      </c>
      <c r="AF26" s="15">
        <v>1180.451886662981</v>
      </c>
      <c r="AG26" s="15">
        <v>305.50610933539014</v>
      </c>
      <c r="AH26" s="15">
        <v>1485.9579959983712</v>
      </c>
      <c r="AI26" s="15">
        <v>0.16938864297452635</v>
      </c>
      <c r="AJ26" s="15">
        <v>1486.1273846413458</v>
      </c>
      <c r="AL26" s="14">
        <f t="shared" si="2"/>
        <v>2032</v>
      </c>
      <c r="AM26" s="15">
        <v>36.762306502778927</v>
      </c>
      <c r="AN26" s="15">
        <v>4.539674146724674</v>
      </c>
      <c r="AO26" s="15">
        <v>3.7845942116286779</v>
      </c>
      <c r="AP26" s="15">
        <v>45.086574861132277</v>
      </c>
      <c r="AQ26" s="15">
        <v>-10.175079626401542</v>
      </c>
      <c r="AR26" s="15">
        <v>-1.6886009664414892</v>
      </c>
      <c r="AS26" s="15">
        <v>-32.869956091689289</v>
      </c>
      <c r="AT26" s="15">
        <v>0</v>
      </c>
      <c r="AU26" s="15">
        <v>-2.9280972199926429</v>
      </c>
      <c r="AV26" s="15">
        <v>-0.36263100772773499</v>
      </c>
      <c r="AW26" s="15">
        <v>5.2220760824726195E-2</v>
      </c>
      <c r="AX26" s="15">
        <v>-2.8855692902953285</v>
      </c>
      <c r="AY26" s="15">
        <v>-11.349232542436139</v>
      </c>
      <c r="AZ26" s="15">
        <v>-14.234801832731572</v>
      </c>
      <c r="BA26" s="15">
        <v>0.16938864297452635</v>
      </c>
      <c r="BB26" s="15">
        <v>-14.065413189757045</v>
      </c>
      <c r="BC26" s="14">
        <f t="shared" si="3"/>
        <v>2032</v>
      </c>
    </row>
    <row r="27" spans="2:55" x14ac:dyDescent="0.35">
      <c r="B27" s="14">
        <f t="shared" si="0"/>
        <v>2033</v>
      </c>
      <c r="C27" s="15">
        <v>0</v>
      </c>
      <c r="D27" s="15">
        <v>0</v>
      </c>
      <c r="E27" s="15">
        <v>0</v>
      </c>
      <c r="F27" s="15">
        <v>0</v>
      </c>
      <c r="G27" s="15">
        <v>60.446558328645096</v>
      </c>
      <c r="H27" s="15">
        <v>8.8110156390532595</v>
      </c>
      <c r="I27" s="15">
        <v>760.19072408774946</v>
      </c>
      <c r="J27" s="15">
        <v>164.32412863276659</v>
      </c>
      <c r="K27" s="15">
        <v>122.37010125171436</v>
      </c>
      <c r="L27" s="15">
        <v>5.9541118688126016</v>
      </c>
      <c r="M27" s="15">
        <v>2.7660065032058778</v>
      </c>
      <c r="N27" s="15">
        <v>1124.8626463119474</v>
      </c>
      <c r="O27" s="15">
        <v>329.97116106381708</v>
      </c>
      <c r="P27" s="15">
        <v>1454.8338073757645</v>
      </c>
      <c r="Q27" s="15">
        <v>0</v>
      </c>
      <c r="R27" s="15">
        <v>1454.8338073757645</v>
      </c>
      <c r="S27"/>
      <c r="T27" s="14">
        <f t="shared" si="1"/>
        <v>2033</v>
      </c>
      <c r="U27" s="15">
        <v>33.500967087520628</v>
      </c>
      <c r="V27" s="15">
        <v>4.1208724143870388</v>
      </c>
      <c r="W27" s="15">
        <v>3.6301925272028761</v>
      </c>
      <c r="X27" s="15">
        <v>41.252032029110545</v>
      </c>
      <c r="Y27" s="15">
        <v>52.495910907219447</v>
      </c>
      <c r="Z27" s="15">
        <v>7.4805412208322055</v>
      </c>
      <c r="AA27" s="15">
        <v>728.52899180927</v>
      </c>
      <c r="AB27" s="15">
        <v>164.32412863276659</v>
      </c>
      <c r="AC27" s="15">
        <v>119.89134967805798</v>
      </c>
      <c r="AD27" s="15">
        <v>5.6424313935969357</v>
      </c>
      <c r="AE27" s="15">
        <v>2.7821046525259199</v>
      </c>
      <c r="AF27" s="15">
        <v>1122.3974903233798</v>
      </c>
      <c r="AG27" s="15">
        <v>317.91603864416851</v>
      </c>
      <c r="AH27" s="15">
        <v>1440.3135289675483</v>
      </c>
      <c r="AI27" s="15">
        <v>0.18396491954915264</v>
      </c>
      <c r="AJ27" s="15">
        <v>1440.4974938870976</v>
      </c>
      <c r="AL27" s="14">
        <f t="shared" si="2"/>
        <v>2033</v>
      </c>
      <c r="AM27" s="15">
        <v>33.500967087520628</v>
      </c>
      <c r="AN27" s="15">
        <v>4.1208724143870388</v>
      </c>
      <c r="AO27" s="15">
        <v>3.6301925272028761</v>
      </c>
      <c r="AP27" s="15">
        <v>41.252032029110545</v>
      </c>
      <c r="AQ27" s="15">
        <v>-7.9506474214256491</v>
      </c>
      <c r="AR27" s="15">
        <v>-1.3304744182210533</v>
      </c>
      <c r="AS27" s="15">
        <v>-31.661732278479437</v>
      </c>
      <c r="AT27" s="15">
        <v>0</v>
      </c>
      <c r="AU27" s="15">
        <v>-2.4787515736563872</v>
      </c>
      <c r="AV27" s="15">
        <v>-0.3116804752156655</v>
      </c>
      <c r="AW27" s="15">
        <v>1.6098149320041916E-2</v>
      </c>
      <c r="AX27" s="15">
        <v>-2.4651559885674166</v>
      </c>
      <c r="AY27" s="15">
        <v>-12.055122419648526</v>
      </c>
      <c r="AZ27" s="15">
        <v>-14.52027840821604</v>
      </c>
      <c r="BA27" s="15">
        <v>0.18396491954915264</v>
      </c>
      <c r="BB27" s="15">
        <v>-14.336313488666889</v>
      </c>
      <c r="BC27" s="14">
        <f t="shared" si="3"/>
        <v>2033</v>
      </c>
    </row>
    <row r="28" spans="2:55" x14ac:dyDescent="0.35">
      <c r="B28" s="14">
        <f t="shared" si="0"/>
        <v>2034</v>
      </c>
      <c r="C28" s="15">
        <v>0</v>
      </c>
      <c r="D28" s="15">
        <v>0</v>
      </c>
      <c r="E28" s="15">
        <v>0</v>
      </c>
      <c r="F28" s="15">
        <v>0</v>
      </c>
      <c r="G28" s="15">
        <v>103.6767618270768</v>
      </c>
      <c r="H28" s="15">
        <v>26.421390041163303</v>
      </c>
      <c r="I28" s="15">
        <v>733.48168289776697</v>
      </c>
      <c r="J28" s="15">
        <v>196.8566354690318</v>
      </c>
      <c r="K28" s="15">
        <v>116.89423479878074</v>
      </c>
      <c r="L28" s="15">
        <v>8.4735092792509654</v>
      </c>
      <c r="M28" s="15">
        <v>1.2152199618172259</v>
      </c>
      <c r="N28" s="15">
        <v>1187.0194342748878</v>
      </c>
      <c r="O28" s="15">
        <v>320.40259985482516</v>
      </c>
      <c r="P28" s="15">
        <v>1507.422034129713</v>
      </c>
      <c r="Q28" s="15">
        <v>0</v>
      </c>
      <c r="R28" s="15">
        <v>1507.422034129713</v>
      </c>
      <c r="S28"/>
      <c r="T28" s="14">
        <f t="shared" si="1"/>
        <v>2034</v>
      </c>
      <c r="U28" s="15">
        <v>30.493532039925853</v>
      </c>
      <c r="V28" s="15">
        <v>3.7368268759164569</v>
      </c>
      <c r="W28" s="15">
        <v>3.4739061959358186</v>
      </c>
      <c r="X28" s="15">
        <v>37.704265111778128</v>
      </c>
      <c r="Y28" s="15">
        <v>94.234651676728191</v>
      </c>
      <c r="Z28" s="15">
        <v>24.6714871097466</v>
      </c>
      <c r="AA28" s="15">
        <v>701.48784618118725</v>
      </c>
      <c r="AB28" s="15">
        <v>186.44966316241701</v>
      </c>
      <c r="AC28" s="15">
        <v>114.12805900315567</v>
      </c>
      <c r="AD28" s="15">
        <v>7.8648654720932907</v>
      </c>
      <c r="AE28" s="15">
        <v>1.2001470214022327</v>
      </c>
      <c r="AF28" s="15">
        <v>1167.7409847385084</v>
      </c>
      <c r="AG28" s="15">
        <v>307.08700746393839</v>
      </c>
      <c r="AH28" s="15">
        <v>1474.8279922024467</v>
      </c>
      <c r="AI28" s="15">
        <v>0.15422719438562776</v>
      </c>
      <c r="AJ28" s="15">
        <v>1474.9822193968325</v>
      </c>
      <c r="AL28" s="14">
        <f t="shared" si="2"/>
        <v>2034</v>
      </c>
      <c r="AM28" s="15">
        <v>30.493532039925853</v>
      </c>
      <c r="AN28" s="15">
        <v>3.7368268759164569</v>
      </c>
      <c r="AO28" s="15">
        <v>3.4739061959358186</v>
      </c>
      <c r="AP28" s="15">
        <v>37.704265111778128</v>
      </c>
      <c r="AQ28" s="15">
        <v>-9.4421101503486113</v>
      </c>
      <c r="AR28" s="15">
        <v>-1.7499029314167045</v>
      </c>
      <c r="AS28" s="15">
        <v>-31.993836716579676</v>
      </c>
      <c r="AT28" s="15">
        <v>-10.406972306614792</v>
      </c>
      <c r="AU28" s="15">
        <v>-2.766175795625077</v>
      </c>
      <c r="AV28" s="15">
        <v>-0.60864380715767485</v>
      </c>
      <c r="AW28" s="15">
        <v>-1.5072940414993165E-2</v>
      </c>
      <c r="AX28" s="15">
        <v>-19.278449536379252</v>
      </c>
      <c r="AY28" s="15">
        <v>-13.315592390886794</v>
      </c>
      <c r="AZ28" s="15">
        <v>-32.59404192726614</v>
      </c>
      <c r="BA28" s="15">
        <v>0.15422719438562776</v>
      </c>
      <c r="BB28" s="15">
        <v>-32.439814732880507</v>
      </c>
      <c r="BC28" s="14">
        <f t="shared" si="3"/>
        <v>2034</v>
      </c>
    </row>
    <row r="29" spans="2:55" x14ac:dyDescent="0.35">
      <c r="B29" s="14">
        <f t="shared" si="0"/>
        <v>2035</v>
      </c>
      <c r="C29" s="15">
        <v>0</v>
      </c>
      <c r="D29" s="15">
        <v>0</v>
      </c>
      <c r="E29" s="15">
        <v>0</v>
      </c>
      <c r="F29" s="15">
        <v>0</v>
      </c>
      <c r="G29" s="15">
        <v>126.46984391196568</v>
      </c>
      <c r="H29" s="15">
        <v>139.8351008894918</v>
      </c>
      <c r="I29" s="15">
        <v>711.11230688869625</v>
      </c>
      <c r="J29" s="15">
        <v>213.87481045723953</v>
      </c>
      <c r="K29" s="15">
        <v>114.9105461281798</v>
      </c>
      <c r="L29" s="15">
        <v>10.035262719916426</v>
      </c>
      <c r="M29" s="15">
        <v>0.6578742008555527</v>
      </c>
      <c r="N29" s="15">
        <v>1316.8957451963452</v>
      </c>
      <c r="O29" s="15">
        <v>321.15328019650826</v>
      </c>
      <c r="P29" s="15">
        <v>1638.0490253928533</v>
      </c>
      <c r="Q29" s="15">
        <v>0</v>
      </c>
      <c r="R29" s="15">
        <v>1638.0490253928533</v>
      </c>
      <c r="S29"/>
      <c r="T29" s="14">
        <f t="shared" si="1"/>
        <v>2035</v>
      </c>
      <c r="U29" s="15">
        <v>27.722649643716245</v>
      </c>
      <c r="V29" s="15">
        <v>3.3848218681320548</v>
      </c>
      <c r="W29" s="15">
        <v>3.3642879493605888</v>
      </c>
      <c r="X29" s="15">
        <v>34.47175946120889</v>
      </c>
      <c r="Y29" s="15">
        <v>114.54175314512639</v>
      </c>
      <c r="Z29" s="15">
        <v>137.57521308927411</v>
      </c>
      <c r="AA29" s="15">
        <v>681.77729615873864</v>
      </c>
      <c r="AB29" s="15">
        <v>197.15453677261414</v>
      </c>
      <c r="AC29" s="15">
        <v>112.23777908243046</v>
      </c>
      <c r="AD29" s="15">
        <v>9.1779652598766734</v>
      </c>
      <c r="AE29" s="15">
        <v>0.63517689070329364</v>
      </c>
      <c r="AF29" s="15">
        <v>1287.5714798599724</v>
      </c>
      <c r="AG29" s="15">
        <v>307.87552765421668</v>
      </c>
      <c r="AH29" s="15">
        <v>1595.4470075141892</v>
      </c>
      <c r="AI29" s="15">
        <v>0.15098936805677604</v>
      </c>
      <c r="AJ29" s="15">
        <v>1595.597996882246</v>
      </c>
      <c r="AL29" s="14">
        <f t="shared" si="2"/>
        <v>2035</v>
      </c>
      <c r="AM29" s="15">
        <v>27.722649643716245</v>
      </c>
      <c r="AN29" s="15">
        <v>3.3848218681320548</v>
      </c>
      <c r="AO29" s="15">
        <v>3.3642879493605888</v>
      </c>
      <c r="AP29" s="15">
        <v>34.47175946120889</v>
      </c>
      <c r="AQ29" s="15">
        <v>-11.92809076683929</v>
      </c>
      <c r="AR29" s="15">
        <v>-2.2598878002176797</v>
      </c>
      <c r="AS29" s="15">
        <v>-29.335010729957627</v>
      </c>
      <c r="AT29" s="15">
        <v>-16.720273684625401</v>
      </c>
      <c r="AU29" s="15">
        <v>-2.6727670457493424</v>
      </c>
      <c r="AV29" s="15">
        <v>-0.85729746003975271</v>
      </c>
      <c r="AW29" s="15">
        <v>-2.2697310152259058E-2</v>
      </c>
      <c r="AX29" s="15">
        <v>-29.324265336372775</v>
      </c>
      <c r="AY29" s="15">
        <v>-13.277752542291585</v>
      </c>
      <c r="AZ29" s="15">
        <v>-42.602017878664277</v>
      </c>
      <c r="BA29" s="15">
        <v>0.15098936805677604</v>
      </c>
      <c r="BB29" s="15">
        <v>-42.4510285106075</v>
      </c>
      <c r="BC29" s="14">
        <f t="shared" si="3"/>
        <v>2035</v>
      </c>
    </row>
    <row r="30" spans="2:55" x14ac:dyDescent="0.35">
      <c r="B30" s="14">
        <f t="shared" si="0"/>
        <v>2036</v>
      </c>
      <c r="C30" s="15">
        <v>0</v>
      </c>
      <c r="D30" s="15">
        <v>0</v>
      </c>
      <c r="E30" s="15">
        <v>0</v>
      </c>
      <c r="F30" s="15">
        <v>0</v>
      </c>
      <c r="G30" s="15">
        <v>114.85167740688124</v>
      </c>
      <c r="H30" s="15">
        <v>127.63488715122905</v>
      </c>
      <c r="I30" s="15">
        <v>687.12938455245364</v>
      </c>
      <c r="J30" s="15">
        <v>200.44499574249258</v>
      </c>
      <c r="K30" s="15">
        <v>114.0541652702223</v>
      </c>
      <c r="L30" s="15">
        <v>9.5857049222185999</v>
      </c>
      <c r="M30" s="15">
        <v>0.6236220126538633</v>
      </c>
      <c r="N30" s="15">
        <v>1254.3244370581513</v>
      </c>
      <c r="O30" s="15">
        <v>366.60238406424452</v>
      </c>
      <c r="P30" s="15">
        <v>1620.9268211223957</v>
      </c>
      <c r="Q30" s="15">
        <v>0</v>
      </c>
      <c r="R30" s="15">
        <v>1620.9268211223957</v>
      </c>
      <c r="S30"/>
      <c r="T30" s="14">
        <f t="shared" si="1"/>
        <v>2036</v>
      </c>
      <c r="U30" s="15">
        <v>25.187944792962746</v>
      </c>
      <c r="V30" s="15">
        <v>3.062345807255439</v>
      </c>
      <c r="W30" s="15">
        <v>3.259951639326129</v>
      </c>
      <c r="X30" s="15">
        <v>31.510242239544315</v>
      </c>
      <c r="Y30" s="15">
        <v>108.15447736189961</v>
      </c>
      <c r="Z30" s="15">
        <v>126.32302101203564</v>
      </c>
      <c r="AA30" s="15">
        <v>659.17150725609224</v>
      </c>
      <c r="AB30" s="15">
        <v>189.57653911130575</v>
      </c>
      <c r="AC30" s="15">
        <v>112.2461765835161</v>
      </c>
      <c r="AD30" s="15">
        <v>9.0023578382258709</v>
      </c>
      <c r="AE30" s="15">
        <v>0.59908329992524401</v>
      </c>
      <c r="AF30" s="15">
        <v>1236.5834047025448</v>
      </c>
      <c r="AG30" s="15">
        <v>351.86387553362817</v>
      </c>
      <c r="AH30" s="15">
        <v>1588.4472802361731</v>
      </c>
      <c r="AI30" s="15">
        <v>0.15539588507457328</v>
      </c>
      <c r="AJ30" s="15">
        <v>1588.6026761212474</v>
      </c>
      <c r="AL30" s="14">
        <f t="shared" si="2"/>
        <v>2036</v>
      </c>
      <c r="AM30" s="15">
        <v>25.187944792962746</v>
      </c>
      <c r="AN30" s="15">
        <v>3.062345807255439</v>
      </c>
      <c r="AO30" s="15">
        <v>3.259951639326129</v>
      </c>
      <c r="AP30" s="15">
        <v>31.510242239544315</v>
      </c>
      <c r="AQ30" s="15">
        <v>-6.6972000449816189</v>
      </c>
      <c r="AR30" s="15">
        <v>-1.3118661391934132</v>
      </c>
      <c r="AS30" s="15">
        <v>-27.957877296361378</v>
      </c>
      <c r="AT30" s="15">
        <v>-10.86845663118684</v>
      </c>
      <c r="AU30" s="15">
        <v>-1.8079886867061976</v>
      </c>
      <c r="AV30" s="15">
        <v>-0.58334708399272961</v>
      </c>
      <c r="AW30" s="15">
        <v>-2.4538712728619273E-2</v>
      </c>
      <c r="AX30" s="15">
        <v>-17.741032355606535</v>
      </c>
      <c r="AY30" s="15">
        <v>-14.738508530616349</v>
      </c>
      <c r="AZ30" s="15">
        <v>-32.479540886222765</v>
      </c>
      <c r="BA30" s="15">
        <v>0.15539588507457328</v>
      </c>
      <c r="BB30" s="15">
        <v>-32.324145001148189</v>
      </c>
      <c r="BC30" s="14">
        <f t="shared" si="3"/>
        <v>2036</v>
      </c>
    </row>
    <row r="31" spans="2:55" x14ac:dyDescent="0.35">
      <c r="B31" s="14">
        <f t="shared" si="0"/>
        <v>2037</v>
      </c>
      <c r="C31" s="15">
        <v>0</v>
      </c>
      <c r="D31" s="15">
        <v>0</v>
      </c>
      <c r="E31" s="15">
        <v>0</v>
      </c>
      <c r="F31" s="15">
        <v>0</v>
      </c>
      <c r="G31" s="15">
        <v>104.27233431986242</v>
      </c>
      <c r="H31" s="15">
        <v>116.43997158804409</v>
      </c>
      <c r="I31" s="15">
        <v>697.78321597373747</v>
      </c>
      <c r="J31" s="15">
        <v>187.85847773429484</v>
      </c>
      <c r="K31" s="15">
        <v>119.43233080720904</v>
      </c>
      <c r="L31" s="15">
        <v>9.2052185287776123</v>
      </c>
      <c r="M31" s="15">
        <v>0.59247538423392121</v>
      </c>
      <c r="N31" s="15">
        <v>1235.5840243361595</v>
      </c>
      <c r="O31" s="15">
        <v>405.23131385631359</v>
      </c>
      <c r="P31" s="15">
        <v>1640.8153381924731</v>
      </c>
      <c r="Q31" s="15">
        <v>0</v>
      </c>
      <c r="R31" s="15">
        <v>1640.8153381924731</v>
      </c>
      <c r="S31"/>
      <c r="T31" s="14">
        <f t="shared" si="1"/>
        <v>2037</v>
      </c>
      <c r="U31" s="15">
        <v>22.873171668853647</v>
      </c>
      <c r="V31" s="15">
        <v>2.7693401627240455</v>
      </c>
      <c r="W31" s="15">
        <v>3.1289046406611991</v>
      </c>
      <c r="X31" s="15">
        <v>28.771416472238894</v>
      </c>
      <c r="Y31" s="15">
        <v>100.93105784500116</v>
      </c>
      <c r="Z31" s="15">
        <v>115.74036289439489</v>
      </c>
      <c r="AA31" s="15">
        <v>668.58025174872307</v>
      </c>
      <c r="AB31" s="15">
        <v>180.88703918449519</v>
      </c>
      <c r="AC31" s="15">
        <v>118.64383240074856</v>
      </c>
      <c r="AD31" s="15">
        <v>8.8096519502535564</v>
      </c>
      <c r="AE31" s="15">
        <v>0.56921520754426536</v>
      </c>
      <c r="AF31" s="15">
        <v>1222.9328277033994</v>
      </c>
      <c r="AG31" s="15">
        <v>388.52053217932558</v>
      </c>
      <c r="AH31" s="15">
        <v>1611.453359882725</v>
      </c>
      <c r="AI31" s="15">
        <v>0.13751918551195877</v>
      </c>
      <c r="AJ31" s="15">
        <v>1611.590879068237</v>
      </c>
      <c r="AL31" s="14">
        <f t="shared" si="2"/>
        <v>2037</v>
      </c>
      <c r="AM31" s="15">
        <v>22.873171668853647</v>
      </c>
      <c r="AN31" s="15">
        <v>2.7693401627240455</v>
      </c>
      <c r="AO31" s="15">
        <v>3.1289046406611991</v>
      </c>
      <c r="AP31" s="15">
        <v>28.771416472238894</v>
      </c>
      <c r="AQ31" s="15">
        <v>-3.3412764748612522</v>
      </c>
      <c r="AR31" s="15">
        <v>-0.69960869364919454</v>
      </c>
      <c r="AS31" s="15">
        <v>-29.202964225014423</v>
      </c>
      <c r="AT31" s="15">
        <v>-6.9714385497996405</v>
      </c>
      <c r="AU31" s="15">
        <v>-0.78849840646046532</v>
      </c>
      <c r="AV31" s="15">
        <v>-0.39556657852405713</v>
      </c>
      <c r="AW31" s="15">
        <v>-2.326017668965584E-2</v>
      </c>
      <c r="AX31" s="15">
        <v>-12.651196632760055</v>
      </c>
      <c r="AY31" s="15">
        <v>-16.710781676988027</v>
      </c>
      <c r="AZ31" s="15">
        <v>-29.361978309748004</v>
      </c>
      <c r="BA31" s="15">
        <v>0.13751918551195877</v>
      </c>
      <c r="BB31" s="15">
        <v>-29.224459124236049</v>
      </c>
      <c r="BC31" s="14">
        <f t="shared" si="3"/>
        <v>2037</v>
      </c>
    </row>
    <row r="32" spans="2:55" x14ac:dyDescent="0.35">
      <c r="B32" s="14">
        <f t="shared" si="0"/>
        <v>2038</v>
      </c>
      <c r="C32" s="15">
        <v>0</v>
      </c>
      <c r="D32" s="15">
        <v>0</v>
      </c>
      <c r="E32" s="15">
        <v>0</v>
      </c>
      <c r="F32" s="15">
        <v>0</v>
      </c>
      <c r="G32" s="15">
        <v>106.62165005157965</v>
      </c>
      <c r="H32" s="15">
        <v>108.20349657804852</v>
      </c>
      <c r="I32" s="15">
        <v>691.21493674431429</v>
      </c>
      <c r="J32" s="15">
        <v>189.35623363351272</v>
      </c>
      <c r="K32" s="15">
        <v>118.85184781574712</v>
      </c>
      <c r="L32" s="15">
        <v>9.498566912675507</v>
      </c>
      <c r="M32" s="15">
        <v>0.56037895230898049</v>
      </c>
      <c r="N32" s="15">
        <v>1224.3071106881866</v>
      </c>
      <c r="O32" s="15">
        <v>438.55340209466368</v>
      </c>
      <c r="P32" s="15">
        <v>1662.8605127828503</v>
      </c>
      <c r="Q32" s="15">
        <v>0</v>
      </c>
      <c r="R32" s="15">
        <v>1662.8605127828503</v>
      </c>
      <c r="S32"/>
      <c r="T32" s="14">
        <f t="shared" si="1"/>
        <v>2038</v>
      </c>
      <c r="U32" s="15">
        <v>22.729444782105844</v>
      </c>
      <c r="V32" s="15">
        <v>2.5096886226471402</v>
      </c>
      <c r="W32" s="15">
        <v>2.9471218106891142</v>
      </c>
      <c r="X32" s="15">
        <v>28.186255215442099</v>
      </c>
      <c r="Y32" s="15">
        <v>99.86958418286487</v>
      </c>
      <c r="Z32" s="15">
        <v>106.88758440840644</v>
      </c>
      <c r="AA32" s="15">
        <v>663.22901373841648</v>
      </c>
      <c r="AB32" s="15">
        <v>178.39124480485597</v>
      </c>
      <c r="AC32" s="15">
        <v>116.72195966808349</v>
      </c>
      <c r="AD32" s="15">
        <v>8.8969050295433671</v>
      </c>
      <c r="AE32" s="15">
        <v>0.53966232718807827</v>
      </c>
      <c r="AF32" s="15">
        <v>1202.7222093748007</v>
      </c>
      <c r="AG32" s="15">
        <v>420.84336705361079</v>
      </c>
      <c r="AH32" s="15">
        <v>1623.5655764284115</v>
      </c>
      <c r="AI32" s="15">
        <v>0.12817027651588755</v>
      </c>
      <c r="AJ32" s="15">
        <v>1623.6937467049274</v>
      </c>
      <c r="AL32" s="14">
        <f t="shared" si="2"/>
        <v>2038</v>
      </c>
      <c r="AM32" s="15">
        <v>22.729444782105844</v>
      </c>
      <c r="AN32" s="15">
        <v>2.5096886226471402</v>
      </c>
      <c r="AO32" s="15">
        <v>2.9471218106891142</v>
      </c>
      <c r="AP32" s="15">
        <v>28.186255215442099</v>
      </c>
      <c r="AQ32" s="15">
        <v>-6.7520658687147863</v>
      </c>
      <c r="AR32" s="15">
        <v>-1.3159121696420779</v>
      </c>
      <c r="AS32" s="15">
        <v>-27.985923005897707</v>
      </c>
      <c r="AT32" s="15">
        <v>-10.964988828656745</v>
      </c>
      <c r="AU32" s="15">
        <v>-2.1298881476636353</v>
      </c>
      <c r="AV32" s="15">
        <v>-0.6016618831321412</v>
      </c>
      <c r="AW32" s="15">
        <v>-2.0716625120902204E-2</v>
      </c>
      <c r="AX32" s="15">
        <v>-21.584901313385934</v>
      </c>
      <c r="AY32" s="15">
        <v>-17.710035041052905</v>
      </c>
      <c r="AZ32" s="15">
        <v>-39.294936354438626</v>
      </c>
      <c r="BA32" s="15">
        <v>0.12817027651588755</v>
      </c>
      <c r="BB32" s="15">
        <v>-39.166766077922738</v>
      </c>
      <c r="BC32" s="14">
        <f t="shared" si="3"/>
        <v>2038</v>
      </c>
    </row>
    <row r="33" spans="2:55" x14ac:dyDescent="0.35">
      <c r="B33" s="14">
        <f t="shared" si="0"/>
        <v>2039</v>
      </c>
      <c r="C33" s="15">
        <v>0</v>
      </c>
      <c r="D33" s="15">
        <v>0</v>
      </c>
      <c r="E33" s="15">
        <v>0</v>
      </c>
      <c r="F33" s="15">
        <v>0</v>
      </c>
      <c r="G33" s="15">
        <v>104.59761509953331</v>
      </c>
      <c r="H33" s="15">
        <v>99.954928642743766</v>
      </c>
      <c r="I33" s="15">
        <v>672.12480595092927</v>
      </c>
      <c r="J33" s="15">
        <v>186.36541817589517</v>
      </c>
      <c r="K33" s="15">
        <v>123.09643389268678</v>
      </c>
      <c r="L33" s="15">
        <v>9.5759114922736988</v>
      </c>
      <c r="M33" s="15">
        <v>0.52861814392414608</v>
      </c>
      <c r="N33" s="15">
        <v>1196.2437313979863</v>
      </c>
      <c r="O33" s="15">
        <v>470.4647348933666</v>
      </c>
      <c r="P33" s="15">
        <v>1666.708466291353</v>
      </c>
      <c r="Q33" s="15">
        <v>0</v>
      </c>
      <c r="R33" s="15">
        <v>1666.708466291353</v>
      </c>
      <c r="S33"/>
      <c r="T33" s="14">
        <f t="shared" si="1"/>
        <v>2039</v>
      </c>
      <c r="U33" s="15">
        <v>20.492288211676211</v>
      </c>
      <c r="V33" s="15">
        <v>2.2860299288619594</v>
      </c>
      <c r="W33" s="15">
        <v>2.8211346278159768</v>
      </c>
      <c r="X33" s="15">
        <v>25.599452768354148</v>
      </c>
      <c r="Y33" s="15">
        <v>96.015938391082784</v>
      </c>
      <c r="Z33" s="15">
        <v>98.305994825249769</v>
      </c>
      <c r="AA33" s="15">
        <v>644.39473096510244</v>
      </c>
      <c r="AB33" s="15">
        <v>173.12248150918163</v>
      </c>
      <c r="AC33" s="15">
        <v>121.12232533693279</v>
      </c>
      <c r="AD33" s="15">
        <v>8.845837937264406</v>
      </c>
      <c r="AE33" s="15">
        <v>0.51080358560204797</v>
      </c>
      <c r="AF33" s="15">
        <v>1167.9175653187701</v>
      </c>
      <c r="AG33" s="15">
        <v>450.9588289216652</v>
      </c>
      <c r="AH33" s="15">
        <v>1618.8763942404353</v>
      </c>
      <c r="AI33" s="15">
        <v>0.13758403227896901</v>
      </c>
      <c r="AJ33" s="15">
        <v>1619.0139782727144</v>
      </c>
      <c r="AL33" s="14">
        <f t="shared" si="2"/>
        <v>2039</v>
      </c>
      <c r="AM33" s="15">
        <v>20.492288211676211</v>
      </c>
      <c r="AN33" s="15">
        <v>2.2860299288619594</v>
      </c>
      <c r="AO33" s="15">
        <v>2.8211346278159768</v>
      </c>
      <c r="AP33" s="15">
        <v>25.599452768354148</v>
      </c>
      <c r="AQ33" s="15">
        <v>-8.5816767084505248</v>
      </c>
      <c r="AR33" s="15">
        <v>-1.6489338174939958</v>
      </c>
      <c r="AS33" s="15">
        <v>-27.730074985826864</v>
      </c>
      <c r="AT33" s="15">
        <v>-13.242936666713533</v>
      </c>
      <c r="AU33" s="15">
        <v>-1.9741085557539935</v>
      </c>
      <c r="AV33" s="15">
        <v>-0.73007355500929139</v>
      </c>
      <c r="AW33" s="15">
        <v>-1.7814558322098186E-2</v>
      </c>
      <c r="AX33" s="15">
        <v>-28.326166079216271</v>
      </c>
      <c r="AY33" s="15">
        <v>-19.505905971701445</v>
      </c>
      <c r="AZ33" s="15">
        <v>-47.83207205091778</v>
      </c>
      <c r="BA33" s="15">
        <v>0.13758403227896901</v>
      </c>
      <c r="BB33" s="15">
        <v>-47.694488018638815</v>
      </c>
      <c r="BC33" s="14">
        <f t="shared" si="3"/>
        <v>2039</v>
      </c>
    </row>
    <row r="34" spans="2:55" x14ac:dyDescent="0.35">
      <c r="B34" s="14">
        <f t="shared" si="0"/>
        <v>2040</v>
      </c>
      <c r="C34" s="15">
        <v>0</v>
      </c>
      <c r="D34" s="15">
        <v>0</v>
      </c>
      <c r="E34" s="15">
        <v>0</v>
      </c>
      <c r="F34" s="15">
        <v>0</v>
      </c>
      <c r="G34" s="15">
        <v>98.205710114663319</v>
      </c>
      <c r="H34" s="15">
        <v>91.655928356173447</v>
      </c>
      <c r="I34" s="15">
        <v>663.11845888681682</v>
      </c>
      <c r="J34" s="15">
        <v>178.75232231737783</v>
      </c>
      <c r="K34" s="15">
        <v>117.48661190204865</v>
      </c>
      <c r="L34" s="15">
        <v>9.4044200271791922</v>
      </c>
      <c r="M34" s="15">
        <v>0.50549473058015615</v>
      </c>
      <c r="N34" s="15">
        <v>1159.1289463348392</v>
      </c>
      <c r="O34" s="15">
        <v>493.93952542613135</v>
      </c>
      <c r="P34" s="15">
        <v>1653.0684717609706</v>
      </c>
      <c r="Q34" s="15">
        <v>0</v>
      </c>
      <c r="R34" s="15">
        <v>1653.0684717609706</v>
      </c>
      <c r="S34"/>
      <c r="T34" s="14">
        <f t="shared" si="1"/>
        <v>2040</v>
      </c>
      <c r="U34" s="15">
        <v>18.425379794040118</v>
      </c>
      <c r="V34" s="15">
        <v>2.0921835859772786</v>
      </c>
      <c r="W34" s="15">
        <v>2.7063881030511108</v>
      </c>
      <c r="X34" s="15">
        <v>23.223951483068507</v>
      </c>
      <c r="Y34" s="15">
        <v>90.435491638375936</v>
      </c>
      <c r="Z34" s="15">
        <v>90.152794730981356</v>
      </c>
      <c r="AA34" s="15">
        <v>635.97347467828808</v>
      </c>
      <c r="AB34" s="15">
        <v>166.34094227998114</v>
      </c>
      <c r="AC34" s="15">
        <v>115.70469848980596</v>
      </c>
      <c r="AD34" s="15">
        <v>8.7030825719948179</v>
      </c>
      <c r="AE34" s="15">
        <v>0.4886019910153212</v>
      </c>
      <c r="AF34" s="15">
        <v>1131.0230378635113</v>
      </c>
      <c r="AG34" s="15">
        <v>473.77921067338644</v>
      </c>
      <c r="AH34" s="15">
        <v>1604.8022485368977</v>
      </c>
      <c r="AI34" s="15">
        <v>0.11698394016848228</v>
      </c>
      <c r="AJ34" s="15">
        <v>1604.9192324770663</v>
      </c>
      <c r="AL34" s="14">
        <f t="shared" si="2"/>
        <v>2040</v>
      </c>
      <c r="AM34" s="15">
        <v>18.425379794040118</v>
      </c>
      <c r="AN34" s="15">
        <v>2.0921835859772786</v>
      </c>
      <c r="AO34" s="15">
        <v>2.7063881030511108</v>
      </c>
      <c r="AP34" s="15">
        <v>23.223951483068507</v>
      </c>
      <c r="AQ34" s="15">
        <v>-7.7702184762873809</v>
      </c>
      <c r="AR34" s="15">
        <v>-1.5031336251920906</v>
      </c>
      <c r="AS34" s="15">
        <v>-27.14498420852879</v>
      </c>
      <c r="AT34" s="15">
        <v>-12.411380037396686</v>
      </c>
      <c r="AU34" s="15">
        <v>-1.7819134122426923</v>
      </c>
      <c r="AV34" s="15">
        <v>-0.70133745518437451</v>
      </c>
      <c r="AW34" s="15">
        <v>-1.6892739564834922E-2</v>
      </c>
      <c r="AX34" s="15">
        <v>-28.105908471328021</v>
      </c>
      <c r="AY34" s="15">
        <v>-20.160314752744892</v>
      </c>
      <c r="AZ34" s="15">
        <v>-48.266223224072917</v>
      </c>
      <c r="BA34" s="15">
        <v>0.11698394016848228</v>
      </c>
      <c r="BB34" s="15">
        <v>-48.149239283904429</v>
      </c>
      <c r="BC34" s="14">
        <f t="shared" si="3"/>
        <v>2040</v>
      </c>
    </row>
    <row r="35" spans="2:55" x14ac:dyDescent="0.35">
      <c r="B35" s="14">
        <f t="shared" si="0"/>
        <v>2041</v>
      </c>
      <c r="C35" s="15">
        <v>0</v>
      </c>
      <c r="D35" s="15">
        <v>0</v>
      </c>
      <c r="E35" s="15">
        <v>0</v>
      </c>
      <c r="F35" s="15">
        <v>0</v>
      </c>
      <c r="G35" s="15">
        <v>91.242800301012551</v>
      </c>
      <c r="H35" s="15">
        <v>83.849449854746382</v>
      </c>
      <c r="I35" s="15">
        <v>651.80363520903006</v>
      </c>
      <c r="J35" s="15">
        <v>170.2654682873318</v>
      </c>
      <c r="K35" s="15">
        <v>116.90087756285503</v>
      </c>
      <c r="L35" s="15">
        <v>9.167611167545445</v>
      </c>
      <c r="M35" s="15">
        <v>0.47705543720931232</v>
      </c>
      <c r="N35" s="15">
        <v>1123.7068978197306</v>
      </c>
      <c r="O35" s="15">
        <v>515.61453976140217</v>
      </c>
      <c r="P35" s="15">
        <v>1639.3214375811328</v>
      </c>
      <c r="Q35" s="15">
        <v>0</v>
      </c>
      <c r="R35" s="15">
        <v>1639.3214375811328</v>
      </c>
      <c r="S35"/>
      <c r="T35" s="14">
        <f t="shared" si="1"/>
        <v>2041</v>
      </c>
      <c r="U35" s="15">
        <v>16.535408367667202</v>
      </c>
      <c r="V35" s="15">
        <v>1.9173494038876573</v>
      </c>
      <c r="W35" s="15">
        <v>2.5990289396968898</v>
      </c>
      <c r="X35" s="15">
        <v>21.051786711251751</v>
      </c>
      <c r="Y35" s="15">
        <v>84.212579074245255</v>
      </c>
      <c r="Z35" s="15">
        <v>82.479640043402853</v>
      </c>
      <c r="AA35" s="15">
        <v>625.67679440516497</v>
      </c>
      <c r="AB35" s="15">
        <v>158.63344732188509</v>
      </c>
      <c r="AC35" s="15">
        <v>115.18539883525803</v>
      </c>
      <c r="AD35" s="15">
        <v>8.4938810129789477</v>
      </c>
      <c r="AE35" s="15">
        <v>0.46096726020346701</v>
      </c>
      <c r="AF35" s="15">
        <v>1096.1944946643905</v>
      </c>
      <c r="AG35" s="15">
        <v>494.9545076167326</v>
      </c>
      <c r="AH35" s="15">
        <v>1591.1490022811231</v>
      </c>
      <c r="AI35" s="15">
        <v>0.11435737038101808</v>
      </c>
      <c r="AJ35" s="15">
        <v>1591.2633596515041</v>
      </c>
      <c r="AL35" s="14">
        <f t="shared" si="2"/>
        <v>2041</v>
      </c>
      <c r="AM35" s="15">
        <v>16.535408367667202</v>
      </c>
      <c r="AN35" s="15">
        <v>1.9173494038876573</v>
      </c>
      <c r="AO35" s="15">
        <v>2.5990289396968898</v>
      </c>
      <c r="AP35" s="15">
        <v>21.051786711251751</v>
      </c>
      <c r="AQ35" s="15">
        <v>-7.0302212267672868</v>
      </c>
      <c r="AR35" s="15">
        <v>-1.3698098113435353</v>
      </c>
      <c r="AS35" s="15">
        <v>-26.126840803865061</v>
      </c>
      <c r="AT35" s="15">
        <v>-11.632020965446708</v>
      </c>
      <c r="AU35" s="15">
        <v>-1.7154787275969969</v>
      </c>
      <c r="AV35" s="15">
        <v>-0.67373015456649632</v>
      </c>
      <c r="AW35" s="15">
        <v>-1.6088177005845302E-2</v>
      </c>
      <c r="AX35" s="15">
        <v>-27.512403155340095</v>
      </c>
      <c r="AY35" s="15">
        <v>-20.660032144669561</v>
      </c>
      <c r="AZ35" s="15">
        <v>-48.172435300009653</v>
      </c>
      <c r="BA35" s="15">
        <v>0.11435737038101808</v>
      </c>
      <c r="BB35" s="15">
        <v>-48.058077929628638</v>
      </c>
      <c r="BC35" s="14">
        <f t="shared" si="3"/>
        <v>2041</v>
      </c>
    </row>
    <row r="36" spans="2:55" x14ac:dyDescent="0.35">
      <c r="B36" s="14">
        <f t="shared" si="0"/>
        <v>2042</v>
      </c>
      <c r="C36" s="15">
        <v>0</v>
      </c>
      <c r="D36" s="15">
        <v>0</v>
      </c>
      <c r="E36" s="15">
        <v>0</v>
      </c>
      <c r="F36" s="15">
        <v>0</v>
      </c>
      <c r="G36" s="15">
        <v>103.00887554068878</v>
      </c>
      <c r="H36" s="15">
        <v>86.250495483029482</v>
      </c>
      <c r="I36" s="15">
        <v>624.7900788426532</v>
      </c>
      <c r="J36" s="15">
        <v>178.15414508825265</v>
      </c>
      <c r="K36" s="15">
        <v>111.34647723408122</v>
      </c>
      <c r="L36" s="15">
        <v>10.154192369636402</v>
      </c>
      <c r="M36" s="15">
        <v>0.44786565615532342</v>
      </c>
      <c r="N36" s="15">
        <v>1114.152130214497</v>
      </c>
      <c r="O36" s="15">
        <v>519.80574913550709</v>
      </c>
      <c r="P36" s="15">
        <v>1633.9578793500041</v>
      </c>
      <c r="Q36" s="15">
        <v>0</v>
      </c>
      <c r="R36" s="15">
        <v>1633.9578793500041</v>
      </c>
      <c r="S36"/>
      <c r="T36" s="14">
        <f t="shared" si="1"/>
        <v>2042</v>
      </c>
      <c r="U36" s="15">
        <v>14.866103285141836</v>
      </c>
      <c r="V36" s="15">
        <v>1.756268043645014</v>
      </c>
      <c r="W36" s="15">
        <v>2.495982814944961</v>
      </c>
      <c r="X36" s="15">
        <v>19.118354143731814</v>
      </c>
      <c r="Y36" s="15">
        <v>96.643991064538639</v>
      </c>
      <c r="Z36" s="15">
        <v>85.002696717172398</v>
      </c>
      <c r="AA36" s="15">
        <v>600.67355635059221</v>
      </c>
      <c r="AB36" s="15">
        <v>167.25253218717793</v>
      </c>
      <c r="AC36" s="15">
        <v>109.63237795921162</v>
      </c>
      <c r="AD36" s="15">
        <v>9.5069780086179918</v>
      </c>
      <c r="AE36" s="15">
        <v>0.43109983555709025</v>
      </c>
      <c r="AF36" s="15">
        <v>1088.2615862665996</v>
      </c>
      <c r="AG36" s="15">
        <v>499.73566452762634</v>
      </c>
      <c r="AH36" s="15">
        <v>1587.9972507942259</v>
      </c>
      <c r="AI36" s="15">
        <v>0.11692608052186379</v>
      </c>
      <c r="AJ36" s="15">
        <v>1588.1141768747477</v>
      </c>
      <c r="AL36" s="14">
        <f t="shared" si="2"/>
        <v>2042</v>
      </c>
      <c r="AM36" s="15">
        <v>14.866103285141836</v>
      </c>
      <c r="AN36" s="15">
        <v>1.756268043645014</v>
      </c>
      <c r="AO36" s="15">
        <v>2.495982814944961</v>
      </c>
      <c r="AP36" s="15">
        <v>19.118354143731814</v>
      </c>
      <c r="AQ36" s="15">
        <v>-6.3648844761501326</v>
      </c>
      <c r="AR36" s="15">
        <v>-1.2477987658570775</v>
      </c>
      <c r="AS36" s="15">
        <v>-24.116522492061051</v>
      </c>
      <c r="AT36" s="15">
        <v>-10.901612901074731</v>
      </c>
      <c r="AU36" s="15">
        <v>-1.7140992748695947</v>
      </c>
      <c r="AV36" s="15">
        <v>-0.64721436101840923</v>
      </c>
      <c r="AW36" s="15">
        <v>-1.67658205982332E-2</v>
      </c>
      <c r="AX36" s="15">
        <v>-25.890543947897378</v>
      </c>
      <c r="AY36" s="15">
        <v>-20.070084607880748</v>
      </c>
      <c r="AZ36" s="15">
        <v>-45.960628555778122</v>
      </c>
      <c r="BA36" s="15">
        <v>0.11692608052186379</v>
      </c>
      <c r="BB36" s="15">
        <v>-45.843702475256258</v>
      </c>
      <c r="BC36" s="14">
        <f t="shared" si="3"/>
        <v>2042</v>
      </c>
    </row>
    <row r="37" spans="2:55" x14ac:dyDescent="0.35">
      <c r="B37" s="14">
        <f t="shared" si="0"/>
        <v>2043</v>
      </c>
      <c r="C37" s="15">
        <v>0</v>
      </c>
      <c r="D37" s="15">
        <v>0</v>
      </c>
      <c r="E37" s="15">
        <v>0</v>
      </c>
      <c r="F37" s="15">
        <v>0</v>
      </c>
      <c r="G37" s="15">
        <v>106.86462111605636</v>
      </c>
      <c r="H37" s="15">
        <v>152.68676622293805</v>
      </c>
      <c r="I37" s="15">
        <v>599.13736658754044</v>
      </c>
      <c r="J37" s="15">
        <v>179.42117079482207</v>
      </c>
      <c r="K37" s="15">
        <v>109.23532375901068</v>
      </c>
      <c r="L37" s="15">
        <v>10.688419425052196</v>
      </c>
      <c r="M37" s="15">
        <v>0.42394847999858287</v>
      </c>
      <c r="N37" s="15">
        <v>1158.4576163854185</v>
      </c>
      <c r="O37" s="15">
        <v>527.42614344291189</v>
      </c>
      <c r="P37" s="15">
        <v>1685.8837598283303</v>
      </c>
      <c r="Q37" s="15">
        <v>0</v>
      </c>
      <c r="R37" s="15">
        <v>1685.8837598283303</v>
      </c>
      <c r="S37"/>
      <c r="T37" s="14">
        <f t="shared" si="1"/>
        <v>2043</v>
      </c>
      <c r="U37" s="15">
        <v>13.38579737313278</v>
      </c>
      <c r="V37" s="15">
        <v>1.6079001304232539</v>
      </c>
      <c r="W37" s="15">
        <v>2.3948404985461207</v>
      </c>
      <c r="X37" s="15">
        <v>17.388538002102155</v>
      </c>
      <c r="Y37" s="15">
        <v>101.07753727408999</v>
      </c>
      <c r="Z37" s="15">
        <v>151.55087461086802</v>
      </c>
      <c r="AA37" s="15">
        <v>575.38717895902732</v>
      </c>
      <c r="AB37" s="15">
        <v>169.20410153420846</v>
      </c>
      <c r="AC37" s="15">
        <v>107.46150690134201</v>
      </c>
      <c r="AD37" s="15">
        <v>10.066686975690937</v>
      </c>
      <c r="AE37" s="15">
        <v>0.40996807647517491</v>
      </c>
      <c r="AF37" s="15">
        <v>1132.5463923338041</v>
      </c>
      <c r="AG37" s="15">
        <v>506.77204477276803</v>
      </c>
      <c r="AH37" s="15">
        <v>1639.318437106572</v>
      </c>
      <c r="AI37" s="15">
        <v>0.10440876415134408</v>
      </c>
      <c r="AJ37" s="15">
        <v>1639.4228458707234</v>
      </c>
      <c r="AL37" s="14">
        <f t="shared" si="2"/>
        <v>2043</v>
      </c>
      <c r="AM37" s="15">
        <v>13.38579737313278</v>
      </c>
      <c r="AN37" s="15">
        <v>1.6079001304232539</v>
      </c>
      <c r="AO37" s="15">
        <v>2.3948404985461207</v>
      </c>
      <c r="AP37" s="15">
        <v>17.388538002102155</v>
      </c>
      <c r="AQ37" s="15">
        <v>-5.7870838419663588</v>
      </c>
      <c r="AR37" s="15">
        <v>-1.1358916120700169</v>
      </c>
      <c r="AS37" s="15">
        <v>-23.750187628513157</v>
      </c>
      <c r="AT37" s="15">
        <v>-10.217069260613593</v>
      </c>
      <c r="AU37" s="15">
        <v>-1.7738168576686744</v>
      </c>
      <c r="AV37" s="15">
        <v>-0.62173244936125993</v>
      </c>
      <c r="AW37" s="15">
        <v>-1.3980403523407941E-2</v>
      </c>
      <c r="AX37" s="15">
        <v>-25.911224051614425</v>
      </c>
      <c r="AY37" s="15">
        <v>-20.654098670143878</v>
      </c>
      <c r="AZ37" s="15">
        <v>-46.5653227217582</v>
      </c>
      <c r="BA37" s="15">
        <v>0.10440876415134408</v>
      </c>
      <c r="BB37" s="15">
        <v>-46.460913957606856</v>
      </c>
      <c r="BC37" s="14">
        <f t="shared" si="3"/>
        <v>2043</v>
      </c>
    </row>
    <row r="38" spans="2:55" x14ac:dyDescent="0.35">
      <c r="B38" s="14">
        <f t="shared" si="0"/>
        <v>2044</v>
      </c>
      <c r="C38" s="15">
        <v>0</v>
      </c>
      <c r="D38" s="15">
        <v>0</v>
      </c>
      <c r="E38" s="15">
        <v>0</v>
      </c>
      <c r="F38" s="15">
        <v>0</v>
      </c>
      <c r="G38" s="15">
        <v>102.50007162846801</v>
      </c>
      <c r="H38" s="15">
        <v>140.08102946643072</v>
      </c>
      <c r="I38" s="15">
        <v>591.50510945784697</v>
      </c>
      <c r="J38" s="15">
        <v>175.11977341009199</v>
      </c>
      <c r="K38" s="15">
        <v>105.23594918734806</v>
      </c>
      <c r="L38" s="15">
        <v>10.613468857565067</v>
      </c>
      <c r="M38" s="15">
        <v>0.40235091119731781</v>
      </c>
      <c r="N38" s="15">
        <v>1125.457752918948</v>
      </c>
      <c r="O38" s="15">
        <v>540.06808375696335</v>
      </c>
      <c r="P38" s="15">
        <v>1665.5258366759115</v>
      </c>
      <c r="Q38" s="15">
        <v>0</v>
      </c>
      <c r="R38" s="15">
        <v>1665.5258366759115</v>
      </c>
      <c r="S38"/>
      <c r="T38" s="14">
        <f t="shared" si="1"/>
        <v>2044</v>
      </c>
      <c r="U38" s="15">
        <v>12.055996502834736</v>
      </c>
      <c r="V38" s="15">
        <v>1.4712826481602368</v>
      </c>
      <c r="W38" s="15">
        <v>2.2937580154013579</v>
      </c>
      <c r="X38" s="15">
        <v>15.82103716639633</v>
      </c>
      <c r="Y38" s="15">
        <v>97.222596417450916</v>
      </c>
      <c r="Z38" s="15">
        <v>139.0476071370712</v>
      </c>
      <c r="AA38" s="15">
        <v>569.50078216522002</v>
      </c>
      <c r="AB38" s="15">
        <v>165.54425278071812</v>
      </c>
      <c r="AC38" s="15">
        <v>104.02953544743544</v>
      </c>
      <c r="AD38" s="15">
        <v>10.016207427445188</v>
      </c>
      <c r="AE38" s="15">
        <v>0.3881791701903049</v>
      </c>
      <c r="AF38" s="15">
        <v>1101.5701977119274</v>
      </c>
      <c r="AG38" s="15">
        <v>520.18773982109246</v>
      </c>
      <c r="AH38" s="15">
        <v>1621.7579375330201</v>
      </c>
      <c r="AI38" s="15">
        <v>9.7684384896888563E-2</v>
      </c>
      <c r="AJ38" s="15">
        <v>1621.8556219179168</v>
      </c>
      <c r="AL38" s="14">
        <f t="shared" si="2"/>
        <v>2044</v>
      </c>
      <c r="AM38" s="15">
        <v>12.055996502834736</v>
      </c>
      <c r="AN38" s="15">
        <v>1.4712826481602368</v>
      </c>
      <c r="AO38" s="15">
        <v>2.2937580154013579</v>
      </c>
      <c r="AP38" s="15">
        <v>15.82103716639633</v>
      </c>
      <c r="AQ38" s="15">
        <v>-5.2774752110170944</v>
      </c>
      <c r="AR38" s="15">
        <v>-1.0334223293595139</v>
      </c>
      <c r="AS38" s="15">
        <v>-22.004327292626932</v>
      </c>
      <c r="AT38" s="15">
        <v>-9.5755206293738819</v>
      </c>
      <c r="AU38" s="15">
        <v>-1.2064137399126238</v>
      </c>
      <c r="AV38" s="15">
        <v>-0.59726143011987831</v>
      </c>
      <c r="AW38" s="15">
        <v>-1.4171741007012921E-2</v>
      </c>
      <c r="AX38" s="15">
        <v>-23.887555207020664</v>
      </c>
      <c r="AY38" s="15">
        <v>-19.880343935870858</v>
      </c>
      <c r="AZ38" s="15">
        <v>-43.767899142891423</v>
      </c>
      <c r="BA38" s="15">
        <v>9.7684384896888563E-2</v>
      </c>
      <c r="BB38" s="15">
        <v>-43.670214757994536</v>
      </c>
      <c r="BC38" s="14">
        <f t="shared" si="3"/>
        <v>2044</v>
      </c>
    </row>
    <row r="39" spans="2:55" x14ac:dyDescent="0.35">
      <c r="B39" s="14">
        <f t="shared" si="0"/>
        <v>2045</v>
      </c>
      <c r="C39" s="15">
        <v>0</v>
      </c>
      <c r="D39" s="15">
        <v>0</v>
      </c>
      <c r="E39" s="15">
        <v>0</v>
      </c>
      <c r="F39" s="15">
        <v>0</v>
      </c>
      <c r="G39" s="15">
        <v>99.225518439567693</v>
      </c>
      <c r="H39" s="15">
        <v>128.64688976484769</v>
      </c>
      <c r="I39" s="15">
        <v>589.39048482535475</v>
      </c>
      <c r="J39" s="15">
        <v>172.13147818918981</v>
      </c>
      <c r="K39" s="15">
        <v>104.65483389410964</v>
      </c>
      <c r="L39" s="15">
        <v>10.595682340729933</v>
      </c>
      <c r="M39" s="15">
        <v>0.37971286415019523</v>
      </c>
      <c r="N39" s="15">
        <v>1105.0246003179495</v>
      </c>
      <c r="O39" s="15">
        <v>546.37942163579851</v>
      </c>
      <c r="P39" s="15">
        <v>1651.4040219537483</v>
      </c>
      <c r="Q39" s="15">
        <v>0</v>
      </c>
      <c r="R39" s="15">
        <v>1651.4040219537483</v>
      </c>
      <c r="S39"/>
      <c r="T39" s="14">
        <f t="shared" si="1"/>
        <v>2045</v>
      </c>
      <c r="U39" s="15">
        <v>10.820376007687496</v>
      </c>
      <c r="V39" s="15">
        <v>1.3455234462855674</v>
      </c>
      <c r="W39" s="15">
        <v>2.2012515805027006</v>
      </c>
      <c r="X39" s="15">
        <v>14.367151034475764</v>
      </c>
      <c r="Y39" s="15">
        <v>94.415222686372474</v>
      </c>
      <c r="Z39" s="15">
        <v>127.70707008385793</v>
      </c>
      <c r="AA39" s="15">
        <v>567.36904994799818</v>
      </c>
      <c r="AB39" s="15">
        <v>163.15723205106997</v>
      </c>
      <c r="AC39" s="15">
        <v>103.07656787029612</v>
      </c>
      <c r="AD39" s="15">
        <v>10.021930570983034</v>
      </c>
      <c r="AE39" s="15">
        <v>0.36584794984269708</v>
      </c>
      <c r="AF39" s="15">
        <v>1080.4800721948964</v>
      </c>
      <c r="AG39" s="15">
        <v>526.33169436886612</v>
      </c>
      <c r="AH39" s="15">
        <v>1606.8117665637624</v>
      </c>
      <c r="AI39" s="15">
        <v>0.10368824913571693</v>
      </c>
      <c r="AJ39" s="15">
        <v>1606.9154548128981</v>
      </c>
      <c r="AL39" s="14">
        <f t="shared" si="2"/>
        <v>2045</v>
      </c>
      <c r="AM39" s="15">
        <v>10.820376007687496</v>
      </c>
      <c r="AN39" s="15">
        <v>1.3455234462855674</v>
      </c>
      <c r="AO39" s="15">
        <v>2.2012515805027006</v>
      </c>
      <c r="AP39" s="15">
        <v>14.367151034475764</v>
      </c>
      <c r="AQ39" s="15">
        <v>-4.8102957531952235</v>
      </c>
      <c r="AR39" s="15">
        <v>-0.93981968098975788</v>
      </c>
      <c r="AS39" s="15">
        <v>-22.021434877356565</v>
      </c>
      <c r="AT39" s="15">
        <v>-8.9742461381198311</v>
      </c>
      <c r="AU39" s="15">
        <v>-1.5782660238135384</v>
      </c>
      <c r="AV39" s="15">
        <v>-0.57375176974689968</v>
      </c>
      <c r="AW39" s="15">
        <v>-1.3864914307498125E-2</v>
      </c>
      <c r="AX39" s="15">
        <v>-24.544528123053368</v>
      </c>
      <c r="AY39" s="15">
        <v>-20.047727266932355</v>
      </c>
      <c r="AZ39" s="15">
        <v>-44.592255389985908</v>
      </c>
      <c r="BA39" s="15">
        <v>0.10368824913571693</v>
      </c>
      <c r="BB39" s="15">
        <v>-44.488567140850193</v>
      </c>
      <c r="BC39" s="14">
        <f t="shared" si="3"/>
        <v>2045</v>
      </c>
    </row>
    <row r="40" spans="2:55" x14ac:dyDescent="0.35">
      <c r="B40" s="14">
        <f t="shared" si="0"/>
        <v>2046</v>
      </c>
      <c r="C40" s="15">
        <v>0</v>
      </c>
      <c r="D40" s="15">
        <v>0</v>
      </c>
      <c r="E40" s="15">
        <v>0</v>
      </c>
      <c r="F40" s="15">
        <v>0</v>
      </c>
      <c r="G40" s="15">
        <v>91.727128044481717</v>
      </c>
      <c r="H40" s="15">
        <v>117.33382483195346</v>
      </c>
      <c r="I40" s="15">
        <v>580.41320517382337</v>
      </c>
      <c r="J40" s="15">
        <v>163.56236948525608</v>
      </c>
      <c r="K40" s="15">
        <v>101.16764049717618</v>
      </c>
      <c r="L40" s="15">
        <v>10.296588639256525</v>
      </c>
      <c r="M40" s="15">
        <v>0.36249178332718884</v>
      </c>
      <c r="N40" s="15">
        <v>1064.8632484552745</v>
      </c>
      <c r="O40" s="15">
        <v>552.9044907672976</v>
      </c>
      <c r="P40" s="15">
        <v>1617.7677392225723</v>
      </c>
      <c r="Q40" s="15">
        <v>0</v>
      </c>
      <c r="R40" s="15">
        <v>1617.7677392225723</v>
      </c>
      <c r="S40"/>
      <c r="T40" s="14">
        <f t="shared" si="1"/>
        <v>2046</v>
      </c>
      <c r="U40" s="15">
        <v>9.7258073458662153</v>
      </c>
      <c r="V40" s="15">
        <v>1.2297961353124827</v>
      </c>
      <c r="W40" s="15">
        <v>2.1144949203718144</v>
      </c>
      <c r="X40" s="15">
        <v>13.070098401550514</v>
      </c>
      <c r="Y40" s="15">
        <v>89.820711798234143</v>
      </c>
      <c r="Z40" s="15">
        <v>116.92968038501361</v>
      </c>
      <c r="AA40" s="15">
        <v>559.53973048059891</v>
      </c>
      <c r="AB40" s="15">
        <v>158.36536962218472</v>
      </c>
      <c r="AC40" s="15">
        <v>99.652320295742172</v>
      </c>
      <c r="AD40" s="15">
        <v>9.9061747484617886</v>
      </c>
      <c r="AE40" s="15">
        <v>0.34960307132879048</v>
      </c>
      <c r="AF40" s="15">
        <v>1047.6336888031144</v>
      </c>
      <c r="AG40" s="15">
        <v>533.19242832250484</v>
      </c>
      <c r="AH40" s="15">
        <v>1580.8261171256195</v>
      </c>
      <c r="AI40" s="15">
        <v>8.2564650928115241E-2</v>
      </c>
      <c r="AJ40" s="15">
        <v>1580.9086817765476</v>
      </c>
      <c r="AL40" s="14">
        <f t="shared" si="2"/>
        <v>2046</v>
      </c>
      <c r="AM40" s="15">
        <v>9.7258073458662153</v>
      </c>
      <c r="AN40" s="15">
        <v>1.2297961353124827</v>
      </c>
      <c r="AO40" s="15">
        <v>2.1144949203718144</v>
      </c>
      <c r="AP40" s="15">
        <v>13.070098401550514</v>
      </c>
      <c r="AQ40" s="15">
        <v>-1.9064162462475629</v>
      </c>
      <c r="AR40" s="15">
        <v>-0.40414444693984702</v>
      </c>
      <c r="AS40" s="15">
        <v>-20.873474693224509</v>
      </c>
      <c r="AT40" s="15">
        <v>-5.1969998630713556</v>
      </c>
      <c r="AU40" s="15">
        <v>-1.5153202014339995</v>
      </c>
      <c r="AV40" s="15">
        <v>-0.39041389079473637</v>
      </c>
      <c r="AW40" s="15">
        <v>-1.2888711998398399E-2</v>
      </c>
      <c r="AX40" s="15">
        <v>-17.22955965216002</v>
      </c>
      <c r="AY40" s="15">
        <v>-19.712062444792721</v>
      </c>
      <c r="AZ40" s="15">
        <v>-36.941622096952827</v>
      </c>
      <c r="BA40" s="15">
        <v>8.2564650928115241E-2</v>
      </c>
      <c r="BB40" s="15">
        <v>-36.859057446024707</v>
      </c>
      <c r="BC40" s="14">
        <f t="shared" si="3"/>
        <v>2046</v>
      </c>
    </row>
    <row r="41" spans="2:55" x14ac:dyDescent="0.35">
      <c r="B41" s="14">
        <f t="shared" si="0"/>
        <v>2047</v>
      </c>
      <c r="C41" s="15">
        <v>0</v>
      </c>
      <c r="D41" s="15">
        <v>0</v>
      </c>
      <c r="E41" s="15">
        <v>0</v>
      </c>
      <c r="F41" s="15">
        <v>0</v>
      </c>
      <c r="G41" s="15">
        <v>83.161955727273011</v>
      </c>
      <c r="H41" s="15">
        <v>106.64672944489</v>
      </c>
      <c r="I41" s="15">
        <v>551.40296628262001</v>
      </c>
      <c r="J41" s="15">
        <v>153.29182117148412</v>
      </c>
      <c r="K41" s="15">
        <v>99.230783906253194</v>
      </c>
      <c r="L41" s="15">
        <v>9.8842053140348334</v>
      </c>
      <c r="M41" s="15">
        <v>0.33941739339920485</v>
      </c>
      <c r="N41" s="15">
        <v>1003.9578792399543</v>
      </c>
      <c r="O41" s="15">
        <v>549.24339030588999</v>
      </c>
      <c r="P41" s="15">
        <v>1553.2012695458443</v>
      </c>
      <c r="Q41" s="15">
        <v>0</v>
      </c>
      <c r="R41" s="15">
        <v>1553.2012695458443</v>
      </c>
      <c r="S41"/>
      <c r="T41" s="14">
        <f t="shared" si="1"/>
        <v>2047</v>
      </c>
      <c r="U41" s="15">
        <v>8.7193869829667854</v>
      </c>
      <c r="V41" s="15">
        <v>1.1233353441154275</v>
      </c>
      <c r="W41" s="15">
        <v>2.0312303686337381</v>
      </c>
      <c r="X41" s="15">
        <v>11.873952695715952</v>
      </c>
      <c r="Y41" s="15">
        <v>83.059775274343394</v>
      </c>
      <c r="Z41" s="15">
        <v>106.57912362834091</v>
      </c>
      <c r="AA41" s="15">
        <v>532.10076861568996</v>
      </c>
      <c r="AB41" s="15">
        <v>150.5725221084063</v>
      </c>
      <c r="AC41" s="15">
        <v>98.481273040734919</v>
      </c>
      <c r="AD41" s="15">
        <v>9.6194689431067459</v>
      </c>
      <c r="AE41" s="15">
        <v>0.32773902682632716</v>
      </c>
      <c r="AF41" s="15">
        <v>992.61462333316445</v>
      </c>
      <c r="AG41" s="15">
        <v>530.23951787585827</v>
      </c>
      <c r="AH41" s="15">
        <v>1522.8541412090228</v>
      </c>
      <c r="AI41" s="15">
        <v>8.3465961159684646E-2</v>
      </c>
      <c r="AJ41" s="15">
        <v>1522.9376071701824</v>
      </c>
      <c r="AL41" s="14">
        <f t="shared" si="2"/>
        <v>2047</v>
      </c>
      <c r="AM41" s="15">
        <v>8.7193869829667854</v>
      </c>
      <c r="AN41" s="15">
        <v>1.1233353441154275</v>
      </c>
      <c r="AO41" s="15">
        <v>2.0312303686337381</v>
      </c>
      <c r="AP41" s="15">
        <v>11.873952695715952</v>
      </c>
      <c r="AQ41" s="15">
        <v>-0.1021804529296091</v>
      </c>
      <c r="AR41" s="15">
        <v>-6.7605816549086387E-2</v>
      </c>
      <c r="AS41" s="15">
        <v>-19.302197666930116</v>
      </c>
      <c r="AT41" s="15">
        <v>-2.7192990630777971</v>
      </c>
      <c r="AU41" s="15">
        <v>-0.74951086551826396</v>
      </c>
      <c r="AV41" s="15">
        <v>-0.26473637092808772</v>
      </c>
      <c r="AW41" s="15">
        <v>-1.1678366572877696E-2</v>
      </c>
      <c r="AX41" s="15">
        <v>-11.343255906789803</v>
      </c>
      <c r="AY41" s="15">
        <v>-19.003872430031791</v>
      </c>
      <c r="AZ41" s="15">
        <v>-30.347128336821438</v>
      </c>
      <c r="BA41" s="15">
        <v>8.3465961159684646E-2</v>
      </c>
      <c r="BB41" s="15">
        <v>-30.263662375661756</v>
      </c>
      <c r="BC41" s="14">
        <f t="shared" si="3"/>
        <v>2047</v>
      </c>
    </row>
    <row r="42" spans="2:55" x14ac:dyDescent="0.35">
      <c r="B42" s="14">
        <f t="shared" si="0"/>
        <v>2048</v>
      </c>
      <c r="C42" s="15">
        <v>0</v>
      </c>
      <c r="D42" s="15">
        <v>0</v>
      </c>
      <c r="E42" s="15">
        <v>0</v>
      </c>
      <c r="F42" s="15">
        <v>0</v>
      </c>
      <c r="G42" s="15">
        <v>75.729150103362883</v>
      </c>
      <c r="H42" s="15">
        <v>96.855766130186808</v>
      </c>
      <c r="I42" s="15">
        <v>538.59707998486533</v>
      </c>
      <c r="J42" s="15">
        <v>143.66618666493358</v>
      </c>
      <c r="K42" s="15">
        <v>96.325735223887008</v>
      </c>
      <c r="L42" s="15">
        <v>9.4904342076936015</v>
      </c>
      <c r="M42" s="15">
        <v>0.31962242010771758</v>
      </c>
      <c r="N42" s="15">
        <v>960.98397473503712</v>
      </c>
      <c r="O42" s="15">
        <v>548.48695211801714</v>
      </c>
      <c r="P42" s="15">
        <v>1509.4709268530542</v>
      </c>
      <c r="Q42" s="15">
        <v>0</v>
      </c>
      <c r="R42" s="15">
        <v>1509.4709268530542</v>
      </c>
      <c r="S42"/>
      <c r="T42" s="14">
        <f t="shared" si="1"/>
        <v>2048</v>
      </c>
      <c r="U42" s="15">
        <v>7.8172777060219083</v>
      </c>
      <c r="V42" s="15">
        <v>1.0254323135949548</v>
      </c>
      <c r="W42" s="15">
        <v>1.9496863610319199</v>
      </c>
      <c r="X42" s="15">
        <v>10.792396380648784</v>
      </c>
      <c r="Y42" s="15">
        <v>75.631521195158726</v>
      </c>
      <c r="Z42" s="15">
        <v>96.795066663936879</v>
      </c>
      <c r="AA42" s="15">
        <v>518.68278174915304</v>
      </c>
      <c r="AB42" s="15">
        <v>141.11764021406404</v>
      </c>
      <c r="AC42" s="15">
        <v>95.057912369215131</v>
      </c>
      <c r="AD42" s="15">
        <v>9.2361190752349795</v>
      </c>
      <c r="AE42" s="15">
        <v>0.3091947681416693</v>
      </c>
      <c r="AF42" s="15">
        <v>947.62263241555331</v>
      </c>
      <c r="AG42" s="15">
        <v>528.40392734709144</v>
      </c>
      <c r="AH42" s="15">
        <v>1476.0265597626449</v>
      </c>
      <c r="AI42" s="15">
        <v>7.5842450435234077E-2</v>
      </c>
      <c r="AJ42" s="15">
        <v>1476.10240221308</v>
      </c>
      <c r="AL42" s="14">
        <f t="shared" si="2"/>
        <v>2048</v>
      </c>
      <c r="AM42" s="15">
        <v>7.8172777060219083</v>
      </c>
      <c r="AN42" s="15">
        <v>1.0254323135949548</v>
      </c>
      <c r="AO42" s="15">
        <v>1.9496863610319199</v>
      </c>
      <c r="AP42" s="15">
        <v>10.792396380648784</v>
      </c>
      <c r="AQ42" s="15">
        <v>-9.7628908204163589E-2</v>
      </c>
      <c r="AR42" s="15">
        <v>-6.0699466249935843E-2</v>
      </c>
      <c r="AS42" s="15">
        <v>-19.914298235712323</v>
      </c>
      <c r="AT42" s="15">
        <v>-2.5485464508695381</v>
      </c>
      <c r="AU42" s="15">
        <v>-1.2678228546718722</v>
      </c>
      <c r="AV42" s="15">
        <v>-0.2543151324586212</v>
      </c>
      <c r="AW42" s="15">
        <v>-1.0427651966048281E-2</v>
      </c>
      <c r="AX42" s="15">
        <v>-13.361342319483791</v>
      </c>
      <c r="AY42" s="15">
        <v>-20.083024770925682</v>
      </c>
      <c r="AZ42" s="15">
        <v>-33.444367090409401</v>
      </c>
      <c r="BA42" s="15">
        <v>7.5842450435234077E-2</v>
      </c>
      <c r="BB42" s="15">
        <v>-33.368524639974169</v>
      </c>
      <c r="BC42" s="14">
        <f t="shared" si="3"/>
        <v>2048</v>
      </c>
    </row>
    <row r="43" spans="2:55" x14ac:dyDescent="0.35">
      <c r="B43" s="14">
        <f t="shared" si="0"/>
        <v>2049</v>
      </c>
      <c r="C43" s="15">
        <v>0</v>
      </c>
      <c r="D43" s="15">
        <v>0</v>
      </c>
      <c r="E43" s="15">
        <v>0</v>
      </c>
      <c r="F43" s="15">
        <v>0</v>
      </c>
      <c r="G43" s="15">
        <v>68.438326124107462</v>
      </c>
      <c r="H43" s="15">
        <v>87.886775763418697</v>
      </c>
      <c r="I43" s="15">
        <v>511.51336923922076</v>
      </c>
      <c r="J43" s="15">
        <v>134.64497344417393</v>
      </c>
      <c r="K43" s="15">
        <v>93.721300408889462</v>
      </c>
      <c r="L43" s="15">
        <v>8.7838254101140922</v>
      </c>
      <c r="M43" s="15">
        <v>0.30065183750327135</v>
      </c>
      <c r="N43" s="15">
        <v>905.28922222742779</v>
      </c>
      <c r="O43" s="15">
        <v>540.12481994259451</v>
      </c>
      <c r="P43" s="15">
        <v>1445.4140421700224</v>
      </c>
      <c r="Q43" s="15">
        <v>0</v>
      </c>
      <c r="R43" s="15">
        <v>1445.4140421700224</v>
      </c>
      <c r="S43"/>
      <c r="T43" s="14">
        <f t="shared" si="1"/>
        <v>2049</v>
      </c>
      <c r="U43" s="15">
        <v>6.9852925982001954</v>
      </c>
      <c r="V43" s="15">
        <v>0.93543080318266258</v>
      </c>
      <c r="W43" s="15">
        <v>1.8685048550092831</v>
      </c>
      <c r="X43" s="15">
        <v>9.7892282563921427</v>
      </c>
      <c r="Y43" s="15">
        <v>68.348825390715845</v>
      </c>
      <c r="Z43" s="15">
        <v>87.831415727070222</v>
      </c>
      <c r="AA43" s="15">
        <v>493.9248128323793</v>
      </c>
      <c r="AB43" s="15">
        <v>132.25645755769824</v>
      </c>
      <c r="AC43" s="15">
        <v>92.592556069521336</v>
      </c>
      <c r="AD43" s="15">
        <v>8.5395199581555854</v>
      </c>
      <c r="AE43" s="15">
        <v>0.29007078853724677</v>
      </c>
      <c r="AF43" s="15">
        <v>893.57288658046991</v>
      </c>
      <c r="AG43" s="15">
        <v>521.70280807824463</v>
      </c>
      <c r="AH43" s="15">
        <v>1415.2756946587144</v>
      </c>
      <c r="AI43" s="15">
        <v>7.5909008158437943E-2</v>
      </c>
      <c r="AJ43" s="15">
        <v>1415.3516036668727</v>
      </c>
      <c r="AL43" s="14">
        <f t="shared" si="2"/>
        <v>2049</v>
      </c>
      <c r="AM43" s="15">
        <v>6.9852925982001954</v>
      </c>
      <c r="AN43" s="15">
        <v>0.93543080318266258</v>
      </c>
      <c r="AO43" s="15">
        <v>1.8685048550092831</v>
      </c>
      <c r="AP43" s="15">
        <v>9.7892282563921427</v>
      </c>
      <c r="AQ43" s="15">
        <v>-8.9500733391622442E-2</v>
      </c>
      <c r="AR43" s="15">
        <v>-5.5360036348479948E-2</v>
      </c>
      <c r="AS43" s="15">
        <v>-17.58855640684148</v>
      </c>
      <c r="AT43" s="15">
        <v>-2.3885158864756684</v>
      </c>
      <c r="AU43" s="15">
        <v>-1.1287443393681214</v>
      </c>
      <c r="AV43" s="15">
        <v>-0.24430545195850611</v>
      </c>
      <c r="AW43" s="15">
        <v>-1.058104896602461E-2</v>
      </c>
      <c r="AX43" s="15">
        <v>-11.716335646957839</v>
      </c>
      <c r="AY43" s="15">
        <v>-18.422011864349912</v>
      </c>
      <c r="AZ43" s="15">
        <v>-30.138347511307888</v>
      </c>
      <c r="BA43" s="15">
        <v>7.5909008158437943E-2</v>
      </c>
      <c r="BB43" s="15">
        <v>-30.062438503149448</v>
      </c>
      <c r="BC43" s="14">
        <f t="shared" si="3"/>
        <v>2049</v>
      </c>
    </row>
    <row r="44" spans="2:55" x14ac:dyDescent="0.35">
      <c r="B44" s="14">
        <f t="shared" si="0"/>
        <v>2050</v>
      </c>
      <c r="C44" s="15">
        <v>0</v>
      </c>
      <c r="D44" s="15">
        <v>0</v>
      </c>
      <c r="E44" s="15">
        <v>0</v>
      </c>
      <c r="F44" s="15">
        <v>0</v>
      </c>
      <c r="G44" s="15">
        <v>61.029900304744167</v>
      </c>
      <c r="H44" s="15">
        <v>79.669259472938407</v>
      </c>
      <c r="I44" s="15">
        <v>490.87235095286309</v>
      </c>
      <c r="J44" s="15">
        <v>126.1902281576138</v>
      </c>
      <c r="K44" s="15">
        <v>90.550487019894604</v>
      </c>
      <c r="L44" s="15">
        <v>7.5810796863885432</v>
      </c>
      <c r="M44" s="15">
        <v>0.28605324537017707</v>
      </c>
      <c r="N44" s="15">
        <v>856.17935883981283</v>
      </c>
      <c r="O44" s="15">
        <v>539.29229587271493</v>
      </c>
      <c r="P44" s="15">
        <v>1395.4716547125277</v>
      </c>
      <c r="Q44" s="15">
        <v>0</v>
      </c>
      <c r="R44" s="15">
        <v>1395.4716547125277</v>
      </c>
      <c r="S44"/>
      <c r="T44" s="14">
        <f t="shared" si="1"/>
        <v>2050</v>
      </c>
      <c r="U44" s="15">
        <v>6.242763546906219</v>
      </c>
      <c r="V44" s="15">
        <v>0.85272328826979948</v>
      </c>
      <c r="W44" s="15">
        <v>1.7938231711284232</v>
      </c>
      <c r="X44" s="15">
        <v>8.8893100063044432</v>
      </c>
      <c r="Y44" s="15">
        <v>60.943046386113132</v>
      </c>
      <c r="Z44" s="15">
        <v>79.619301652787215</v>
      </c>
      <c r="AA44" s="15">
        <v>473.91888183086695</v>
      </c>
      <c r="AB44" s="15">
        <v>123.95169405594963</v>
      </c>
      <c r="AC44" s="15">
        <v>89.479331866645026</v>
      </c>
      <c r="AD44" s="15">
        <v>7.3463904001201303</v>
      </c>
      <c r="AE44" s="15">
        <v>0.27654533802834824</v>
      </c>
      <c r="AF44" s="15">
        <v>844.42450153681489</v>
      </c>
      <c r="AG44" s="15">
        <v>520.96070610076401</v>
      </c>
      <c r="AH44" s="15">
        <v>1365.385207637579</v>
      </c>
      <c r="AI44" s="15">
        <v>6.971161497164291E-2</v>
      </c>
      <c r="AJ44" s="15">
        <v>1365.4549192525506</v>
      </c>
      <c r="AL44" s="14">
        <f t="shared" si="2"/>
        <v>2050</v>
      </c>
      <c r="AM44" s="15">
        <v>6.242763546906219</v>
      </c>
      <c r="AN44" s="15">
        <v>0.85272328826979948</v>
      </c>
      <c r="AO44" s="15">
        <v>1.7938231711284232</v>
      </c>
      <c r="AP44" s="15">
        <v>8.8893100063044432</v>
      </c>
      <c r="AQ44" s="15">
        <v>-8.6853918631035282E-2</v>
      </c>
      <c r="AR44" s="15">
        <v>-4.9957820151190983E-2</v>
      </c>
      <c r="AS44" s="15">
        <v>-16.953469121996125</v>
      </c>
      <c r="AT44" s="15">
        <v>-2.2385341016641691</v>
      </c>
      <c r="AU44" s="15">
        <v>-1.0711551532495889</v>
      </c>
      <c r="AV44" s="15">
        <v>-0.23468928626841312</v>
      </c>
      <c r="AW44" s="15">
        <v>-9.5079073418287939E-3</v>
      </c>
      <c r="AX44" s="15">
        <v>-11.754857302997909</v>
      </c>
      <c r="AY44" s="15">
        <v>-18.33158977195092</v>
      </c>
      <c r="AZ44" s="15">
        <v>-30.086447074948701</v>
      </c>
      <c r="BA44" s="15">
        <v>6.971161497164291E-2</v>
      </c>
      <c r="BB44" s="15">
        <v>-30.01673545997706</v>
      </c>
      <c r="BC44" s="14">
        <f t="shared" si="3"/>
        <v>2050</v>
      </c>
    </row>
    <row r="45" spans="2:55" x14ac:dyDescent="0.35">
      <c r="B45" s="14">
        <f t="shared" si="0"/>
        <v>2051</v>
      </c>
      <c r="C45" s="15">
        <v>0</v>
      </c>
      <c r="D45" s="15">
        <v>0</v>
      </c>
      <c r="E45" s="15">
        <v>0</v>
      </c>
      <c r="F45" s="15">
        <v>0</v>
      </c>
      <c r="G45" s="15">
        <v>54.279544473891526</v>
      </c>
      <c r="H45" s="15">
        <v>72.141723557134299</v>
      </c>
      <c r="I45" s="15">
        <v>475.89537680150073</v>
      </c>
      <c r="J45" s="15">
        <v>118.26638065380864</v>
      </c>
      <c r="K45" s="15">
        <v>89.07133851834007</v>
      </c>
      <c r="L45" s="15">
        <v>6.677461451130303</v>
      </c>
      <c r="M45" s="15">
        <v>0.27036674141994205</v>
      </c>
      <c r="N45" s="15">
        <v>816.60219219722558</v>
      </c>
      <c r="O45" s="15">
        <v>535.40630841526627</v>
      </c>
      <c r="P45" s="15">
        <v>1352.0085006124918</v>
      </c>
      <c r="Q45" s="15">
        <v>0</v>
      </c>
      <c r="R45" s="15">
        <v>1352.0085006124918</v>
      </c>
      <c r="S45"/>
      <c r="T45" s="14">
        <f t="shared" si="1"/>
        <v>2051</v>
      </c>
      <c r="U45" s="15">
        <v>6.0561567338629363</v>
      </c>
      <c r="V45" s="15">
        <v>0.7767474281621215</v>
      </c>
      <c r="W45" s="15">
        <v>1.7235809028321682</v>
      </c>
      <c r="X45" s="15">
        <v>8.5564850648572257</v>
      </c>
      <c r="Y45" s="15">
        <v>54.198625628616227</v>
      </c>
      <c r="Z45" s="15">
        <v>72.097135313571613</v>
      </c>
      <c r="AA45" s="15">
        <v>458.73544911566682</v>
      </c>
      <c r="AB45" s="15">
        <v>116.16841054915618</v>
      </c>
      <c r="AC45" s="15">
        <v>89.87085848476616</v>
      </c>
      <c r="AD45" s="15">
        <v>6.4520104411953092</v>
      </c>
      <c r="AE45" s="15">
        <v>0.26128978012695214</v>
      </c>
      <c r="AF45" s="15">
        <v>806.3402643779566</v>
      </c>
      <c r="AG45" s="15">
        <v>516.13579770689637</v>
      </c>
      <c r="AH45" s="15">
        <v>1322.4760620848529</v>
      </c>
      <c r="AI45" s="15">
        <v>7.0198508240108884E-2</v>
      </c>
      <c r="AJ45" s="15">
        <v>1322.5462605930929</v>
      </c>
      <c r="AL45" s="14">
        <f t="shared" si="2"/>
        <v>2051</v>
      </c>
      <c r="AM45" s="15">
        <v>6.0561567338629363</v>
      </c>
      <c r="AN45" s="15">
        <v>0.7767474281621215</v>
      </c>
      <c r="AO45" s="15">
        <v>1.7235809028321682</v>
      </c>
      <c r="AP45" s="15">
        <v>8.5564850648572257</v>
      </c>
      <c r="AQ45" s="15">
        <v>-8.0918845275303006E-2</v>
      </c>
      <c r="AR45" s="15">
        <v>-4.4588243562688201E-2</v>
      </c>
      <c r="AS45" s="15">
        <v>-17.1599276858339</v>
      </c>
      <c r="AT45" s="15">
        <v>-2.0979701046524548</v>
      </c>
      <c r="AU45" s="15">
        <v>0.79951996642609413</v>
      </c>
      <c r="AV45" s="15">
        <v>-0.22545100993499406</v>
      </c>
      <c r="AW45" s="15">
        <v>-9.076961292989915E-3</v>
      </c>
      <c r="AX45" s="15">
        <v>-10.261927819269031</v>
      </c>
      <c r="AY45" s="15">
        <v>-19.270510708369851</v>
      </c>
      <c r="AZ45" s="15">
        <v>-29.532438527638824</v>
      </c>
      <c r="BA45" s="15">
        <v>7.0198508240108884E-2</v>
      </c>
      <c r="BB45" s="15">
        <v>-29.462240019398717</v>
      </c>
      <c r="BC45" s="14">
        <f t="shared" si="3"/>
        <v>2051</v>
      </c>
    </row>
    <row r="46" spans="2:55" x14ac:dyDescent="0.35">
      <c r="B46" s="14">
        <f t="shared" si="0"/>
        <v>2052</v>
      </c>
      <c r="C46" s="15">
        <v>0</v>
      </c>
      <c r="D46" s="15">
        <v>0</v>
      </c>
      <c r="E46" s="15">
        <v>0</v>
      </c>
      <c r="F46" s="15">
        <v>0</v>
      </c>
      <c r="G46" s="15">
        <v>47.483606779939691</v>
      </c>
      <c r="H46" s="15">
        <v>65.24685602520492</v>
      </c>
      <c r="I46" s="15">
        <v>461.1396005921319</v>
      </c>
      <c r="J46" s="15">
        <v>110.84009433346641</v>
      </c>
      <c r="K46" s="15">
        <v>85.259428973067799</v>
      </c>
      <c r="L46" s="15">
        <v>5.8974510891316365</v>
      </c>
      <c r="M46" s="15">
        <v>0.25754082736689954</v>
      </c>
      <c r="N46" s="15">
        <v>776.12457862030931</v>
      </c>
      <c r="O46" s="15">
        <v>530.28348638527132</v>
      </c>
      <c r="P46" s="15">
        <v>1306.4080650055807</v>
      </c>
      <c r="Q46" s="15">
        <v>0</v>
      </c>
      <c r="R46" s="15">
        <v>1306.4080650055807</v>
      </c>
      <c r="S46"/>
      <c r="T46" s="14">
        <f t="shared" si="1"/>
        <v>2052</v>
      </c>
      <c r="U46" s="15">
        <v>4.9360167496806389</v>
      </c>
      <c r="V46" s="15">
        <v>0.56950410821153485</v>
      </c>
      <c r="W46" s="15">
        <v>1.322085668942742</v>
      </c>
      <c r="X46" s="15">
        <v>6.8276065268349155</v>
      </c>
      <c r="Y46" s="15">
        <v>47.423352122534105</v>
      </c>
      <c r="Z46" s="15">
        <v>65.207529424113417</v>
      </c>
      <c r="AA46" s="15">
        <v>447.54411437312388</v>
      </c>
      <c r="AB46" s="15">
        <v>108.87386180801893</v>
      </c>
      <c r="AC46" s="15">
        <v>84.4844942760202</v>
      </c>
      <c r="AD46" s="15">
        <v>5.6808753040172375</v>
      </c>
      <c r="AE46" s="15">
        <v>0.25086653481931731</v>
      </c>
      <c r="AF46" s="15">
        <v>766.29270036948196</v>
      </c>
      <c r="AG46" s="15">
        <v>514.80977742059679</v>
      </c>
      <c r="AH46" s="15">
        <v>1281.1024777900789</v>
      </c>
      <c r="AI46" s="15">
        <v>6.1905223697295828E-2</v>
      </c>
      <c r="AJ46" s="15">
        <v>1281.1643830137762</v>
      </c>
      <c r="AL46" s="14">
        <f t="shared" si="2"/>
        <v>2052</v>
      </c>
      <c r="AM46" s="15">
        <v>4.9360167496806389</v>
      </c>
      <c r="AN46" s="15">
        <v>0.56950410821153485</v>
      </c>
      <c r="AO46" s="15">
        <v>1.322085668942742</v>
      </c>
      <c r="AP46" s="15">
        <v>6.8276065268349155</v>
      </c>
      <c r="AQ46" s="15">
        <v>-6.0254657405587213E-2</v>
      </c>
      <c r="AR46" s="15">
        <v>-3.932660109150854E-2</v>
      </c>
      <c r="AS46" s="15">
        <v>-13.595486219008006</v>
      </c>
      <c r="AT46" s="15">
        <v>-1.9662325254474744</v>
      </c>
      <c r="AU46" s="15">
        <v>-0.77493469704758711</v>
      </c>
      <c r="AV46" s="15">
        <v>-0.21657578511439951</v>
      </c>
      <c r="AW46" s="15">
        <v>-6.6742925475822574E-3</v>
      </c>
      <c r="AX46" s="15">
        <v>-9.8318782508273408</v>
      </c>
      <c r="AY46" s="15">
        <v>-15.473708964674548</v>
      </c>
      <c r="AZ46" s="15">
        <v>-25.305587215502001</v>
      </c>
      <c r="BA46" s="15">
        <v>6.1905223697295828E-2</v>
      </c>
      <c r="BB46" s="15">
        <v>-25.243681991804706</v>
      </c>
      <c r="BC46" s="14">
        <f t="shared" si="3"/>
        <v>2052</v>
      </c>
    </row>
    <row r="47" spans="2:55" x14ac:dyDescent="0.35">
      <c r="B47" s="14">
        <f t="shared" si="0"/>
        <v>2053</v>
      </c>
      <c r="C47" s="15">
        <v>0</v>
      </c>
      <c r="D47" s="15">
        <v>0</v>
      </c>
      <c r="E47" s="15">
        <v>0</v>
      </c>
      <c r="F47" s="15">
        <v>0</v>
      </c>
      <c r="G47" s="15">
        <v>43.079472387989185</v>
      </c>
      <c r="H47" s="15">
        <v>58.935311605534423</v>
      </c>
      <c r="I47" s="15">
        <v>440.44654198550177</v>
      </c>
      <c r="J47" s="15">
        <v>103.88012589828155</v>
      </c>
      <c r="K47" s="15">
        <v>83.436491425908898</v>
      </c>
      <c r="L47" s="15">
        <v>5.6653074373609948</v>
      </c>
      <c r="M47" s="15">
        <v>0.24164085819199518</v>
      </c>
      <c r="N47" s="15">
        <v>735.68489159876901</v>
      </c>
      <c r="O47" s="15">
        <v>516.52370236005368</v>
      </c>
      <c r="P47" s="15">
        <v>1252.2085939588226</v>
      </c>
      <c r="Q47" s="15">
        <v>0</v>
      </c>
      <c r="R47" s="15">
        <v>1252.2085939588226</v>
      </c>
      <c r="S47"/>
      <c r="T47" s="14">
        <f t="shared" si="1"/>
        <v>2053</v>
      </c>
      <c r="U47" s="15">
        <v>2.7803035998136929</v>
      </c>
      <c r="V47" s="15">
        <v>0.265517299407239</v>
      </c>
      <c r="W47" s="15">
        <v>0.63341463576888568</v>
      </c>
      <c r="X47" s="15">
        <v>3.679235534989818</v>
      </c>
      <c r="Y47" s="15">
        <v>43.038148644405815</v>
      </c>
      <c r="Z47" s="15">
        <v>58.901081227338601</v>
      </c>
      <c r="AA47" s="15">
        <v>433.84910939053538</v>
      </c>
      <c r="AB47" s="15">
        <v>102.03735877040201</v>
      </c>
      <c r="AC47" s="15">
        <v>82.846919637294747</v>
      </c>
      <c r="AD47" s="15">
        <v>5.45725661668373</v>
      </c>
      <c r="AE47" s="15">
        <v>0.23840796849340223</v>
      </c>
      <c r="AF47" s="15">
        <v>730.0475177901435</v>
      </c>
      <c r="AG47" s="15">
        <v>508.86304551852538</v>
      </c>
      <c r="AH47" s="15">
        <v>1238.9105633086688</v>
      </c>
      <c r="AI47" s="15">
        <v>5.822845688296438E-2</v>
      </c>
      <c r="AJ47" s="15">
        <v>1238.9687917655517</v>
      </c>
      <c r="AL47" s="14">
        <f t="shared" si="2"/>
        <v>2053</v>
      </c>
      <c r="AM47" s="15">
        <v>2.7803035998136929</v>
      </c>
      <c r="AN47" s="15">
        <v>0.265517299407239</v>
      </c>
      <c r="AO47" s="15">
        <v>0.63341463576888568</v>
      </c>
      <c r="AP47" s="15">
        <v>3.679235534989818</v>
      </c>
      <c r="AQ47" s="15">
        <v>-4.1323743583369647E-2</v>
      </c>
      <c r="AR47" s="15">
        <v>-3.4230378195820352E-2</v>
      </c>
      <c r="AS47" s="15">
        <v>-6.5974325949664241</v>
      </c>
      <c r="AT47" s="15">
        <v>-1.842767127879545</v>
      </c>
      <c r="AU47" s="15">
        <v>-0.58957178861416282</v>
      </c>
      <c r="AV47" s="15">
        <v>-0.2080508206772648</v>
      </c>
      <c r="AW47" s="15">
        <v>-3.2328896985929566E-3</v>
      </c>
      <c r="AX47" s="15">
        <v>-5.6373738086254921</v>
      </c>
      <c r="AY47" s="15">
        <v>-7.6606568415282545</v>
      </c>
      <c r="AZ47" s="15">
        <v>-13.298030650153747</v>
      </c>
      <c r="BA47" s="15">
        <v>5.822845688296438E-2</v>
      </c>
      <c r="BB47" s="15">
        <v>-13.239802193270782</v>
      </c>
      <c r="BC47" s="14">
        <f t="shared" si="3"/>
        <v>2053</v>
      </c>
    </row>
    <row r="48" spans="2:55" ht="58" x14ac:dyDescent="0.35">
      <c r="B48" s="14" t="s">
        <v>38</v>
      </c>
      <c r="C48" s="12" t="str">
        <f t="shared" ref="C48:M48" si="4">C13</f>
        <v>Generation</v>
      </c>
      <c r="D48" s="12" t="str">
        <f t="shared" si="4"/>
        <v>Transmission</v>
      </c>
      <c r="E48" s="12" t="str">
        <f t="shared" si="4"/>
        <v>O&amp;M</v>
      </c>
      <c r="F48" s="12" t="str">
        <f t="shared" si="4"/>
        <v>Total</v>
      </c>
      <c r="G48" s="12" t="str">
        <f t="shared" si="4"/>
        <v>Generation</v>
      </c>
      <c r="H48" s="12" t="str">
        <f t="shared" si="4"/>
        <v>Transmission</v>
      </c>
      <c r="I48" s="12" t="str">
        <f t="shared" si="4"/>
        <v>Fuel</v>
      </c>
      <c r="J48" s="12" t="str">
        <f t="shared" si="4"/>
        <v>Gas Reservation</v>
      </c>
      <c r="K48" s="12" t="str">
        <f t="shared" si="4"/>
        <v>Start Up &amp; VOM</v>
      </c>
      <c r="L48" s="12" t="str">
        <f t="shared" si="4"/>
        <v>O&amp;M</v>
      </c>
      <c r="M48" s="12" t="str">
        <f t="shared" si="4"/>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38</v>
      </c>
      <c r="U48" s="12" t="str">
        <f t="shared" ref="U48:AE48" si="5">U13</f>
        <v>Generation</v>
      </c>
      <c r="V48" s="12" t="str">
        <f t="shared" si="5"/>
        <v>Transmission</v>
      </c>
      <c r="W48" s="12" t="str">
        <f t="shared" si="5"/>
        <v>O&amp;M</v>
      </c>
      <c r="X48" s="12" t="str">
        <f t="shared" si="5"/>
        <v>Total</v>
      </c>
      <c r="Y48" s="12" t="str">
        <f t="shared" si="5"/>
        <v>Generation</v>
      </c>
      <c r="Z48" s="12" t="str">
        <f t="shared" si="5"/>
        <v>Transmission</v>
      </c>
      <c r="AA48" s="12" t="str">
        <f t="shared" si="5"/>
        <v>Fuel</v>
      </c>
      <c r="AB48" s="12" t="str">
        <f t="shared" si="5"/>
        <v>Gas Reservation</v>
      </c>
      <c r="AC48" s="12" t="str">
        <f t="shared" si="5"/>
        <v>Start Up &amp; VOM</v>
      </c>
      <c r="AD48" s="12" t="str">
        <f t="shared" si="5"/>
        <v>O&amp;M</v>
      </c>
      <c r="AE48" s="12" t="str">
        <f t="shared" si="5"/>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6">AM13</f>
        <v>Generation</v>
      </c>
      <c r="AN48" s="12" t="str">
        <f t="shared" si="6"/>
        <v>Transmission</v>
      </c>
      <c r="AO48" s="12" t="str">
        <f t="shared" si="6"/>
        <v>O&amp;M</v>
      </c>
      <c r="AP48" s="12" t="str">
        <f t="shared" si="6"/>
        <v>Total</v>
      </c>
      <c r="AQ48" s="12" t="str">
        <f t="shared" si="6"/>
        <v>Generation</v>
      </c>
      <c r="AR48" s="12" t="str">
        <f t="shared" si="6"/>
        <v>Transmission</v>
      </c>
      <c r="AS48" s="12" t="str">
        <f t="shared" si="6"/>
        <v>Fuel</v>
      </c>
      <c r="AT48" s="12" t="str">
        <f t="shared" si="6"/>
        <v>Gas Reservation</v>
      </c>
      <c r="AU48" s="12" t="str">
        <f t="shared" si="6"/>
        <v>Start Up &amp; VOM</v>
      </c>
      <c r="AV48" s="12" t="str">
        <f t="shared" si="6"/>
        <v>O&amp;M</v>
      </c>
      <c r="AW48" s="12" t="str">
        <f t="shared" si="6"/>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86BAC-9A0D-4A00-93F9-8DA23F6D3DFC}">
  <sheetPr>
    <pageSetUpPr fitToPage="1"/>
  </sheetPr>
  <dimension ref="A1:BM48"/>
  <sheetViews>
    <sheetView topLeftCell="R12" zoomScale="40" zoomScaleNormal="40" workbookViewId="0">
      <selection activeCell="G12" sqref="G11:M12"/>
    </sheetView>
  </sheetViews>
  <sheetFormatPr defaultRowHeight="14.5" x14ac:dyDescent="0.35"/>
  <cols>
    <col min="1" max="1" width="3" customWidth="1"/>
    <col min="2" max="3" width="12" customWidth="1"/>
    <col min="4" max="8" width="12.90625" style="7" customWidth="1"/>
    <col min="9" max="9" width="9.08984375" style="7"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7.26953125" customWidth="1"/>
    <col min="43" max="43" width="11.08984375" customWidth="1"/>
    <col min="44" max="44" width="12.90625" customWidth="1"/>
    <col min="45" max="45" width="8.269531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37</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29</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30</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31</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32</v>
      </c>
      <c r="C11" s="11"/>
      <c r="T11" s="11" t="s">
        <v>32</v>
      </c>
      <c r="Z11" s="11"/>
      <c r="AA11" s="7"/>
      <c r="AB11" s="7"/>
      <c r="AC11" s="7"/>
      <c r="AD11" s="7"/>
      <c r="AE11" s="7"/>
      <c r="AF11" s="7"/>
      <c r="AG11" s="7"/>
      <c r="AH11" s="7"/>
      <c r="AK11" s="7"/>
      <c r="AL11" s="11" t="s">
        <v>32</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38</v>
      </c>
      <c r="C12" s="25" t="s">
        <v>11</v>
      </c>
      <c r="D12" s="26"/>
      <c r="E12" s="26"/>
      <c r="F12" s="27"/>
      <c r="G12" s="25" t="s">
        <v>12</v>
      </c>
      <c r="H12" s="26"/>
      <c r="I12" s="26"/>
      <c r="J12" s="26"/>
      <c r="K12" s="26"/>
      <c r="L12" s="26"/>
      <c r="M12" s="27"/>
      <c r="N12" s="20" t="s">
        <v>13</v>
      </c>
      <c r="O12" s="20" t="s">
        <v>14</v>
      </c>
      <c r="P12" s="20" t="s">
        <v>15</v>
      </c>
      <c r="Q12" s="20" t="s">
        <v>16</v>
      </c>
      <c r="R12" s="20" t="s">
        <v>17</v>
      </c>
      <c r="S12"/>
      <c r="T12" s="23" t="s">
        <v>38</v>
      </c>
      <c r="U12" s="25" t="s">
        <v>11</v>
      </c>
      <c r="V12" s="26"/>
      <c r="W12" s="26"/>
      <c r="X12" s="27"/>
      <c r="Y12" s="25" t="s">
        <v>12</v>
      </c>
      <c r="Z12" s="26"/>
      <c r="AA12" s="26"/>
      <c r="AB12" s="26"/>
      <c r="AC12" s="26"/>
      <c r="AD12" s="26"/>
      <c r="AE12" s="27"/>
      <c r="AF12" s="20" t="s">
        <v>13</v>
      </c>
      <c r="AG12" s="20" t="s">
        <v>14</v>
      </c>
      <c r="AH12" s="20" t="s">
        <v>15</v>
      </c>
      <c r="AI12" s="20" t="s">
        <v>16</v>
      </c>
      <c r="AJ12" s="20" t="s">
        <v>17</v>
      </c>
      <c r="AL12" s="23" t="s">
        <v>38</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38</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v>0</v>
      </c>
      <c r="D14" s="15">
        <v>0</v>
      </c>
      <c r="E14" s="15">
        <v>0</v>
      </c>
      <c r="F14" s="15">
        <v>0</v>
      </c>
      <c r="G14" s="15">
        <v>57.140449209405951</v>
      </c>
      <c r="H14" s="15">
        <v>4.229452383213852</v>
      </c>
      <c r="I14" s="15">
        <v>849.92173000000025</v>
      </c>
      <c r="J14" s="15">
        <v>390.67816000000005</v>
      </c>
      <c r="K14" s="15">
        <v>86.065400000000011</v>
      </c>
      <c r="L14" s="15">
        <v>3.8905485895865306</v>
      </c>
      <c r="M14" s="15">
        <v>6.2323630999999988</v>
      </c>
      <c r="N14" s="15">
        <v>1398.1581032822066</v>
      </c>
      <c r="O14" s="15">
        <v>0</v>
      </c>
      <c r="P14" s="15">
        <v>1398.1581032822066</v>
      </c>
      <c r="Q14" s="15">
        <v>0</v>
      </c>
      <c r="R14" s="15">
        <v>1398.1581032822066</v>
      </c>
      <c r="S14"/>
      <c r="T14" s="14">
        <v>2020</v>
      </c>
      <c r="U14" s="15">
        <v>0</v>
      </c>
      <c r="V14" s="15">
        <v>0</v>
      </c>
      <c r="W14" s="15">
        <v>0</v>
      </c>
      <c r="X14" s="15">
        <v>0</v>
      </c>
      <c r="Y14" s="15">
        <v>57.140449209405951</v>
      </c>
      <c r="Z14" s="15">
        <v>4.229452383213852</v>
      </c>
      <c r="AA14" s="15">
        <v>849.92173000000025</v>
      </c>
      <c r="AB14" s="15">
        <v>390.67816000000005</v>
      </c>
      <c r="AC14" s="15">
        <v>86.065400000000011</v>
      </c>
      <c r="AD14" s="15">
        <v>3.8905485895865306</v>
      </c>
      <c r="AE14" s="15">
        <v>6.2323630999999988</v>
      </c>
      <c r="AF14" s="15">
        <v>1398.1581032822066</v>
      </c>
      <c r="AG14" s="15">
        <v>0</v>
      </c>
      <c r="AH14" s="15">
        <v>1398.1581032822066</v>
      </c>
      <c r="AI14" s="15">
        <v>0</v>
      </c>
      <c r="AJ14" s="15">
        <v>1398.1581032822066</v>
      </c>
      <c r="AL14" s="14">
        <v>2020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4">
        <f>AL14</f>
        <v>2020</v>
      </c>
    </row>
    <row r="15" spans="1:65" x14ac:dyDescent="0.35">
      <c r="B15" s="14">
        <f t="shared" ref="B15:B47" si="0">B14+1</f>
        <v>2021</v>
      </c>
      <c r="C15" s="15">
        <v>0</v>
      </c>
      <c r="D15" s="15">
        <v>0</v>
      </c>
      <c r="E15" s="15">
        <v>0</v>
      </c>
      <c r="F15" s="15">
        <v>0</v>
      </c>
      <c r="G15" s="15">
        <v>81.467312397408421</v>
      </c>
      <c r="H15" s="15">
        <v>8.2191779840177777</v>
      </c>
      <c r="I15" s="15">
        <v>811.69683223992479</v>
      </c>
      <c r="J15" s="15">
        <v>360.70502343017807</v>
      </c>
      <c r="K15" s="15">
        <v>85.584601686972846</v>
      </c>
      <c r="L15" s="15">
        <v>6.0317108319398125</v>
      </c>
      <c r="M15" s="15">
        <v>6.1890281162136827</v>
      </c>
      <c r="N15" s="15">
        <v>1359.8936866866554</v>
      </c>
      <c r="O15" s="15">
        <v>0</v>
      </c>
      <c r="P15" s="15">
        <v>1359.8936866866554</v>
      </c>
      <c r="Q15" s="15">
        <v>0</v>
      </c>
      <c r="R15" s="15">
        <v>1359.8936866866554</v>
      </c>
      <c r="S15"/>
      <c r="T15" s="14">
        <f t="shared" ref="T15:T47" si="1">T14+1</f>
        <v>2021</v>
      </c>
      <c r="U15" s="15">
        <v>0</v>
      </c>
      <c r="V15" s="15">
        <v>0</v>
      </c>
      <c r="W15" s="15">
        <v>0</v>
      </c>
      <c r="X15" s="15">
        <v>0</v>
      </c>
      <c r="Y15" s="15">
        <v>81.467312397408421</v>
      </c>
      <c r="Z15" s="15">
        <v>8.2191779840177777</v>
      </c>
      <c r="AA15" s="15">
        <v>811.69683223992479</v>
      </c>
      <c r="AB15" s="15">
        <v>360.70502343017807</v>
      </c>
      <c r="AC15" s="15">
        <v>85.584601686972846</v>
      </c>
      <c r="AD15" s="15">
        <v>6.0317108319398125</v>
      </c>
      <c r="AE15" s="15">
        <v>6.1890281162136827</v>
      </c>
      <c r="AF15" s="15">
        <v>1359.8936866866554</v>
      </c>
      <c r="AG15" s="15">
        <v>0</v>
      </c>
      <c r="AH15" s="15">
        <v>1359.8936866866554</v>
      </c>
      <c r="AI15" s="15">
        <v>0.95602539473914416</v>
      </c>
      <c r="AJ15" s="15">
        <v>1360.8497120813945</v>
      </c>
      <c r="AL15" s="14">
        <f t="shared" ref="AL15:AL47" si="2">AL14+1</f>
        <v>2021</v>
      </c>
      <c r="AM15" s="15">
        <v>0</v>
      </c>
      <c r="AN15" s="15">
        <v>0</v>
      </c>
      <c r="AO15" s="15">
        <v>0</v>
      </c>
      <c r="AP15" s="15">
        <v>0</v>
      </c>
      <c r="AQ15" s="15">
        <v>0</v>
      </c>
      <c r="AR15" s="15">
        <v>0</v>
      </c>
      <c r="AS15" s="15">
        <v>0</v>
      </c>
      <c r="AT15" s="15">
        <v>0</v>
      </c>
      <c r="AU15" s="15">
        <v>0</v>
      </c>
      <c r="AV15" s="15">
        <v>0</v>
      </c>
      <c r="AW15" s="15">
        <v>0</v>
      </c>
      <c r="AX15" s="15">
        <v>0</v>
      </c>
      <c r="AY15" s="15">
        <v>0</v>
      </c>
      <c r="AZ15" s="15">
        <v>0</v>
      </c>
      <c r="BA15" s="15">
        <v>0.95602539473914416</v>
      </c>
      <c r="BB15" s="15">
        <v>0.95602539473914416</v>
      </c>
      <c r="BC15" s="14">
        <f t="shared" ref="BC15:BC47" si="3">AL15</f>
        <v>2021</v>
      </c>
    </row>
    <row r="16" spans="1:65" x14ac:dyDescent="0.35">
      <c r="B16" s="14">
        <f t="shared" si="0"/>
        <v>2022</v>
      </c>
      <c r="C16" s="15">
        <v>0</v>
      </c>
      <c r="D16" s="15">
        <v>0</v>
      </c>
      <c r="E16" s="15">
        <v>0</v>
      </c>
      <c r="F16" s="15">
        <v>0</v>
      </c>
      <c r="G16" s="15">
        <v>105.27169955115451</v>
      </c>
      <c r="H16" s="15">
        <v>10.616403739278192</v>
      </c>
      <c r="I16" s="15">
        <v>832.5463311459315</v>
      </c>
      <c r="J16" s="15">
        <v>335.3589889757389</v>
      </c>
      <c r="K16" s="15">
        <v>86.41250815774238</v>
      </c>
      <c r="L16" s="15">
        <v>7.2024571578137113</v>
      </c>
      <c r="M16" s="15">
        <v>6.5658476278646534</v>
      </c>
      <c r="N16" s="15">
        <v>1383.9742363555238</v>
      </c>
      <c r="O16" s="15">
        <v>0</v>
      </c>
      <c r="P16" s="15">
        <v>1383.9742363555238</v>
      </c>
      <c r="Q16" s="15">
        <v>0</v>
      </c>
      <c r="R16" s="15">
        <v>1383.9742363555238</v>
      </c>
      <c r="S16"/>
      <c r="T16" s="14">
        <f t="shared" si="1"/>
        <v>2022</v>
      </c>
      <c r="U16" s="15">
        <v>23.759756956827978</v>
      </c>
      <c r="V16" s="15">
        <v>2.2662335945655325</v>
      </c>
      <c r="W16" s="15">
        <v>1.0784119777775607</v>
      </c>
      <c r="X16" s="15">
        <v>27.104402529171072</v>
      </c>
      <c r="Y16" s="15">
        <v>105.27169955115451</v>
      </c>
      <c r="Z16" s="15">
        <v>10.616403739278192</v>
      </c>
      <c r="AA16" s="15">
        <v>824.78632643793662</v>
      </c>
      <c r="AB16" s="15">
        <v>335.3589889757389</v>
      </c>
      <c r="AC16" s="15">
        <v>85.225996913452846</v>
      </c>
      <c r="AD16" s="15">
        <v>7.2024570048319889</v>
      </c>
      <c r="AE16" s="15">
        <v>6.4870928045857283</v>
      </c>
      <c r="AF16" s="15">
        <v>1402.0533679561497</v>
      </c>
      <c r="AG16" s="15">
        <v>0</v>
      </c>
      <c r="AH16" s="15">
        <v>1402.0533679561497</v>
      </c>
      <c r="AI16" s="15">
        <v>0.55120123026807166</v>
      </c>
      <c r="AJ16" s="15">
        <v>1402.6045691864178</v>
      </c>
      <c r="AL16" s="14">
        <f t="shared" si="2"/>
        <v>2022</v>
      </c>
      <c r="AM16" s="15">
        <v>23.759756956827978</v>
      </c>
      <c r="AN16" s="15">
        <v>2.2662335945655325</v>
      </c>
      <c r="AO16" s="15">
        <v>1.0784119777775607</v>
      </c>
      <c r="AP16" s="15">
        <v>27.104402529171072</v>
      </c>
      <c r="AQ16" s="15">
        <v>0</v>
      </c>
      <c r="AR16" s="15">
        <v>0</v>
      </c>
      <c r="AS16" s="15">
        <v>-7.7600047079948871</v>
      </c>
      <c r="AT16" s="15">
        <v>0</v>
      </c>
      <c r="AU16" s="15">
        <v>-1.1865112442895323</v>
      </c>
      <c r="AV16" s="15">
        <v>-1.529817222791264E-7</v>
      </c>
      <c r="AW16" s="15">
        <v>-7.8754823278925024E-2</v>
      </c>
      <c r="AX16" s="15">
        <v>18.079131600625928</v>
      </c>
      <c r="AY16" s="15">
        <v>0</v>
      </c>
      <c r="AZ16" s="15">
        <v>18.079131600625928</v>
      </c>
      <c r="BA16" s="15">
        <v>0.55120123026807166</v>
      </c>
      <c r="BB16" s="15">
        <v>18.630332830894002</v>
      </c>
      <c r="BC16" s="14">
        <f t="shared" si="3"/>
        <v>2022</v>
      </c>
    </row>
    <row r="17" spans="2:55" x14ac:dyDescent="0.35">
      <c r="B17" s="14">
        <f t="shared" si="0"/>
        <v>2023</v>
      </c>
      <c r="C17" s="15">
        <v>0</v>
      </c>
      <c r="D17" s="15">
        <v>0</v>
      </c>
      <c r="E17" s="15">
        <v>0</v>
      </c>
      <c r="F17" s="15">
        <v>0</v>
      </c>
      <c r="G17" s="15">
        <v>93.783764395337528</v>
      </c>
      <c r="H17" s="15">
        <v>9.6735255454108007</v>
      </c>
      <c r="I17" s="15">
        <v>870.79514473417908</v>
      </c>
      <c r="J17" s="15">
        <v>314.30083315439447</v>
      </c>
      <c r="K17" s="15">
        <v>86.527057435586556</v>
      </c>
      <c r="L17" s="15">
        <v>6.8819344539812137</v>
      </c>
      <c r="M17" s="15">
        <v>7.7628265148488325</v>
      </c>
      <c r="N17" s="15">
        <v>1389.7250862337385</v>
      </c>
      <c r="O17" s="15">
        <v>0</v>
      </c>
      <c r="P17" s="15">
        <v>1389.7250862337385</v>
      </c>
      <c r="Q17" s="15">
        <v>0</v>
      </c>
      <c r="R17" s="15">
        <v>1389.7250862337385</v>
      </c>
      <c r="S17"/>
      <c r="T17" s="14">
        <f t="shared" si="1"/>
        <v>2023</v>
      </c>
      <c r="U17" s="15">
        <v>62.35182174009023</v>
      </c>
      <c r="V17" s="15">
        <v>6.2469892099805895</v>
      </c>
      <c r="W17" s="15">
        <v>3.0784607538280677</v>
      </c>
      <c r="X17" s="15">
        <v>71.677271703898882</v>
      </c>
      <c r="Y17" s="15">
        <v>93.783764395337528</v>
      </c>
      <c r="Z17" s="15">
        <v>9.6735255454108007</v>
      </c>
      <c r="AA17" s="15">
        <v>847.12955952882032</v>
      </c>
      <c r="AB17" s="15">
        <v>314.30083315439447</v>
      </c>
      <c r="AC17" s="15">
        <v>83.342218227765102</v>
      </c>
      <c r="AD17" s="15">
        <v>6.8819386659706501</v>
      </c>
      <c r="AE17" s="15">
        <v>7.5623518995210626</v>
      </c>
      <c r="AF17" s="15">
        <v>1434.3514631211185</v>
      </c>
      <c r="AG17" s="15">
        <v>0</v>
      </c>
      <c r="AH17" s="15">
        <v>1434.3514631211185</v>
      </c>
      <c r="AI17" s="15">
        <v>0.5623101071629828</v>
      </c>
      <c r="AJ17" s="15">
        <v>1434.9137732282816</v>
      </c>
      <c r="AL17" s="14">
        <f t="shared" si="2"/>
        <v>2023</v>
      </c>
      <c r="AM17" s="15">
        <v>62.35182174009023</v>
      </c>
      <c r="AN17" s="15">
        <v>6.2469892099805895</v>
      </c>
      <c r="AO17" s="15">
        <v>3.0784607538280677</v>
      </c>
      <c r="AP17" s="15">
        <v>71.677271703898882</v>
      </c>
      <c r="AQ17" s="15">
        <v>0</v>
      </c>
      <c r="AR17" s="15">
        <v>0</v>
      </c>
      <c r="AS17" s="15">
        <v>-23.665585205358774</v>
      </c>
      <c r="AT17" s="15">
        <v>0</v>
      </c>
      <c r="AU17" s="15">
        <v>-3.1848392078214456</v>
      </c>
      <c r="AV17" s="15">
        <v>4.2119894363608444E-6</v>
      </c>
      <c r="AW17" s="15">
        <v>-0.20047461532777028</v>
      </c>
      <c r="AX17" s="15">
        <v>44.626376887380204</v>
      </c>
      <c r="AY17" s="15">
        <v>0</v>
      </c>
      <c r="AZ17" s="15">
        <v>44.626376887380204</v>
      </c>
      <c r="BA17" s="15">
        <v>0.5623101071629828</v>
      </c>
      <c r="BB17" s="15">
        <v>45.18868699454319</v>
      </c>
      <c r="BC17" s="14">
        <f t="shared" si="3"/>
        <v>2023</v>
      </c>
    </row>
    <row r="18" spans="2:55" x14ac:dyDescent="0.35">
      <c r="B18" s="14">
        <f t="shared" si="0"/>
        <v>2024</v>
      </c>
      <c r="C18" s="15">
        <v>0</v>
      </c>
      <c r="D18" s="15">
        <v>0</v>
      </c>
      <c r="E18" s="15">
        <v>0</v>
      </c>
      <c r="F18" s="15">
        <v>0</v>
      </c>
      <c r="G18" s="15">
        <v>83.794843783204414</v>
      </c>
      <c r="H18" s="15">
        <v>8.8036220952351005</v>
      </c>
      <c r="I18" s="15">
        <v>912.30914518137433</v>
      </c>
      <c r="J18" s="15">
        <v>295.33513302110208</v>
      </c>
      <c r="K18" s="15">
        <v>86.65435776582639</v>
      </c>
      <c r="L18" s="15">
        <v>6.6496993277797323</v>
      </c>
      <c r="M18" s="15">
        <v>9.8864255579064562</v>
      </c>
      <c r="N18" s="15">
        <v>1403.4332267324285</v>
      </c>
      <c r="O18" s="15">
        <v>0</v>
      </c>
      <c r="P18" s="15">
        <v>1403.4332267324285</v>
      </c>
      <c r="Q18" s="15">
        <v>0</v>
      </c>
      <c r="R18" s="15">
        <v>1403.4332267324285</v>
      </c>
      <c r="S18"/>
      <c r="T18" s="14">
        <f t="shared" si="1"/>
        <v>2024</v>
      </c>
      <c r="U18" s="15">
        <v>92.139051467918833</v>
      </c>
      <c r="V18" s="15">
        <v>9.6857674918289565</v>
      </c>
      <c r="W18" s="15">
        <v>4.8917772218715285</v>
      </c>
      <c r="X18" s="15">
        <v>106.71659618161929</v>
      </c>
      <c r="Y18" s="15">
        <v>83.794843783204414</v>
      </c>
      <c r="Z18" s="15">
        <v>8.8036220952351005</v>
      </c>
      <c r="AA18" s="15">
        <v>865.17010228373897</v>
      </c>
      <c r="AB18" s="15">
        <v>295.33513302110208</v>
      </c>
      <c r="AC18" s="15">
        <v>83.068102959073542</v>
      </c>
      <c r="AD18" s="15">
        <v>6.649705282156205</v>
      </c>
      <c r="AE18" s="15">
        <v>9.4944554336216402</v>
      </c>
      <c r="AF18" s="15">
        <v>1459.032561039751</v>
      </c>
      <c r="AG18" s="15">
        <v>0</v>
      </c>
      <c r="AH18" s="15">
        <v>1459.032561039751</v>
      </c>
      <c r="AI18" s="15">
        <v>0.52054864825483194</v>
      </c>
      <c r="AJ18" s="15">
        <v>1459.5531096880059</v>
      </c>
      <c r="AL18" s="14">
        <f t="shared" si="2"/>
        <v>2024</v>
      </c>
      <c r="AM18" s="15">
        <v>92.139051467918833</v>
      </c>
      <c r="AN18" s="15">
        <v>9.6857674918289565</v>
      </c>
      <c r="AO18" s="15">
        <v>4.8917772218715285</v>
      </c>
      <c r="AP18" s="15">
        <v>106.71659618161929</v>
      </c>
      <c r="AQ18" s="15">
        <v>0</v>
      </c>
      <c r="AR18" s="15">
        <v>0</v>
      </c>
      <c r="AS18" s="15">
        <v>-47.139042897635449</v>
      </c>
      <c r="AT18" s="15">
        <v>0</v>
      </c>
      <c r="AU18" s="15">
        <v>-3.5862548067528444</v>
      </c>
      <c r="AV18" s="15">
        <v>5.9543764728567259E-6</v>
      </c>
      <c r="AW18" s="15">
        <v>-0.39197012428481731</v>
      </c>
      <c r="AX18" s="15">
        <v>55.599334307322465</v>
      </c>
      <c r="AY18" s="15">
        <v>0</v>
      </c>
      <c r="AZ18" s="15">
        <v>55.599334307322465</v>
      </c>
      <c r="BA18" s="15">
        <v>0.52054864825483194</v>
      </c>
      <c r="BB18" s="15">
        <v>56.119882955577296</v>
      </c>
      <c r="BC18" s="14">
        <f t="shared" si="3"/>
        <v>2024</v>
      </c>
    </row>
    <row r="19" spans="2:55" x14ac:dyDescent="0.35">
      <c r="B19" s="14">
        <f t="shared" si="0"/>
        <v>2025</v>
      </c>
      <c r="C19" s="15">
        <v>0</v>
      </c>
      <c r="D19" s="15">
        <v>0</v>
      </c>
      <c r="E19" s="15">
        <v>0</v>
      </c>
      <c r="F19" s="15">
        <v>0</v>
      </c>
      <c r="G19" s="15">
        <v>72.720460009815028</v>
      </c>
      <c r="H19" s="15">
        <v>8.0096461799134921</v>
      </c>
      <c r="I19" s="15">
        <v>919.31800647004422</v>
      </c>
      <c r="J19" s="15">
        <v>276.06838970105849</v>
      </c>
      <c r="K19" s="15">
        <v>92.62118906506997</v>
      </c>
      <c r="L19" s="15">
        <v>6.5028212725215377</v>
      </c>
      <c r="M19" s="15">
        <v>7.9263508276904489</v>
      </c>
      <c r="N19" s="15">
        <v>1383.1668635261133</v>
      </c>
      <c r="O19" s="15">
        <v>81.300659063858632</v>
      </c>
      <c r="P19" s="15">
        <v>1464.4675225899718</v>
      </c>
      <c r="Q19" s="15">
        <v>0</v>
      </c>
      <c r="R19" s="15">
        <v>1464.4675225899718</v>
      </c>
      <c r="S19"/>
      <c r="T19" s="14">
        <f t="shared" si="1"/>
        <v>2025</v>
      </c>
      <c r="U19" s="15">
        <v>81.478876158398236</v>
      </c>
      <c r="V19" s="15">
        <v>8.814073952466611</v>
      </c>
      <c r="W19" s="15">
        <v>4.6752731218148194</v>
      </c>
      <c r="X19" s="15">
        <v>94.968223232679676</v>
      </c>
      <c r="Y19" s="15">
        <v>72.720460009815028</v>
      </c>
      <c r="Z19" s="15">
        <v>8.0096461799134921</v>
      </c>
      <c r="AA19" s="15">
        <v>874.37556838115586</v>
      </c>
      <c r="AB19" s="15">
        <v>276.06838970105849</v>
      </c>
      <c r="AC19" s="15">
        <v>89.40356733671095</v>
      </c>
      <c r="AD19" s="15">
        <v>6.5028274244128168</v>
      </c>
      <c r="AE19" s="15">
        <v>7.5820346375296355</v>
      </c>
      <c r="AF19" s="15">
        <v>1429.6307169032757</v>
      </c>
      <c r="AG19" s="15">
        <v>77.699537623751652</v>
      </c>
      <c r="AH19" s="15">
        <v>1507.3302545270276</v>
      </c>
      <c r="AI19" s="15">
        <v>0.47447401205225109</v>
      </c>
      <c r="AJ19" s="15">
        <v>1507.8047285390796</v>
      </c>
      <c r="AL19" s="14">
        <f t="shared" si="2"/>
        <v>2025</v>
      </c>
      <c r="AM19" s="15">
        <v>81.478876158398236</v>
      </c>
      <c r="AN19" s="15">
        <v>8.814073952466611</v>
      </c>
      <c r="AO19" s="15">
        <v>4.6752731218148194</v>
      </c>
      <c r="AP19" s="15">
        <v>94.968223232679676</v>
      </c>
      <c r="AQ19" s="15">
        <v>0</v>
      </c>
      <c r="AR19" s="15">
        <v>0</v>
      </c>
      <c r="AS19" s="15">
        <v>-44.942438088888338</v>
      </c>
      <c r="AT19" s="15">
        <v>0</v>
      </c>
      <c r="AU19" s="15">
        <v>-3.2176217283590245</v>
      </c>
      <c r="AV19" s="15">
        <v>6.1518912791558106E-6</v>
      </c>
      <c r="AW19" s="15">
        <v>-0.34431619016081344</v>
      </c>
      <c r="AX19" s="15">
        <v>46.463853377162522</v>
      </c>
      <c r="AY19" s="15">
        <v>-3.6011214401069793</v>
      </c>
      <c r="AZ19" s="15">
        <v>42.862731937055656</v>
      </c>
      <c r="BA19" s="15">
        <v>0.47447401205225109</v>
      </c>
      <c r="BB19" s="15">
        <v>43.337205949107904</v>
      </c>
      <c r="BC19" s="14">
        <f t="shared" si="3"/>
        <v>2025</v>
      </c>
    </row>
    <row r="20" spans="2:55" x14ac:dyDescent="0.35">
      <c r="B20" s="14">
        <f t="shared" si="0"/>
        <v>2026</v>
      </c>
      <c r="C20" s="15">
        <v>0</v>
      </c>
      <c r="D20" s="15">
        <v>0</v>
      </c>
      <c r="E20" s="15">
        <v>0</v>
      </c>
      <c r="F20" s="15">
        <v>0</v>
      </c>
      <c r="G20" s="15">
        <v>58.609783420299408</v>
      </c>
      <c r="H20" s="15">
        <v>7.2860751145898268</v>
      </c>
      <c r="I20" s="15">
        <v>947.85071047559688</v>
      </c>
      <c r="J20" s="15">
        <v>258.73326797724263</v>
      </c>
      <c r="K20" s="15">
        <v>100.43727408998302</v>
      </c>
      <c r="L20" s="15">
        <v>6.3081448734591206</v>
      </c>
      <c r="M20" s="15">
        <v>7.099705624765055</v>
      </c>
      <c r="N20" s="15">
        <v>1386.324961575936</v>
      </c>
      <c r="O20" s="15">
        <v>135.32932574596657</v>
      </c>
      <c r="P20" s="15">
        <v>1521.6542873219023</v>
      </c>
      <c r="Q20" s="15">
        <v>0</v>
      </c>
      <c r="R20" s="15">
        <v>1521.6542873219023</v>
      </c>
      <c r="S20"/>
      <c r="T20" s="14">
        <f t="shared" si="1"/>
        <v>2026</v>
      </c>
      <c r="U20" s="15">
        <v>72.43026778932807</v>
      </c>
      <c r="V20" s="15">
        <v>8.0104613785950178</v>
      </c>
      <c r="W20" s="15">
        <v>4.4895612520267152</v>
      </c>
      <c r="X20" s="15">
        <v>84.930290419949799</v>
      </c>
      <c r="Y20" s="15">
        <v>58.609783420299408</v>
      </c>
      <c r="Z20" s="15">
        <v>7.2860751145898268</v>
      </c>
      <c r="AA20" s="15">
        <v>902.37589422524775</v>
      </c>
      <c r="AB20" s="15">
        <v>258.73326797724263</v>
      </c>
      <c r="AC20" s="15">
        <v>97.372775628537639</v>
      </c>
      <c r="AD20" s="15">
        <v>6.308145428614794</v>
      </c>
      <c r="AE20" s="15">
        <v>6.8162168153860501</v>
      </c>
      <c r="AF20" s="15">
        <v>1422.4324490298679</v>
      </c>
      <c r="AG20" s="15">
        <v>129.49995731802696</v>
      </c>
      <c r="AH20" s="15">
        <v>1551.9324063478948</v>
      </c>
      <c r="AI20" s="15">
        <v>0.34594805194586459</v>
      </c>
      <c r="AJ20" s="15">
        <v>1552.2783543998407</v>
      </c>
      <c r="AL20" s="14">
        <f t="shared" si="2"/>
        <v>2026</v>
      </c>
      <c r="AM20" s="15">
        <v>72.43026778932807</v>
      </c>
      <c r="AN20" s="15">
        <v>8.0104613785950178</v>
      </c>
      <c r="AO20" s="15">
        <v>4.4895612520267152</v>
      </c>
      <c r="AP20" s="15">
        <v>84.930290419949799</v>
      </c>
      <c r="AQ20" s="15">
        <v>0</v>
      </c>
      <c r="AR20" s="15">
        <v>0</v>
      </c>
      <c r="AS20" s="15">
        <v>-45.474816250349193</v>
      </c>
      <c r="AT20" s="15">
        <v>0</v>
      </c>
      <c r="AU20" s="15">
        <v>-3.0644984614453858</v>
      </c>
      <c r="AV20" s="15">
        <v>5.5515567337666616E-7</v>
      </c>
      <c r="AW20" s="15">
        <v>-0.28348880937900423</v>
      </c>
      <c r="AX20" s="15">
        <v>36.107487453931967</v>
      </c>
      <c r="AY20" s="15">
        <v>-5.8293684279396141</v>
      </c>
      <c r="AZ20" s="15">
        <v>30.278119025992392</v>
      </c>
      <c r="BA20" s="15">
        <v>0.34594805194586459</v>
      </c>
      <c r="BB20" s="15">
        <v>30.62406707793826</v>
      </c>
      <c r="BC20" s="14">
        <f t="shared" si="3"/>
        <v>2026</v>
      </c>
    </row>
    <row r="21" spans="2:55" x14ac:dyDescent="0.35">
      <c r="B21" s="14">
        <f t="shared" si="0"/>
        <v>2027</v>
      </c>
      <c r="C21" s="15">
        <v>0</v>
      </c>
      <c r="D21" s="15">
        <v>0</v>
      </c>
      <c r="E21" s="15">
        <v>0</v>
      </c>
      <c r="F21" s="15">
        <v>0</v>
      </c>
      <c r="G21" s="15">
        <v>64.714048382436474</v>
      </c>
      <c r="H21" s="15">
        <v>8.5342415203111539</v>
      </c>
      <c r="I21" s="15">
        <v>983.64803061332054</v>
      </c>
      <c r="J21" s="15">
        <v>242.48665529579867</v>
      </c>
      <c r="K21" s="15">
        <v>107.22281664179492</v>
      </c>
      <c r="L21" s="15">
        <v>6.464377022244121</v>
      </c>
      <c r="M21" s="15">
        <v>5.9832899233285239</v>
      </c>
      <c r="N21" s="15">
        <v>1419.0534593992345</v>
      </c>
      <c r="O21" s="15">
        <v>178.89738047608773</v>
      </c>
      <c r="P21" s="15">
        <v>1597.9508398753223</v>
      </c>
      <c r="Q21" s="15">
        <v>0</v>
      </c>
      <c r="R21" s="15">
        <v>1597.9508398753223</v>
      </c>
      <c r="S21"/>
      <c r="T21" s="14">
        <f t="shared" si="1"/>
        <v>2027</v>
      </c>
      <c r="U21" s="15">
        <v>59.700746846253821</v>
      </c>
      <c r="V21" s="15">
        <v>7.2856013041363505</v>
      </c>
      <c r="W21" s="15">
        <v>4.3829699058910165</v>
      </c>
      <c r="X21" s="15">
        <v>71.369318056281188</v>
      </c>
      <c r="Y21" s="15">
        <v>58.860255715125646</v>
      </c>
      <c r="Z21" s="15">
        <v>7.5815021941814278</v>
      </c>
      <c r="AA21" s="15">
        <v>937.95714467678238</v>
      </c>
      <c r="AB21" s="15">
        <v>242.48665529579867</v>
      </c>
      <c r="AC21" s="15">
        <v>103.94735663441159</v>
      </c>
      <c r="AD21" s="15">
        <v>6.3010727045094868</v>
      </c>
      <c r="AE21" s="15">
        <v>5.7297674731269117</v>
      </c>
      <c r="AF21" s="15">
        <v>1434.2330727502174</v>
      </c>
      <c r="AG21" s="15">
        <v>171.19039483155686</v>
      </c>
      <c r="AH21" s="15">
        <v>1605.4234675817743</v>
      </c>
      <c r="AI21" s="15">
        <v>0.35889584333158642</v>
      </c>
      <c r="AJ21" s="15">
        <v>1605.7823634251058</v>
      </c>
      <c r="AL21" s="14">
        <f t="shared" si="2"/>
        <v>2027</v>
      </c>
      <c r="AM21" s="15">
        <v>59.700746846253821</v>
      </c>
      <c r="AN21" s="15">
        <v>7.2856013041363505</v>
      </c>
      <c r="AO21" s="15">
        <v>4.3829699058910165</v>
      </c>
      <c r="AP21" s="15">
        <v>71.369318056281188</v>
      </c>
      <c r="AQ21" s="15">
        <v>-5.853792667310822</v>
      </c>
      <c r="AR21" s="15">
        <v>-0.95273932612972601</v>
      </c>
      <c r="AS21" s="15">
        <v>-45.690885936538173</v>
      </c>
      <c r="AT21" s="15">
        <v>0</v>
      </c>
      <c r="AU21" s="15">
        <v>-3.2754600073833311</v>
      </c>
      <c r="AV21" s="15">
        <v>-0.1633043177346343</v>
      </c>
      <c r="AW21" s="15">
        <v>-0.25352245020161213</v>
      </c>
      <c r="AX21" s="15">
        <v>15.179613350982924</v>
      </c>
      <c r="AY21" s="15">
        <v>-7.7069856445308762</v>
      </c>
      <c r="AZ21" s="15">
        <v>7.4726277064519389</v>
      </c>
      <c r="BA21" s="15">
        <v>0.35889584333158642</v>
      </c>
      <c r="BB21" s="15">
        <v>7.8315235497835261</v>
      </c>
      <c r="BC21" s="14">
        <f t="shared" si="3"/>
        <v>2027</v>
      </c>
    </row>
    <row r="22" spans="2:55" x14ac:dyDescent="0.35">
      <c r="B22" s="14">
        <f t="shared" si="0"/>
        <v>2028</v>
      </c>
      <c r="C22" s="15">
        <v>0</v>
      </c>
      <c r="D22" s="15">
        <v>0</v>
      </c>
      <c r="E22" s="15">
        <v>0</v>
      </c>
      <c r="F22" s="15">
        <v>0</v>
      </c>
      <c r="G22" s="15">
        <v>72.031829622852882</v>
      </c>
      <c r="H22" s="15">
        <v>9.9298929911721512</v>
      </c>
      <c r="I22" s="15">
        <v>1033.4870583406739</v>
      </c>
      <c r="J22" s="15">
        <v>227.85440863960679</v>
      </c>
      <c r="K22" s="15">
        <v>115.27026291775952</v>
      </c>
      <c r="L22" s="15">
        <v>6.5921898710993849</v>
      </c>
      <c r="M22" s="15">
        <v>5.7621564386713766</v>
      </c>
      <c r="N22" s="15">
        <v>1470.9277988218359</v>
      </c>
      <c r="O22" s="15">
        <v>221.79090415345533</v>
      </c>
      <c r="P22" s="15">
        <v>1692.7187029752913</v>
      </c>
      <c r="Q22" s="15">
        <v>0</v>
      </c>
      <c r="R22" s="15">
        <v>1692.7187029752913</v>
      </c>
      <c r="S22"/>
      <c r="T22" s="14">
        <f t="shared" si="1"/>
        <v>2028</v>
      </c>
      <c r="U22" s="15">
        <v>53.647871556854078</v>
      </c>
      <c r="V22" s="15">
        <v>6.6304426480742853</v>
      </c>
      <c r="W22" s="15">
        <v>4.3377517362220761</v>
      </c>
      <c r="X22" s="15">
        <v>64.616065941150438</v>
      </c>
      <c r="Y22" s="15">
        <v>57.281044262740558</v>
      </c>
      <c r="Z22" s="15">
        <v>7.5239372319693834</v>
      </c>
      <c r="AA22" s="15">
        <v>990.98504559864693</v>
      </c>
      <c r="AB22" s="15">
        <v>227.85440863960679</v>
      </c>
      <c r="AC22" s="15">
        <v>111.42313814929244</v>
      </c>
      <c r="AD22" s="15">
        <v>6.1663774730875858</v>
      </c>
      <c r="AE22" s="15">
        <v>5.4911852877916436</v>
      </c>
      <c r="AF22" s="15">
        <v>1471.3412025842861</v>
      </c>
      <c r="AG22" s="15">
        <v>212.0271597493788</v>
      </c>
      <c r="AH22" s="15">
        <v>1683.3683623336649</v>
      </c>
      <c r="AI22" s="15">
        <v>0.31198140715775902</v>
      </c>
      <c r="AJ22" s="15">
        <v>1683.6803437408225</v>
      </c>
      <c r="AL22" s="14">
        <f t="shared" si="2"/>
        <v>2028</v>
      </c>
      <c r="AM22" s="15">
        <v>53.647871556854078</v>
      </c>
      <c r="AN22" s="15">
        <v>6.6304426480742853</v>
      </c>
      <c r="AO22" s="15">
        <v>4.3377517362220761</v>
      </c>
      <c r="AP22" s="15">
        <v>64.616065941150438</v>
      </c>
      <c r="AQ22" s="15">
        <v>-14.75078536011233</v>
      </c>
      <c r="AR22" s="15">
        <v>-2.4059557592027669</v>
      </c>
      <c r="AS22" s="15">
        <v>-42.502012742026942</v>
      </c>
      <c r="AT22" s="15">
        <v>0</v>
      </c>
      <c r="AU22" s="15">
        <v>-3.8471247684670815</v>
      </c>
      <c r="AV22" s="15">
        <v>-0.42581239801179926</v>
      </c>
      <c r="AW22" s="15">
        <v>-0.27097115087973306</v>
      </c>
      <c r="AX22" s="15">
        <v>0.41340376244992083</v>
      </c>
      <c r="AY22" s="15">
        <v>-9.7637444040765473</v>
      </c>
      <c r="AZ22" s="15">
        <v>-9.3503406416265253</v>
      </c>
      <c r="BA22" s="15">
        <v>0.31198140715775902</v>
      </c>
      <c r="BB22" s="15">
        <v>-9.038359234468766</v>
      </c>
      <c r="BC22" s="14">
        <f t="shared" si="3"/>
        <v>2028</v>
      </c>
    </row>
    <row r="23" spans="2:55" x14ac:dyDescent="0.35">
      <c r="B23" s="14">
        <f t="shared" si="0"/>
        <v>2029</v>
      </c>
      <c r="C23" s="15">
        <v>0</v>
      </c>
      <c r="D23" s="15">
        <v>0</v>
      </c>
      <c r="E23" s="15">
        <v>0</v>
      </c>
      <c r="F23" s="15">
        <v>0</v>
      </c>
      <c r="G23" s="15">
        <v>69.127175796246462</v>
      </c>
      <c r="H23" s="15">
        <v>9.6385071936149416</v>
      </c>
      <c r="I23" s="15">
        <v>1042.7319862958768</v>
      </c>
      <c r="J23" s="15">
        <v>212.98990297394212</v>
      </c>
      <c r="K23" s="15">
        <v>115.63538240981582</v>
      </c>
      <c r="L23" s="15">
        <v>6.4339516298775745</v>
      </c>
      <c r="M23" s="15">
        <v>5.5407208113306528</v>
      </c>
      <c r="N23" s="15">
        <v>1462.0976271107045</v>
      </c>
      <c r="O23" s="15">
        <v>257.26290365636117</v>
      </c>
      <c r="P23" s="15">
        <v>1719.3605307670655</v>
      </c>
      <c r="Q23" s="15">
        <v>0</v>
      </c>
      <c r="R23" s="15">
        <v>1719.3605307670655</v>
      </c>
      <c r="S23"/>
      <c r="T23" s="14">
        <f t="shared" si="1"/>
        <v>2029</v>
      </c>
      <c r="U23" s="15">
        <v>48.536082735433439</v>
      </c>
      <c r="V23" s="15">
        <v>6.0359860188843806</v>
      </c>
      <c r="W23" s="15">
        <v>4.2757563205390641</v>
      </c>
      <c r="X23" s="15">
        <v>58.847825074856878</v>
      </c>
      <c r="Y23" s="15">
        <v>57.336476198750795</v>
      </c>
      <c r="Z23" s="15">
        <v>7.7028533687741998</v>
      </c>
      <c r="AA23" s="15">
        <v>997.0801444961138</v>
      </c>
      <c r="AB23" s="15">
        <v>212.98990297394212</v>
      </c>
      <c r="AC23" s="15">
        <v>112.50114900802802</v>
      </c>
      <c r="AD23" s="15">
        <v>6.0679511807405158</v>
      </c>
      <c r="AE23" s="15">
        <v>5.2382042338678874</v>
      </c>
      <c r="AF23" s="15">
        <v>1457.7645065350741</v>
      </c>
      <c r="AG23" s="15">
        <v>245.75033984418687</v>
      </c>
      <c r="AH23" s="15">
        <v>1703.5148463792609</v>
      </c>
      <c r="AI23" s="15">
        <v>0.30427695800079424</v>
      </c>
      <c r="AJ23" s="15">
        <v>1703.8191233372615</v>
      </c>
      <c r="AL23" s="14">
        <f t="shared" si="2"/>
        <v>2029</v>
      </c>
      <c r="AM23" s="15">
        <v>48.536082735433439</v>
      </c>
      <c r="AN23" s="15">
        <v>6.0359860188843806</v>
      </c>
      <c r="AO23" s="15">
        <v>4.2757563205390641</v>
      </c>
      <c r="AP23" s="15">
        <v>58.847825074856878</v>
      </c>
      <c r="AQ23" s="15">
        <v>-11.790699597495662</v>
      </c>
      <c r="AR23" s="15">
        <v>-1.9356538248407411</v>
      </c>
      <c r="AS23" s="15">
        <v>-45.651841799763019</v>
      </c>
      <c r="AT23" s="15">
        <v>0</v>
      </c>
      <c r="AU23" s="15">
        <v>-3.1342334017878026</v>
      </c>
      <c r="AV23" s="15">
        <v>-0.36600044913705954</v>
      </c>
      <c r="AW23" s="15">
        <v>-0.302516577462766</v>
      </c>
      <c r="AX23" s="15">
        <v>-4.3331205756304252</v>
      </c>
      <c r="AY23" s="15">
        <v>-11.512563812174287</v>
      </c>
      <c r="AZ23" s="15">
        <v>-15.845684387804681</v>
      </c>
      <c r="BA23" s="15">
        <v>0.30427695800079424</v>
      </c>
      <c r="BB23" s="15">
        <v>-15.541407429803886</v>
      </c>
      <c r="BC23" s="14">
        <f t="shared" si="3"/>
        <v>2029</v>
      </c>
    </row>
    <row r="24" spans="2:55" x14ac:dyDescent="0.35">
      <c r="B24" s="14">
        <f t="shared" si="0"/>
        <v>2030</v>
      </c>
      <c r="C24" s="15">
        <v>0</v>
      </c>
      <c r="D24" s="15">
        <v>0</v>
      </c>
      <c r="E24" s="15">
        <v>0</v>
      </c>
      <c r="F24" s="15">
        <v>0</v>
      </c>
      <c r="G24" s="15">
        <v>67.785030553277124</v>
      </c>
      <c r="H24" s="15">
        <v>9.5850550571172679</v>
      </c>
      <c r="I24" s="15">
        <v>1038.617072194379</v>
      </c>
      <c r="J24" s="15">
        <v>199.61565414615006</v>
      </c>
      <c r="K24" s="15">
        <v>120.44347410406037</v>
      </c>
      <c r="L24" s="15">
        <v>6.308726466351021</v>
      </c>
      <c r="M24" s="15">
        <v>5.2915813119590283</v>
      </c>
      <c r="N24" s="15">
        <v>1447.6465938332935</v>
      </c>
      <c r="O24" s="15">
        <v>289.10381213377889</v>
      </c>
      <c r="P24" s="15">
        <v>1736.7504059670725</v>
      </c>
      <c r="Q24" s="15">
        <v>0</v>
      </c>
      <c r="R24" s="15">
        <v>1736.7504059670725</v>
      </c>
      <c r="S24"/>
      <c r="T24" s="14">
        <f t="shared" si="1"/>
        <v>2030</v>
      </c>
      <c r="U24" s="15">
        <v>44.190587874638304</v>
      </c>
      <c r="V24" s="15">
        <v>5.4935017885007928</v>
      </c>
      <c r="W24" s="15">
        <v>4.1022850382773708</v>
      </c>
      <c r="X24" s="15">
        <v>53.78637470141647</v>
      </c>
      <c r="Y24" s="15">
        <v>55.550470707588168</v>
      </c>
      <c r="Z24" s="15">
        <v>7.570749544505734</v>
      </c>
      <c r="AA24" s="15">
        <v>997.97314121055888</v>
      </c>
      <c r="AB24" s="15">
        <v>199.61565414615006</v>
      </c>
      <c r="AC24" s="15">
        <v>117.53237766970776</v>
      </c>
      <c r="AD24" s="15">
        <v>5.9157651662276685</v>
      </c>
      <c r="AE24" s="15">
        <v>5.0542766202591665</v>
      </c>
      <c r="AF24" s="15">
        <v>1442.9988097664138</v>
      </c>
      <c r="AG24" s="15">
        <v>276.97070587921144</v>
      </c>
      <c r="AH24" s="15">
        <v>1719.9695156456253</v>
      </c>
      <c r="AI24" s="15">
        <v>0.30795444784735088</v>
      </c>
      <c r="AJ24" s="15">
        <v>1720.2774700934726</v>
      </c>
      <c r="AL24" s="14">
        <f t="shared" si="2"/>
        <v>2030</v>
      </c>
      <c r="AM24" s="15">
        <v>44.190587874638304</v>
      </c>
      <c r="AN24" s="15">
        <v>5.4935017885007928</v>
      </c>
      <c r="AO24" s="15">
        <v>4.1022850382773708</v>
      </c>
      <c r="AP24" s="15">
        <v>53.78637470141647</v>
      </c>
      <c r="AQ24" s="15">
        <v>-12.234559845688954</v>
      </c>
      <c r="AR24" s="15">
        <v>-2.0143055126115339</v>
      </c>
      <c r="AS24" s="15">
        <v>-40.643930983820105</v>
      </c>
      <c r="AT24" s="15">
        <v>0</v>
      </c>
      <c r="AU24" s="15">
        <v>-2.9110964343526193</v>
      </c>
      <c r="AV24" s="15">
        <v>-0.39296130012335273</v>
      </c>
      <c r="AW24" s="15">
        <v>-0.23730469169986176</v>
      </c>
      <c r="AX24" s="15">
        <v>-4.6477840668798676</v>
      </c>
      <c r="AY24" s="15">
        <v>-12.133106254567446</v>
      </c>
      <c r="AZ24" s="15">
        <v>-16.780890321447252</v>
      </c>
      <c r="BA24" s="15">
        <v>0.30795444784735088</v>
      </c>
      <c r="BB24" s="15">
        <v>-16.472935873599901</v>
      </c>
      <c r="BC24" s="14">
        <f t="shared" si="3"/>
        <v>2030</v>
      </c>
    </row>
    <row r="25" spans="2:55" x14ac:dyDescent="0.35">
      <c r="B25" s="14">
        <f t="shared" si="0"/>
        <v>2031</v>
      </c>
      <c r="C25" s="15">
        <v>0</v>
      </c>
      <c r="D25" s="15">
        <v>0</v>
      </c>
      <c r="E25" s="15">
        <v>0</v>
      </c>
      <c r="F25" s="15">
        <v>0</v>
      </c>
      <c r="G25" s="15">
        <v>64.843089701267161</v>
      </c>
      <c r="H25" s="15">
        <v>9.2592387792936677</v>
      </c>
      <c r="I25" s="15">
        <v>1033.8605974482159</v>
      </c>
      <c r="J25" s="15">
        <v>187.08120798304273</v>
      </c>
      <c r="K25" s="15">
        <v>123.09806209347849</v>
      </c>
      <c r="L25" s="15">
        <v>6.1630854426133803</v>
      </c>
      <c r="M25" s="15">
        <v>4.8425535221501992</v>
      </c>
      <c r="N25" s="15">
        <v>1429.1478349700615</v>
      </c>
      <c r="O25" s="15">
        <v>307.80930779035481</v>
      </c>
      <c r="P25" s="15">
        <v>1736.9571427604164</v>
      </c>
      <c r="Q25" s="15">
        <v>0</v>
      </c>
      <c r="R25" s="15">
        <v>1736.9571427604164</v>
      </c>
      <c r="S25"/>
      <c r="T25" s="14">
        <f t="shared" si="1"/>
        <v>2031</v>
      </c>
      <c r="U25" s="15">
        <v>40.314143788739578</v>
      </c>
      <c r="V25" s="15">
        <v>4.9961678906209324</v>
      </c>
      <c r="W25" s="15">
        <v>3.9404752620045325</v>
      </c>
      <c r="X25" s="15">
        <v>49.250786941365043</v>
      </c>
      <c r="Y25" s="15">
        <v>55.167717905394625</v>
      </c>
      <c r="Z25" s="15">
        <v>7.6547860665257259</v>
      </c>
      <c r="AA25" s="15">
        <v>987.91084915915928</v>
      </c>
      <c r="AB25" s="15">
        <v>187.08120798304273</v>
      </c>
      <c r="AC25" s="15">
        <v>120.53972624319647</v>
      </c>
      <c r="AD25" s="15">
        <v>5.8253354434468552</v>
      </c>
      <c r="AE25" s="15">
        <v>4.5825061786630199</v>
      </c>
      <c r="AF25" s="15">
        <v>1418.0129159207936</v>
      </c>
      <c r="AG25" s="15">
        <v>293.78221959086989</v>
      </c>
      <c r="AH25" s="15">
        <v>1711.7951355116634</v>
      </c>
      <c r="AI25" s="15">
        <v>0.18247509532472547</v>
      </c>
      <c r="AJ25" s="15">
        <v>1711.977610606988</v>
      </c>
      <c r="AL25" s="14">
        <f t="shared" si="2"/>
        <v>2031</v>
      </c>
      <c r="AM25" s="15">
        <v>40.314143788739578</v>
      </c>
      <c r="AN25" s="15">
        <v>4.9961678906209324</v>
      </c>
      <c r="AO25" s="15">
        <v>3.9404752620045325</v>
      </c>
      <c r="AP25" s="15">
        <v>49.250786941365043</v>
      </c>
      <c r="AQ25" s="15">
        <v>-9.6753717958725396</v>
      </c>
      <c r="AR25" s="15">
        <v>-1.6044527127679424</v>
      </c>
      <c r="AS25" s="15">
        <v>-45.949748289056643</v>
      </c>
      <c r="AT25" s="15">
        <v>0</v>
      </c>
      <c r="AU25" s="15">
        <v>-2.5583358502820146</v>
      </c>
      <c r="AV25" s="15">
        <v>-0.33774999916652537</v>
      </c>
      <c r="AW25" s="15">
        <v>-0.26004734348717945</v>
      </c>
      <c r="AX25" s="15">
        <v>-11.134919049267957</v>
      </c>
      <c r="AY25" s="15">
        <v>-14.027088199484931</v>
      </c>
      <c r="AZ25" s="15">
        <v>-25.162007248753056</v>
      </c>
      <c r="BA25" s="15">
        <v>0.18247509532472547</v>
      </c>
      <c r="BB25" s="15">
        <v>-24.97953215342833</v>
      </c>
      <c r="BC25" s="14">
        <f t="shared" si="3"/>
        <v>2031</v>
      </c>
    </row>
    <row r="26" spans="2:55" x14ac:dyDescent="0.35">
      <c r="B26" s="14">
        <f t="shared" si="0"/>
        <v>2032</v>
      </c>
      <c r="C26" s="15">
        <v>0</v>
      </c>
      <c r="D26" s="15">
        <v>0</v>
      </c>
      <c r="E26" s="15">
        <v>0</v>
      </c>
      <c r="F26" s="15">
        <v>0</v>
      </c>
      <c r="G26" s="15">
        <v>63.354707989096681</v>
      </c>
      <c r="H26" s="15">
        <v>9.156674145247603</v>
      </c>
      <c r="I26" s="15">
        <v>1026.5093588440961</v>
      </c>
      <c r="J26" s="15">
        <v>175.79226353945276</v>
      </c>
      <c r="K26" s="15">
        <v>121.67441956271804</v>
      </c>
      <c r="L26" s="15">
        <v>6.0586499957584117</v>
      </c>
      <c r="M26" s="15">
        <v>4.2379974912914653</v>
      </c>
      <c r="N26" s="15">
        <v>1406.7840715676612</v>
      </c>
      <c r="O26" s="15">
        <v>326.39738945317549</v>
      </c>
      <c r="P26" s="15">
        <v>1733.1814610208367</v>
      </c>
      <c r="Q26" s="15">
        <v>0</v>
      </c>
      <c r="R26" s="15">
        <v>1733.1814610208367</v>
      </c>
      <c r="S26"/>
      <c r="T26" s="14">
        <f t="shared" si="1"/>
        <v>2032</v>
      </c>
      <c r="U26" s="15">
        <v>36.762306502778927</v>
      </c>
      <c r="V26" s="15">
        <v>4.539674146724674</v>
      </c>
      <c r="W26" s="15">
        <v>3.7845942116286779</v>
      </c>
      <c r="X26" s="15">
        <v>45.086574861132277</v>
      </c>
      <c r="Y26" s="15">
        <v>53.179628362695141</v>
      </c>
      <c r="Z26" s="15">
        <v>7.4680731788061143</v>
      </c>
      <c r="AA26" s="15">
        <v>984.27181074239127</v>
      </c>
      <c r="AB26" s="15">
        <v>175.79226353945276</v>
      </c>
      <c r="AC26" s="15">
        <v>118.95768135176712</v>
      </c>
      <c r="AD26" s="15">
        <v>5.6960189880306764</v>
      </c>
      <c r="AE26" s="15">
        <v>4.1244267299762942</v>
      </c>
      <c r="AF26" s="15">
        <v>1394.5764777542518</v>
      </c>
      <c r="AG26" s="15">
        <v>313.4475549968131</v>
      </c>
      <c r="AH26" s="15">
        <v>1708.0240327510646</v>
      </c>
      <c r="AI26" s="15">
        <v>0.16938864297452635</v>
      </c>
      <c r="AJ26" s="15">
        <v>1708.1934213940392</v>
      </c>
      <c r="AL26" s="14">
        <f t="shared" si="2"/>
        <v>2032</v>
      </c>
      <c r="AM26" s="15">
        <v>36.762306502778927</v>
      </c>
      <c r="AN26" s="15">
        <v>4.539674146724674</v>
      </c>
      <c r="AO26" s="15">
        <v>3.7845942116286779</v>
      </c>
      <c r="AP26" s="15">
        <v>45.086574861132277</v>
      </c>
      <c r="AQ26" s="15">
        <v>-10.175079626401542</v>
      </c>
      <c r="AR26" s="15">
        <v>-1.6886009664414892</v>
      </c>
      <c r="AS26" s="15">
        <v>-42.237548101704974</v>
      </c>
      <c r="AT26" s="15">
        <v>0</v>
      </c>
      <c r="AU26" s="15">
        <v>-2.7167382109509197</v>
      </c>
      <c r="AV26" s="15">
        <v>-0.36263100772773499</v>
      </c>
      <c r="AW26" s="15">
        <v>-0.11357076131517072</v>
      </c>
      <c r="AX26" s="15">
        <v>-12.207593813409327</v>
      </c>
      <c r="AY26" s="15">
        <v>-12.949834456362396</v>
      </c>
      <c r="AZ26" s="15">
        <v>-25.157428269771827</v>
      </c>
      <c r="BA26" s="15">
        <v>0.16938864297452635</v>
      </c>
      <c r="BB26" s="15">
        <v>-24.988039626797299</v>
      </c>
      <c r="BC26" s="14">
        <f t="shared" si="3"/>
        <v>2032</v>
      </c>
    </row>
    <row r="27" spans="2:55" x14ac:dyDescent="0.35">
      <c r="B27" s="14">
        <f t="shared" si="0"/>
        <v>2033</v>
      </c>
      <c r="C27" s="15">
        <v>0</v>
      </c>
      <c r="D27" s="15">
        <v>0</v>
      </c>
      <c r="E27" s="15">
        <v>0</v>
      </c>
      <c r="F27" s="15">
        <v>0</v>
      </c>
      <c r="G27" s="15">
        <v>60.446558328645096</v>
      </c>
      <c r="H27" s="15">
        <v>8.8110156390532595</v>
      </c>
      <c r="I27" s="15">
        <v>969.58945131754524</v>
      </c>
      <c r="J27" s="15">
        <v>164.32412863276659</v>
      </c>
      <c r="K27" s="15">
        <v>121.54132003177456</v>
      </c>
      <c r="L27" s="15">
        <v>5.9541118688126016</v>
      </c>
      <c r="M27" s="15">
        <v>3.9404729660732225</v>
      </c>
      <c r="N27" s="15">
        <v>1334.6070587846707</v>
      </c>
      <c r="O27" s="15">
        <v>343.29176029440714</v>
      </c>
      <c r="P27" s="15">
        <v>1677.8988190790778</v>
      </c>
      <c r="Q27" s="15">
        <v>0</v>
      </c>
      <c r="R27" s="15">
        <v>1677.8988190790778</v>
      </c>
      <c r="S27"/>
      <c r="T27" s="14">
        <f t="shared" si="1"/>
        <v>2033</v>
      </c>
      <c r="U27" s="15">
        <v>33.500967087520628</v>
      </c>
      <c r="V27" s="15">
        <v>4.1208724143870388</v>
      </c>
      <c r="W27" s="15">
        <v>3.6301925272028761</v>
      </c>
      <c r="X27" s="15">
        <v>41.252032029110545</v>
      </c>
      <c r="Y27" s="15">
        <v>52.495910907219447</v>
      </c>
      <c r="Z27" s="15">
        <v>7.4805412208322055</v>
      </c>
      <c r="AA27" s="15">
        <v>929.38277011188632</v>
      </c>
      <c r="AB27" s="15">
        <v>164.32412863276659</v>
      </c>
      <c r="AC27" s="15">
        <v>118.9096335433136</v>
      </c>
      <c r="AD27" s="15">
        <v>5.6424313935969357</v>
      </c>
      <c r="AE27" s="15">
        <v>3.820171067019265</v>
      </c>
      <c r="AF27" s="15">
        <v>1323.3076189057449</v>
      </c>
      <c r="AG27" s="15">
        <v>329.75224730497729</v>
      </c>
      <c r="AH27" s="15">
        <v>1653.0598662107222</v>
      </c>
      <c r="AI27" s="15">
        <v>0.18396491954915264</v>
      </c>
      <c r="AJ27" s="15">
        <v>1653.2438311302715</v>
      </c>
      <c r="AL27" s="14">
        <f t="shared" si="2"/>
        <v>2033</v>
      </c>
      <c r="AM27" s="15">
        <v>33.500967087520628</v>
      </c>
      <c r="AN27" s="15">
        <v>4.1208724143870388</v>
      </c>
      <c r="AO27" s="15">
        <v>3.6301925272028761</v>
      </c>
      <c r="AP27" s="15">
        <v>41.252032029110545</v>
      </c>
      <c r="AQ27" s="15">
        <v>-7.9506474214256491</v>
      </c>
      <c r="AR27" s="15">
        <v>-1.3304744182210533</v>
      </c>
      <c r="AS27" s="15">
        <v>-40.206681205658946</v>
      </c>
      <c r="AT27" s="15">
        <v>0</v>
      </c>
      <c r="AU27" s="15">
        <v>-2.631686488460955</v>
      </c>
      <c r="AV27" s="15">
        <v>-0.3116804752156655</v>
      </c>
      <c r="AW27" s="15">
        <v>-0.12030189905395759</v>
      </c>
      <c r="AX27" s="15">
        <v>-11.299439878925794</v>
      </c>
      <c r="AY27" s="15">
        <v>-13.539512989429859</v>
      </c>
      <c r="AZ27" s="15">
        <v>-24.838952868355506</v>
      </c>
      <c r="BA27" s="15">
        <v>0.18396491954915264</v>
      </c>
      <c r="BB27" s="15">
        <v>-24.654987948806355</v>
      </c>
      <c r="BC27" s="14">
        <f t="shared" si="3"/>
        <v>2033</v>
      </c>
    </row>
    <row r="28" spans="2:55" x14ac:dyDescent="0.35">
      <c r="B28" s="14">
        <f t="shared" si="0"/>
        <v>2034</v>
      </c>
      <c r="C28" s="15">
        <v>0</v>
      </c>
      <c r="D28" s="15">
        <v>0</v>
      </c>
      <c r="E28" s="15">
        <v>0</v>
      </c>
      <c r="F28" s="15">
        <v>0</v>
      </c>
      <c r="G28" s="15">
        <v>103.6767618270768</v>
      </c>
      <c r="H28" s="15">
        <v>26.421390041163303</v>
      </c>
      <c r="I28" s="15">
        <v>978.0890934979949</v>
      </c>
      <c r="J28" s="15">
        <v>196.8566354690318</v>
      </c>
      <c r="K28" s="15">
        <v>116.42617014299083</v>
      </c>
      <c r="L28" s="15">
        <v>8.4735092792509654</v>
      </c>
      <c r="M28" s="15">
        <v>1.7138234968808945</v>
      </c>
      <c r="N28" s="15">
        <v>1431.6573837543895</v>
      </c>
      <c r="O28" s="15">
        <v>326.99587783095302</v>
      </c>
      <c r="P28" s="15">
        <v>1758.6532615853425</v>
      </c>
      <c r="Q28" s="15">
        <v>0</v>
      </c>
      <c r="R28" s="15">
        <v>1758.6532615853425</v>
      </c>
      <c r="S28"/>
      <c r="T28" s="14">
        <f t="shared" si="1"/>
        <v>2034</v>
      </c>
      <c r="U28" s="15">
        <v>30.493532039925853</v>
      </c>
      <c r="V28" s="15">
        <v>3.7368268759164569</v>
      </c>
      <c r="W28" s="15">
        <v>3.4739061959358186</v>
      </c>
      <c r="X28" s="15">
        <v>37.704265111778128</v>
      </c>
      <c r="Y28" s="15">
        <v>94.234651676728191</v>
      </c>
      <c r="Z28" s="15">
        <v>24.6714871097466</v>
      </c>
      <c r="AA28" s="15">
        <v>935.3360379891385</v>
      </c>
      <c r="AB28" s="15">
        <v>186.44966316241698</v>
      </c>
      <c r="AC28" s="15">
        <v>113.69473616811995</v>
      </c>
      <c r="AD28" s="15">
        <v>7.8648654720932907</v>
      </c>
      <c r="AE28" s="15">
        <v>1.667479368175796</v>
      </c>
      <c r="AF28" s="15">
        <v>1401.6231860581972</v>
      </c>
      <c r="AG28" s="15">
        <v>313.42221659645406</v>
      </c>
      <c r="AH28" s="15">
        <v>1715.0454026546513</v>
      </c>
      <c r="AI28" s="15">
        <v>0.15422719438562776</v>
      </c>
      <c r="AJ28" s="15">
        <v>1715.1996298490369</v>
      </c>
      <c r="AL28" s="14">
        <f t="shared" si="2"/>
        <v>2034</v>
      </c>
      <c r="AM28" s="15">
        <v>30.493532039925853</v>
      </c>
      <c r="AN28" s="15">
        <v>3.7368268759164569</v>
      </c>
      <c r="AO28" s="15">
        <v>3.4739061959358186</v>
      </c>
      <c r="AP28" s="15">
        <v>37.704265111778128</v>
      </c>
      <c r="AQ28" s="15">
        <v>-9.4421101503486113</v>
      </c>
      <c r="AR28" s="15">
        <v>-1.7499029314167045</v>
      </c>
      <c r="AS28" s="15">
        <v>-42.753055508856477</v>
      </c>
      <c r="AT28" s="15">
        <v>-10.406972306614815</v>
      </c>
      <c r="AU28" s="15">
        <v>-2.7314339748708787</v>
      </c>
      <c r="AV28" s="15">
        <v>-0.60864380715767485</v>
      </c>
      <c r="AW28" s="15">
        <v>-4.6344128705098679E-2</v>
      </c>
      <c r="AX28" s="15">
        <v>-30.03419769619212</v>
      </c>
      <c r="AY28" s="15">
        <v>-13.573661234498996</v>
      </c>
      <c r="AZ28" s="15">
        <v>-43.607858930691116</v>
      </c>
      <c r="BA28" s="15">
        <v>0.15422719438562776</v>
      </c>
      <c r="BB28" s="15">
        <v>-43.453631736305482</v>
      </c>
      <c r="BC28" s="14">
        <f t="shared" si="3"/>
        <v>2034</v>
      </c>
    </row>
    <row r="29" spans="2:55" x14ac:dyDescent="0.35">
      <c r="B29" s="14">
        <f t="shared" si="0"/>
        <v>2035</v>
      </c>
      <c r="C29" s="15">
        <v>0</v>
      </c>
      <c r="D29" s="15">
        <v>0</v>
      </c>
      <c r="E29" s="15">
        <v>0</v>
      </c>
      <c r="F29" s="15">
        <v>0</v>
      </c>
      <c r="G29" s="15">
        <v>126.46984391196568</v>
      </c>
      <c r="H29" s="15">
        <v>139.8351008894918</v>
      </c>
      <c r="I29" s="15">
        <v>965.15134590949162</v>
      </c>
      <c r="J29" s="15">
        <v>213.87481045723953</v>
      </c>
      <c r="K29" s="15">
        <v>115.89215564752284</v>
      </c>
      <c r="L29" s="15">
        <v>10.035262719916426</v>
      </c>
      <c r="M29" s="15">
        <v>0.65801407435249371</v>
      </c>
      <c r="N29" s="15">
        <v>1571.9165336099804</v>
      </c>
      <c r="O29" s="15">
        <v>320.98747717752627</v>
      </c>
      <c r="P29" s="15">
        <v>1892.9040107875066</v>
      </c>
      <c r="Q29" s="15">
        <v>0</v>
      </c>
      <c r="R29" s="15">
        <v>1892.9040107875066</v>
      </c>
      <c r="S29"/>
      <c r="T29" s="14">
        <f t="shared" si="1"/>
        <v>2035</v>
      </c>
      <c r="U29" s="15">
        <v>27.722649643716245</v>
      </c>
      <c r="V29" s="15">
        <v>3.3848218681320548</v>
      </c>
      <c r="W29" s="15">
        <v>3.3642879493605888</v>
      </c>
      <c r="X29" s="15">
        <v>34.47175946120889</v>
      </c>
      <c r="Y29" s="15">
        <v>114.54175314512639</v>
      </c>
      <c r="Z29" s="15">
        <v>137.57521308927411</v>
      </c>
      <c r="AA29" s="15">
        <v>925.11294678771094</v>
      </c>
      <c r="AB29" s="15">
        <v>197.15453677261414</v>
      </c>
      <c r="AC29" s="15">
        <v>113.13367639106693</v>
      </c>
      <c r="AD29" s="15">
        <v>9.1779652598766734</v>
      </c>
      <c r="AE29" s="15">
        <v>0.63545285733239332</v>
      </c>
      <c r="AF29" s="15">
        <v>1531.8033037642103</v>
      </c>
      <c r="AG29" s="15">
        <v>307.77369218771406</v>
      </c>
      <c r="AH29" s="15">
        <v>1839.5769959519243</v>
      </c>
      <c r="AI29" s="15">
        <v>0.15098936805677604</v>
      </c>
      <c r="AJ29" s="15">
        <v>1839.7279853199811</v>
      </c>
      <c r="AL29" s="14">
        <f t="shared" si="2"/>
        <v>2035</v>
      </c>
      <c r="AM29" s="15">
        <v>27.722649643716245</v>
      </c>
      <c r="AN29" s="15">
        <v>3.3848218681320548</v>
      </c>
      <c r="AO29" s="15">
        <v>3.3642879493605888</v>
      </c>
      <c r="AP29" s="15">
        <v>34.47175946120889</v>
      </c>
      <c r="AQ29" s="15">
        <v>-11.92809076683929</v>
      </c>
      <c r="AR29" s="15">
        <v>-2.2598878002176797</v>
      </c>
      <c r="AS29" s="15">
        <v>-40.038399121780586</v>
      </c>
      <c r="AT29" s="15">
        <v>-16.720273684625401</v>
      </c>
      <c r="AU29" s="15">
        <v>-2.758479256455912</v>
      </c>
      <c r="AV29" s="15">
        <v>-0.85729746003975271</v>
      </c>
      <c r="AW29" s="15">
        <v>-2.2561217020100392E-2</v>
      </c>
      <c r="AX29" s="15">
        <v>-40.113229845770086</v>
      </c>
      <c r="AY29" s="15">
        <v>-13.213784989812211</v>
      </c>
      <c r="AZ29" s="15">
        <v>-53.327014835582339</v>
      </c>
      <c r="BA29" s="15">
        <v>0.15098936805677604</v>
      </c>
      <c r="BB29" s="15">
        <v>-53.176025467525562</v>
      </c>
      <c r="BC29" s="14">
        <f t="shared" si="3"/>
        <v>2035</v>
      </c>
    </row>
    <row r="30" spans="2:55" x14ac:dyDescent="0.35">
      <c r="B30" s="14">
        <f t="shared" si="0"/>
        <v>2036</v>
      </c>
      <c r="C30" s="15">
        <v>0</v>
      </c>
      <c r="D30" s="15">
        <v>0</v>
      </c>
      <c r="E30" s="15">
        <v>0</v>
      </c>
      <c r="F30" s="15">
        <v>0</v>
      </c>
      <c r="G30" s="15">
        <v>114.85167740688124</v>
      </c>
      <c r="H30" s="15">
        <v>127.63488715122905</v>
      </c>
      <c r="I30" s="15">
        <v>931.14222700734558</v>
      </c>
      <c r="J30" s="15">
        <v>200.44499574249258</v>
      </c>
      <c r="K30" s="15">
        <v>114.91305918855679</v>
      </c>
      <c r="L30" s="15">
        <v>9.5857049222185999</v>
      </c>
      <c r="M30" s="15">
        <v>0.62376018906108488</v>
      </c>
      <c r="N30" s="15">
        <v>1499.1963116077852</v>
      </c>
      <c r="O30" s="15">
        <v>366.51688829802237</v>
      </c>
      <c r="P30" s="15">
        <v>1865.7131999058076</v>
      </c>
      <c r="Q30" s="15">
        <v>0</v>
      </c>
      <c r="R30" s="15">
        <v>1865.7131999058076</v>
      </c>
      <c r="S30"/>
      <c r="T30" s="14">
        <f t="shared" si="1"/>
        <v>2036</v>
      </c>
      <c r="U30" s="15">
        <v>25.187944792962746</v>
      </c>
      <c r="V30" s="15">
        <v>3.062345807255439</v>
      </c>
      <c r="W30" s="15">
        <v>3.259951639326129</v>
      </c>
      <c r="X30" s="15">
        <v>31.510242239544315</v>
      </c>
      <c r="Y30" s="15">
        <v>108.15447736189961</v>
      </c>
      <c r="Z30" s="15">
        <v>126.32302101203564</v>
      </c>
      <c r="AA30" s="15">
        <v>892.83284290607662</v>
      </c>
      <c r="AB30" s="15">
        <v>189.57653911130575</v>
      </c>
      <c r="AC30" s="15">
        <v>113.26931619123452</v>
      </c>
      <c r="AD30" s="15">
        <v>9.0023578382258709</v>
      </c>
      <c r="AE30" s="15">
        <v>0.59950137213170906</v>
      </c>
      <c r="AF30" s="15">
        <v>1471.2682980324537</v>
      </c>
      <c r="AG30" s="15">
        <v>351.67201936369338</v>
      </c>
      <c r="AH30" s="15">
        <v>1822.9403173961473</v>
      </c>
      <c r="AI30" s="15">
        <v>0.15539588507457328</v>
      </c>
      <c r="AJ30" s="15">
        <v>1823.0957132812216</v>
      </c>
      <c r="AL30" s="14">
        <f t="shared" si="2"/>
        <v>2036</v>
      </c>
      <c r="AM30" s="15">
        <v>25.187944792962746</v>
      </c>
      <c r="AN30" s="15">
        <v>3.062345807255439</v>
      </c>
      <c r="AO30" s="15">
        <v>3.259951639326129</v>
      </c>
      <c r="AP30" s="15">
        <v>31.510242239544315</v>
      </c>
      <c r="AQ30" s="15">
        <v>-6.6972000449816189</v>
      </c>
      <c r="AR30" s="15">
        <v>-1.3118661391934132</v>
      </c>
      <c r="AS30" s="15">
        <v>-38.309384101269046</v>
      </c>
      <c r="AT30" s="15">
        <v>-10.86845663118684</v>
      </c>
      <c r="AU30" s="15">
        <v>-1.6437429973222613</v>
      </c>
      <c r="AV30" s="15">
        <v>-0.58334708399272961</v>
      </c>
      <c r="AW30" s="15">
        <v>-2.4258816929375763E-2</v>
      </c>
      <c r="AX30" s="15">
        <v>-27.928013575331427</v>
      </c>
      <c r="AY30" s="15">
        <v>-14.84486893432895</v>
      </c>
      <c r="AZ30" s="15">
        <v>-42.77288250966042</v>
      </c>
      <c r="BA30" s="15">
        <v>0.15539588507457328</v>
      </c>
      <c r="BB30" s="15">
        <v>-42.617486624585844</v>
      </c>
      <c r="BC30" s="14">
        <f t="shared" si="3"/>
        <v>2036</v>
      </c>
    </row>
    <row r="31" spans="2:55" x14ac:dyDescent="0.35">
      <c r="B31" s="14">
        <f t="shared" si="0"/>
        <v>2037</v>
      </c>
      <c r="C31" s="15">
        <v>0</v>
      </c>
      <c r="D31" s="15">
        <v>0</v>
      </c>
      <c r="E31" s="15">
        <v>0</v>
      </c>
      <c r="F31" s="15">
        <v>0</v>
      </c>
      <c r="G31" s="15">
        <v>104.27233431986242</v>
      </c>
      <c r="H31" s="15">
        <v>116.43997158804409</v>
      </c>
      <c r="I31" s="15">
        <v>954.98231257237853</v>
      </c>
      <c r="J31" s="15">
        <v>187.85847773429484</v>
      </c>
      <c r="K31" s="15">
        <v>120.34329628528522</v>
      </c>
      <c r="L31" s="15">
        <v>9.2052185287776123</v>
      </c>
      <c r="M31" s="15">
        <v>0.5925816405728318</v>
      </c>
      <c r="N31" s="15">
        <v>1493.6941926692152</v>
      </c>
      <c r="O31" s="15">
        <v>405.17592109863529</v>
      </c>
      <c r="P31" s="15">
        <v>1898.8701137678506</v>
      </c>
      <c r="Q31" s="15">
        <v>0</v>
      </c>
      <c r="R31" s="15">
        <v>1898.8701137678506</v>
      </c>
      <c r="S31"/>
      <c r="T31" s="14">
        <f t="shared" si="1"/>
        <v>2037</v>
      </c>
      <c r="U31" s="15">
        <v>22.873171668853647</v>
      </c>
      <c r="V31" s="15">
        <v>2.7693401627240455</v>
      </c>
      <c r="W31" s="15">
        <v>3.1289046406611991</v>
      </c>
      <c r="X31" s="15">
        <v>28.771416472238894</v>
      </c>
      <c r="Y31" s="15">
        <v>100.93105784500116</v>
      </c>
      <c r="Z31" s="15">
        <v>115.74036289439489</v>
      </c>
      <c r="AA31" s="15">
        <v>914.83658245128993</v>
      </c>
      <c r="AB31" s="15">
        <v>180.88703918449522</v>
      </c>
      <c r="AC31" s="15">
        <v>119.50631510368615</v>
      </c>
      <c r="AD31" s="15">
        <v>8.8096519502535564</v>
      </c>
      <c r="AE31" s="15">
        <v>0.56932146388317606</v>
      </c>
      <c r="AF31" s="15">
        <v>1470.051747365243</v>
      </c>
      <c r="AG31" s="15">
        <v>388.44462198670567</v>
      </c>
      <c r="AH31" s="15">
        <v>1858.4963693519489</v>
      </c>
      <c r="AI31" s="15">
        <v>0.13751918551195877</v>
      </c>
      <c r="AJ31" s="15">
        <v>1858.633888537461</v>
      </c>
      <c r="AL31" s="14">
        <f t="shared" si="2"/>
        <v>2037</v>
      </c>
      <c r="AM31" s="15">
        <v>22.873171668853647</v>
      </c>
      <c r="AN31" s="15">
        <v>2.7693401627240455</v>
      </c>
      <c r="AO31" s="15">
        <v>3.1289046406611991</v>
      </c>
      <c r="AP31" s="15">
        <v>28.771416472238894</v>
      </c>
      <c r="AQ31" s="15">
        <v>-3.3412764748612522</v>
      </c>
      <c r="AR31" s="15">
        <v>-0.69960869364919454</v>
      </c>
      <c r="AS31" s="15">
        <v>-40.145730121088505</v>
      </c>
      <c r="AT31" s="15">
        <v>-6.9714385497996032</v>
      </c>
      <c r="AU31" s="15">
        <v>-0.83698118159906731</v>
      </c>
      <c r="AV31" s="15">
        <v>-0.39556657852405713</v>
      </c>
      <c r="AW31" s="15">
        <v>-2.3260176689655694E-2</v>
      </c>
      <c r="AX31" s="15">
        <v>-23.642445303972231</v>
      </c>
      <c r="AY31" s="15">
        <v>-16.731299111929619</v>
      </c>
      <c r="AZ31" s="15">
        <v>-40.373744415901776</v>
      </c>
      <c r="BA31" s="15">
        <v>0.13751918551195877</v>
      </c>
      <c r="BB31" s="15">
        <v>-40.236225230389813</v>
      </c>
      <c r="BC31" s="14">
        <f t="shared" si="3"/>
        <v>2037</v>
      </c>
    </row>
    <row r="32" spans="2:55" x14ac:dyDescent="0.35">
      <c r="B32" s="14">
        <f t="shared" si="0"/>
        <v>2038</v>
      </c>
      <c r="C32" s="15">
        <v>0</v>
      </c>
      <c r="D32" s="15">
        <v>0</v>
      </c>
      <c r="E32" s="15">
        <v>0</v>
      </c>
      <c r="F32" s="15">
        <v>0</v>
      </c>
      <c r="G32" s="15">
        <v>106.62165005157965</v>
      </c>
      <c r="H32" s="15">
        <v>108.20349657804852</v>
      </c>
      <c r="I32" s="15">
        <v>956.29773284921043</v>
      </c>
      <c r="J32" s="15">
        <v>189.35623363351272</v>
      </c>
      <c r="K32" s="15">
        <v>119.84693668692175</v>
      </c>
      <c r="L32" s="15">
        <v>9.498566912675507</v>
      </c>
      <c r="M32" s="15">
        <v>0.5606123527722624</v>
      </c>
      <c r="N32" s="15">
        <v>1490.385229064721</v>
      </c>
      <c r="O32" s="15">
        <v>438.42975586523545</v>
      </c>
      <c r="P32" s="15">
        <v>1928.8149849299566</v>
      </c>
      <c r="Q32" s="15">
        <v>0</v>
      </c>
      <c r="R32" s="15">
        <v>1928.8149849299566</v>
      </c>
      <c r="S32"/>
      <c r="T32" s="14">
        <f t="shared" si="1"/>
        <v>2038</v>
      </c>
      <c r="U32" s="15">
        <v>22.729444782105844</v>
      </c>
      <c r="V32" s="15">
        <v>2.5096886226471402</v>
      </c>
      <c r="W32" s="15">
        <v>2.9471218106891142</v>
      </c>
      <c r="X32" s="15">
        <v>28.186255215442099</v>
      </c>
      <c r="Y32" s="15">
        <v>99.86958418286487</v>
      </c>
      <c r="Z32" s="15">
        <v>106.88758440840644</v>
      </c>
      <c r="AA32" s="15">
        <v>917.18690746523987</v>
      </c>
      <c r="AB32" s="15">
        <v>178.39124480485597</v>
      </c>
      <c r="AC32" s="15">
        <v>117.59968233829528</v>
      </c>
      <c r="AD32" s="15">
        <v>8.8969050295433671</v>
      </c>
      <c r="AE32" s="15">
        <v>0.540126016108465</v>
      </c>
      <c r="AF32" s="15">
        <v>1457.5582894607562</v>
      </c>
      <c r="AG32" s="15">
        <v>420.68050332233901</v>
      </c>
      <c r="AH32" s="15">
        <v>1878.2387927830953</v>
      </c>
      <c r="AI32" s="15">
        <v>0.12817027651588755</v>
      </c>
      <c r="AJ32" s="15">
        <v>1878.3669630596112</v>
      </c>
      <c r="AL32" s="14">
        <f t="shared" si="2"/>
        <v>2038</v>
      </c>
      <c r="AM32" s="15">
        <v>22.729444782105844</v>
      </c>
      <c r="AN32" s="15">
        <v>2.5096886226471402</v>
      </c>
      <c r="AO32" s="15">
        <v>2.9471218106891142</v>
      </c>
      <c r="AP32" s="15">
        <v>28.186255215442099</v>
      </c>
      <c r="AQ32" s="15">
        <v>-6.7520658687147863</v>
      </c>
      <c r="AR32" s="15">
        <v>-1.3159121696420779</v>
      </c>
      <c r="AS32" s="15">
        <v>-39.110825383970479</v>
      </c>
      <c r="AT32" s="15">
        <v>-10.964988828656745</v>
      </c>
      <c r="AU32" s="15">
        <v>-2.2472543486264698</v>
      </c>
      <c r="AV32" s="15">
        <v>-0.6016618831321412</v>
      </c>
      <c r="AW32" s="15">
        <v>-2.0486336663797396E-2</v>
      </c>
      <c r="AX32" s="15">
        <v>-32.826939603964632</v>
      </c>
      <c r="AY32" s="15">
        <v>-17.749252542896453</v>
      </c>
      <c r="AZ32" s="15">
        <v>-50.576192146861224</v>
      </c>
      <c r="BA32" s="15">
        <v>0.12817027651588755</v>
      </c>
      <c r="BB32" s="15">
        <v>-50.448021870345343</v>
      </c>
      <c r="BC32" s="14">
        <f t="shared" si="3"/>
        <v>2038</v>
      </c>
    </row>
    <row r="33" spans="2:55" x14ac:dyDescent="0.35">
      <c r="B33" s="14">
        <f t="shared" si="0"/>
        <v>2039</v>
      </c>
      <c r="C33" s="15">
        <v>0</v>
      </c>
      <c r="D33" s="15">
        <v>0</v>
      </c>
      <c r="E33" s="15">
        <v>0</v>
      </c>
      <c r="F33" s="15">
        <v>0</v>
      </c>
      <c r="G33" s="15">
        <v>104.59761509953331</v>
      </c>
      <c r="H33" s="15">
        <v>99.954928642743766</v>
      </c>
      <c r="I33" s="15">
        <v>924.71283476384951</v>
      </c>
      <c r="J33" s="15">
        <v>186.36541817589517</v>
      </c>
      <c r="K33" s="15">
        <v>124.11186080045204</v>
      </c>
      <c r="L33" s="15">
        <v>9.5759114922736988</v>
      </c>
      <c r="M33" s="15">
        <v>0.52786274598612659</v>
      </c>
      <c r="N33" s="15">
        <v>1449.8464317207338</v>
      </c>
      <c r="O33" s="15">
        <v>470.26418403230844</v>
      </c>
      <c r="P33" s="15">
        <v>1920.1106157530421</v>
      </c>
      <c r="Q33" s="15">
        <v>0</v>
      </c>
      <c r="R33" s="15">
        <v>1920.1106157530421</v>
      </c>
      <c r="S33"/>
      <c r="T33" s="14">
        <f t="shared" si="1"/>
        <v>2039</v>
      </c>
      <c r="U33" s="15">
        <v>20.492288211676211</v>
      </c>
      <c r="V33" s="15">
        <v>2.2860299288619594</v>
      </c>
      <c r="W33" s="15">
        <v>2.8211346278159768</v>
      </c>
      <c r="X33" s="15">
        <v>25.599452768354148</v>
      </c>
      <c r="Y33" s="15">
        <v>96.015938391082784</v>
      </c>
      <c r="Z33" s="15">
        <v>98.305994825249769</v>
      </c>
      <c r="AA33" s="15">
        <v>886.44104155643106</v>
      </c>
      <c r="AB33" s="15">
        <v>173.12248150918163</v>
      </c>
      <c r="AC33" s="15">
        <v>122.02576960442677</v>
      </c>
      <c r="AD33" s="15">
        <v>8.845837937264406</v>
      </c>
      <c r="AE33" s="15">
        <v>0.51010943614548954</v>
      </c>
      <c r="AF33" s="15">
        <v>1410.8666260281361</v>
      </c>
      <c r="AG33" s="15">
        <v>450.85351069949576</v>
      </c>
      <c r="AH33" s="15">
        <v>1861.7201367276318</v>
      </c>
      <c r="AI33" s="15">
        <v>0.13758403227896901</v>
      </c>
      <c r="AJ33" s="15">
        <v>1861.857720759911</v>
      </c>
      <c r="AL33" s="14">
        <f t="shared" si="2"/>
        <v>2039</v>
      </c>
      <c r="AM33" s="15">
        <v>20.492288211676211</v>
      </c>
      <c r="AN33" s="15">
        <v>2.2860299288619594</v>
      </c>
      <c r="AO33" s="15">
        <v>2.8211346278159768</v>
      </c>
      <c r="AP33" s="15">
        <v>25.599452768354148</v>
      </c>
      <c r="AQ33" s="15">
        <v>-8.5816767084505248</v>
      </c>
      <c r="AR33" s="15">
        <v>-1.6489338174939958</v>
      </c>
      <c r="AS33" s="15">
        <v>-38.271793207418433</v>
      </c>
      <c r="AT33" s="15">
        <v>-13.242936666713533</v>
      </c>
      <c r="AU33" s="15">
        <v>-2.0860911960252784</v>
      </c>
      <c r="AV33" s="15">
        <v>-0.73007355500929139</v>
      </c>
      <c r="AW33" s="15">
        <v>-1.7753309840637062E-2</v>
      </c>
      <c r="AX33" s="15">
        <v>-38.979805692597587</v>
      </c>
      <c r="AY33" s="15">
        <v>-19.410673332812632</v>
      </c>
      <c r="AZ33" s="15">
        <v>-58.390479025410087</v>
      </c>
      <c r="BA33" s="15">
        <v>0.13758403227896901</v>
      </c>
      <c r="BB33" s="15">
        <v>-58.252894993131115</v>
      </c>
      <c r="BC33" s="14">
        <f t="shared" si="3"/>
        <v>2039</v>
      </c>
    </row>
    <row r="34" spans="2:55" x14ac:dyDescent="0.35">
      <c r="B34" s="14">
        <f t="shared" si="0"/>
        <v>2040</v>
      </c>
      <c r="C34" s="15">
        <v>0</v>
      </c>
      <c r="D34" s="15">
        <v>0</v>
      </c>
      <c r="E34" s="15">
        <v>0</v>
      </c>
      <c r="F34" s="15">
        <v>0</v>
      </c>
      <c r="G34" s="15">
        <v>98.205710114663319</v>
      </c>
      <c r="H34" s="15">
        <v>91.655928356173447</v>
      </c>
      <c r="I34" s="15">
        <v>928.10773286149515</v>
      </c>
      <c r="J34" s="15">
        <v>178.75232231737783</v>
      </c>
      <c r="K34" s="15">
        <v>118.70191057454133</v>
      </c>
      <c r="L34" s="15">
        <v>9.4044200271791922</v>
      </c>
      <c r="M34" s="15">
        <v>0.50494803997935234</v>
      </c>
      <c r="N34" s="15">
        <v>1425.3329722914095</v>
      </c>
      <c r="O34" s="15">
        <v>493.73924805797981</v>
      </c>
      <c r="P34" s="15">
        <v>1919.0722203493892</v>
      </c>
      <c r="Q34" s="15">
        <v>0</v>
      </c>
      <c r="R34" s="15">
        <v>1919.0722203493892</v>
      </c>
      <c r="S34"/>
      <c r="T34" s="14">
        <f t="shared" si="1"/>
        <v>2040</v>
      </c>
      <c r="U34" s="15">
        <v>18.425379794040118</v>
      </c>
      <c r="V34" s="15">
        <v>2.0921835859772786</v>
      </c>
      <c r="W34" s="15">
        <v>2.7063881030511108</v>
      </c>
      <c r="X34" s="15">
        <v>23.223951483068507</v>
      </c>
      <c r="Y34" s="15">
        <v>90.435491638375936</v>
      </c>
      <c r="Z34" s="15">
        <v>90.152794730981356</v>
      </c>
      <c r="AA34" s="15">
        <v>889.8213773499383</v>
      </c>
      <c r="AB34" s="15">
        <v>166.34094227998114</v>
      </c>
      <c r="AC34" s="15">
        <v>116.75796353512644</v>
      </c>
      <c r="AD34" s="15">
        <v>8.7030825719948179</v>
      </c>
      <c r="AE34" s="15">
        <v>0.48778742202012365</v>
      </c>
      <c r="AF34" s="15">
        <v>1385.9233910114865</v>
      </c>
      <c r="AG34" s="15">
        <v>473.61676429481071</v>
      </c>
      <c r="AH34" s="15">
        <v>1859.5401553062973</v>
      </c>
      <c r="AI34" s="15">
        <v>0.11698394016848228</v>
      </c>
      <c r="AJ34" s="15">
        <v>1859.6571392464659</v>
      </c>
      <c r="AL34" s="14">
        <f t="shared" si="2"/>
        <v>2040</v>
      </c>
      <c r="AM34" s="15">
        <v>18.425379794040118</v>
      </c>
      <c r="AN34" s="15">
        <v>2.0921835859772786</v>
      </c>
      <c r="AO34" s="15">
        <v>2.7063881030511108</v>
      </c>
      <c r="AP34" s="15">
        <v>23.223951483068507</v>
      </c>
      <c r="AQ34" s="15">
        <v>-7.7702184762873809</v>
      </c>
      <c r="AR34" s="15">
        <v>-1.5031336251920906</v>
      </c>
      <c r="AS34" s="15">
        <v>-38.286355511556934</v>
      </c>
      <c r="AT34" s="15">
        <v>-12.411380037396686</v>
      </c>
      <c r="AU34" s="15">
        <v>-1.9439470394148928</v>
      </c>
      <c r="AV34" s="15">
        <v>-0.70133745518437451</v>
      </c>
      <c r="AW34" s="15">
        <v>-1.7160617959228741E-2</v>
      </c>
      <c r="AX34" s="15">
        <v>-39.409581279922826</v>
      </c>
      <c r="AY34" s="15">
        <v>-20.122483763169139</v>
      </c>
      <c r="AZ34" s="15">
        <v>-59.532065043091904</v>
      </c>
      <c r="BA34" s="15">
        <v>0.11698394016848228</v>
      </c>
      <c r="BB34" s="15">
        <v>-59.415081102923416</v>
      </c>
      <c r="BC34" s="14">
        <f t="shared" si="3"/>
        <v>2040</v>
      </c>
    </row>
    <row r="35" spans="2:55" x14ac:dyDescent="0.35">
      <c r="B35" s="14">
        <f t="shared" si="0"/>
        <v>2041</v>
      </c>
      <c r="C35" s="15">
        <v>0</v>
      </c>
      <c r="D35" s="15">
        <v>0</v>
      </c>
      <c r="E35" s="15">
        <v>0</v>
      </c>
      <c r="F35" s="15">
        <v>0</v>
      </c>
      <c r="G35" s="15">
        <v>91.242800301012551</v>
      </c>
      <c r="H35" s="15">
        <v>83.849449854746382</v>
      </c>
      <c r="I35" s="15">
        <v>920.91308512300657</v>
      </c>
      <c r="J35" s="15">
        <v>170.2654682873318</v>
      </c>
      <c r="K35" s="15">
        <v>118.101924021632</v>
      </c>
      <c r="L35" s="15">
        <v>9.167611167545445</v>
      </c>
      <c r="M35" s="15">
        <v>0.47675826706079655</v>
      </c>
      <c r="N35" s="15">
        <v>1394.0170970223355</v>
      </c>
      <c r="O35" s="15">
        <v>515.37222056159237</v>
      </c>
      <c r="P35" s="15">
        <v>1909.389317583928</v>
      </c>
      <c r="Q35" s="15">
        <v>0</v>
      </c>
      <c r="R35" s="15">
        <v>1909.389317583928</v>
      </c>
      <c r="S35"/>
      <c r="T35" s="14">
        <f t="shared" si="1"/>
        <v>2041</v>
      </c>
      <c r="U35" s="15">
        <v>16.535408367667202</v>
      </c>
      <c r="V35" s="15">
        <v>1.9173494038876573</v>
      </c>
      <c r="W35" s="15">
        <v>2.5990289396968898</v>
      </c>
      <c r="X35" s="15">
        <v>21.051786711251751</v>
      </c>
      <c r="Y35" s="15">
        <v>84.212579074245255</v>
      </c>
      <c r="Z35" s="15">
        <v>82.479640043402853</v>
      </c>
      <c r="AA35" s="15">
        <v>883.51077885749282</v>
      </c>
      <c r="AB35" s="15">
        <v>158.63344732188511</v>
      </c>
      <c r="AC35" s="15">
        <v>116.19579271108087</v>
      </c>
      <c r="AD35" s="15">
        <v>8.4938810129789477</v>
      </c>
      <c r="AE35" s="15">
        <v>0.46047539237144108</v>
      </c>
      <c r="AF35" s="15">
        <v>1355.0383811247091</v>
      </c>
      <c r="AG35" s="15">
        <v>494.64783570889921</v>
      </c>
      <c r="AH35" s="15">
        <v>1849.6862168336083</v>
      </c>
      <c r="AI35" s="15">
        <v>0.11435737038101808</v>
      </c>
      <c r="AJ35" s="15">
        <v>1849.8005742039893</v>
      </c>
      <c r="AL35" s="14">
        <f t="shared" si="2"/>
        <v>2041</v>
      </c>
      <c r="AM35" s="15">
        <v>16.535408367667202</v>
      </c>
      <c r="AN35" s="15">
        <v>1.9173494038876573</v>
      </c>
      <c r="AO35" s="15">
        <v>2.5990289396968898</v>
      </c>
      <c r="AP35" s="15">
        <v>21.051786711251751</v>
      </c>
      <c r="AQ35" s="15">
        <v>-7.0302212267672868</v>
      </c>
      <c r="AR35" s="15">
        <v>-1.3698098113435353</v>
      </c>
      <c r="AS35" s="15">
        <v>-37.402306265513715</v>
      </c>
      <c r="AT35" s="15">
        <v>-11.63202096544668</v>
      </c>
      <c r="AU35" s="15">
        <v>-1.9061313105511257</v>
      </c>
      <c r="AV35" s="15">
        <v>-0.67373015456649632</v>
      </c>
      <c r="AW35" s="15">
        <v>-1.6282874689355496E-2</v>
      </c>
      <c r="AX35" s="15">
        <v>-38.978715897626572</v>
      </c>
      <c r="AY35" s="15">
        <v>-20.724384852693156</v>
      </c>
      <c r="AZ35" s="15">
        <v>-59.703100750319663</v>
      </c>
      <c r="BA35" s="15">
        <v>0.11435737038101808</v>
      </c>
      <c r="BB35" s="15">
        <v>-59.588743379938649</v>
      </c>
      <c r="BC35" s="14">
        <f t="shared" si="3"/>
        <v>2041</v>
      </c>
    </row>
    <row r="36" spans="2:55" x14ac:dyDescent="0.35">
      <c r="B36" s="14">
        <f t="shared" si="0"/>
        <v>2042</v>
      </c>
      <c r="C36" s="15">
        <v>0</v>
      </c>
      <c r="D36" s="15">
        <v>0</v>
      </c>
      <c r="E36" s="15">
        <v>0</v>
      </c>
      <c r="F36" s="15">
        <v>0</v>
      </c>
      <c r="G36" s="15">
        <v>103.00887554068878</v>
      </c>
      <c r="H36" s="15">
        <v>86.250495483029482</v>
      </c>
      <c r="I36" s="15">
        <v>888.523418809943</v>
      </c>
      <c r="J36" s="15">
        <v>178.15414508825265</v>
      </c>
      <c r="K36" s="15">
        <v>112.30953833402414</v>
      </c>
      <c r="L36" s="15">
        <v>10.154192369636402</v>
      </c>
      <c r="M36" s="15">
        <v>0.44699171104609287</v>
      </c>
      <c r="N36" s="15">
        <v>1378.8476573366204</v>
      </c>
      <c r="O36" s="15">
        <v>519.71920936210847</v>
      </c>
      <c r="P36" s="15">
        <v>1898.566866698729</v>
      </c>
      <c r="Q36" s="15">
        <v>0</v>
      </c>
      <c r="R36" s="15">
        <v>1898.566866698729</v>
      </c>
      <c r="S36"/>
      <c r="T36" s="14">
        <f t="shared" si="1"/>
        <v>2042</v>
      </c>
      <c r="U36" s="15">
        <v>14.866103285141836</v>
      </c>
      <c r="V36" s="15">
        <v>1.756268043645014</v>
      </c>
      <c r="W36" s="15">
        <v>2.495982814944961</v>
      </c>
      <c r="X36" s="15">
        <v>19.118354143731814</v>
      </c>
      <c r="Y36" s="15">
        <v>96.643991064538639</v>
      </c>
      <c r="Z36" s="15">
        <v>85.002696717172398</v>
      </c>
      <c r="AA36" s="15">
        <v>853.80381730384477</v>
      </c>
      <c r="AB36" s="15">
        <v>167.25253218717796</v>
      </c>
      <c r="AC36" s="15">
        <v>110.58669480616605</v>
      </c>
      <c r="AD36" s="15">
        <v>9.5069780086179918</v>
      </c>
      <c r="AE36" s="15">
        <v>0.43038195207450797</v>
      </c>
      <c r="AF36" s="15">
        <v>1342.3454461833239</v>
      </c>
      <c r="AG36" s="15">
        <v>499.61255831463001</v>
      </c>
      <c r="AH36" s="15">
        <v>1841.9580044979539</v>
      </c>
      <c r="AI36" s="15">
        <v>0.11692608052186379</v>
      </c>
      <c r="AJ36" s="15">
        <v>1842.0749305784759</v>
      </c>
      <c r="AL36" s="14">
        <f t="shared" si="2"/>
        <v>2042</v>
      </c>
      <c r="AM36" s="15">
        <v>14.866103285141836</v>
      </c>
      <c r="AN36" s="15">
        <v>1.756268043645014</v>
      </c>
      <c r="AO36" s="15">
        <v>2.495982814944961</v>
      </c>
      <c r="AP36" s="15">
        <v>19.118354143731814</v>
      </c>
      <c r="AQ36" s="15">
        <v>-6.3648844761501326</v>
      </c>
      <c r="AR36" s="15">
        <v>-1.2477987658570775</v>
      </c>
      <c r="AS36" s="15">
        <v>-34.71960150609825</v>
      </c>
      <c r="AT36" s="15">
        <v>-10.901612901074703</v>
      </c>
      <c r="AU36" s="15">
        <v>-1.722843527858096</v>
      </c>
      <c r="AV36" s="15">
        <v>-0.64721436101840923</v>
      </c>
      <c r="AW36" s="15">
        <v>-1.6609758971584933E-2</v>
      </c>
      <c r="AX36" s="15">
        <v>-36.502211153296535</v>
      </c>
      <c r="AY36" s="15">
        <v>-20.106651047478437</v>
      </c>
      <c r="AZ36" s="15">
        <v>-56.608862200774972</v>
      </c>
      <c r="BA36" s="15">
        <v>0.11692608052186379</v>
      </c>
      <c r="BB36" s="15">
        <v>-56.491936120253108</v>
      </c>
      <c r="BC36" s="14">
        <f t="shared" si="3"/>
        <v>2042</v>
      </c>
    </row>
    <row r="37" spans="2:55" x14ac:dyDescent="0.35">
      <c r="B37" s="14">
        <f t="shared" si="0"/>
        <v>2043</v>
      </c>
      <c r="C37" s="15">
        <v>0</v>
      </c>
      <c r="D37" s="15">
        <v>0</v>
      </c>
      <c r="E37" s="15">
        <v>0</v>
      </c>
      <c r="F37" s="15">
        <v>0</v>
      </c>
      <c r="G37" s="15">
        <v>106.86462111605636</v>
      </c>
      <c r="H37" s="15">
        <v>152.68676622293805</v>
      </c>
      <c r="I37" s="15">
        <v>862.30480653890663</v>
      </c>
      <c r="J37" s="15">
        <v>179.42117079482207</v>
      </c>
      <c r="K37" s="15">
        <v>110.07731398164282</v>
      </c>
      <c r="L37" s="15">
        <v>10.688419425052196</v>
      </c>
      <c r="M37" s="15">
        <v>0.42319916817284736</v>
      </c>
      <c r="N37" s="15">
        <v>1422.466297247591</v>
      </c>
      <c r="O37" s="15">
        <v>527.39759083703586</v>
      </c>
      <c r="P37" s="15">
        <v>1949.8638880846268</v>
      </c>
      <c r="Q37" s="15">
        <v>0</v>
      </c>
      <c r="R37" s="15">
        <v>1949.8638880846268</v>
      </c>
      <c r="S37"/>
      <c r="T37" s="14">
        <f t="shared" si="1"/>
        <v>2043</v>
      </c>
      <c r="U37" s="15">
        <v>13.38579737313278</v>
      </c>
      <c r="V37" s="15">
        <v>1.6079001304232539</v>
      </c>
      <c r="W37" s="15">
        <v>2.3948404985461207</v>
      </c>
      <c r="X37" s="15">
        <v>17.388538002102155</v>
      </c>
      <c r="Y37" s="15">
        <v>101.07753727408999</v>
      </c>
      <c r="Z37" s="15">
        <v>151.55087461086802</v>
      </c>
      <c r="AA37" s="15">
        <v>827.85806883780708</v>
      </c>
      <c r="AB37" s="15">
        <v>169.20410153420846</v>
      </c>
      <c r="AC37" s="15">
        <v>108.34261435153748</v>
      </c>
      <c r="AD37" s="15">
        <v>10.066686975690937</v>
      </c>
      <c r="AE37" s="15">
        <v>0.40930202151896561</v>
      </c>
      <c r="AF37" s="15">
        <v>1385.8977236078233</v>
      </c>
      <c r="AG37" s="15">
        <v>506.73914030781981</v>
      </c>
      <c r="AH37" s="15">
        <v>1892.6368639156431</v>
      </c>
      <c r="AI37" s="15">
        <v>0.10440876415134408</v>
      </c>
      <c r="AJ37" s="15">
        <v>1892.7412726797945</v>
      </c>
      <c r="AL37" s="14">
        <f t="shared" si="2"/>
        <v>2043</v>
      </c>
      <c r="AM37" s="15">
        <v>13.38579737313278</v>
      </c>
      <c r="AN37" s="15">
        <v>1.6079001304232539</v>
      </c>
      <c r="AO37" s="15">
        <v>2.3948404985461207</v>
      </c>
      <c r="AP37" s="15">
        <v>17.388538002102155</v>
      </c>
      <c r="AQ37" s="15">
        <v>-5.7870838419663588</v>
      </c>
      <c r="AR37" s="15">
        <v>-1.1358916120700169</v>
      </c>
      <c r="AS37" s="15">
        <v>-34.446737701099543</v>
      </c>
      <c r="AT37" s="15">
        <v>-10.217069260613593</v>
      </c>
      <c r="AU37" s="15">
        <v>-1.7346996301053426</v>
      </c>
      <c r="AV37" s="15">
        <v>-0.62173244936125993</v>
      </c>
      <c r="AW37" s="15">
        <v>-1.3897146653881774E-2</v>
      </c>
      <c r="AX37" s="15">
        <v>-36.568573639767834</v>
      </c>
      <c r="AY37" s="15">
        <v>-20.658450529216033</v>
      </c>
      <c r="AZ37" s="15">
        <v>-57.227024168983768</v>
      </c>
      <c r="BA37" s="15">
        <v>0.10440876415134408</v>
      </c>
      <c r="BB37" s="15">
        <v>-57.122615404832423</v>
      </c>
      <c r="BC37" s="14">
        <f t="shared" si="3"/>
        <v>2043</v>
      </c>
    </row>
    <row r="38" spans="2:55" x14ac:dyDescent="0.35">
      <c r="B38" s="14">
        <f t="shared" si="0"/>
        <v>2044</v>
      </c>
      <c r="C38" s="15">
        <v>0</v>
      </c>
      <c r="D38" s="15">
        <v>0</v>
      </c>
      <c r="E38" s="15">
        <v>0</v>
      </c>
      <c r="F38" s="15">
        <v>0</v>
      </c>
      <c r="G38" s="15">
        <v>102.50007162846801</v>
      </c>
      <c r="H38" s="15">
        <v>140.08102946643072</v>
      </c>
      <c r="I38" s="15">
        <v>834.04001089616156</v>
      </c>
      <c r="J38" s="15">
        <v>175.11977341009199</v>
      </c>
      <c r="K38" s="15">
        <v>105.98614674689654</v>
      </c>
      <c r="L38" s="15">
        <v>10.613468857565067</v>
      </c>
      <c r="M38" s="15">
        <v>0.40220539778519221</v>
      </c>
      <c r="N38" s="15">
        <v>1368.7427064033991</v>
      </c>
      <c r="O38" s="15">
        <v>540.03522303250338</v>
      </c>
      <c r="P38" s="15">
        <v>1908.7779294359025</v>
      </c>
      <c r="Q38" s="15">
        <v>0</v>
      </c>
      <c r="R38" s="15">
        <v>1908.7779294359025</v>
      </c>
      <c r="S38"/>
      <c r="T38" s="14">
        <f t="shared" si="1"/>
        <v>2044</v>
      </c>
      <c r="U38" s="15">
        <v>12.055996502834736</v>
      </c>
      <c r="V38" s="15">
        <v>1.4712826481602368</v>
      </c>
      <c r="W38" s="15">
        <v>2.2937580154013579</v>
      </c>
      <c r="X38" s="15">
        <v>15.82103716639633</v>
      </c>
      <c r="Y38" s="15">
        <v>97.222596417450916</v>
      </c>
      <c r="Z38" s="15">
        <v>139.0476071370712</v>
      </c>
      <c r="AA38" s="15">
        <v>802.86570674486484</v>
      </c>
      <c r="AB38" s="15">
        <v>165.54425278071812</v>
      </c>
      <c r="AC38" s="15">
        <v>104.84713945903856</v>
      </c>
      <c r="AD38" s="15">
        <v>10.016207427445188</v>
      </c>
      <c r="AE38" s="15">
        <v>0.38809903236913429</v>
      </c>
      <c r="AF38" s="15">
        <v>1335.7526461653542</v>
      </c>
      <c r="AG38" s="15">
        <v>520.18377721672471</v>
      </c>
      <c r="AH38" s="15">
        <v>1855.9364233820786</v>
      </c>
      <c r="AI38" s="15">
        <v>9.7684384896888563E-2</v>
      </c>
      <c r="AJ38" s="15">
        <v>1856.0341077669755</v>
      </c>
      <c r="AL38" s="14">
        <f t="shared" si="2"/>
        <v>2044</v>
      </c>
      <c r="AM38" s="15">
        <v>12.055996502834736</v>
      </c>
      <c r="AN38" s="15">
        <v>1.4712826481602368</v>
      </c>
      <c r="AO38" s="15">
        <v>2.2937580154013579</v>
      </c>
      <c r="AP38" s="15">
        <v>15.82103716639633</v>
      </c>
      <c r="AQ38" s="15">
        <v>-5.2774752110170944</v>
      </c>
      <c r="AR38" s="15">
        <v>-1.0334223293595139</v>
      </c>
      <c r="AS38" s="15">
        <v>-31.17430415129677</v>
      </c>
      <c r="AT38" s="15">
        <v>-9.5755206293738819</v>
      </c>
      <c r="AU38" s="15">
        <v>-1.1390072878579842</v>
      </c>
      <c r="AV38" s="15">
        <v>-0.59726143011987831</v>
      </c>
      <c r="AW38" s="15">
        <v>-1.4106365416057897E-2</v>
      </c>
      <c r="AX38" s="15">
        <v>-32.990060238045039</v>
      </c>
      <c r="AY38" s="15">
        <v>-19.851445815778661</v>
      </c>
      <c r="AZ38" s="15">
        <v>-52.841506053823892</v>
      </c>
      <c r="BA38" s="15">
        <v>9.7684384896888563E-2</v>
      </c>
      <c r="BB38" s="15">
        <v>-52.743821668926998</v>
      </c>
      <c r="BC38" s="14">
        <f t="shared" si="3"/>
        <v>2044</v>
      </c>
    </row>
    <row r="39" spans="2:55" x14ac:dyDescent="0.35">
      <c r="B39" s="14">
        <f t="shared" si="0"/>
        <v>2045</v>
      </c>
      <c r="C39" s="15">
        <v>0</v>
      </c>
      <c r="D39" s="15">
        <v>0</v>
      </c>
      <c r="E39" s="15">
        <v>0</v>
      </c>
      <c r="F39" s="15">
        <v>0</v>
      </c>
      <c r="G39" s="15">
        <v>99.225518439567693</v>
      </c>
      <c r="H39" s="15">
        <v>128.64688976484769</v>
      </c>
      <c r="I39" s="15">
        <v>830.66225472091764</v>
      </c>
      <c r="J39" s="15">
        <v>172.13147818918981</v>
      </c>
      <c r="K39" s="15">
        <v>105.4319549292946</v>
      </c>
      <c r="L39" s="15">
        <v>10.595682340729933</v>
      </c>
      <c r="M39" s="15">
        <v>0.38052123905422475</v>
      </c>
      <c r="N39" s="15">
        <v>1347.0742996236015</v>
      </c>
      <c r="O39" s="15">
        <v>546.34523864321841</v>
      </c>
      <c r="P39" s="15">
        <v>1893.4195382668199</v>
      </c>
      <c r="Q39" s="15">
        <v>0</v>
      </c>
      <c r="R39" s="15">
        <v>1893.4195382668199</v>
      </c>
      <c r="S39"/>
      <c r="T39" s="14">
        <f t="shared" si="1"/>
        <v>2045</v>
      </c>
      <c r="U39" s="15">
        <v>10.820376007687496</v>
      </c>
      <c r="V39" s="15">
        <v>1.3455234462855674</v>
      </c>
      <c r="W39" s="15">
        <v>2.2012515805027006</v>
      </c>
      <c r="X39" s="15">
        <v>14.367151034475764</v>
      </c>
      <c r="Y39" s="15">
        <v>94.415222686372474</v>
      </c>
      <c r="Z39" s="15">
        <v>127.70707008385793</v>
      </c>
      <c r="AA39" s="15">
        <v>799.45351058892732</v>
      </c>
      <c r="AB39" s="15">
        <v>163.15723205106997</v>
      </c>
      <c r="AC39" s="15">
        <v>103.91136615841353</v>
      </c>
      <c r="AD39" s="15">
        <v>10.021930570983034</v>
      </c>
      <c r="AE39" s="15">
        <v>0.36663656007914636</v>
      </c>
      <c r="AF39" s="15">
        <v>1313.4001197341793</v>
      </c>
      <c r="AG39" s="15">
        <v>526.28384213218794</v>
      </c>
      <c r="AH39" s="15">
        <v>1839.6839618663671</v>
      </c>
      <c r="AI39" s="15">
        <v>0.10368824913571693</v>
      </c>
      <c r="AJ39" s="15">
        <v>1839.7876501155031</v>
      </c>
      <c r="AL39" s="14">
        <f t="shared" si="2"/>
        <v>2045</v>
      </c>
      <c r="AM39" s="15">
        <v>10.820376007687496</v>
      </c>
      <c r="AN39" s="15">
        <v>1.3455234462855674</v>
      </c>
      <c r="AO39" s="15">
        <v>2.2012515805027006</v>
      </c>
      <c r="AP39" s="15">
        <v>14.367151034475764</v>
      </c>
      <c r="AQ39" s="15">
        <v>-4.8102957531952235</v>
      </c>
      <c r="AR39" s="15">
        <v>-0.93981968098975788</v>
      </c>
      <c r="AS39" s="15">
        <v>-31.208744131990287</v>
      </c>
      <c r="AT39" s="15">
        <v>-8.9742461381198311</v>
      </c>
      <c r="AU39" s="15">
        <v>-1.5205887708810659</v>
      </c>
      <c r="AV39" s="15">
        <v>-0.57375176974689968</v>
      </c>
      <c r="AW39" s="15">
        <v>-1.3884678975078392E-2</v>
      </c>
      <c r="AX39" s="15">
        <v>-33.674179889422334</v>
      </c>
      <c r="AY39" s="15">
        <v>-20.061396511030544</v>
      </c>
      <c r="AZ39" s="15">
        <v>-53.735576400452786</v>
      </c>
      <c r="BA39" s="15">
        <v>0.10368824913571693</v>
      </c>
      <c r="BB39" s="15">
        <v>-53.631888151317071</v>
      </c>
      <c r="BC39" s="14">
        <f t="shared" si="3"/>
        <v>2045</v>
      </c>
    </row>
    <row r="40" spans="2:55" x14ac:dyDescent="0.35">
      <c r="B40" s="14">
        <f t="shared" si="0"/>
        <v>2046</v>
      </c>
      <c r="C40" s="15">
        <v>0</v>
      </c>
      <c r="D40" s="15">
        <v>0</v>
      </c>
      <c r="E40" s="15">
        <v>0</v>
      </c>
      <c r="F40" s="15">
        <v>0</v>
      </c>
      <c r="G40" s="15">
        <v>91.727128044481717</v>
      </c>
      <c r="H40" s="15">
        <v>117.33382483195346</v>
      </c>
      <c r="I40" s="15">
        <v>829.06638447810724</v>
      </c>
      <c r="J40" s="15">
        <v>163.56236948525608</v>
      </c>
      <c r="K40" s="15">
        <v>101.97522073931324</v>
      </c>
      <c r="L40" s="15">
        <v>10.296588639256525</v>
      </c>
      <c r="M40" s="15">
        <v>0.36355874195194848</v>
      </c>
      <c r="N40" s="15">
        <v>1314.3250749603203</v>
      </c>
      <c r="O40" s="15">
        <v>552.87081118098604</v>
      </c>
      <c r="P40" s="15">
        <v>1867.1958861413063</v>
      </c>
      <c r="Q40" s="15">
        <v>0</v>
      </c>
      <c r="R40" s="15">
        <v>1867.1958861413063</v>
      </c>
      <c r="S40"/>
      <c r="T40" s="14">
        <f t="shared" si="1"/>
        <v>2046</v>
      </c>
      <c r="U40" s="15">
        <v>9.7258073458662153</v>
      </c>
      <c r="V40" s="15">
        <v>1.2297961353124827</v>
      </c>
      <c r="W40" s="15">
        <v>2.1144949203718144</v>
      </c>
      <c r="X40" s="15">
        <v>13.070098401550514</v>
      </c>
      <c r="Y40" s="15">
        <v>89.820711798234143</v>
      </c>
      <c r="Z40" s="15">
        <v>116.92968038501361</v>
      </c>
      <c r="AA40" s="15">
        <v>799.07419235498412</v>
      </c>
      <c r="AB40" s="15">
        <v>158.36536962218472</v>
      </c>
      <c r="AC40" s="15">
        <v>100.44975146443296</v>
      </c>
      <c r="AD40" s="15">
        <v>9.9061747484617886</v>
      </c>
      <c r="AE40" s="15">
        <v>0.35061075447439677</v>
      </c>
      <c r="AF40" s="15">
        <v>1287.966589529336</v>
      </c>
      <c r="AG40" s="15">
        <v>533.15987682265597</v>
      </c>
      <c r="AH40" s="15">
        <v>1821.1264663519921</v>
      </c>
      <c r="AI40" s="15">
        <v>8.2564650928115241E-2</v>
      </c>
      <c r="AJ40" s="15">
        <v>1821.2090310029203</v>
      </c>
      <c r="AL40" s="14">
        <f t="shared" si="2"/>
        <v>2046</v>
      </c>
      <c r="AM40" s="15">
        <v>9.7258073458662153</v>
      </c>
      <c r="AN40" s="15">
        <v>1.2297961353124827</v>
      </c>
      <c r="AO40" s="15">
        <v>2.1144949203718144</v>
      </c>
      <c r="AP40" s="15">
        <v>13.070098401550514</v>
      </c>
      <c r="AQ40" s="15">
        <v>-1.9064162462475629</v>
      </c>
      <c r="AR40" s="15">
        <v>-0.40414444693984702</v>
      </c>
      <c r="AS40" s="15">
        <v>-29.992192123123154</v>
      </c>
      <c r="AT40" s="15">
        <v>-5.1969998630713556</v>
      </c>
      <c r="AU40" s="15">
        <v>-1.5254692748802854</v>
      </c>
      <c r="AV40" s="15">
        <v>-0.39041389079473637</v>
      </c>
      <c r="AW40" s="15">
        <v>-1.2947987477551689E-2</v>
      </c>
      <c r="AX40" s="15">
        <v>-26.358485430984143</v>
      </c>
      <c r="AY40" s="15">
        <v>-19.71093435833011</v>
      </c>
      <c r="AZ40" s="15">
        <v>-46.069419789314168</v>
      </c>
      <c r="BA40" s="15">
        <v>8.2564650928115241E-2</v>
      </c>
      <c r="BB40" s="15">
        <v>-45.986855138386055</v>
      </c>
      <c r="BC40" s="14">
        <f t="shared" si="3"/>
        <v>2046</v>
      </c>
    </row>
    <row r="41" spans="2:55" x14ac:dyDescent="0.35">
      <c r="B41" s="14">
        <f t="shared" si="0"/>
        <v>2047</v>
      </c>
      <c r="C41" s="15">
        <v>0</v>
      </c>
      <c r="D41" s="15">
        <v>0</v>
      </c>
      <c r="E41" s="15">
        <v>0</v>
      </c>
      <c r="F41" s="15">
        <v>0</v>
      </c>
      <c r="G41" s="15">
        <v>83.161955727273011</v>
      </c>
      <c r="H41" s="15">
        <v>106.64672944489</v>
      </c>
      <c r="I41" s="15">
        <v>803.16097080221948</v>
      </c>
      <c r="J41" s="15">
        <v>153.29182117148412</v>
      </c>
      <c r="K41" s="15">
        <v>100.03086572736353</v>
      </c>
      <c r="L41" s="15">
        <v>9.8842053140348334</v>
      </c>
      <c r="M41" s="15">
        <v>0.34045033945403796</v>
      </c>
      <c r="N41" s="15">
        <v>1256.5169985267189</v>
      </c>
      <c r="O41" s="15">
        <v>549.20612265385785</v>
      </c>
      <c r="P41" s="15">
        <v>1805.723121180577</v>
      </c>
      <c r="Q41" s="15">
        <v>0</v>
      </c>
      <c r="R41" s="15">
        <v>1805.723121180577</v>
      </c>
      <c r="S41"/>
      <c r="T41" s="14">
        <f t="shared" si="1"/>
        <v>2047</v>
      </c>
      <c r="U41" s="15">
        <v>8.7193869829667854</v>
      </c>
      <c r="V41" s="15">
        <v>1.1233353441154275</v>
      </c>
      <c r="W41" s="15">
        <v>2.0312303686337381</v>
      </c>
      <c r="X41" s="15">
        <v>11.873952695715952</v>
      </c>
      <c r="Y41" s="15">
        <v>83.059775274343394</v>
      </c>
      <c r="Z41" s="15">
        <v>106.57912362834091</v>
      </c>
      <c r="AA41" s="15">
        <v>774.84401854884925</v>
      </c>
      <c r="AB41" s="15">
        <v>150.5725221084063</v>
      </c>
      <c r="AC41" s="15">
        <v>99.295607781358171</v>
      </c>
      <c r="AD41" s="15">
        <v>9.6194689431067459</v>
      </c>
      <c r="AE41" s="15">
        <v>0.32868864277925774</v>
      </c>
      <c r="AF41" s="15">
        <v>1236.1731576228999</v>
      </c>
      <c r="AG41" s="15">
        <v>530.19192076327784</v>
      </c>
      <c r="AH41" s="15">
        <v>1766.3650783861776</v>
      </c>
      <c r="AI41" s="15">
        <v>8.3465961159684646E-2</v>
      </c>
      <c r="AJ41" s="15">
        <v>1766.4485443473372</v>
      </c>
      <c r="AL41" s="14">
        <f t="shared" si="2"/>
        <v>2047</v>
      </c>
      <c r="AM41" s="15">
        <v>8.7193869829667854</v>
      </c>
      <c r="AN41" s="15">
        <v>1.1233353441154275</v>
      </c>
      <c r="AO41" s="15">
        <v>2.0312303686337381</v>
      </c>
      <c r="AP41" s="15">
        <v>11.873952695715952</v>
      </c>
      <c r="AQ41" s="15">
        <v>-0.1021804529296091</v>
      </c>
      <c r="AR41" s="15">
        <v>-6.7605816549086387E-2</v>
      </c>
      <c r="AS41" s="15">
        <v>-28.316952253370264</v>
      </c>
      <c r="AT41" s="15">
        <v>-2.7192990630777971</v>
      </c>
      <c r="AU41" s="15">
        <v>-0.73525794600536243</v>
      </c>
      <c r="AV41" s="15">
        <v>-0.26473637092808772</v>
      </c>
      <c r="AW41" s="15">
        <v>-1.1761696674780241E-2</v>
      </c>
      <c r="AX41" s="15">
        <v>-20.343840903819196</v>
      </c>
      <c r="AY41" s="15">
        <v>-19.014201890580019</v>
      </c>
      <c r="AZ41" s="15">
        <v>-39.358042794399374</v>
      </c>
      <c r="BA41" s="15">
        <v>8.3465961159684646E-2</v>
      </c>
      <c r="BB41" s="15">
        <v>-39.274576833239692</v>
      </c>
      <c r="BC41" s="14">
        <f t="shared" si="3"/>
        <v>2047</v>
      </c>
    </row>
    <row r="42" spans="2:55" x14ac:dyDescent="0.35">
      <c r="B42" s="14">
        <f t="shared" si="0"/>
        <v>2048</v>
      </c>
      <c r="C42" s="15">
        <v>0</v>
      </c>
      <c r="D42" s="15">
        <v>0</v>
      </c>
      <c r="E42" s="15">
        <v>0</v>
      </c>
      <c r="F42" s="15">
        <v>0</v>
      </c>
      <c r="G42" s="15">
        <v>75.729150103362883</v>
      </c>
      <c r="H42" s="15">
        <v>96.855766130186808</v>
      </c>
      <c r="I42" s="15">
        <v>788.509751831617</v>
      </c>
      <c r="J42" s="15">
        <v>143.66618666493358</v>
      </c>
      <c r="K42" s="15">
        <v>97.118253043632734</v>
      </c>
      <c r="L42" s="15">
        <v>9.4904342076936015</v>
      </c>
      <c r="M42" s="15">
        <v>0.32061490999682507</v>
      </c>
      <c r="N42" s="15">
        <v>1211.6901568914234</v>
      </c>
      <c r="O42" s="15">
        <v>548.45672347924688</v>
      </c>
      <c r="P42" s="15">
        <v>1760.1468803706703</v>
      </c>
      <c r="Q42" s="15">
        <v>0</v>
      </c>
      <c r="R42" s="15">
        <v>1760.1468803706703</v>
      </c>
      <c r="S42"/>
      <c r="T42" s="14">
        <f t="shared" si="1"/>
        <v>2048</v>
      </c>
      <c r="U42" s="15">
        <v>7.8172777060219083</v>
      </c>
      <c r="V42" s="15">
        <v>1.0254323135949548</v>
      </c>
      <c r="W42" s="15">
        <v>1.9496863610319199</v>
      </c>
      <c r="X42" s="15">
        <v>10.792396380648784</v>
      </c>
      <c r="Y42" s="15">
        <v>75.631521195158726</v>
      </c>
      <c r="Z42" s="15">
        <v>96.795066663936879</v>
      </c>
      <c r="AA42" s="15">
        <v>759.16457386878039</v>
      </c>
      <c r="AB42" s="15">
        <v>141.11764021406404</v>
      </c>
      <c r="AC42" s="15">
        <v>95.8722975071733</v>
      </c>
      <c r="AD42" s="15">
        <v>9.2361190752349795</v>
      </c>
      <c r="AE42" s="15">
        <v>0.3101124145309424</v>
      </c>
      <c r="AF42" s="15">
        <v>1188.9197273195282</v>
      </c>
      <c r="AG42" s="15">
        <v>528.37203425396626</v>
      </c>
      <c r="AH42" s="15">
        <v>1717.2917615734943</v>
      </c>
      <c r="AI42" s="15">
        <v>7.5842450435234077E-2</v>
      </c>
      <c r="AJ42" s="15">
        <v>1717.3676040239297</v>
      </c>
      <c r="AL42" s="14">
        <f t="shared" si="2"/>
        <v>2048</v>
      </c>
      <c r="AM42" s="15">
        <v>7.8172777060219083</v>
      </c>
      <c r="AN42" s="15">
        <v>1.0254323135949548</v>
      </c>
      <c r="AO42" s="15">
        <v>1.9496863610319199</v>
      </c>
      <c r="AP42" s="15">
        <v>10.792396380648784</v>
      </c>
      <c r="AQ42" s="15">
        <v>-9.7628908204163589E-2</v>
      </c>
      <c r="AR42" s="15">
        <v>-6.0699466249935843E-2</v>
      </c>
      <c r="AS42" s="15">
        <v>-29.345177962836587</v>
      </c>
      <c r="AT42" s="15">
        <v>-2.5485464508695381</v>
      </c>
      <c r="AU42" s="15">
        <v>-1.2459555364594208</v>
      </c>
      <c r="AV42" s="15">
        <v>-0.2543151324586212</v>
      </c>
      <c r="AW42" s="15">
        <v>-1.0502495465882668E-2</v>
      </c>
      <c r="AX42" s="15">
        <v>-22.77042957189532</v>
      </c>
      <c r="AY42" s="15">
        <v>-20.084689225280599</v>
      </c>
      <c r="AZ42" s="15">
        <v>-42.855118797175919</v>
      </c>
      <c r="BA42" s="15">
        <v>7.5842450435234077E-2</v>
      </c>
      <c r="BB42" s="15">
        <v>-42.77927634674068</v>
      </c>
      <c r="BC42" s="14">
        <f t="shared" si="3"/>
        <v>2048</v>
      </c>
    </row>
    <row r="43" spans="2:55" x14ac:dyDescent="0.35">
      <c r="B43" s="14">
        <f t="shared" si="0"/>
        <v>2049</v>
      </c>
      <c r="C43" s="15">
        <v>0</v>
      </c>
      <c r="D43" s="15">
        <v>0</v>
      </c>
      <c r="E43" s="15">
        <v>0</v>
      </c>
      <c r="F43" s="15">
        <v>0</v>
      </c>
      <c r="G43" s="15">
        <v>68.438326124107462</v>
      </c>
      <c r="H43" s="15">
        <v>87.886775763418697</v>
      </c>
      <c r="I43" s="15">
        <v>750.13806079440451</v>
      </c>
      <c r="J43" s="15">
        <v>134.64497344417393</v>
      </c>
      <c r="K43" s="15">
        <v>94.480955375281766</v>
      </c>
      <c r="L43" s="15">
        <v>8.7838254101140922</v>
      </c>
      <c r="M43" s="15">
        <v>0.30154235956641562</v>
      </c>
      <c r="N43" s="15">
        <v>1144.674459271067</v>
      </c>
      <c r="O43" s="15">
        <v>540.0341788253387</v>
      </c>
      <c r="P43" s="15">
        <v>1684.7086380964058</v>
      </c>
      <c r="Q43" s="15">
        <v>0</v>
      </c>
      <c r="R43" s="15">
        <v>1684.7086380964058</v>
      </c>
      <c r="S43"/>
      <c r="T43" s="14">
        <f t="shared" si="1"/>
        <v>2049</v>
      </c>
      <c r="U43" s="15">
        <v>6.9852925982001954</v>
      </c>
      <c r="V43" s="15">
        <v>0.93543080318266258</v>
      </c>
      <c r="W43" s="15">
        <v>1.8685048550092831</v>
      </c>
      <c r="X43" s="15">
        <v>9.7892282563921427</v>
      </c>
      <c r="Y43" s="15">
        <v>68.348825390715845</v>
      </c>
      <c r="Z43" s="15">
        <v>87.831415727070222</v>
      </c>
      <c r="AA43" s="15">
        <v>724.19162697864647</v>
      </c>
      <c r="AB43" s="15">
        <v>132.25645755769824</v>
      </c>
      <c r="AC43" s="15">
        <v>93.404864677763584</v>
      </c>
      <c r="AD43" s="15">
        <v>8.5395199581555854</v>
      </c>
      <c r="AE43" s="15">
        <v>0.29093538786910089</v>
      </c>
      <c r="AF43" s="15">
        <v>1124.6528739343112</v>
      </c>
      <c r="AG43" s="15">
        <v>521.66588648455456</v>
      </c>
      <c r="AH43" s="15">
        <v>1646.3187604188658</v>
      </c>
      <c r="AI43" s="15">
        <v>7.5909008158437943E-2</v>
      </c>
      <c r="AJ43" s="15">
        <v>1646.3946694270242</v>
      </c>
      <c r="AL43" s="14">
        <f t="shared" si="2"/>
        <v>2049</v>
      </c>
      <c r="AM43" s="15">
        <v>6.9852925982001954</v>
      </c>
      <c r="AN43" s="15">
        <v>0.93543080318266258</v>
      </c>
      <c r="AO43" s="15">
        <v>1.8685048550092831</v>
      </c>
      <c r="AP43" s="15">
        <v>9.7892282563921427</v>
      </c>
      <c r="AQ43" s="15">
        <v>-8.9500733391622442E-2</v>
      </c>
      <c r="AR43" s="15">
        <v>-5.5360036348479948E-2</v>
      </c>
      <c r="AS43" s="15">
        <v>-25.946433815758041</v>
      </c>
      <c r="AT43" s="15">
        <v>-2.3885158864756684</v>
      </c>
      <c r="AU43" s="15">
        <v>-1.0760906975181925</v>
      </c>
      <c r="AV43" s="15">
        <v>-0.24430545195850611</v>
      </c>
      <c r="AW43" s="15">
        <v>-1.060697169731477E-2</v>
      </c>
      <c r="AX43" s="15">
        <v>-20.021585336755781</v>
      </c>
      <c r="AY43" s="15">
        <v>-18.368292340784134</v>
      </c>
      <c r="AZ43" s="15">
        <v>-38.389877677540056</v>
      </c>
      <c r="BA43" s="15">
        <v>7.5909008158437943E-2</v>
      </c>
      <c r="BB43" s="15">
        <v>-38.313968669381616</v>
      </c>
      <c r="BC43" s="14">
        <f t="shared" si="3"/>
        <v>2049</v>
      </c>
    </row>
    <row r="44" spans="2:55" x14ac:dyDescent="0.35">
      <c r="B44" s="14">
        <f t="shared" si="0"/>
        <v>2050</v>
      </c>
      <c r="C44" s="15">
        <v>0</v>
      </c>
      <c r="D44" s="15">
        <v>0</v>
      </c>
      <c r="E44" s="15">
        <v>0</v>
      </c>
      <c r="F44" s="15">
        <v>0</v>
      </c>
      <c r="G44" s="15">
        <v>61.029900304744167</v>
      </c>
      <c r="H44" s="15">
        <v>79.669259472938407</v>
      </c>
      <c r="I44" s="15">
        <v>728.84968244698769</v>
      </c>
      <c r="J44" s="15">
        <v>126.1902281576138</v>
      </c>
      <c r="K44" s="15">
        <v>91.261829403690669</v>
      </c>
      <c r="L44" s="15">
        <v>7.5810796863885432</v>
      </c>
      <c r="M44" s="15">
        <v>0.28690071103284115</v>
      </c>
      <c r="N44" s="15">
        <v>1094.8688801833962</v>
      </c>
      <c r="O44" s="15">
        <v>539.25174757044385</v>
      </c>
      <c r="P44" s="15">
        <v>1634.1206277538402</v>
      </c>
      <c r="Q44" s="15">
        <v>0</v>
      </c>
      <c r="R44" s="15">
        <v>1634.1206277538402</v>
      </c>
      <c r="S44"/>
      <c r="T44" s="14">
        <f t="shared" si="1"/>
        <v>2050</v>
      </c>
      <c r="U44" s="15">
        <v>6.242763546906219</v>
      </c>
      <c r="V44" s="15">
        <v>0.85272328826979948</v>
      </c>
      <c r="W44" s="15">
        <v>1.7938231711284232</v>
      </c>
      <c r="X44" s="15">
        <v>8.8893100063044432</v>
      </c>
      <c r="Y44" s="15">
        <v>60.943046386113132</v>
      </c>
      <c r="Z44" s="15">
        <v>79.619301652787215</v>
      </c>
      <c r="AA44" s="15">
        <v>703.51893521907243</v>
      </c>
      <c r="AB44" s="15">
        <v>123.95169405594963</v>
      </c>
      <c r="AC44" s="15">
        <v>90.241882327379685</v>
      </c>
      <c r="AD44" s="15">
        <v>7.3463904001201303</v>
      </c>
      <c r="AE44" s="15">
        <v>0.27734564286998725</v>
      </c>
      <c r="AF44" s="15">
        <v>1074.7879056905965</v>
      </c>
      <c r="AG44" s="15">
        <v>520.92712473796257</v>
      </c>
      <c r="AH44" s="15">
        <v>1595.7150304285592</v>
      </c>
      <c r="AI44" s="15">
        <v>6.971161497164291E-2</v>
      </c>
      <c r="AJ44" s="15">
        <v>1595.7847420435307</v>
      </c>
      <c r="AL44" s="14">
        <f t="shared" si="2"/>
        <v>2050</v>
      </c>
      <c r="AM44" s="15">
        <v>6.242763546906219</v>
      </c>
      <c r="AN44" s="15">
        <v>0.85272328826979948</v>
      </c>
      <c r="AO44" s="15">
        <v>1.7938231711284232</v>
      </c>
      <c r="AP44" s="15">
        <v>8.8893100063044432</v>
      </c>
      <c r="AQ44" s="15">
        <v>-8.6853918631035282E-2</v>
      </c>
      <c r="AR44" s="15">
        <v>-4.9957820151190983E-2</v>
      </c>
      <c r="AS44" s="15">
        <v>-25.330747227915214</v>
      </c>
      <c r="AT44" s="15">
        <v>-2.2385341016641691</v>
      </c>
      <c r="AU44" s="15">
        <v>-1.0199470763109966</v>
      </c>
      <c r="AV44" s="15">
        <v>-0.23468928626841312</v>
      </c>
      <c r="AW44" s="15">
        <v>-9.5550681628539091E-3</v>
      </c>
      <c r="AX44" s="15">
        <v>-20.080974492799573</v>
      </c>
      <c r="AY44" s="15">
        <v>-18.324622832481307</v>
      </c>
      <c r="AZ44" s="15">
        <v>-38.405597325281008</v>
      </c>
      <c r="BA44" s="15">
        <v>6.971161497164291E-2</v>
      </c>
      <c r="BB44" s="15">
        <v>-38.335885710309363</v>
      </c>
      <c r="BC44" s="14">
        <f t="shared" si="3"/>
        <v>2050</v>
      </c>
    </row>
    <row r="45" spans="2:55" x14ac:dyDescent="0.35">
      <c r="B45" s="14">
        <f t="shared" si="0"/>
        <v>2051</v>
      </c>
      <c r="C45" s="15">
        <v>0</v>
      </c>
      <c r="D45" s="15">
        <v>0</v>
      </c>
      <c r="E45" s="15">
        <v>0</v>
      </c>
      <c r="F45" s="15">
        <v>0</v>
      </c>
      <c r="G45" s="15">
        <v>54.279544473891526</v>
      </c>
      <c r="H45" s="15">
        <v>72.141723557134299</v>
      </c>
      <c r="I45" s="15">
        <v>706.47644812112912</v>
      </c>
      <c r="J45" s="15">
        <v>118.26638065380864</v>
      </c>
      <c r="K45" s="15">
        <v>89.766966990504201</v>
      </c>
      <c r="L45" s="15">
        <v>6.677461451130303</v>
      </c>
      <c r="M45" s="15">
        <v>0.27113956223535518</v>
      </c>
      <c r="N45" s="15">
        <v>1047.8796648098337</v>
      </c>
      <c r="O45" s="15">
        <v>535.38165181493537</v>
      </c>
      <c r="P45" s="15">
        <v>1583.2613166247688</v>
      </c>
      <c r="Q45" s="15">
        <v>0</v>
      </c>
      <c r="R45" s="15">
        <v>1583.2613166247688</v>
      </c>
      <c r="S45"/>
      <c r="T45" s="14">
        <f t="shared" si="1"/>
        <v>2051</v>
      </c>
      <c r="U45" s="15">
        <v>6.0561567338629363</v>
      </c>
      <c r="V45" s="15">
        <v>0.7767474281621215</v>
      </c>
      <c r="W45" s="15">
        <v>1.7235809028321682</v>
      </c>
      <c r="X45" s="15">
        <v>8.5564850648572257</v>
      </c>
      <c r="Y45" s="15">
        <v>54.198625628616227</v>
      </c>
      <c r="Z45" s="15">
        <v>72.097135313571613</v>
      </c>
      <c r="AA45" s="15">
        <v>680.7404381083627</v>
      </c>
      <c r="AB45" s="15">
        <v>116.16841054915618</v>
      </c>
      <c r="AC45" s="15">
        <v>90.580124498598465</v>
      </c>
      <c r="AD45" s="15">
        <v>6.4520104411953092</v>
      </c>
      <c r="AE45" s="15">
        <v>0.26198893518006428</v>
      </c>
      <c r="AF45" s="15">
        <v>1029.0552185395377</v>
      </c>
      <c r="AG45" s="15">
        <v>516.106368904546</v>
      </c>
      <c r="AH45" s="15">
        <v>1545.1615874440836</v>
      </c>
      <c r="AI45" s="15">
        <v>7.0198508240108884E-2</v>
      </c>
      <c r="AJ45" s="15">
        <v>1545.2317859523237</v>
      </c>
      <c r="AL45" s="14">
        <f t="shared" si="2"/>
        <v>2051</v>
      </c>
      <c r="AM45" s="15">
        <v>6.0561567338629363</v>
      </c>
      <c r="AN45" s="15">
        <v>0.7767474281621215</v>
      </c>
      <c r="AO45" s="15">
        <v>1.7235809028321682</v>
      </c>
      <c r="AP45" s="15">
        <v>8.5564850648572257</v>
      </c>
      <c r="AQ45" s="15">
        <v>-8.0918845275303006E-2</v>
      </c>
      <c r="AR45" s="15">
        <v>-4.4588243562688201E-2</v>
      </c>
      <c r="AS45" s="15">
        <v>-25.736010012766478</v>
      </c>
      <c r="AT45" s="15">
        <v>-2.0979701046524548</v>
      </c>
      <c r="AU45" s="15">
        <v>0.81315750809426601</v>
      </c>
      <c r="AV45" s="15">
        <v>-0.22545100993499406</v>
      </c>
      <c r="AW45" s="15">
        <v>-9.1506270552909452E-3</v>
      </c>
      <c r="AX45" s="15">
        <v>-18.824446270295901</v>
      </c>
      <c r="AY45" s="15">
        <v>-19.275282910389326</v>
      </c>
      <c r="AZ45" s="15">
        <v>-38.09972918068523</v>
      </c>
      <c r="BA45" s="15">
        <v>7.0198508240108884E-2</v>
      </c>
      <c r="BB45" s="15">
        <v>-38.029530672445119</v>
      </c>
      <c r="BC45" s="14">
        <f t="shared" si="3"/>
        <v>2051</v>
      </c>
    </row>
    <row r="46" spans="2:55" x14ac:dyDescent="0.35">
      <c r="B46" s="14">
        <f t="shared" si="0"/>
        <v>2052</v>
      </c>
      <c r="C46" s="15">
        <v>0</v>
      </c>
      <c r="D46" s="15">
        <v>0</v>
      </c>
      <c r="E46" s="15">
        <v>0</v>
      </c>
      <c r="F46" s="15">
        <v>0</v>
      </c>
      <c r="G46" s="15">
        <v>47.483606779939691</v>
      </c>
      <c r="H46" s="15">
        <v>65.24685602520492</v>
      </c>
      <c r="I46" s="15">
        <v>684.49549988466174</v>
      </c>
      <c r="J46" s="15">
        <v>110.84009433346641</v>
      </c>
      <c r="K46" s="15">
        <v>85.94390359523311</v>
      </c>
      <c r="L46" s="15">
        <v>5.8974510891316365</v>
      </c>
      <c r="M46" s="15">
        <v>0.25833667116512543</v>
      </c>
      <c r="N46" s="15">
        <v>1000.1657483788026</v>
      </c>
      <c r="O46" s="15">
        <v>530.25004713773046</v>
      </c>
      <c r="P46" s="15">
        <v>1530.4157955165331</v>
      </c>
      <c r="Q46" s="15">
        <v>0</v>
      </c>
      <c r="R46" s="15">
        <v>1530.4157955165331</v>
      </c>
      <c r="S46"/>
      <c r="T46" s="14">
        <f t="shared" si="1"/>
        <v>2052</v>
      </c>
      <c r="U46" s="15">
        <v>4.9360167496806389</v>
      </c>
      <c r="V46" s="15">
        <v>0.56950410821153485</v>
      </c>
      <c r="W46" s="15">
        <v>1.322085668942742</v>
      </c>
      <c r="X46" s="15">
        <v>6.8276065268349155</v>
      </c>
      <c r="Y46" s="15">
        <v>47.423352122534105</v>
      </c>
      <c r="Z46" s="15">
        <v>65.207529424113417</v>
      </c>
      <c r="AA46" s="15">
        <v>664.16491312868072</v>
      </c>
      <c r="AB46" s="15">
        <v>108.87386180801893</v>
      </c>
      <c r="AC46" s="15">
        <v>85.18358531015167</v>
      </c>
      <c r="AD46" s="15">
        <v>5.6808753040172375</v>
      </c>
      <c r="AE46" s="15">
        <v>0.25161969929713357</v>
      </c>
      <c r="AF46" s="15">
        <v>983.61334332364822</v>
      </c>
      <c r="AG46" s="15">
        <v>514.78459160045873</v>
      </c>
      <c r="AH46" s="15">
        <v>1498.3979349241069</v>
      </c>
      <c r="AI46" s="15">
        <v>6.1905223697295828E-2</v>
      </c>
      <c r="AJ46" s="15">
        <v>1498.4598401478042</v>
      </c>
      <c r="AL46" s="14">
        <f t="shared" si="2"/>
        <v>2052</v>
      </c>
      <c r="AM46" s="15">
        <v>4.9360167496806389</v>
      </c>
      <c r="AN46" s="15">
        <v>0.56950410821153485</v>
      </c>
      <c r="AO46" s="15">
        <v>1.322085668942742</v>
      </c>
      <c r="AP46" s="15">
        <v>6.8276065268349155</v>
      </c>
      <c r="AQ46" s="15">
        <v>-6.0254657405587213E-2</v>
      </c>
      <c r="AR46" s="15">
        <v>-3.932660109150854E-2</v>
      </c>
      <c r="AS46" s="15">
        <v>-20.330586755980967</v>
      </c>
      <c r="AT46" s="15">
        <v>-1.9662325254474744</v>
      </c>
      <c r="AU46" s="15">
        <v>-0.7603182850814304</v>
      </c>
      <c r="AV46" s="15">
        <v>-0.21657578511439951</v>
      </c>
      <c r="AW46" s="15">
        <v>-6.7169718679918498E-3</v>
      </c>
      <c r="AX46" s="15">
        <v>-16.55240505515442</v>
      </c>
      <c r="AY46" s="15">
        <v>-15.465455537271728</v>
      </c>
      <c r="AZ46" s="15">
        <v>-32.017860592426146</v>
      </c>
      <c r="BA46" s="15">
        <v>6.1905223697295828E-2</v>
      </c>
      <c r="BB46" s="15">
        <v>-31.955955368728851</v>
      </c>
      <c r="BC46" s="14">
        <f t="shared" si="3"/>
        <v>2052</v>
      </c>
    </row>
    <row r="47" spans="2:55" x14ac:dyDescent="0.35">
      <c r="B47" s="14">
        <f t="shared" si="0"/>
        <v>2053</v>
      </c>
      <c r="C47" s="15">
        <v>0</v>
      </c>
      <c r="D47" s="15">
        <v>0</v>
      </c>
      <c r="E47" s="15">
        <v>0</v>
      </c>
      <c r="F47" s="15">
        <v>0</v>
      </c>
      <c r="G47" s="15">
        <v>43.079472387989185</v>
      </c>
      <c r="H47" s="15">
        <v>58.935311605534423</v>
      </c>
      <c r="I47" s="15">
        <v>653.60765131266157</v>
      </c>
      <c r="J47" s="15">
        <v>103.88012589828155</v>
      </c>
      <c r="K47" s="15">
        <v>84.065261413892557</v>
      </c>
      <c r="L47" s="15">
        <v>5.6653074373609948</v>
      </c>
      <c r="M47" s="15">
        <v>0.24237143479418813</v>
      </c>
      <c r="N47" s="15">
        <v>949.47550149051449</v>
      </c>
      <c r="O47" s="15">
        <v>516.49676396546897</v>
      </c>
      <c r="P47" s="15">
        <v>1465.9722654559835</v>
      </c>
      <c r="Q47" s="15">
        <v>0</v>
      </c>
      <c r="R47" s="15">
        <v>1465.9722654559835</v>
      </c>
      <c r="S47"/>
      <c r="T47" s="14">
        <f t="shared" si="1"/>
        <v>2053</v>
      </c>
      <c r="U47" s="15">
        <v>2.7803035998136929</v>
      </c>
      <c r="V47" s="15">
        <v>0.265517299407239</v>
      </c>
      <c r="W47" s="15">
        <v>0.63341463576888568</v>
      </c>
      <c r="X47" s="15">
        <v>3.679235534989818</v>
      </c>
      <c r="Y47" s="15">
        <v>43.038148644405815</v>
      </c>
      <c r="Z47" s="15">
        <v>58.901081227338601</v>
      </c>
      <c r="AA47" s="15">
        <v>643.72787451245745</v>
      </c>
      <c r="AB47" s="15">
        <v>102.03735877040201</v>
      </c>
      <c r="AC47" s="15">
        <v>83.491865838289939</v>
      </c>
      <c r="AD47" s="15">
        <v>5.45725661668373</v>
      </c>
      <c r="AE47" s="15">
        <v>0.23911972186590896</v>
      </c>
      <c r="AF47" s="15">
        <v>940.57194086643335</v>
      </c>
      <c r="AG47" s="15">
        <v>508.84255643301208</v>
      </c>
      <c r="AH47" s="15">
        <v>1449.4144972994457</v>
      </c>
      <c r="AI47" s="15">
        <v>5.822845688296438E-2</v>
      </c>
      <c r="AJ47" s="15">
        <v>1449.4727257563284</v>
      </c>
      <c r="AL47" s="14">
        <f t="shared" si="2"/>
        <v>2053</v>
      </c>
      <c r="AM47" s="15">
        <v>2.7803035998136929</v>
      </c>
      <c r="AN47" s="15">
        <v>0.265517299407239</v>
      </c>
      <c r="AO47" s="15">
        <v>0.63341463576888568</v>
      </c>
      <c r="AP47" s="15">
        <v>3.679235534989818</v>
      </c>
      <c r="AQ47" s="15">
        <v>-4.1323743583369647E-2</v>
      </c>
      <c r="AR47" s="15">
        <v>-3.4230378195820352E-2</v>
      </c>
      <c r="AS47" s="15">
        <v>-9.879776800204084</v>
      </c>
      <c r="AT47" s="15">
        <v>-1.842767127879545</v>
      </c>
      <c r="AU47" s="15">
        <v>-0.57339557560262533</v>
      </c>
      <c r="AV47" s="15">
        <v>-0.2080508206772648</v>
      </c>
      <c r="AW47" s="15">
        <v>-3.2517129282791588E-3</v>
      </c>
      <c r="AX47" s="15">
        <v>-8.903560624081079</v>
      </c>
      <c r="AY47" s="15">
        <v>-7.654207532456903</v>
      </c>
      <c r="AZ47" s="15">
        <v>-16.557768156537875</v>
      </c>
      <c r="BA47" s="15">
        <v>5.822845688296438E-2</v>
      </c>
      <c r="BB47" s="15">
        <v>-16.49953969965491</v>
      </c>
      <c r="BC47" s="14">
        <f t="shared" si="3"/>
        <v>2053</v>
      </c>
    </row>
    <row r="48" spans="2:55" ht="58" x14ac:dyDescent="0.35">
      <c r="B48" s="14" t="s">
        <v>38</v>
      </c>
      <c r="C48" s="12" t="str">
        <f t="shared" ref="C48:M48" si="4">C13</f>
        <v>Generation</v>
      </c>
      <c r="D48" s="12" t="str">
        <f t="shared" si="4"/>
        <v>Transmission</v>
      </c>
      <c r="E48" s="12" t="str">
        <f t="shared" si="4"/>
        <v>O&amp;M</v>
      </c>
      <c r="F48" s="12" t="str">
        <f t="shared" si="4"/>
        <v>Total</v>
      </c>
      <c r="G48" s="12" t="str">
        <f t="shared" si="4"/>
        <v>Generation</v>
      </c>
      <c r="H48" s="12" t="str">
        <f t="shared" si="4"/>
        <v>Transmission</v>
      </c>
      <c r="I48" s="12" t="str">
        <f t="shared" si="4"/>
        <v>Fuel</v>
      </c>
      <c r="J48" s="12" t="str">
        <f t="shared" si="4"/>
        <v>Gas Reservation</v>
      </c>
      <c r="K48" s="12" t="str">
        <f t="shared" si="4"/>
        <v>Start Up &amp; VOM</v>
      </c>
      <c r="L48" s="12" t="str">
        <f t="shared" si="4"/>
        <v>O&amp;M</v>
      </c>
      <c r="M48" s="12" t="str">
        <f t="shared" si="4"/>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38</v>
      </c>
      <c r="U48" s="12" t="str">
        <f t="shared" ref="U48:AE48" si="5">U13</f>
        <v>Generation</v>
      </c>
      <c r="V48" s="12" t="str">
        <f t="shared" si="5"/>
        <v>Transmission</v>
      </c>
      <c r="W48" s="12" t="str">
        <f t="shared" si="5"/>
        <v>O&amp;M</v>
      </c>
      <c r="X48" s="12" t="str">
        <f t="shared" si="5"/>
        <v>Total</v>
      </c>
      <c r="Y48" s="12" t="str">
        <f t="shared" si="5"/>
        <v>Generation</v>
      </c>
      <c r="Z48" s="12" t="str">
        <f t="shared" si="5"/>
        <v>Transmission</v>
      </c>
      <c r="AA48" s="12" t="str">
        <f t="shared" si="5"/>
        <v>Fuel</v>
      </c>
      <c r="AB48" s="12" t="str">
        <f t="shared" si="5"/>
        <v>Gas Reservation</v>
      </c>
      <c r="AC48" s="12" t="str">
        <f t="shared" si="5"/>
        <v>Start Up &amp; VOM</v>
      </c>
      <c r="AD48" s="12" t="str">
        <f t="shared" si="5"/>
        <v>O&amp;M</v>
      </c>
      <c r="AE48" s="12" t="str">
        <f t="shared" si="5"/>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6">AM13</f>
        <v>Generation</v>
      </c>
      <c r="AN48" s="12" t="str">
        <f t="shared" si="6"/>
        <v>Transmission</v>
      </c>
      <c r="AO48" s="12" t="str">
        <f t="shared" si="6"/>
        <v>O&amp;M</v>
      </c>
      <c r="AP48" s="12" t="str">
        <f t="shared" si="6"/>
        <v>Total</v>
      </c>
      <c r="AQ48" s="12" t="str">
        <f t="shared" si="6"/>
        <v>Generation</v>
      </c>
      <c r="AR48" s="12" t="str">
        <f t="shared" si="6"/>
        <v>Transmission</v>
      </c>
      <c r="AS48" s="12" t="str">
        <f t="shared" si="6"/>
        <v>Fuel</v>
      </c>
      <c r="AT48" s="12" t="str">
        <f t="shared" si="6"/>
        <v>Gas Reservation</v>
      </c>
      <c r="AU48" s="12" t="str">
        <f t="shared" si="6"/>
        <v>Start Up &amp; VOM</v>
      </c>
      <c r="AV48" s="12" t="str">
        <f t="shared" si="6"/>
        <v>O&amp;M</v>
      </c>
      <c r="AW48" s="12" t="str">
        <f t="shared" si="6"/>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DA445-5944-4250-877E-31CAF6BAF10D}">
  <sheetPr>
    <pageSetUpPr fitToPage="1"/>
  </sheetPr>
  <dimension ref="A1:BM48"/>
  <sheetViews>
    <sheetView topLeftCell="AC13" zoomScale="55" zoomScaleNormal="55" workbookViewId="0">
      <selection activeCell="BE29" sqref="BE29"/>
    </sheetView>
  </sheetViews>
  <sheetFormatPr defaultRowHeight="14.5" x14ac:dyDescent="0.35"/>
  <cols>
    <col min="1" max="1" width="3" customWidth="1"/>
    <col min="2" max="3" width="12" customWidth="1"/>
    <col min="4" max="8" width="12.90625" style="7" customWidth="1"/>
    <col min="9" max="9" width="6.54296875" style="7" bestFit="1"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5.1796875" bestFit="1" customWidth="1"/>
    <col min="43" max="43" width="11.08984375" customWidth="1"/>
    <col min="44" max="44" width="12.90625" customWidth="1"/>
    <col min="45" max="45" width="4.81640625" bestFit="1"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37</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33</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34</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35</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36</v>
      </c>
      <c r="C11" s="11"/>
      <c r="T11" s="11" t="s">
        <v>36</v>
      </c>
      <c r="Z11" s="11"/>
      <c r="AA11" s="7"/>
      <c r="AB11" s="7"/>
      <c r="AC11" s="7"/>
      <c r="AD11" s="7"/>
      <c r="AE11" s="7"/>
      <c r="AF11" s="7"/>
      <c r="AG11" s="7"/>
      <c r="AH11" s="7"/>
      <c r="AK11" s="7"/>
      <c r="AL11" s="11" t="s">
        <v>36</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38</v>
      </c>
      <c r="C12" s="25" t="s">
        <v>11</v>
      </c>
      <c r="D12" s="26"/>
      <c r="E12" s="26"/>
      <c r="F12" s="27"/>
      <c r="G12" s="25" t="s">
        <v>12</v>
      </c>
      <c r="H12" s="26"/>
      <c r="I12" s="26"/>
      <c r="J12" s="26"/>
      <c r="K12" s="26"/>
      <c r="L12" s="26"/>
      <c r="M12" s="27"/>
      <c r="N12" s="20" t="s">
        <v>13</v>
      </c>
      <c r="O12" s="20" t="s">
        <v>14</v>
      </c>
      <c r="P12" s="20" t="s">
        <v>15</v>
      </c>
      <c r="Q12" s="20" t="s">
        <v>16</v>
      </c>
      <c r="R12" s="20" t="s">
        <v>17</v>
      </c>
      <c r="S12"/>
      <c r="T12" s="23" t="s">
        <v>38</v>
      </c>
      <c r="U12" s="25" t="s">
        <v>11</v>
      </c>
      <c r="V12" s="26"/>
      <c r="W12" s="26"/>
      <c r="X12" s="27"/>
      <c r="Y12" s="25" t="s">
        <v>12</v>
      </c>
      <c r="Z12" s="26"/>
      <c r="AA12" s="26"/>
      <c r="AB12" s="26"/>
      <c r="AC12" s="26"/>
      <c r="AD12" s="26"/>
      <c r="AE12" s="27"/>
      <c r="AF12" s="20" t="s">
        <v>13</v>
      </c>
      <c r="AG12" s="20" t="s">
        <v>14</v>
      </c>
      <c r="AH12" s="20" t="s">
        <v>15</v>
      </c>
      <c r="AI12" s="20" t="s">
        <v>16</v>
      </c>
      <c r="AJ12" s="20" t="s">
        <v>17</v>
      </c>
      <c r="AL12" s="23" t="s">
        <v>38</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38</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v>0</v>
      </c>
      <c r="D14" s="15">
        <v>0</v>
      </c>
      <c r="E14" s="15">
        <v>0</v>
      </c>
      <c r="F14" s="15">
        <v>0</v>
      </c>
      <c r="G14" s="15">
        <v>57.140449209405951</v>
      </c>
      <c r="H14" s="15">
        <v>4.229452383213852</v>
      </c>
      <c r="I14" s="15">
        <v>849.92173000000025</v>
      </c>
      <c r="J14" s="15">
        <v>390.67816000000005</v>
      </c>
      <c r="K14" s="15">
        <v>86.065400000000011</v>
      </c>
      <c r="L14" s="15">
        <v>3.8905485895865306</v>
      </c>
      <c r="M14" s="15">
        <v>6.2323630999999988</v>
      </c>
      <c r="N14" s="15">
        <v>1398.1581032822066</v>
      </c>
      <c r="O14" s="15">
        <v>0</v>
      </c>
      <c r="P14" s="15">
        <v>1398.1581032822066</v>
      </c>
      <c r="Q14" s="15">
        <v>0</v>
      </c>
      <c r="R14" s="15">
        <v>1398.1581032822066</v>
      </c>
      <c r="S14"/>
      <c r="T14" s="14">
        <v>2020</v>
      </c>
      <c r="U14" s="15">
        <v>0</v>
      </c>
      <c r="V14" s="15">
        <v>0</v>
      </c>
      <c r="W14" s="15">
        <v>0</v>
      </c>
      <c r="X14" s="15">
        <v>0</v>
      </c>
      <c r="Y14" s="15">
        <v>57.140449209405951</v>
      </c>
      <c r="Z14" s="15">
        <v>4.229452383213852</v>
      </c>
      <c r="AA14" s="15">
        <v>849.92173000000025</v>
      </c>
      <c r="AB14" s="15">
        <v>390.67816000000005</v>
      </c>
      <c r="AC14" s="15">
        <v>86.065400000000011</v>
      </c>
      <c r="AD14" s="15">
        <v>3.8905485895865306</v>
      </c>
      <c r="AE14" s="15">
        <v>6.2323630999999988</v>
      </c>
      <c r="AF14" s="15">
        <v>1398.1581032822066</v>
      </c>
      <c r="AG14" s="15">
        <v>0</v>
      </c>
      <c r="AH14" s="15">
        <v>1398.1581032822066</v>
      </c>
      <c r="AI14" s="15">
        <v>0</v>
      </c>
      <c r="AJ14" s="15">
        <v>1398.1581032822066</v>
      </c>
      <c r="AL14" s="14">
        <v>2020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4">
        <f>AL14</f>
        <v>2020</v>
      </c>
    </row>
    <row r="15" spans="1:65" x14ac:dyDescent="0.35">
      <c r="B15" s="14">
        <f t="shared" ref="B15:B47" si="0">B14+1</f>
        <v>2021</v>
      </c>
      <c r="C15" s="15">
        <v>0</v>
      </c>
      <c r="D15" s="15">
        <v>0</v>
      </c>
      <c r="E15" s="15">
        <v>0</v>
      </c>
      <c r="F15" s="15">
        <v>0</v>
      </c>
      <c r="G15" s="15">
        <v>81.467312397408421</v>
      </c>
      <c r="H15" s="15">
        <v>8.2191779840177777</v>
      </c>
      <c r="I15" s="15">
        <v>805.01655107778799</v>
      </c>
      <c r="J15" s="15">
        <v>360.70502343017807</v>
      </c>
      <c r="K15" s="15">
        <v>85.413842549203366</v>
      </c>
      <c r="L15" s="15">
        <v>6.0317108319398125</v>
      </c>
      <c r="M15" s="15">
        <v>6.0650449859418947</v>
      </c>
      <c r="N15" s="15">
        <v>1352.9186632564772</v>
      </c>
      <c r="O15" s="15">
        <v>0</v>
      </c>
      <c r="P15" s="15">
        <v>1352.9186632564772</v>
      </c>
      <c r="Q15" s="15">
        <v>0</v>
      </c>
      <c r="R15" s="15">
        <v>1352.9186632564772</v>
      </c>
      <c r="S15"/>
      <c r="T15" s="14">
        <f t="shared" ref="T15:T47" si="1">T14+1</f>
        <v>2021</v>
      </c>
      <c r="U15" s="15">
        <v>0</v>
      </c>
      <c r="V15" s="15">
        <v>0</v>
      </c>
      <c r="W15" s="15">
        <v>0</v>
      </c>
      <c r="X15" s="15">
        <v>0</v>
      </c>
      <c r="Y15" s="15">
        <v>81.467312397408421</v>
      </c>
      <c r="Z15" s="15">
        <v>8.2191779840177777</v>
      </c>
      <c r="AA15" s="15">
        <v>805.01655107778799</v>
      </c>
      <c r="AB15" s="15">
        <v>360.70502343017807</v>
      </c>
      <c r="AC15" s="15">
        <v>85.413842549203366</v>
      </c>
      <c r="AD15" s="15">
        <v>6.0317108319398125</v>
      </c>
      <c r="AE15" s="15">
        <v>6.0650449859418947</v>
      </c>
      <c r="AF15" s="15">
        <v>1352.9186632564772</v>
      </c>
      <c r="AG15" s="15">
        <v>0</v>
      </c>
      <c r="AH15" s="15">
        <v>1352.9186632564772</v>
      </c>
      <c r="AI15" s="15">
        <v>0.95602539473914416</v>
      </c>
      <c r="AJ15" s="15">
        <v>1353.8746886512163</v>
      </c>
      <c r="AL15" s="14">
        <f t="shared" ref="AL15:AL47" si="2">AL14+1</f>
        <v>2021</v>
      </c>
      <c r="AM15" s="15">
        <v>0</v>
      </c>
      <c r="AN15" s="15">
        <v>0</v>
      </c>
      <c r="AO15" s="15">
        <v>0</v>
      </c>
      <c r="AP15" s="15">
        <v>0</v>
      </c>
      <c r="AQ15" s="15">
        <v>0</v>
      </c>
      <c r="AR15" s="15">
        <v>0</v>
      </c>
      <c r="AS15" s="15">
        <v>0</v>
      </c>
      <c r="AT15" s="15">
        <v>0</v>
      </c>
      <c r="AU15" s="15">
        <v>0</v>
      </c>
      <c r="AV15" s="15">
        <v>0</v>
      </c>
      <c r="AW15" s="15">
        <v>0</v>
      </c>
      <c r="AX15" s="15">
        <v>0</v>
      </c>
      <c r="AY15" s="15">
        <v>0</v>
      </c>
      <c r="AZ15" s="15">
        <v>0</v>
      </c>
      <c r="BA15" s="15">
        <v>0.95602539473914416</v>
      </c>
      <c r="BB15" s="15">
        <v>0.95602539473914416</v>
      </c>
      <c r="BC15" s="14">
        <f t="shared" ref="BC15:BC47" si="3">AL15</f>
        <v>2021</v>
      </c>
    </row>
    <row r="16" spans="1:65" x14ac:dyDescent="0.35">
      <c r="B16" s="14">
        <f t="shared" si="0"/>
        <v>2022</v>
      </c>
      <c r="C16" s="15">
        <v>0</v>
      </c>
      <c r="D16" s="15">
        <v>0</v>
      </c>
      <c r="E16" s="15">
        <v>0</v>
      </c>
      <c r="F16" s="15">
        <v>0</v>
      </c>
      <c r="G16" s="15">
        <v>105.27169955115451</v>
      </c>
      <c r="H16" s="15">
        <v>10.616403739278192</v>
      </c>
      <c r="I16" s="15">
        <v>776.20952859447937</v>
      </c>
      <c r="J16" s="15">
        <v>335.3589889757389</v>
      </c>
      <c r="K16" s="15">
        <v>86.961279379950071</v>
      </c>
      <c r="L16" s="15">
        <v>7.2024571578137113</v>
      </c>
      <c r="M16" s="15">
        <v>5.5974481966887701</v>
      </c>
      <c r="N16" s="15">
        <v>1327.2178055951038</v>
      </c>
      <c r="O16" s="15">
        <v>0</v>
      </c>
      <c r="P16" s="15">
        <v>1327.2178055951038</v>
      </c>
      <c r="Q16" s="15">
        <v>0</v>
      </c>
      <c r="R16" s="15">
        <v>1327.2178055951038</v>
      </c>
      <c r="S16"/>
      <c r="T16" s="14">
        <f t="shared" si="1"/>
        <v>2022</v>
      </c>
      <c r="U16" s="15">
        <v>23.759756956827978</v>
      </c>
      <c r="V16" s="15">
        <v>2.2662335945655325</v>
      </c>
      <c r="W16" s="15">
        <v>1.0784119777775607</v>
      </c>
      <c r="X16" s="15">
        <v>27.104402529171072</v>
      </c>
      <c r="Y16" s="15">
        <v>105.27169955115451</v>
      </c>
      <c r="Z16" s="15">
        <v>10.616403739278192</v>
      </c>
      <c r="AA16" s="15">
        <v>768.91660788993147</v>
      </c>
      <c r="AB16" s="15">
        <v>335.3589889757389</v>
      </c>
      <c r="AC16" s="15">
        <v>85.748434987074972</v>
      </c>
      <c r="AD16" s="15">
        <v>7.2024570048319889</v>
      </c>
      <c r="AE16" s="15">
        <v>5.5365197204364742</v>
      </c>
      <c r="AF16" s="15">
        <v>1345.7555143976176</v>
      </c>
      <c r="AG16" s="15">
        <v>0</v>
      </c>
      <c r="AH16" s="15">
        <v>1345.7555143976176</v>
      </c>
      <c r="AI16" s="15">
        <v>0.55120123026807166</v>
      </c>
      <c r="AJ16" s="15">
        <v>1346.3067156278858</v>
      </c>
      <c r="AL16" s="14">
        <f t="shared" si="2"/>
        <v>2022</v>
      </c>
      <c r="AM16" s="15">
        <v>23.759756956827978</v>
      </c>
      <c r="AN16" s="15">
        <v>2.2662335945655325</v>
      </c>
      <c r="AO16" s="15">
        <v>1.0784119777775607</v>
      </c>
      <c r="AP16" s="15">
        <v>27.104402529171072</v>
      </c>
      <c r="AQ16" s="15">
        <v>0</v>
      </c>
      <c r="AR16" s="15">
        <v>0</v>
      </c>
      <c r="AS16" s="15">
        <v>-7.2929207045478686</v>
      </c>
      <c r="AT16" s="15">
        <v>0</v>
      </c>
      <c r="AU16" s="15">
        <v>-1.2128443928751027</v>
      </c>
      <c r="AV16" s="15">
        <v>-1.529817222791264E-7</v>
      </c>
      <c r="AW16" s="15">
        <v>-6.0928476252295666E-2</v>
      </c>
      <c r="AX16" s="15">
        <v>18.537708802514018</v>
      </c>
      <c r="AY16" s="15">
        <v>0</v>
      </c>
      <c r="AZ16" s="15">
        <v>18.537708802514018</v>
      </c>
      <c r="BA16" s="15">
        <v>0.55120123026807166</v>
      </c>
      <c r="BB16" s="15">
        <v>19.088910032782088</v>
      </c>
      <c r="BC16" s="14">
        <f t="shared" si="3"/>
        <v>2022</v>
      </c>
    </row>
    <row r="17" spans="2:55" x14ac:dyDescent="0.35">
      <c r="B17" s="14">
        <f t="shared" si="0"/>
        <v>2023</v>
      </c>
      <c r="C17" s="15">
        <v>0</v>
      </c>
      <c r="D17" s="15">
        <v>0</v>
      </c>
      <c r="E17" s="15">
        <v>0</v>
      </c>
      <c r="F17" s="15">
        <v>0</v>
      </c>
      <c r="G17" s="15">
        <v>93.783764395337528</v>
      </c>
      <c r="H17" s="15">
        <v>9.6735255454108007</v>
      </c>
      <c r="I17" s="15">
        <v>742.29114194891599</v>
      </c>
      <c r="J17" s="15">
        <v>314.30083315439447</v>
      </c>
      <c r="K17" s="15">
        <v>87.719301783941091</v>
      </c>
      <c r="L17" s="15">
        <v>6.8819344539812137</v>
      </c>
      <c r="M17" s="15">
        <v>4.7558948928084144</v>
      </c>
      <c r="N17" s="15">
        <v>1259.4063961747897</v>
      </c>
      <c r="O17" s="15">
        <v>0</v>
      </c>
      <c r="P17" s="15">
        <v>1259.4063961747897</v>
      </c>
      <c r="Q17" s="15">
        <v>0</v>
      </c>
      <c r="R17" s="15">
        <v>1259.4063961747897</v>
      </c>
      <c r="S17"/>
      <c r="T17" s="14">
        <f t="shared" si="1"/>
        <v>2023</v>
      </c>
      <c r="U17" s="15">
        <v>62.35182174009023</v>
      </c>
      <c r="V17" s="15">
        <v>6.2469892099805895</v>
      </c>
      <c r="W17" s="15">
        <v>3.0784607538280677</v>
      </c>
      <c r="X17" s="15">
        <v>71.677271703898882</v>
      </c>
      <c r="Y17" s="15">
        <v>93.783764395337528</v>
      </c>
      <c r="Z17" s="15">
        <v>9.6735255454108007</v>
      </c>
      <c r="AA17" s="15">
        <v>722.34969244899207</v>
      </c>
      <c r="AB17" s="15">
        <v>314.30083315439447</v>
      </c>
      <c r="AC17" s="15">
        <v>84.567769353951803</v>
      </c>
      <c r="AD17" s="15">
        <v>6.8819386659706501</v>
      </c>
      <c r="AE17" s="15">
        <v>4.6601527241878262</v>
      </c>
      <c r="AF17" s="15">
        <v>1307.8949479921439</v>
      </c>
      <c r="AG17" s="15">
        <v>0</v>
      </c>
      <c r="AH17" s="15">
        <v>1307.8949479921439</v>
      </c>
      <c r="AI17" s="15">
        <v>0.5623101071629828</v>
      </c>
      <c r="AJ17" s="15">
        <v>1308.457258099307</v>
      </c>
      <c r="AL17" s="14">
        <f t="shared" si="2"/>
        <v>2023</v>
      </c>
      <c r="AM17" s="15">
        <v>62.35182174009023</v>
      </c>
      <c r="AN17" s="15">
        <v>6.2469892099805895</v>
      </c>
      <c r="AO17" s="15">
        <v>3.0784607538280677</v>
      </c>
      <c r="AP17" s="15">
        <v>71.677271703898882</v>
      </c>
      <c r="AQ17" s="15">
        <v>0</v>
      </c>
      <c r="AR17" s="15">
        <v>0</v>
      </c>
      <c r="AS17" s="15">
        <v>-19.941449499924005</v>
      </c>
      <c r="AT17" s="15">
        <v>0</v>
      </c>
      <c r="AU17" s="15">
        <v>-3.151532429989286</v>
      </c>
      <c r="AV17" s="15">
        <v>4.2119894363608444E-6</v>
      </c>
      <c r="AW17" s="15">
        <v>-9.5742168620588375E-2</v>
      </c>
      <c r="AX17" s="15">
        <v>48.488551817354228</v>
      </c>
      <c r="AY17" s="15">
        <v>0</v>
      </c>
      <c r="AZ17" s="15">
        <v>48.488551817354228</v>
      </c>
      <c r="BA17" s="15">
        <v>0.5623101071629828</v>
      </c>
      <c r="BB17" s="15">
        <v>49.050861924517207</v>
      </c>
      <c r="BC17" s="14">
        <f t="shared" si="3"/>
        <v>2023</v>
      </c>
    </row>
    <row r="18" spans="2:55" x14ac:dyDescent="0.35">
      <c r="B18" s="14">
        <f t="shared" si="0"/>
        <v>2024</v>
      </c>
      <c r="C18" s="15">
        <v>0</v>
      </c>
      <c r="D18" s="15">
        <v>0</v>
      </c>
      <c r="E18" s="15">
        <v>0</v>
      </c>
      <c r="F18" s="15">
        <v>0</v>
      </c>
      <c r="G18" s="15">
        <v>83.794843783204414</v>
      </c>
      <c r="H18" s="15">
        <v>8.8036220952351005</v>
      </c>
      <c r="I18" s="15">
        <v>696.18313104862023</v>
      </c>
      <c r="J18" s="15">
        <v>295.33513302110208</v>
      </c>
      <c r="K18" s="15">
        <v>89.598684264811823</v>
      </c>
      <c r="L18" s="15">
        <v>6.6496993277797323</v>
      </c>
      <c r="M18" s="15">
        <v>4.4066194951098092</v>
      </c>
      <c r="N18" s="15">
        <v>1184.7717330358632</v>
      </c>
      <c r="O18" s="15">
        <v>0</v>
      </c>
      <c r="P18" s="15">
        <v>1184.7717330358632</v>
      </c>
      <c r="Q18" s="15">
        <v>0</v>
      </c>
      <c r="R18" s="15">
        <v>1184.7717330358632</v>
      </c>
      <c r="S18"/>
      <c r="T18" s="14">
        <f t="shared" si="1"/>
        <v>2024</v>
      </c>
      <c r="U18" s="15">
        <v>92.139051467918833</v>
      </c>
      <c r="V18" s="15">
        <v>9.6857674918289565</v>
      </c>
      <c r="W18" s="15">
        <v>4.8917772218715285</v>
      </c>
      <c r="X18" s="15">
        <v>106.71659618161929</v>
      </c>
      <c r="Y18" s="15">
        <v>83.794843783204414</v>
      </c>
      <c r="Z18" s="15">
        <v>8.8036220952351005</v>
      </c>
      <c r="AA18" s="15">
        <v>659.16195037357818</v>
      </c>
      <c r="AB18" s="15">
        <v>295.33513302110208</v>
      </c>
      <c r="AC18" s="15">
        <v>85.742871105755171</v>
      </c>
      <c r="AD18" s="15">
        <v>6.649705282156205</v>
      </c>
      <c r="AE18" s="15">
        <v>4.1954043744895646</v>
      </c>
      <c r="AF18" s="15">
        <v>1250.40012621714</v>
      </c>
      <c r="AG18" s="15">
        <v>0</v>
      </c>
      <c r="AH18" s="15">
        <v>1250.40012621714</v>
      </c>
      <c r="AI18" s="15">
        <v>0.52054864825483194</v>
      </c>
      <c r="AJ18" s="15">
        <v>1250.9206748653951</v>
      </c>
      <c r="AL18" s="14">
        <f t="shared" si="2"/>
        <v>2024</v>
      </c>
      <c r="AM18" s="15">
        <v>92.139051467918833</v>
      </c>
      <c r="AN18" s="15">
        <v>9.6857674918289565</v>
      </c>
      <c r="AO18" s="15">
        <v>4.8917772218715285</v>
      </c>
      <c r="AP18" s="15">
        <v>106.71659618161929</v>
      </c>
      <c r="AQ18" s="15">
        <v>0</v>
      </c>
      <c r="AR18" s="15">
        <v>0</v>
      </c>
      <c r="AS18" s="15">
        <v>-37.021180675042025</v>
      </c>
      <c r="AT18" s="15">
        <v>0</v>
      </c>
      <c r="AU18" s="15">
        <v>-3.8558131590566562</v>
      </c>
      <c r="AV18" s="15">
        <v>5.9543764728567259E-6</v>
      </c>
      <c r="AW18" s="15">
        <v>-0.211215120620245</v>
      </c>
      <c r="AX18" s="15">
        <v>65.628393181276877</v>
      </c>
      <c r="AY18" s="15">
        <v>0</v>
      </c>
      <c r="AZ18" s="15">
        <v>65.628393181276877</v>
      </c>
      <c r="BA18" s="15">
        <v>0.52054864825483194</v>
      </c>
      <c r="BB18" s="15">
        <v>66.148941829531708</v>
      </c>
      <c r="BC18" s="14">
        <f t="shared" si="3"/>
        <v>2024</v>
      </c>
    </row>
    <row r="19" spans="2:55" x14ac:dyDescent="0.35">
      <c r="B19" s="14">
        <f t="shared" si="0"/>
        <v>2025</v>
      </c>
      <c r="C19" s="15">
        <v>0</v>
      </c>
      <c r="D19" s="15">
        <v>0</v>
      </c>
      <c r="E19" s="15">
        <v>0</v>
      </c>
      <c r="F19" s="15">
        <v>0</v>
      </c>
      <c r="G19" s="15">
        <v>72.720460009815028</v>
      </c>
      <c r="H19" s="15">
        <v>8.0096461799134921</v>
      </c>
      <c r="I19" s="15">
        <v>676.85132239437974</v>
      </c>
      <c r="J19" s="15">
        <v>276.06838970105849</v>
      </c>
      <c r="K19" s="15">
        <v>93.255354045251252</v>
      </c>
      <c r="L19" s="15">
        <v>6.5028212725215377</v>
      </c>
      <c r="M19" s="15">
        <v>4.2651970550709848</v>
      </c>
      <c r="N19" s="15">
        <v>1137.6731906580105</v>
      </c>
      <c r="O19" s="15">
        <v>73.518018386550168</v>
      </c>
      <c r="P19" s="15">
        <v>1211.1912090445608</v>
      </c>
      <c r="Q19" s="15">
        <v>0</v>
      </c>
      <c r="R19" s="15">
        <v>1211.1912090445608</v>
      </c>
      <c r="S19"/>
      <c r="T19" s="14">
        <f t="shared" si="1"/>
        <v>2025</v>
      </c>
      <c r="U19" s="15">
        <v>81.478876158398236</v>
      </c>
      <c r="V19" s="15">
        <v>8.814073952466611</v>
      </c>
      <c r="W19" s="15">
        <v>4.6752731218148194</v>
      </c>
      <c r="X19" s="15">
        <v>94.968223232679676</v>
      </c>
      <c r="Y19" s="15">
        <v>72.720460009815028</v>
      </c>
      <c r="Z19" s="15">
        <v>8.0096461799134921</v>
      </c>
      <c r="AA19" s="15">
        <v>642.8470281164972</v>
      </c>
      <c r="AB19" s="15">
        <v>276.06838970105849</v>
      </c>
      <c r="AC19" s="15">
        <v>89.848368578610845</v>
      </c>
      <c r="AD19" s="15">
        <v>6.5028274244128168</v>
      </c>
      <c r="AE19" s="15">
        <v>4.0599911590263424</v>
      </c>
      <c r="AF19" s="15">
        <v>1195.0249344020137</v>
      </c>
      <c r="AG19" s="15">
        <v>70.208588976150637</v>
      </c>
      <c r="AH19" s="15">
        <v>1265.2335233781644</v>
      </c>
      <c r="AI19" s="15">
        <v>0.47447401205225109</v>
      </c>
      <c r="AJ19" s="15">
        <v>1265.7079973902164</v>
      </c>
      <c r="AL19" s="14">
        <f t="shared" si="2"/>
        <v>2025</v>
      </c>
      <c r="AM19" s="15">
        <v>81.478876158398236</v>
      </c>
      <c r="AN19" s="15">
        <v>8.814073952466611</v>
      </c>
      <c r="AO19" s="15">
        <v>4.6752731218148194</v>
      </c>
      <c r="AP19" s="15">
        <v>94.968223232679676</v>
      </c>
      <c r="AQ19" s="15">
        <v>0</v>
      </c>
      <c r="AR19" s="15">
        <v>0</v>
      </c>
      <c r="AS19" s="15">
        <v>-34.004294277882529</v>
      </c>
      <c r="AT19" s="15">
        <v>0</v>
      </c>
      <c r="AU19" s="15">
        <v>-3.4069854666404003</v>
      </c>
      <c r="AV19" s="15">
        <v>6.1518912791558106E-6</v>
      </c>
      <c r="AW19" s="15">
        <v>-0.20520589604464254</v>
      </c>
      <c r="AX19" s="15">
        <v>57.351743744003208</v>
      </c>
      <c r="AY19" s="15">
        <v>-3.3094294103995208</v>
      </c>
      <c r="AZ19" s="15">
        <v>54.042314333603564</v>
      </c>
      <c r="BA19" s="15">
        <v>0.47447401205225109</v>
      </c>
      <c r="BB19" s="15">
        <v>54.516788345655812</v>
      </c>
      <c r="BC19" s="14">
        <f t="shared" si="3"/>
        <v>2025</v>
      </c>
    </row>
    <row r="20" spans="2:55" x14ac:dyDescent="0.35">
      <c r="B20" s="14">
        <f t="shared" si="0"/>
        <v>2026</v>
      </c>
      <c r="C20" s="15">
        <v>0</v>
      </c>
      <c r="D20" s="15">
        <v>0</v>
      </c>
      <c r="E20" s="15">
        <v>0</v>
      </c>
      <c r="F20" s="15">
        <v>0</v>
      </c>
      <c r="G20" s="15">
        <v>58.609783420299408</v>
      </c>
      <c r="H20" s="15">
        <v>7.2860751145898268</v>
      </c>
      <c r="I20" s="15">
        <v>675.36806247340598</v>
      </c>
      <c r="J20" s="15">
        <v>258.73326797724263</v>
      </c>
      <c r="K20" s="15">
        <v>102.74670061220104</v>
      </c>
      <c r="L20" s="15">
        <v>6.3081448734591206</v>
      </c>
      <c r="M20" s="15">
        <v>3.9731243289113234</v>
      </c>
      <c r="N20" s="15">
        <v>1113.0251588001092</v>
      </c>
      <c r="O20" s="15">
        <v>123.78771608463065</v>
      </c>
      <c r="P20" s="15">
        <v>1236.8128748847398</v>
      </c>
      <c r="Q20" s="15">
        <v>0</v>
      </c>
      <c r="R20" s="15">
        <v>1236.8128748847398</v>
      </c>
      <c r="S20"/>
      <c r="T20" s="14">
        <f t="shared" si="1"/>
        <v>2026</v>
      </c>
      <c r="U20" s="15">
        <v>72.43026778932807</v>
      </c>
      <c r="V20" s="15">
        <v>8.0104613785950178</v>
      </c>
      <c r="W20" s="15">
        <v>4.4895612520267152</v>
      </c>
      <c r="X20" s="15">
        <v>84.930290419949799</v>
      </c>
      <c r="Y20" s="15">
        <v>58.609783420299408</v>
      </c>
      <c r="Z20" s="15">
        <v>7.2860751145898268</v>
      </c>
      <c r="AA20" s="15">
        <v>641.58109546193589</v>
      </c>
      <c r="AB20" s="15">
        <v>258.73326797724263</v>
      </c>
      <c r="AC20" s="15">
        <v>99.525702762258547</v>
      </c>
      <c r="AD20" s="15">
        <v>6.308145428614794</v>
      </c>
      <c r="AE20" s="15">
        <v>3.8287826808628367</v>
      </c>
      <c r="AF20" s="15">
        <v>1160.8031432657538</v>
      </c>
      <c r="AG20" s="15">
        <v>118.43553051546012</v>
      </c>
      <c r="AH20" s="15">
        <v>1279.2386737812139</v>
      </c>
      <c r="AI20" s="15">
        <v>0.34594805194586459</v>
      </c>
      <c r="AJ20" s="15">
        <v>1279.5846218331599</v>
      </c>
      <c r="AL20" s="14">
        <f t="shared" si="2"/>
        <v>2026</v>
      </c>
      <c r="AM20" s="15">
        <v>72.43026778932807</v>
      </c>
      <c r="AN20" s="15">
        <v>8.0104613785950178</v>
      </c>
      <c r="AO20" s="15">
        <v>4.4895612520267152</v>
      </c>
      <c r="AP20" s="15">
        <v>84.930290419949799</v>
      </c>
      <c r="AQ20" s="15">
        <v>0</v>
      </c>
      <c r="AR20" s="15">
        <v>0</v>
      </c>
      <c r="AS20" s="15">
        <v>-33.786967011470068</v>
      </c>
      <c r="AT20" s="15">
        <v>0</v>
      </c>
      <c r="AU20" s="15">
        <v>-3.2209978499425023</v>
      </c>
      <c r="AV20" s="15">
        <v>5.5515567337666616E-7</v>
      </c>
      <c r="AW20" s="15">
        <v>-0.1443416480484867</v>
      </c>
      <c r="AX20" s="15">
        <v>47.777984465644685</v>
      </c>
      <c r="AY20" s="15">
        <v>-5.3521855691705289</v>
      </c>
      <c r="AZ20" s="15">
        <v>42.425798896474234</v>
      </c>
      <c r="BA20" s="15">
        <v>0.34594805194586459</v>
      </c>
      <c r="BB20" s="15">
        <v>42.771746948420102</v>
      </c>
      <c r="BC20" s="14">
        <f t="shared" si="3"/>
        <v>2026</v>
      </c>
    </row>
    <row r="21" spans="2:55" x14ac:dyDescent="0.35">
      <c r="B21" s="14">
        <f t="shared" si="0"/>
        <v>2027</v>
      </c>
      <c r="C21" s="15">
        <v>0</v>
      </c>
      <c r="D21" s="15">
        <v>0</v>
      </c>
      <c r="E21" s="15">
        <v>0</v>
      </c>
      <c r="F21" s="15">
        <v>0</v>
      </c>
      <c r="G21" s="15">
        <v>64.714048382436474</v>
      </c>
      <c r="H21" s="15">
        <v>8.5342415203111539</v>
      </c>
      <c r="I21" s="15">
        <v>699.48442373324519</v>
      </c>
      <c r="J21" s="15">
        <v>242.48665529579867</v>
      </c>
      <c r="K21" s="15">
        <v>108.88104482607652</v>
      </c>
      <c r="L21" s="15">
        <v>6.464377022244121</v>
      </c>
      <c r="M21" s="15">
        <v>3.7893191952847323</v>
      </c>
      <c r="N21" s="15">
        <v>1134.3541099753968</v>
      </c>
      <c r="O21" s="15">
        <v>167.94950387047902</v>
      </c>
      <c r="P21" s="15">
        <v>1302.3036138458758</v>
      </c>
      <c r="Q21" s="15">
        <v>0</v>
      </c>
      <c r="R21" s="15">
        <v>1302.3036138458758</v>
      </c>
      <c r="S21"/>
      <c r="T21" s="14">
        <f t="shared" si="1"/>
        <v>2027</v>
      </c>
      <c r="U21" s="15">
        <v>59.700746846253821</v>
      </c>
      <c r="V21" s="15">
        <v>7.2856013041363505</v>
      </c>
      <c r="W21" s="15">
        <v>4.3829699058910165</v>
      </c>
      <c r="X21" s="15">
        <v>71.369318056281188</v>
      </c>
      <c r="Y21" s="15">
        <v>58.860255715125646</v>
      </c>
      <c r="Z21" s="15">
        <v>7.5815021941814278</v>
      </c>
      <c r="AA21" s="15">
        <v>666.27106453360136</v>
      </c>
      <c r="AB21" s="15">
        <v>242.48665529579867</v>
      </c>
      <c r="AC21" s="15">
        <v>105.74530270399084</v>
      </c>
      <c r="AD21" s="15">
        <v>6.3010727045094868</v>
      </c>
      <c r="AE21" s="15">
        <v>3.7435777355257183</v>
      </c>
      <c r="AF21" s="15">
        <v>1162.3587489390143</v>
      </c>
      <c r="AG21" s="15">
        <v>161.19426256438504</v>
      </c>
      <c r="AH21" s="15">
        <v>1323.5530115033994</v>
      </c>
      <c r="AI21" s="15">
        <v>0.35889584333158642</v>
      </c>
      <c r="AJ21" s="15">
        <v>1323.9119073467309</v>
      </c>
      <c r="AL21" s="14">
        <f t="shared" si="2"/>
        <v>2027</v>
      </c>
      <c r="AM21" s="15">
        <v>59.700746846253821</v>
      </c>
      <c r="AN21" s="15">
        <v>7.2856013041363505</v>
      </c>
      <c r="AO21" s="15">
        <v>4.3829699058910165</v>
      </c>
      <c r="AP21" s="15">
        <v>71.369318056281188</v>
      </c>
      <c r="AQ21" s="15">
        <v>-5.853792667310822</v>
      </c>
      <c r="AR21" s="15">
        <v>-0.95273932612972601</v>
      </c>
      <c r="AS21" s="15">
        <v>-33.213359199643811</v>
      </c>
      <c r="AT21" s="15">
        <v>0</v>
      </c>
      <c r="AU21" s="15">
        <v>-3.1357421220856798</v>
      </c>
      <c r="AV21" s="15">
        <v>-0.1633043177346343</v>
      </c>
      <c r="AW21" s="15">
        <v>-4.5741459759014134E-2</v>
      </c>
      <c r="AX21" s="15">
        <v>28.004638963617552</v>
      </c>
      <c r="AY21" s="15">
        <v>-6.7552413060939784</v>
      </c>
      <c r="AZ21" s="15">
        <v>21.249397657523534</v>
      </c>
      <c r="BA21" s="15">
        <v>0.35889584333158642</v>
      </c>
      <c r="BB21" s="15">
        <v>21.608293500855122</v>
      </c>
      <c r="BC21" s="14">
        <f t="shared" si="3"/>
        <v>2027</v>
      </c>
    </row>
    <row r="22" spans="2:55" x14ac:dyDescent="0.35">
      <c r="B22" s="14">
        <f t="shared" si="0"/>
        <v>2028</v>
      </c>
      <c r="C22" s="15">
        <v>0</v>
      </c>
      <c r="D22" s="15">
        <v>0</v>
      </c>
      <c r="E22" s="15">
        <v>0</v>
      </c>
      <c r="F22" s="15">
        <v>0</v>
      </c>
      <c r="G22" s="15">
        <v>72.031829622852882</v>
      </c>
      <c r="H22" s="15">
        <v>9.9298929911721512</v>
      </c>
      <c r="I22" s="15">
        <v>726.53122023922162</v>
      </c>
      <c r="J22" s="15">
        <v>227.85440863960679</v>
      </c>
      <c r="K22" s="15">
        <v>116.24743377560054</v>
      </c>
      <c r="L22" s="15">
        <v>6.5921898710993849</v>
      </c>
      <c r="M22" s="15">
        <v>3.8277032543673282</v>
      </c>
      <c r="N22" s="15">
        <v>1163.0146783939208</v>
      </c>
      <c r="O22" s="15">
        <v>209.7660485144182</v>
      </c>
      <c r="P22" s="15">
        <v>1372.7807269083391</v>
      </c>
      <c r="Q22" s="15">
        <v>0</v>
      </c>
      <c r="R22" s="15">
        <v>1372.7807269083391</v>
      </c>
      <c r="S22"/>
      <c r="T22" s="14">
        <f t="shared" si="1"/>
        <v>2028</v>
      </c>
      <c r="U22" s="15">
        <v>53.647871556854078</v>
      </c>
      <c r="V22" s="15">
        <v>6.6304426480742853</v>
      </c>
      <c r="W22" s="15">
        <v>4.3377517362220761</v>
      </c>
      <c r="X22" s="15">
        <v>64.616065941150438</v>
      </c>
      <c r="Y22" s="15">
        <v>57.281044262740558</v>
      </c>
      <c r="Z22" s="15">
        <v>7.5239372319693834</v>
      </c>
      <c r="AA22" s="15">
        <v>696.44870047427651</v>
      </c>
      <c r="AB22" s="15">
        <v>227.85440863960679</v>
      </c>
      <c r="AC22" s="15">
        <v>112.56603883221931</v>
      </c>
      <c r="AD22" s="15">
        <v>6.1663774730875858</v>
      </c>
      <c r="AE22" s="15">
        <v>3.8547390667412067</v>
      </c>
      <c r="AF22" s="15">
        <v>1176.3113119217917</v>
      </c>
      <c r="AG22" s="15">
        <v>201.6951375785172</v>
      </c>
      <c r="AH22" s="15">
        <v>1378.0064495003089</v>
      </c>
      <c r="AI22" s="15">
        <v>0.31198140715775902</v>
      </c>
      <c r="AJ22" s="15">
        <v>1378.3184309074666</v>
      </c>
      <c r="AL22" s="14">
        <f t="shared" si="2"/>
        <v>2028</v>
      </c>
      <c r="AM22" s="15">
        <v>53.647871556854078</v>
      </c>
      <c r="AN22" s="15">
        <v>6.6304426480742853</v>
      </c>
      <c r="AO22" s="15">
        <v>4.3377517362220761</v>
      </c>
      <c r="AP22" s="15">
        <v>64.616065941150438</v>
      </c>
      <c r="AQ22" s="15">
        <v>-14.75078536011233</v>
      </c>
      <c r="AR22" s="15">
        <v>-2.4059557592027669</v>
      </c>
      <c r="AS22" s="15">
        <v>-30.082519764945172</v>
      </c>
      <c r="AT22" s="15">
        <v>0</v>
      </c>
      <c r="AU22" s="15">
        <v>-3.6813949433812354</v>
      </c>
      <c r="AV22" s="15">
        <v>-0.42581239801179926</v>
      </c>
      <c r="AW22" s="15">
        <v>2.7035812373878684E-2</v>
      </c>
      <c r="AX22" s="15">
        <v>13.296633527870796</v>
      </c>
      <c r="AY22" s="15">
        <v>-8.0709109359009865</v>
      </c>
      <c r="AZ22" s="15">
        <v>5.2257225919698085</v>
      </c>
      <c r="BA22" s="15">
        <v>0.31198140715775902</v>
      </c>
      <c r="BB22" s="15">
        <v>5.5377039991275669</v>
      </c>
      <c r="BC22" s="14">
        <f t="shared" si="3"/>
        <v>2028</v>
      </c>
    </row>
    <row r="23" spans="2:55" x14ac:dyDescent="0.35">
      <c r="B23" s="14">
        <f t="shared" si="0"/>
        <v>2029</v>
      </c>
      <c r="C23" s="15">
        <v>0</v>
      </c>
      <c r="D23" s="15">
        <v>0</v>
      </c>
      <c r="E23" s="15">
        <v>0</v>
      </c>
      <c r="F23" s="15">
        <v>0</v>
      </c>
      <c r="G23" s="15">
        <v>69.127175796246462</v>
      </c>
      <c r="H23" s="15">
        <v>9.6385071936149416</v>
      </c>
      <c r="I23" s="15">
        <v>730.46495944102981</v>
      </c>
      <c r="J23" s="15">
        <v>212.98990297394212</v>
      </c>
      <c r="K23" s="15">
        <v>117.60436567330954</v>
      </c>
      <c r="L23" s="15">
        <v>6.4339516298775745</v>
      </c>
      <c r="M23" s="15">
        <v>3.4303802397078704</v>
      </c>
      <c r="N23" s="15">
        <v>1149.6892429477284</v>
      </c>
      <c r="O23" s="15">
        <v>241.0730053381624</v>
      </c>
      <c r="P23" s="15">
        <v>1390.7622482858908</v>
      </c>
      <c r="Q23" s="15">
        <v>0</v>
      </c>
      <c r="R23" s="15">
        <v>1390.7622482858908</v>
      </c>
      <c r="S23"/>
      <c r="T23" s="14">
        <f t="shared" si="1"/>
        <v>2029</v>
      </c>
      <c r="U23" s="15">
        <v>48.536082735433439</v>
      </c>
      <c r="V23" s="15">
        <v>6.0359860188843806</v>
      </c>
      <c r="W23" s="15">
        <v>4.2757563205390641</v>
      </c>
      <c r="X23" s="15">
        <v>58.847825074856878</v>
      </c>
      <c r="Y23" s="15">
        <v>57.336476198750795</v>
      </c>
      <c r="Z23" s="15">
        <v>7.7028533687741998</v>
      </c>
      <c r="AA23" s="15">
        <v>697.27686643714117</v>
      </c>
      <c r="AB23" s="15">
        <v>212.98990297394212</v>
      </c>
      <c r="AC23" s="15">
        <v>113.68595191433216</v>
      </c>
      <c r="AD23" s="15">
        <v>6.0679511807405158</v>
      </c>
      <c r="AE23" s="15">
        <v>3.569908290159816</v>
      </c>
      <c r="AF23" s="15">
        <v>1157.4777354386974</v>
      </c>
      <c r="AG23" s="15">
        <v>232.92142009426342</v>
      </c>
      <c r="AH23" s="15">
        <v>1390.399155532961</v>
      </c>
      <c r="AI23" s="15">
        <v>0.30427695800079424</v>
      </c>
      <c r="AJ23" s="15">
        <v>1390.7034324909616</v>
      </c>
      <c r="AL23" s="14">
        <f t="shared" si="2"/>
        <v>2029</v>
      </c>
      <c r="AM23" s="15">
        <v>48.536082735433439</v>
      </c>
      <c r="AN23" s="15">
        <v>6.0359860188843806</v>
      </c>
      <c r="AO23" s="15">
        <v>4.2757563205390641</v>
      </c>
      <c r="AP23" s="15">
        <v>58.847825074856878</v>
      </c>
      <c r="AQ23" s="15">
        <v>-11.790699597495662</v>
      </c>
      <c r="AR23" s="15">
        <v>-1.9356538248407411</v>
      </c>
      <c r="AS23" s="15">
        <v>-33.188093003888689</v>
      </c>
      <c r="AT23" s="15">
        <v>0</v>
      </c>
      <c r="AU23" s="15">
        <v>-3.9184137589773829</v>
      </c>
      <c r="AV23" s="15">
        <v>-0.36600044913705954</v>
      </c>
      <c r="AW23" s="15">
        <v>0.13952805045194572</v>
      </c>
      <c r="AX23" s="15">
        <v>7.7884924909690243</v>
      </c>
      <c r="AY23" s="15">
        <v>-8.1515852438989977</v>
      </c>
      <c r="AZ23" s="15">
        <v>-0.36309275292984716</v>
      </c>
      <c r="BA23" s="15">
        <v>0.30427695800079424</v>
      </c>
      <c r="BB23" s="15">
        <v>-5.8815794929052895E-2</v>
      </c>
      <c r="BC23" s="14">
        <f t="shared" si="3"/>
        <v>2029</v>
      </c>
    </row>
    <row r="24" spans="2:55" x14ac:dyDescent="0.35">
      <c r="B24" s="14">
        <f t="shared" si="0"/>
        <v>2030</v>
      </c>
      <c r="C24" s="15">
        <v>0</v>
      </c>
      <c r="D24" s="15">
        <v>0</v>
      </c>
      <c r="E24" s="15">
        <v>0</v>
      </c>
      <c r="F24" s="15">
        <v>0</v>
      </c>
      <c r="G24" s="15">
        <v>67.785030553277124</v>
      </c>
      <c r="H24" s="15">
        <v>9.5850550571172679</v>
      </c>
      <c r="I24" s="15">
        <v>723.05940931069574</v>
      </c>
      <c r="J24" s="15">
        <v>199.61565414615006</v>
      </c>
      <c r="K24" s="15">
        <v>122.0887814188779</v>
      </c>
      <c r="L24" s="15">
        <v>6.308726466351021</v>
      </c>
      <c r="M24" s="15">
        <v>3.238214663774011</v>
      </c>
      <c r="N24" s="15">
        <v>1131.6808716162432</v>
      </c>
      <c r="O24" s="15">
        <v>271.59894710055113</v>
      </c>
      <c r="P24" s="15">
        <v>1403.2798187167944</v>
      </c>
      <c r="Q24" s="15">
        <v>0</v>
      </c>
      <c r="R24" s="15">
        <v>1403.2798187167944</v>
      </c>
      <c r="S24"/>
      <c r="T24" s="14">
        <f t="shared" si="1"/>
        <v>2030</v>
      </c>
      <c r="U24" s="15">
        <v>44.190587874638304</v>
      </c>
      <c r="V24" s="15">
        <v>5.4935017885007928</v>
      </c>
      <c r="W24" s="15">
        <v>4.1022850382773708</v>
      </c>
      <c r="X24" s="15">
        <v>53.78637470141647</v>
      </c>
      <c r="Y24" s="15">
        <v>55.550470707588168</v>
      </c>
      <c r="Z24" s="15">
        <v>7.570749544505734</v>
      </c>
      <c r="AA24" s="15">
        <v>694.83915989839306</v>
      </c>
      <c r="AB24" s="15">
        <v>199.61565414615006</v>
      </c>
      <c r="AC24" s="15">
        <v>118.36410755782337</v>
      </c>
      <c r="AD24" s="15">
        <v>5.9157651662276685</v>
      </c>
      <c r="AE24" s="15">
        <v>3.4190062781730735</v>
      </c>
      <c r="AF24" s="15">
        <v>1139.0612880002775</v>
      </c>
      <c r="AG24" s="15">
        <v>262.8425123635422</v>
      </c>
      <c r="AH24" s="15">
        <v>1401.9038003638198</v>
      </c>
      <c r="AI24" s="15">
        <v>0.30795444784735088</v>
      </c>
      <c r="AJ24" s="15">
        <v>1402.2117548116669</v>
      </c>
      <c r="AL24" s="14">
        <f t="shared" si="2"/>
        <v>2030</v>
      </c>
      <c r="AM24" s="15">
        <v>44.190587874638304</v>
      </c>
      <c r="AN24" s="15">
        <v>5.4935017885007928</v>
      </c>
      <c r="AO24" s="15">
        <v>4.1022850382773708</v>
      </c>
      <c r="AP24" s="15">
        <v>53.78637470141647</v>
      </c>
      <c r="AQ24" s="15">
        <v>-12.234559845688954</v>
      </c>
      <c r="AR24" s="15">
        <v>-2.0143055126115339</v>
      </c>
      <c r="AS24" s="15">
        <v>-28.220249412302667</v>
      </c>
      <c r="AT24" s="15">
        <v>0</v>
      </c>
      <c r="AU24" s="15">
        <v>-3.7246738610545171</v>
      </c>
      <c r="AV24" s="15">
        <v>-0.39296130012335273</v>
      </c>
      <c r="AW24" s="15">
        <v>0.18079161439906233</v>
      </c>
      <c r="AX24" s="15">
        <v>7.3804163840342341</v>
      </c>
      <c r="AY24" s="15">
        <v>-8.7564347370089592</v>
      </c>
      <c r="AZ24" s="15">
        <v>-1.3760183529747543</v>
      </c>
      <c r="BA24" s="15">
        <v>0.30795444784735088</v>
      </c>
      <c r="BB24" s="15">
        <v>-1.0680639051274035</v>
      </c>
      <c r="BC24" s="14">
        <f t="shared" si="3"/>
        <v>2030</v>
      </c>
    </row>
    <row r="25" spans="2:55" x14ac:dyDescent="0.35">
      <c r="B25" s="14">
        <f t="shared" si="0"/>
        <v>2031</v>
      </c>
      <c r="C25" s="15">
        <v>0</v>
      </c>
      <c r="D25" s="15">
        <v>0</v>
      </c>
      <c r="E25" s="15">
        <v>0</v>
      </c>
      <c r="F25" s="15">
        <v>0</v>
      </c>
      <c r="G25" s="15">
        <v>64.843089701267161</v>
      </c>
      <c r="H25" s="15">
        <v>9.2592387792936677</v>
      </c>
      <c r="I25" s="15">
        <v>715.61808721674868</v>
      </c>
      <c r="J25" s="15">
        <v>187.08120798304273</v>
      </c>
      <c r="K25" s="15">
        <v>124.90473626749197</v>
      </c>
      <c r="L25" s="15">
        <v>6.1630854426133803</v>
      </c>
      <c r="M25" s="15">
        <v>3.0150900488211789</v>
      </c>
      <c r="N25" s="15">
        <v>1110.884535439279</v>
      </c>
      <c r="O25" s="15">
        <v>291.06563015094468</v>
      </c>
      <c r="P25" s="15">
        <v>1401.9501655902236</v>
      </c>
      <c r="Q25" s="15">
        <v>0</v>
      </c>
      <c r="R25" s="15">
        <v>1401.9501655902236</v>
      </c>
      <c r="S25"/>
      <c r="T25" s="14">
        <f t="shared" si="1"/>
        <v>2031</v>
      </c>
      <c r="U25" s="15">
        <v>40.314143788739578</v>
      </c>
      <c r="V25" s="15">
        <v>4.9961678906209324</v>
      </c>
      <c r="W25" s="15">
        <v>3.9404752620045325</v>
      </c>
      <c r="X25" s="15">
        <v>49.250786941365043</v>
      </c>
      <c r="Y25" s="15">
        <v>55.167717905394625</v>
      </c>
      <c r="Z25" s="15">
        <v>7.6547860665257259</v>
      </c>
      <c r="AA25" s="15">
        <v>684.45643300245661</v>
      </c>
      <c r="AB25" s="15">
        <v>187.08120798304273</v>
      </c>
      <c r="AC25" s="15">
        <v>121.73680290555495</v>
      </c>
      <c r="AD25" s="15">
        <v>5.8253354434468552</v>
      </c>
      <c r="AE25" s="15">
        <v>3.1314686420366389</v>
      </c>
      <c r="AF25" s="15">
        <v>1114.3045388898229</v>
      </c>
      <c r="AG25" s="15">
        <v>280.99604787993599</v>
      </c>
      <c r="AH25" s="15">
        <v>1395.3005867697591</v>
      </c>
      <c r="AI25" s="15">
        <v>0.18247509532472547</v>
      </c>
      <c r="AJ25" s="15">
        <v>1395.4830618650838</v>
      </c>
      <c r="AL25" s="14">
        <f t="shared" si="2"/>
        <v>2031</v>
      </c>
      <c r="AM25" s="15">
        <v>40.314143788739578</v>
      </c>
      <c r="AN25" s="15">
        <v>4.9961678906209324</v>
      </c>
      <c r="AO25" s="15">
        <v>3.9404752620045325</v>
      </c>
      <c r="AP25" s="15">
        <v>49.250786941365043</v>
      </c>
      <c r="AQ25" s="15">
        <v>-9.6753717958725396</v>
      </c>
      <c r="AR25" s="15">
        <v>-1.6044527127679424</v>
      </c>
      <c r="AS25" s="15">
        <v>-31.161654214292081</v>
      </c>
      <c r="AT25" s="15">
        <v>0</v>
      </c>
      <c r="AU25" s="15">
        <v>-3.1679333619370169</v>
      </c>
      <c r="AV25" s="15">
        <v>-0.33774999916652537</v>
      </c>
      <c r="AW25" s="15">
        <v>0.11637859321546025</v>
      </c>
      <c r="AX25" s="15">
        <v>3.4200034505440233</v>
      </c>
      <c r="AY25" s="15">
        <v>-10.069582271008693</v>
      </c>
      <c r="AZ25" s="15">
        <v>-6.6495788204646704</v>
      </c>
      <c r="BA25" s="15">
        <v>0.18247509532472547</v>
      </c>
      <c r="BB25" s="15">
        <v>-6.4671037251399444</v>
      </c>
      <c r="BC25" s="14">
        <f t="shared" si="3"/>
        <v>2031</v>
      </c>
    </row>
    <row r="26" spans="2:55" x14ac:dyDescent="0.35">
      <c r="B26" s="14">
        <f t="shared" si="0"/>
        <v>2032</v>
      </c>
      <c r="C26" s="15">
        <v>0</v>
      </c>
      <c r="D26" s="15">
        <v>0</v>
      </c>
      <c r="E26" s="15">
        <v>0</v>
      </c>
      <c r="F26" s="15">
        <v>0</v>
      </c>
      <c r="G26" s="15">
        <v>63.354707989096681</v>
      </c>
      <c r="H26" s="15">
        <v>9.156674145247603</v>
      </c>
      <c r="I26" s="15">
        <v>696.02242858475165</v>
      </c>
      <c r="J26" s="15">
        <v>175.79226353945276</v>
      </c>
      <c r="K26" s="15">
        <v>122.95075703367938</v>
      </c>
      <c r="L26" s="15">
        <v>6.0586499957584117</v>
      </c>
      <c r="M26" s="15">
        <v>2.6341440239412282</v>
      </c>
      <c r="N26" s="15">
        <v>1075.9696253119278</v>
      </c>
      <c r="O26" s="15">
        <v>310.66497288642404</v>
      </c>
      <c r="P26" s="15">
        <v>1386.6345981983518</v>
      </c>
      <c r="Q26" s="15">
        <v>0</v>
      </c>
      <c r="R26" s="15">
        <v>1386.6345981983518</v>
      </c>
      <c r="S26"/>
      <c r="T26" s="14">
        <f t="shared" si="1"/>
        <v>2032</v>
      </c>
      <c r="U26" s="15">
        <v>36.762306502778927</v>
      </c>
      <c r="V26" s="15">
        <v>4.539674146724674</v>
      </c>
      <c r="W26" s="15">
        <v>3.7845942116286779</v>
      </c>
      <c r="X26" s="15">
        <v>45.086574861132277</v>
      </c>
      <c r="Y26" s="15">
        <v>53.179628362695141</v>
      </c>
      <c r="Z26" s="15">
        <v>7.4680731788061143</v>
      </c>
      <c r="AA26" s="15">
        <v>668.36555692013621</v>
      </c>
      <c r="AB26" s="15">
        <v>175.79226353945276</v>
      </c>
      <c r="AC26" s="15">
        <v>119.47646037476397</v>
      </c>
      <c r="AD26" s="15">
        <v>5.6960189880306764</v>
      </c>
      <c r="AE26" s="15">
        <v>2.7649023024042676</v>
      </c>
      <c r="AF26" s="15">
        <v>1077.8294785274215</v>
      </c>
      <c r="AG26" s="15">
        <v>299.97863383568097</v>
      </c>
      <c r="AH26" s="15">
        <v>1377.8081123631025</v>
      </c>
      <c r="AI26" s="15">
        <v>0.16938864297452635</v>
      </c>
      <c r="AJ26" s="15">
        <v>1377.9775010060771</v>
      </c>
      <c r="AL26" s="14">
        <f t="shared" si="2"/>
        <v>2032</v>
      </c>
      <c r="AM26" s="15">
        <v>36.762306502778927</v>
      </c>
      <c r="AN26" s="15">
        <v>4.539674146724674</v>
      </c>
      <c r="AO26" s="15">
        <v>3.7845942116286779</v>
      </c>
      <c r="AP26" s="15">
        <v>45.086574861132277</v>
      </c>
      <c r="AQ26" s="15">
        <v>-10.175079626401542</v>
      </c>
      <c r="AR26" s="15">
        <v>-1.6886009664414892</v>
      </c>
      <c r="AS26" s="15">
        <v>-27.656871664615444</v>
      </c>
      <c r="AT26" s="15">
        <v>0</v>
      </c>
      <c r="AU26" s="15">
        <v>-3.4742966589154136</v>
      </c>
      <c r="AV26" s="15">
        <v>-0.36263100772773499</v>
      </c>
      <c r="AW26" s="15">
        <v>0.1307582784630395</v>
      </c>
      <c r="AX26" s="15">
        <v>1.8598532154937479</v>
      </c>
      <c r="AY26" s="15">
        <v>-10.686339050743083</v>
      </c>
      <c r="AZ26" s="15">
        <v>-8.82648583524918</v>
      </c>
      <c r="BA26" s="15">
        <v>0.16938864297452635</v>
      </c>
      <c r="BB26" s="15">
        <v>-8.6570971922746534</v>
      </c>
      <c r="BC26" s="14">
        <f t="shared" si="3"/>
        <v>2032</v>
      </c>
    </row>
    <row r="27" spans="2:55" x14ac:dyDescent="0.35">
      <c r="B27" s="14">
        <f t="shared" si="0"/>
        <v>2033</v>
      </c>
      <c r="C27" s="15">
        <v>0</v>
      </c>
      <c r="D27" s="15">
        <v>0</v>
      </c>
      <c r="E27" s="15">
        <v>0</v>
      </c>
      <c r="F27" s="15">
        <v>0</v>
      </c>
      <c r="G27" s="15">
        <v>60.446558328645096</v>
      </c>
      <c r="H27" s="15">
        <v>8.8110156390532595</v>
      </c>
      <c r="I27" s="15">
        <v>655.67346939902495</v>
      </c>
      <c r="J27" s="15">
        <v>164.32412863276659</v>
      </c>
      <c r="K27" s="15">
        <v>122.55296981689507</v>
      </c>
      <c r="L27" s="15">
        <v>5.9541118688126016</v>
      </c>
      <c r="M27" s="15">
        <v>2.4408700333967084</v>
      </c>
      <c r="N27" s="15">
        <v>1020.2031237185942</v>
      </c>
      <c r="O27" s="15">
        <v>326.97175334537968</v>
      </c>
      <c r="P27" s="15">
        <v>1347.1748770639738</v>
      </c>
      <c r="Q27" s="15">
        <v>0</v>
      </c>
      <c r="R27" s="15">
        <v>1347.1748770639738</v>
      </c>
      <c r="S27"/>
      <c r="T27" s="14">
        <f t="shared" si="1"/>
        <v>2033</v>
      </c>
      <c r="U27" s="15">
        <v>33.500967087520628</v>
      </c>
      <c r="V27" s="15">
        <v>4.1208724143870388</v>
      </c>
      <c r="W27" s="15">
        <v>3.6301925272028761</v>
      </c>
      <c r="X27" s="15">
        <v>41.252032029110545</v>
      </c>
      <c r="Y27" s="15">
        <v>52.495910907219447</v>
      </c>
      <c r="Z27" s="15">
        <v>7.4805412208322055</v>
      </c>
      <c r="AA27" s="15">
        <v>629.00114941004233</v>
      </c>
      <c r="AB27" s="15">
        <v>164.32412863276659</v>
      </c>
      <c r="AC27" s="15">
        <v>120.21167632026427</v>
      </c>
      <c r="AD27" s="15">
        <v>5.6424313935969357</v>
      </c>
      <c r="AE27" s="15">
        <v>2.4608130751054675</v>
      </c>
      <c r="AF27" s="15">
        <v>1022.8686829889377</v>
      </c>
      <c r="AG27" s="15">
        <v>314.78729861892975</v>
      </c>
      <c r="AH27" s="15">
        <v>1337.6559816078675</v>
      </c>
      <c r="AI27" s="15">
        <v>0.18396491954915264</v>
      </c>
      <c r="AJ27" s="15">
        <v>1337.8399465274167</v>
      </c>
      <c r="AL27" s="14">
        <f t="shared" si="2"/>
        <v>2033</v>
      </c>
      <c r="AM27" s="15">
        <v>33.500967087520628</v>
      </c>
      <c r="AN27" s="15">
        <v>4.1208724143870388</v>
      </c>
      <c r="AO27" s="15">
        <v>3.6301925272028761</v>
      </c>
      <c r="AP27" s="15">
        <v>41.252032029110545</v>
      </c>
      <c r="AQ27" s="15">
        <v>-7.9506474214256491</v>
      </c>
      <c r="AR27" s="15">
        <v>-1.3304744182210533</v>
      </c>
      <c r="AS27" s="15">
        <v>-26.67231998898259</v>
      </c>
      <c r="AT27" s="15">
        <v>0</v>
      </c>
      <c r="AU27" s="15">
        <v>-2.3412934966307888</v>
      </c>
      <c r="AV27" s="15">
        <v>-0.3116804752156655</v>
      </c>
      <c r="AW27" s="15">
        <v>1.9943041708759449E-2</v>
      </c>
      <c r="AX27" s="15">
        <v>2.6655592703436279</v>
      </c>
      <c r="AY27" s="15">
        <v>-12.184454726449891</v>
      </c>
      <c r="AZ27" s="15">
        <v>-9.5188954561062147</v>
      </c>
      <c r="BA27" s="15">
        <v>0.18396491954915264</v>
      </c>
      <c r="BB27" s="15">
        <v>-9.3349305365570618</v>
      </c>
      <c r="BC27" s="14">
        <f t="shared" si="3"/>
        <v>2033</v>
      </c>
    </row>
    <row r="28" spans="2:55" x14ac:dyDescent="0.35">
      <c r="B28" s="14">
        <f t="shared" si="0"/>
        <v>2034</v>
      </c>
      <c r="C28" s="15">
        <v>0</v>
      </c>
      <c r="D28" s="15">
        <v>0</v>
      </c>
      <c r="E28" s="15">
        <v>0</v>
      </c>
      <c r="F28" s="15">
        <v>0</v>
      </c>
      <c r="G28" s="15">
        <v>103.6767618270768</v>
      </c>
      <c r="H28" s="15">
        <v>26.421390041163303</v>
      </c>
      <c r="I28" s="15">
        <v>617.95353214850093</v>
      </c>
      <c r="J28" s="15">
        <v>196.8566354690318</v>
      </c>
      <c r="K28" s="15">
        <v>116.76565416251209</v>
      </c>
      <c r="L28" s="15">
        <v>8.4735092792509654</v>
      </c>
      <c r="M28" s="15">
        <v>1.1456537111727256</v>
      </c>
      <c r="N28" s="15">
        <v>1071.2931366387086</v>
      </c>
      <c r="O28" s="15">
        <v>319.59863709367283</v>
      </c>
      <c r="P28" s="15">
        <v>1390.8917737323814</v>
      </c>
      <c r="Q28" s="15">
        <v>0</v>
      </c>
      <c r="R28" s="15">
        <v>1390.8917737323814</v>
      </c>
      <c r="S28"/>
      <c r="T28" s="14">
        <f t="shared" si="1"/>
        <v>2034</v>
      </c>
      <c r="U28" s="15">
        <v>30.493532039925853</v>
      </c>
      <c r="V28" s="15">
        <v>3.7368268759164569</v>
      </c>
      <c r="W28" s="15">
        <v>3.4739061959358186</v>
      </c>
      <c r="X28" s="15">
        <v>37.704265111778128</v>
      </c>
      <c r="Y28" s="15">
        <v>94.234651676728191</v>
      </c>
      <c r="Z28" s="15">
        <v>24.6714871097466</v>
      </c>
      <c r="AA28" s="15">
        <v>590.83503413684741</v>
      </c>
      <c r="AB28" s="15">
        <v>186.44966316241698</v>
      </c>
      <c r="AC28" s="15">
        <v>113.88581013179427</v>
      </c>
      <c r="AD28" s="15">
        <v>7.8648654720932907</v>
      </c>
      <c r="AE28" s="15">
        <v>1.0880738122215958</v>
      </c>
      <c r="AF28" s="15">
        <v>1056.7338506136264</v>
      </c>
      <c r="AG28" s="15">
        <v>305.52931297540266</v>
      </c>
      <c r="AH28" s="15">
        <v>1362.2631635890291</v>
      </c>
      <c r="AI28" s="15">
        <v>0.15422719438562776</v>
      </c>
      <c r="AJ28" s="15">
        <v>1362.4173907834147</v>
      </c>
      <c r="AL28" s="14">
        <f t="shared" si="2"/>
        <v>2034</v>
      </c>
      <c r="AM28" s="15">
        <v>30.493532039925853</v>
      </c>
      <c r="AN28" s="15">
        <v>3.7368268759164569</v>
      </c>
      <c r="AO28" s="15">
        <v>3.4739061959358186</v>
      </c>
      <c r="AP28" s="15">
        <v>37.704265111778128</v>
      </c>
      <c r="AQ28" s="15">
        <v>-9.4421101503486113</v>
      </c>
      <c r="AR28" s="15">
        <v>-1.7499029314167045</v>
      </c>
      <c r="AS28" s="15">
        <v>-27.118498011653557</v>
      </c>
      <c r="AT28" s="15">
        <v>-10.406972306614815</v>
      </c>
      <c r="AU28" s="15">
        <v>-2.8798440307178175</v>
      </c>
      <c r="AV28" s="15">
        <v>-0.60864380715767485</v>
      </c>
      <c r="AW28" s="15">
        <v>-5.757989895112986E-2</v>
      </c>
      <c r="AX28" s="15">
        <v>-14.559286025082079</v>
      </c>
      <c r="AY28" s="15">
        <v>-14.069324118270162</v>
      </c>
      <c r="AZ28" s="15">
        <v>-28.628610143352287</v>
      </c>
      <c r="BA28" s="15">
        <v>0.15422719438562776</v>
      </c>
      <c r="BB28" s="15">
        <v>-28.474382948966657</v>
      </c>
      <c r="BC28" s="14">
        <f t="shared" si="3"/>
        <v>2034</v>
      </c>
    </row>
    <row r="29" spans="2:55" x14ac:dyDescent="0.35">
      <c r="B29" s="14">
        <f t="shared" si="0"/>
        <v>2035</v>
      </c>
      <c r="C29" s="15">
        <v>0</v>
      </c>
      <c r="D29" s="15">
        <v>0</v>
      </c>
      <c r="E29" s="15">
        <v>0</v>
      </c>
      <c r="F29" s="15">
        <v>0</v>
      </c>
      <c r="G29" s="15">
        <v>126.46984391196568</v>
      </c>
      <c r="H29" s="15">
        <v>139.8351008894918</v>
      </c>
      <c r="I29" s="15">
        <v>596.42633333040249</v>
      </c>
      <c r="J29" s="15">
        <v>213.87481045723953</v>
      </c>
      <c r="K29" s="15">
        <v>114.44181869883629</v>
      </c>
      <c r="L29" s="15">
        <v>10.035262719916426</v>
      </c>
      <c r="M29" s="15">
        <v>0.6583996715602769</v>
      </c>
      <c r="N29" s="15">
        <v>1201.7415696794124</v>
      </c>
      <c r="O29" s="15">
        <v>321.25561467116216</v>
      </c>
      <c r="P29" s="15">
        <v>1522.9971843505746</v>
      </c>
      <c r="Q29" s="15">
        <v>0</v>
      </c>
      <c r="R29" s="15">
        <v>1522.9971843505746</v>
      </c>
      <c r="S29"/>
      <c r="T29" s="14">
        <f t="shared" si="1"/>
        <v>2035</v>
      </c>
      <c r="U29" s="15">
        <v>27.722649643716245</v>
      </c>
      <c r="V29" s="15">
        <v>3.3848218681320548</v>
      </c>
      <c r="W29" s="15">
        <v>3.3642879493605888</v>
      </c>
      <c r="X29" s="15">
        <v>34.47175946120889</v>
      </c>
      <c r="Y29" s="15">
        <v>114.54175314512639</v>
      </c>
      <c r="Z29" s="15">
        <v>137.57521308927411</v>
      </c>
      <c r="AA29" s="15">
        <v>572.05608322962235</v>
      </c>
      <c r="AB29" s="15">
        <v>197.15453677261414</v>
      </c>
      <c r="AC29" s="15">
        <v>111.78108833455342</v>
      </c>
      <c r="AD29" s="15">
        <v>9.1779652598766734</v>
      </c>
      <c r="AE29" s="15">
        <v>0.63553602535760156</v>
      </c>
      <c r="AF29" s="15">
        <v>1177.3939353176333</v>
      </c>
      <c r="AG29" s="15">
        <v>308.00677057835998</v>
      </c>
      <c r="AH29" s="15">
        <v>1485.4007058959935</v>
      </c>
      <c r="AI29" s="15">
        <v>0.15098936805677604</v>
      </c>
      <c r="AJ29" s="15">
        <v>1485.5516952640501</v>
      </c>
      <c r="AL29" s="14">
        <f t="shared" si="2"/>
        <v>2035</v>
      </c>
      <c r="AM29" s="15">
        <v>27.722649643716245</v>
      </c>
      <c r="AN29" s="15">
        <v>3.3848218681320548</v>
      </c>
      <c r="AO29" s="15">
        <v>3.3642879493605888</v>
      </c>
      <c r="AP29" s="15">
        <v>34.47175946120889</v>
      </c>
      <c r="AQ29" s="15">
        <v>-11.92809076683929</v>
      </c>
      <c r="AR29" s="15">
        <v>-2.2598878002176797</v>
      </c>
      <c r="AS29" s="15">
        <v>-24.370250100780225</v>
      </c>
      <c r="AT29" s="15">
        <v>-16.720273684625401</v>
      </c>
      <c r="AU29" s="15">
        <v>-2.660730364282859</v>
      </c>
      <c r="AV29" s="15">
        <v>-0.85729746003975271</v>
      </c>
      <c r="AW29" s="15">
        <v>-2.2863646202675343E-2</v>
      </c>
      <c r="AX29" s="15">
        <v>-24.34763436177893</v>
      </c>
      <c r="AY29" s="15">
        <v>-13.248844092802202</v>
      </c>
      <c r="AZ29" s="15">
        <v>-37.596478454581046</v>
      </c>
      <c r="BA29" s="15">
        <v>0.15098936805677604</v>
      </c>
      <c r="BB29" s="15">
        <v>-37.445489086524269</v>
      </c>
      <c r="BC29" s="14">
        <f t="shared" si="3"/>
        <v>2035</v>
      </c>
    </row>
    <row r="30" spans="2:55" x14ac:dyDescent="0.35">
      <c r="B30" s="14">
        <f t="shared" si="0"/>
        <v>2036</v>
      </c>
      <c r="C30" s="15">
        <v>0</v>
      </c>
      <c r="D30" s="15">
        <v>0</v>
      </c>
      <c r="E30" s="15">
        <v>0</v>
      </c>
      <c r="F30" s="15">
        <v>0</v>
      </c>
      <c r="G30" s="15">
        <v>114.85167740688124</v>
      </c>
      <c r="H30" s="15">
        <v>127.63488715122905</v>
      </c>
      <c r="I30" s="15">
        <v>567.05659865318808</v>
      </c>
      <c r="J30" s="15">
        <v>200.44499574249258</v>
      </c>
      <c r="K30" s="15">
        <v>113.57035652376781</v>
      </c>
      <c r="L30" s="15">
        <v>9.5857049222185999</v>
      </c>
      <c r="M30" s="15">
        <v>0.62397985411871904</v>
      </c>
      <c r="N30" s="15">
        <v>1133.7682002538961</v>
      </c>
      <c r="O30" s="15">
        <v>366.7233521942897</v>
      </c>
      <c r="P30" s="15">
        <v>1500.491552448186</v>
      </c>
      <c r="Q30" s="15">
        <v>0</v>
      </c>
      <c r="R30" s="15">
        <v>1500.491552448186</v>
      </c>
      <c r="S30"/>
      <c r="T30" s="14">
        <f t="shared" si="1"/>
        <v>2036</v>
      </c>
      <c r="U30" s="15">
        <v>25.187944792962746</v>
      </c>
      <c r="V30" s="15">
        <v>3.062345807255439</v>
      </c>
      <c r="W30" s="15">
        <v>3.259951639326129</v>
      </c>
      <c r="X30" s="15">
        <v>31.510242239544315</v>
      </c>
      <c r="Y30" s="15">
        <v>108.15447736189961</v>
      </c>
      <c r="Z30" s="15">
        <v>126.32302101203564</v>
      </c>
      <c r="AA30" s="15">
        <v>544.07532535513417</v>
      </c>
      <c r="AB30" s="15">
        <v>189.57653911130575</v>
      </c>
      <c r="AC30" s="15">
        <v>111.81917251236884</v>
      </c>
      <c r="AD30" s="15">
        <v>9.0023578382258709</v>
      </c>
      <c r="AE30" s="15">
        <v>0.5994375984052992</v>
      </c>
      <c r="AF30" s="15">
        <v>1121.0605730289194</v>
      </c>
      <c r="AG30" s="15">
        <v>351.96158751144247</v>
      </c>
      <c r="AH30" s="15">
        <v>1473.0221605403619</v>
      </c>
      <c r="AI30" s="15">
        <v>0.15539588507457328</v>
      </c>
      <c r="AJ30" s="15">
        <v>1473.1775564254365</v>
      </c>
      <c r="AL30" s="14">
        <f t="shared" si="2"/>
        <v>2036</v>
      </c>
      <c r="AM30" s="15">
        <v>25.187944792962746</v>
      </c>
      <c r="AN30" s="15">
        <v>3.062345807255439</v>
      </c>
      <c r="AO30" s="15">
        <v>3.259951639326129</v>
      </c>
      <c r="AP30" s="15">
        <v>31.510242239544315</v>
      </c>
      <c r="AQ30" s="15">
        <v>-6.6972000449816189</v>
      </c>
      <c r="AR30" s="15">
        <v>-1.3118661391934132</v>
      </c>
      <c r="AS30" s="15">
        <v>-22.981273298053818</v>
      </c>
      <c r="AT30" s="15">
        <v>-10.86845663118684</v>
      </c>
      <c r="AU30" s="15">
        <v>-1.7511840113989807</v>
      </c>
      <c r="AV30" s="15">
        <v>-0.58334708399272961</v>
      </c>
      <c r="AW30" s="15">
        <v>-2.4542255713419846E-2</v>
      </c>
      <c r="AX30" s="15">
        <v>-12.707627224976632</v>
      </c>
      <c r="AY30" s="15">
        <v>-14.761764682847259</v>
      </c>
      <c r="AZ30" s="15">
        <v>-27.46939190782393</v>
      </c>
      <c r="BA30" s="15">
        <v>0.15539588507457328</v>
      </c>
      <c r="BB30" s="15">
        <v>-27.313996022749361</v>
      </c>
      <c r="BC30" s="14">
        <f t="shared" si="3"/>
        <v>2036</v>
      </c>
    </row>
    <row r="31" spans="2:55" x14ac:dyDescent="0.35">
      <c r="B31" s="14">
        <f t="shared" si="0"/>
        <v>2037</v>
      </c>
      <c r="C31" s="15">
        <v>0</v>
      </c>
      <c r="D31" s="15">
        <v>0</v>
      </c>
      <c r="E31" s="15">
        <v>0</v>
      </c>
      <c r="F31" s="15">
        <v>0</v>
      </c>
      <c r="G31" s="15">
        <v>104.27233431986242</v>
      </c>
      <c r="H31" s="15">
        <v>116.43997158804409</v>
      </c>
      <c r="I31" s="15">
        <v>573.54196566470648</v>
      </c>
      <c r="J31" s="15">
        <v>187.85847773429484</v>
      </c>
      <c r="K31" s="15">
        <v>118.88778367284499</v>
      </c>
      <c r="L31" s="15">
        <v>9.2052185287776123</v>
      </c>
      <c r="M31" s="15">
        <v>0.59211676909009781</v>
      </c>
      <c r="N31" s="15">
        <v>1110.7978682776206</v>
      </c>
      <c r="O31" s="15">
        <v>405.36576797116277</v>
      </c>
      <c r="P31" s="15">
        <v>1516.1636362487834</v>
      </c>
      <c r="Q31" s="15">
        <v>0</v>
      </c>
      <c r="R31" s="15">
        <v>1516.1636362487834</v>
      </c>
      <c r="S31"/>
      <c r="T31" s="14">
        <f t="shared" si="1"/>
        <v>2037</v>
      </c>
      <c r="U31" s="15">
        <v>22.873171668853647</v>
      </c>
      <c r="V31" s="15">
        <v>2.7693401627240455</v>
      </c>
      <c r="W31" s="15">
        <v>3.1289046406611991</v>
      </c>
      <c r="X31" s="15">
        <v>28.771416472238894</v>
      </c>
      <c r="Y31" s="15">
        <v>100.93105784500116</v>
      </c>
      <c r="Z31" s="15">
        <v>115.74036289439489</v>
      </c>
      <c r="AA31" s="15">
        <v>549.76054518401361</v>
      </c>
      <c r="AB31" s="15">
        <v>180.88703918449522</v>
      </c>
      <c r="AC31" s="15">
        <v>118.03886193516085</v>
      </c>
      <c r="AD31" s="15">
        <v>8.8096519502535564</v>
      </c>
      <c r="AE31" s="15">
        <v>0.56855442593666494</v>
      </c>
      <c r="AF31" s="15">
        <v>1103.5074898914947</v>
      </c>
      <c r="AG31" s="15">
        <v>388.71964991742288</v>
      </c>
      <c r="AH31" s="15">
        <v>1492.2271398089179</v>
      </c>
      <c r="AI31" s="15">
        <v>0.13751918551195877</v>
      </c>
      <c r="AJ31" s="15">
        <v>1492.3646589944299</v>
      </c>
      <c r="AL31" s="14">
        <f t="shared" si="2"/>
        <v>2037</v>
      </c>
      <c r="AM31" s="15">
        <v>22.873171668853647</v>
      </c>
      <c r="AN31" s="15">
        <v>2.7693401627240455</v>
      </c>
      <c r="AO31" s="15">
        <v>3.1289046406611991</v>
      </c>
      <c r="AP31" s="15">
        <v>28.771416472238894</v>
      </c>
      <c r="AQ31" s="15">
        <v>-3.3412764748612522</v>
      </c>
      <c r="AR31" s="15">
        <v>-0.69960869364919454</v>
      </c>
      <c r="AS31" s="15">
        <v>-23.781420480692869</v>
      </c>
      <c r="AT31" s="15">
        <v>-6.9714385497996032</v>
      </c>
      <c r="AU31" s="15">
        <v>-0.84892173768414603</v>
      </c>
      <c r="AV31" s="15">
        <v>-0.39556657852405713</v>
      </c>
      <c r="AW31" s="15">
        <v>-2.356234315343287E-2</v>
      </c>
      <c r="AX31" s="15">
        <v>-7.2903783861257256</v>
      </c>
      <c r="AY31" s="15">
        <v>-16.646118053739904</v>
      </c>
      <c r="AZ31" s="15">
        <v>-23.936496439865554</v>
      </c>
      <c r="BA31" s="15">
        <v>0.13751918551195877</v>
      </c>
      <c r="BB31" s="15">
        <v>-23.798977254353598</v>
      </c>
      <c r="BC31" s="14">
        <f t="shared" si="3"/>
        <v>2037</v>
      </c>
    </row>
    <row r="32" spans="2:55" x14ac:dyDescent="0.35">
      <c r="B32" s="14">
        <f t="shared" si="0"/>
        <v>2038</v>
      </c>
      <c r="C32" s="15">
        <v>0</v>
      </c>
      <c r="D32" s="15">
        <v>0</v>
      </c>
      <c r="E32" s="15">
        <v>0</v>
      </c>
      <c r="F32" s="15">
        <v>0</v>
      </c>
      <c r="G32" s="15">
        <v>106.62165005157965</v>
      </c>
      <c r="H32" s="15">
        <v>108.20349657804852</v>
      </c>
      <c r="I32" s="15">
        <v>566.99633469197397</v>
      </c>
      <c r="J32" s="15">
        <v>189.35623363351272</v>
      </c>
      <c r="K32" s="15">
        <v>118.31487114988987</v>
      </c>
      <c r="L32" s="15">
        <v>9.498566912675507</v>
      </c>
      <c r="M32" s="15">
        <v>0.56009887175304218</v>
      </c>
      <c r="N32" s="15">
        <v>1099.5512518894332</v>
      </c>
      <c r="O32" s="15">
        <v>438.67652550705424</v>
      </c>
      <c r="P32" s="15">
        <v>1538.2277773964875</v>
      </c>
      <c r="Q32" s="15">
        <v>0</v>
      </c>
      <c r="R32" s="15">
        <v>1538.2277773964875</v>
      </c>
      <c r="S32"/>
      <c r="T32" s="14">
        <f t="shared" si="1"/>
        <v>2038</v>
      </c>
      <c r="U32" s="15">
        <v>22.729444782105844</v>
      </c>
      <c r="V32" s="15">
        <v>2.5096886226471402</v>
      </c>
      <c r="W32" s="15">
        <v>2.9471218106891142</v>
      </c>
      <c r="X32" s="15">
        <v>28.186255215442099</v>
      </c>
      <c r="Y32" s="15">
        <v>99.86958418286487</v>
      </c>
      <c r="Z32" s="15">
        <v>106.88758440840644</v>
      </c>
      <c r="AA32" s="15">
        <v>544.19591023489068</v>
      </c>
      <c r="AB32" s="15">
        <v>178.39124480485597</v>
      </c>
      <c r="AC32" s="15">
        <v>116.26195536301044</v>
      </c>
      <c r="AD32" s="15">
        <v>8.8969050295433671</v>
      </c>
      <c r="AE32" s="15">
        <v>0.53950050286686946</v>
      </c>
      <c r="AF32" s="15">
        <v>1083.2289397418808</v>
      </c>
      <c r="AG32" s="15">
        <v>420.93899900343274</v>
      </c>
      <c r="AH32" s="15">
        <v>1504.1679387453134</v>
      </c>
      <c r="AI32" s="15">
        <v>0.12817027651588755</v>
      </c>
      <c r="AJ32" s="15">
        <v>1504.2961090218294</v>
      </c>
      <c r="AL32" s="14">
        <f t="shared" si="2"/>
        <v>2038</v>
      </c>
      <c r="AM32" s="15">
        <v>22.729444782105844</v>
      </c>
      <c r="AN32" s="15">
        <v>2.5096886226471402</v>
      </c>
      <c r="AO32" s="15">
        <v>2.9471218106891142</v>
      </c>
      <c r="AP32" s="15">
        <v>28.186255215442099</v>
      </c>
      <c r="AQ32" s="15">
        <v>-6.7520658687147863</v>
      </c>
      <c r="AR32" s="15">
        <v>-1.3159121696420779</v>
      </c>
      <c r="AS32" s="15">
        <v>-22.800424457083253</v>
      </c>
      <c r="AT32" s="15">
        <v>-10.964988828656745</v>
      </c>
      <c r="AU32" s="15">
        <v>-2.0529157868794186</v>
      </c>
      <c r="AV32" s="15">
        <v>-0.6016618831321412</v>
      </c>
      <c r="AW32" s="15">
        <v>-2.0598368886172825E-2</v>
      </c>
      <c r="AX32" s="15">
        <v>-16.322312147552321</v>
      </c>
      <c r="AY32" s="15">
        <v>-17.737526503621481</v>
      </c>
      <c r="AZ32" s="15">
        <v>-34.059838651173948</v>
      </c>
      <c r="BA32" s="15">
        <v>0.12817027651588755</v>
      </c>
      <c r="BB32" s="15">
        <v>-33.931668374658052</v>
      </c>
      <c r="BC32" s="14">
        <f t="shared" si="3"/>
        <v>2038</v>
      </c>
    </row>
    <row r="33" spans="2:55" x14ac:dyDescent="0.35">
      <c r="B33" s="14">
        <f t="shared" si="0"/>
        <v>2039</v>
      </c>
      <c r="C33" s="15">
        <v>0</v>
      </c>
      <c r="D33" s="15">
        <v>0</v>
      </c>
      <c r="E33" s="15">
        <v>0</v>
      </c>
      <c r="F33" s="15">
        <v>0</v>
      </c>
      <c r="G33" s="15">
        <v>104.59761509953331</v>
      </c>
      <c r="H33" s="15">
        <v>99.954928642743766</v>
      </c>
      <c r="I33" s="15">
        <v>549.7996916848474</v>
      </c>
      <c r="J33" s="15">
        <v>186.36541817589517</v>
      </c>
      <c r="K33" s="15">
        <v>122.68186042124312</v>
      </c>
      <c r="L33" s="15">
        <v>9.5759114922736988</v>
      </c>
      <c r="M33" s="15">
        <v>0.52838481637572299</v>
      </c>
      <c r="N33" s="15">
        <v>1073.5038103329121</v>
      </c>
      <c r="O33" s="15">
        <v>470.53830598597875</v>
      </c>
      <c r="P33" s="15">
        <v>1544.0421163188907</v>
      </c>
      <c r="Q33" s="15">
        <v>0</v>
      </c>
      <c r="R33" s="15">
        <v>1544.0421163188907</v>
      </c>
      <c r="S33"/>
      <c r="T33" s="14">
        <f t="shared" si="1"/>
        <v>2039</v>
      </c>
      <c r="U33" s="15">
        <v>20.492288211676211</v>
      </c>
      <c r="V33" s="15">
        <v>2.2860299288619594</v>
      </c>
      <c r="W33" s="15">
        <v>2.8211346278159768</v>
      </c>
      <c r="X33" s="15">
        <v>25.599452768354148</v>
      </c>
      <c r="Y33" s="15">
        <v>96.015938391082784</v>
      </c>
      <c r="Z33" s="15">
        <v>98.305994825249769</v>
      </c>
      <c r="AA33" s="15">
        <v>527.29575421026993</v>
      </c>
      <c r="AB33" s="15">
        <v>173.12248150918163</v>
      </c>
      <c r="AC33" s="15">
        <v>120.7291538348682</v>
      </c>
      <c r="AD33" s="15">
        <v>8.845837937264406</v>
      </c>
      <c r="AE33" s="15">
        <v>0.51078025284720552</v>
      </c>
      <c r="AF33" s="15">
        <v>1050.4253937291182</v>
      </c>
      <c r="AG33" s="15">
        <v>451.04768880188777</v>
      </c>
      <c r="AH33" s="15">
        <v>1501.473082531006</v>
      </c>
      <c r="AI33" s="15">
        <v>0.13758403227896901</v>
      </c>
      <c r="AJ33" s="15">
        <v>1501.6106665632851</v>
      </c>
      <c r="AL33" s="14">
        <f t="shared" si="2"/>
        <v>2039</v>
      </c>
      <c r="AM33" s="15">
        <v>20.492288211676211</v>
      </c>
      <c r="AN33" s="15">
        <v>2.2860299288619594</v>
      </c>
      <c r="AO33" s="15">
        <v>2.8211346278159768</v>
      </c>
      <c r="AP33" s="15">
        <v>25.599452768354148</v>
      </c>
      <c r="AQ33" s="15">
        <v>-8.5816767084505248</v>
      </c>
      <c r="AR33" s="15">
        <v>-1.6489338174939958</v>
      </c>
      <c r="AS33" s="15">
        <v>-22.503937474577413</v>
      </c>
      <c r="AT33" s="15">
        <v>-13.242936666713533</v>
      </c>
      <c r="AU33" s="15">
        <v>-1.952706586374912</v>
      </c>
      <c r="AV33" s="15">
        <v>-0.73007355500929139</v>
      </c>
      <c r="AW33" s="15">
        <v>-1.7604563528517445E-2</v>
      </c>
      <c r="AX33" s="15">
        <v>-23.078416603793794</v>
      </c>
      <c r="AY33" s="15">
        <v>-19.490617184090965</v>
      </c>
      <c r="AZ33" s="15">
        <v>-42.569033787884756</v>
      </c>
      <c r="BA33" s="15">
        <v>0.13758403227896901</v>
      </c>
      <c r="BB33" s="15">
        <v>-42.43144975560579</v>
      </c>
      <c r="BC33" s="14">
        <f t="shared" si="3"/>
        <v>2039</v>
      </c>
    </row>
    <row r="34" spans="2:55" x14ac:dyDescent="0.35">
      <c r="B34" s="14">
        <f t="shared" si="0"/>
        <v>2040</v>
      </c>
      <c r="C34" s="15">
        <v>0</v>
      </c>
      <c r="D34" s="15">
        <v>0</v>
      </c>
      <c r="E34" s="15">
        <v>0</v>
      </c>
      <c r="F34" s="15">
        <v>0</v>
      </c>
      <c r="G34" s="15">
        <v>98.205710114663319</v>
      </c>
      <c r="H34" s="15">
        <v>91.655928356173447</v>
      </c>
      <c r="I34" s="15">
        <v>535.52275054144195</v>
      </c>
      <c r="J34" s="15">
        <v>178.75232231737783</v>
      </c>
      <c r="K34" s="15">
        <v>117.05184253449448</v>
      </c>
      <c r="L34" s="15">
        <v>9.4044200271791922</v>
      </c>
      <c r="M34" s="15">
        <v>0.50540452663102353</v>
      </c>
      <c r="N34" s="15">
        <v>1031.0983784179612</v>
      </c>
      <c r="O34" s="15">
        <v>493.98218642716512</v>
      </c>
      <c r="P34" s="15">
        <v>1525.0805648451262</v>
      </c>
      <c r="Q34" s="15">
        <v>0</v>
      </c>
      <c r="R34" s="15">
        <v>1525.0805648451262</v>
      </c>
      <c r="S34"/>
      <c r="T34" s="14">
        <f t="shared" si="1"/>
        <v>2040</v>
      </c>
      <c r="U34" s="15">
        <v>18.425379794040118</v>
      </c>
      <c r="V34" s="15">
        <v>2.0921835859772786</v>
      </c>
      <c r="W34" s="15">
        <v>2.7063881030511108</v>
      </c>
      <c r="X34" s="15">
        <v>23.223951483068507</v>
      </c>
      <c r="Y34" s="15">
        <v>90.435491638375936</v>
      </c>
      <c r="Z34" s="15">
        <v>90.152794730981356</v>
      </c>
      <c r="AA34" s="15">
        <v>513.75945694355062</v>
      </c>
      <c r="AB34" s="15">
        <v>166.34094227998114</v>
      </c>
      <c r="AC34" s="15">
        <v>115.30061213222189</v>
      </c>
      <c r="AD34" s="15">
        <v>8.7030825719948179</v>
      </c>
      <c r="AE34" s="15">
        <v>0.48856372267326492</v>
      </c>
      <c r="AF34" s="15">
        <v>1008.4048955028476</v>
      </c>
      <c r="AG34" s="15">
        <v>473.82266984269728</v>
      </c>
      <c r="AH34" s="15">
        <v>1482.2275653455449</v>
      </c>
      <c r="AI34" s="15">
        <v>0.11698394016848228</v>
      </c>
      <c r="AJ34" s="15">
        <v>1482.3445492857134</v>
      </c>
      <c r="AL34" s="14">
        <f t="shared" si="2"/>
        <v>2040</v>
      </c>
      <c r="AM34" s="15">
        <v>18.425379794040118</v>
      </c>
      <c r="AN34" s="15">
        <v>2.0921835859772786</v>
      </c>
      <c r="AO34" s="15">
        <v>2.7063881030511108</v>
      </c>
      <c r="AP34" s="15">
        <v>23.223951483068507</v>
      </c>
      <c r="AQ34" s="15">
        <v>-7.7702184762873809</v>
      </c>
      <c r="AR34" s="15">
        <v>-1.5031336251920906</v>
      </c>
      <c r="AS34" s="15">
        <v>-21.763293597891387</v>
      </c>
      <c r="AT34" s="15">
        <v>-12.411380037396686</v>
      </c>
      <c r="AU34" s="15">
        <v>-1.7512304022725942</v>
      </c>
      <c r="AV34" s="15">
        <v>-0.70133745518437451</v>
      </c>
      <c r="AW34" s="15">
        <v>-1.6840803957758593E-2</v>
      </c>
      <c r="AX34" s="15">
        <v>-22.693482915113528</v>
      </c>
      <c r="AY34" s="15">
        <v>-20.159516584467809</v>
      </c>
      <c r="AZ34" s="15">
        <v>-42.852999499581401</v>
      </c>
      <c r="BA34" s="15">
        <v>0.11698394016848228</v>
      </c>
      <c r="BB34" s="15">
        <v>-42.736015559412913</v>
      </c>
      <c r="BC34" s="14">
        <f t="shared" si="3"/>
        <v>2040</v>
      </c>
    </row>
    <row r="35" spans="2:55" x14ac:dyDescent="0.35">
      <c r="B35" s="14">
        <f t="shared" si="0"/>
        <v>2041</v>
      </c>
      <c r="C35" s="15">
        <v>0</v>
      </c>
      <c r="D35" s="15">
        <v>0</v>
      </c>
      <c r="E35" s="15">
        <v>0</v>
      </c>
      <c r="F35" s="15">
        <v>0</v>
      </c>
      <c r="G35" s="15">
        <v>91.242800301012551</v>
      </c>
      <c r="H35" s="15">
        <v>83.849449854746382</v>
      </c>
      <c r="I35" s="15">
        <v>527.58279594083626</v>
      </c>
      <c r="J35" s="15">
        <v>170.2654682873318</v>
      </c>
      <c r="K35" s="15">
        <v>116.50791103042913</v>
      </c>
      <c r="L35" s="15">
        <v>9.167611167545445</v>
      </c>
      <c r="M35" s="15">
        <v>0.47722964039982141</v>
      </c>
      <c r="N35" s="15">
        <v>999.09326622230139</v>
      </c>
      <c r="O35" s="15">
        <v>515.67353572131742</v>
      </c>
      <c r="P35" s="15">
        <v>1514.7668019436189</v>
      </c>
      <c r="Q35" s="15">
        <v>0</v>
      </c>
      <c r="R35" s="15">
        <v>1514.7668019436189</v>
      </c>
      <c r="S35"/>
      <c r="T35" s="14">
        <f t="shared" si="1"/>
        <v>2041</v>
      </c>
      <c r="U35" s="15">
        <v>16.535408367667202</v>
      </c>
      <c r="V35" s="15">
        <v>1.9173494038876573</v>
      </c>
      <c r="W35" s="15">
        <v>2.5990289396968898</v>
      </c>
      <c r="X35" s="15">
        <v>21.051786711251751</v>
      </c>
      <c r="Y35" s="15">
        <v>84.212579074245255</v>
      </c>
      <c r="Z35" s="15">
        <v>82.479640043402853</v>
      </c>
      <c r="AA35" s="15">
        <v>506.48745307938884</v>
      </c>
      <c r="AB35" s="15">
        <v>158.63344732188511</v>
      </c>
      <c r="AC35" s="15">
        <v>114.79337248769858</v>
      </c>
      <c r="AD35" s="15">
        <v>8.4938810129789477</v>
      </c>
      <c r="AE35" s="15">
        <v>0.46094420389884083</v>
      </c>
      <c r="AF35" s="15">
        <v>976.61310393475014</v>
      </c>
      <c r="AG35" s="15">
        <v>494.95316010381788</v>
      </c>
      <c r="AH35" s="15">
        <v>1471.5662640385681</v>
      </c>
      <c r="AI35" s="15">
        <v>0.11435737038101808</v>
      </c>
      <c r="AJ35" s="15">
        <v>1471.680621408949</v>
      </c>
      <c r="AL35" s="14">
        <f t="shared" si="2"/>
        <v>2041</v>
      </c>
      <c r="AM35" s="15">
        <v>16.535408367667202</v>
      </c>
      <c r="AN35" s="15">
        <v>1.9173494038876573</v>
      </c>
      <c r="AO35" s="15">
        <v>2.5990289396968898</v>
      </c>
      <c r="AP35" s="15">
        <v>21.051786711251751</v>
      </c>
      <c r="AQ35" s="15">
        <v>-7.0302212267672868</v>
      </c>
      <c r="AR35" s="15">
        <v>-1.3698098113435353</v>
      </c>
      <c r="AS35" s="15">
        <v>-21.095342861447406</v>
      </c>
      <c r="AT35" s="15">
        <v>-11.63202096544668</v>
      </c>
      <c r="AU35" s="15">
        <v>-1.7145385427305579</v>
      </c>
      <c r="AV35" s="15">
        <v>-0.67373015456649632</v>
      </c>
      <c r="AW35" s="15">
        <v>-1.6285436500980591E-2</v>
      </c>
      <c r="AX35" s="15">
        <v>-22.48016228755122</v>
      </c>
      <c r="AY35" s="15">
        <v>-20.720375617499574</v>
      </c>
      <c r="AZ35" s="15">
        <v>-43.200537905050794</v>
      </c>
      <c r="BA35" s="15">
        <v>0.11435737038101808</v>
      </c>
      <c r="BB35" s="15">
        <v>-43.086180534669779</v>
      </c>
      <c r="BC35" s="14">
        <f t="shared" si="3"/>
        <v>2041</v>
      </c>
    </row>
    <row r="36" spans="2:55" x14ac:dyDescent="0.35">
      <c r="B36" s="14">
        <f t="shared" si="0"/>
        <v>2042</v>
      </c>
      <c r="C36" s="15">
        <v>0</v>
      </c>
      <c r="D36" s="15">
        <v>0</v>
      </c>
      <c r="E36" s="15">
        <v>0</v>
      </c>
      <c r="F36" s="15">
        <v>0</v>
      </c>
      <c r="G36" s="15">
        <v>103.00887554068878</v>
      </c>
      <c r="H36" s="15">
        <v>86.250495483029482</v>
      </c>
      <c r="I36" s="15">
        <v>501.61185420982906</v>
      </c>
      <c r="J36" s="15">
        <v>178.15414508825265</v>
      </c>
      <c r="K36" s="15">
        <v>110.97903853745611</v>
      </c>
      <c r="L36" s="15">
        <v>10.154192369636402</v>
      </c>
      <c r="M36" s="15">
        <v>0.44790167037685774</v>
      </c>
      <c r="N36" s="15">
        <v>990.60650289926923</v>
      </c>
      <c r="O36" s="15">
        <v>519.84570571382528</v>
      </c>
      <c r="P36" s="15">
        <v>1510.4522086130946</v>
      </c>
      <c r="Q36" s="15">
        <v>0</v>
      </c>
      <c r="R36" s="15">
        <v>1510.4522086130946</v>
      </c>
      <c r="S36"/>
      <c r="T36" s="14">
        <f t="shared" si="1"/>
        <v>2042</v>
      </c>
      <c r="U36" s="15">
        <v>14.866103285141836</v>
      </c>
      <c r="V36" s="15">
        <v>1.756268043645014</v>
      </c>
      <c r="W36" s="15">
        <v>2.495982814944961</v>
      </c>
      <c r="X36" s="15">
        <v>19.118354143731814</v>
      </c>
      <c r="Y36" s="15">
        <v>96.643991064538639</v>
      </c>
      <c r="Z36" s="15">
        <v>85.002696717172398</v>
      </c>
      <c r="AA36" s="15">
        <v>482.36340045297828</v>
      </c>
      <c r="AB36" s="15">
        <v>167.25253218717796</v>
      </c>
      <c r="AC36" s="15">
        <v>109.27577714232025</v>
      </c>
      <c r="AD36" s="15">
        <v>9.5069780086179918</v>
      </c>
      <c r="AE36" s="15">
        <v>0.43110703840139708</v>
      </c>
      <c r="AF36" s="15">
        <v>969.5948367549388</v>
      </c>
      <c r="AG36" s="15">
        <v>499.75356359572902</v>
      </c>
      <c r="AH36" s="15">
        <v>1469.3484003506678</v>
      </c>
      <c r="AI36" s="15">
        <v>0.11692608052186379</v>
      </c>
      <c r="AJ36" s="15">
        <v>1469.4653264311899</v>
      </c>
      <c r="AL36" s="14">
        <f t="shared" si="2"/>
        <v>2042</v>
      </c>
      <c r="AM36" s="15">
        <v>14.866103285141836</v>
      </c>
      <c r="AN36" s="15">
        <v>1.756268043645014</v>
      </c>
      <c r="AO36" s="15">
        <v>2.495982814944961</v>
      </c>
      <c r="AP36" s="15">
        <v>19.118354143731814</v>
      </c>
      <c r="AQ36" s="15">
        <v>-6.3648844761501326</v>
      </c>
      <c r="AR36" s="15">
        <v>-1.2477987658570775</v>
      </c>
      <c r="AS36" s="15">
        <v>-19.248453756850772</v>
      </c>
      <c r="AT36" s="15">
        <v>-10.901612901074703</v>
      </c>
      <c r="AU36" s="15">
        <v>-1.7032613951358533</v>
      </c>
      <c r="AV36" s="15">
        <v>-0.64721436101840923</v>
      </c>
      <c r="AW36" s="15">
        <v>-1.6794631975460661E-2</v>
      </c>
      <c r="AX36" s="15">
        <v>-21.011666144330459</v>
      </c>
      <c r="AY36" s="15">
        <v>-20.092142118096238</v>
      </c>
      <c r="AZ36" s="15">
        <v>-41.103808262426696</v>
      </c>
      <c r="BA36" s="15">
        <v>0.11692608052186379</v>
      </c>
      <c r="BB36" s="15">
        <v>-40.986882181904832</v>
      </c>
      <c r="BC36" s="14">
        <f t="shared" si="3"/>
        <v>2042</v>
      </c>
    </row>
    <row r="37" spans="2:55" x14ac:dyDescent="0.35">
      <c r="B37" s="14">
        <f t="shared" si="0"/>
        <v>2043</v>
      </c>
      <c r="C37" s="15">
        <v>0</v>
      </c>
      <c r="D37" s="15">
        <v>0</v>
      </c>
      <c r="E37" s="15">
        <v>0</v>
      </c>
      <c r="F37" s="15">
        <v>0</v>
      </c>
      <c r="G37" s="15">
        <v>106.86462111605636</v>
      </c>
      <c r="H37" s="15">
        <v>152.68676622293805</v>
      </c>
      <c r="I37" s="15">
        <v>476.1007900868567</v>
      </c>
      <c r="J37" s="15">
        <v>179.42117079482207</v>
      </c>
      <c r="K37" s="15">
        <v>108.89626578332953</v>
      </c>
      <c r="L37" s="15">
        <v>10.688419425052196</v>
      </c>
      <c r="M37" s="15">
        <v>0.42403173686810908</v>
      </c>
      <c r="N37" s="15">
        <v>1035.0820651659228</v>
      </c>
      <c r="O37" s="15">
        <v>527.46829392074903</v>
      </c>
      <c r="P37" s="15">
        <v>1562.550359086672</v>
      </c>
      <c r="Q37" s="15">
        <v>0</v>
      </c>
      <c r="R37" s="15">
        <v>1562.550359086672</v>
      </c>
      <c r="S37"/>
      <c r="T37" s="14">
        <f t="shared" si="1"/>
        <v>2043</v>
      </c>
      <c r="U37" s="15">
        <v>13.38579737313278</v>
      </c>
      <c r="V37" s="15">
        <v>1.6079001304232539</v>
      </c>
      <c r="W37" s="15">
        <v>2.3948404985461207</v>
      </c>
      <c r="X37" s="15">
        <v>17.388538002102155</v>
      </c>
      <c r="Y37" s="15">
        <v>101.07753727408999</v>
      </c>
      <c r="Z37" s="15">
        <v>151.55087461086802</v>
      </c>
      <c r="AA37" s="15">
        <v>457.28651747080164</v>
      </c>
      <c r="AB37" s="15">
        <v>169.20410153420846</v>
      </c>
      <c r="AC37" s="15">
        <v>107.0987747223018</v>
      </c>
      <c r="AD37" s="15">
        <v>10.066686975690937</v>
      </c>
      <c r="AE37" s="15">
        <v>0.41008058575831846</v>
      </c>
      <c r="AF37" s="15">
        <v>1014.0831111758214</v>
      </c>
      <c r="AG37" s="15">
        <v>506.83599954967809</v>
      </c>
      <c r="AH37" s="15">
        <v>1520.9191107254996</v>
      </c>
      <c r="AI37" s="15">
        <v>0.10440876415134408</v>
      </c>
      <c r="AJ37" s="15">
        <v>1521.0235194896509</v>
      </c>
      <c r="AL37" s="14">
        <f t="shared" si="2"/>
        <v>2043</v>
      </c>
      <c r="AM37" s="15">
        <v>13.38579737313278</v>
      </c>
      <c r="AN37" s="15">
        <v>1.6079001304232539</v>
      </c>
      <c r="AO37" s="15">
        <v>2.3948404985461207</v>
      </c>
      <c r="AP37" s="15">
        <v>17.388538002102155</v>
      </c>
      <c r="AQ37" s="15">
        <v>-5.7870838419663588</v>
      </c>
      <c r="AR37" s="15">
        <v>-1.1358916120700169</v>
      </c>
      <c r="AS37" s="15">
        <v>-18.814272616055089</v>
      </c>
      <c r="AT37" s="15">
        <v>-10.217069260613593</v>
      </c>
      <c r="AU37" s="15">
        <v>-1.7974910610277366</v>
      </c>
      <c r="AV37" s="15">
        <v>-0.62173244936125993</v>
      </c>
      <c r="AW37" s="15">
        <v>-1.3951151109790646E-2</v>
      </c>
      <c r="AX37" s="15">
        <v>-20.998953990101441</v>
      </c>
      <c r="AY37" s="15">
        <v>-20.63229437107098</v>
      </c>
      <c r="AZ37" s="15">
        <v>-41.631248361172318</v>
      </c>
      <c r="BA37" s="15">
        <v>0.10440876415134408</v>
      </c>
      <c r="BB37" s="15">
        <v>-41.526839597020974</v>
      </c>
      <c r="BC37" s="14">
        <f t="shared" si="3"/>
        <v>2043</v>
      </c>
    </row>
    <row r="38" spans="2:55" x14ac:dyDescent="0.35">
      <c r="B38" s="14">
        <f t="shared" si="0"/>
        <v>2044</v>
      </c>
      <c r="C38" s="15">
        <v>0</v>
      </c>
      <c r="D38" s="15">
        <v>0</v>
      </c>
      <c r="E38" s="15">
        <v>0</v>
      </c>
      <c r="F38" s="15">
        <v>0</v>
      </c>
      <c r="G38" s="15">
        <v>102.50007162846801</v>
      </c>
      <c r="H38" s="15">
        <v>140.08102946643072</v>
      </c>
      <c r="I38" s="15">
        <v>468.21908614123311</v>
      </c>
      <c r="J38" s="15">
        <v>175.11977341009199</v>
      </c>
      <c r="K38" s="15">
        <v>104.8152066461921</v>
      </c>
      <c r="L38" s="15">
        <v>10.613468857565067</v>
      </c>
      <c r="M38" s="15">
        <v>0.40297092486637459</v>
      </c>
      <c r="N38" s="15">
        <v>1001.7516070748475</v>
      </c>
      <c r="O38" s="15">
        <v>540.14382243352986</v>
      </c>
      <c r="P38" s="15">
        <v>1541.8954295083772</v>
      </c>
      <c r="Q38" s="15">
        <v>0</v>
      </c>
      <c r="R38" s="15">
        <v>1541.8954295083772</v>
      </c>
      <c r="S38"/>
      <c r="T38" s="14">
        <f t="shared" si="1"/>
        <v>2044</v>
      </c>
      <c r="U38" s="15">
        <v>12.055996502834736</v>
      </c>
      <c r="V38" s="15">
        <v>1.4712826481602368</v>
      </c>
      <c r="W38" s="15">
        <v>2.2937580154013579</v>
      </c>
      <c r="X38" s="15">
        <v>15.82103716639633</v>
      </c>
      <c r="Y38" s="15">
        <v>97.222596417450916</v>
      </c>
      <c r="Z38" s="15">
        <v>139.0476071370712</v>
      </c>
      <c r="AA38" s="15">
        <v>450.86107801781736</v>
      </c>
      <c r="AB38" s="15">
        <v>165.54425278071812</v>
      </c>
      <c r="AC38" s="15">
        <v>103.5599847554065</v>
      </c>
      <c r="AD38" s="15">
        <v>10.016207427445188</v>
      </c>
      <c r="AE38" s="15">
        <v>0.38870850158803705</v>
      </c>
      <c r="AF38" s="15">
        <v>982.46147220389355</v>
      </c>
      <c r="AG38" s="15">
        <v>520.27622462900479</v>
      </c>
      <c r="AH38" s="15">
        <v>1502.7376968328983</v>
      </c>
      <c r="AI38" s="15">
        <v>9.7684384896888563E-2</v>
      </c>
      <c r="AJ38" s="15">
        <v>1502.8353812177952</v>
      </c>
      <c r="AL38" s="14">
        <f t="shared" si="2"/>
        <v>2044</v>
      </c>
      <c r="AM38" s="15">
        <v>12.055996502834736</v>
      </c>
      <c r="AN38" s="15">
        <v>1.4712826481602368</v>
      </c>
      <c r="AO38" s="15">
        <v>2.2937580154013579</v>
      </c>
      <c r="AP38" s="15">
        <v>15.82103716639633</v>
      </c>
      <c r="AQ38" s="15">
        <v>-5.2774752110170944</v>
      </c>
      <c r="AR38" s="15">
        <v>-1.0334223293595139</v>
      </c>
      <c r="AS38" s="15">
        <v>-17.358008123415708</v>
      </c>
      <c r="AT38" s="15">
        <v>-9.5755206293738819</v>
      </c>
      <c r="AU38" s="15">
        <v>-1.2552218907855783</v>
      </c>
      <c r="AV38" s="15">
        <v>-0.59726143011987831</v>
      </c>
      <c r="AW38" s="15">
        <v>-1.4262423278337542E-2</v>
      </c>
      <c r="AX38" s="15">
        <v>-19.290134870953935</v>
      </c>
      <c r="AY38" s="15">
        <v>-19.867597804525012</v>
      </c>
      <c r="AZ38" s="15">
        <v>-39.157732675478847</v>
      </c>
      <c r="BA38" s="15">
        <v>9.7684384896888563E-2</v>
      </c>
      <c r="BB38" s="15">
        <v>-39.06004829058196</v>
      </c>
      <c r="BC38" s="14">
        <f t="shared" si="3"/>
        <v>2044</v>
      </c>
    </row>
    <row r="39" spans="2:55" x14ac:dyDescent="0.35">
      <c r="B39" s="14">
        <f t="shared" si="0"/>
        <v>2045</v>
      </c>
      <c r="C39" s="15">
        <v>0</v>
      </c>
      <c r="D39" s="15">
        <v>0</v>
      </c>
      <c r="E39" s="15">
        <v>0</v>
      </c>
      <c r="F39" s="15">
        <v>0</v>
      </c>
      <c r="G39" s="15">
        <v>99.225518439567693</v>
      </c>
      <c r="H39" s="15">
        <v>128.64688976484769</v>
      </c>
      <c r="I39" s="15">
        <v>462.70993897982424</v>
      </c>
      <c r="J39" s="15">
        <v>172.13147818918981</v>
      </c>
      <c r="K39" s="15">
        <v>104.22365383558066</v>
      </c>
      <c r="L39" s="15">
        <v>10.595682340729933</v>
      </c>
      <c r="M39" s="15">
        <v>0.38044613331742005</v>
      </c>
      <c r="N39" s="15">
        <v>977.91360768305753</v>
      </c>
      <c r="O39" s="15">
        <v>546.45213980075948</v>
      </c>
      <c r="P39" s="15">
        <v>1524.3657474838169</v>
      </c>
      <c r="Q39" s="15">
        <v>0</v>
      </c>
      <c r="R39" s="15">
        <v>1524.3657474838169</v>
      </c>
      <c r="S39"/>
      <c r="T39" s="14">
        <f t="shared" si="1"/>
        <v>2045</v>
      </c>
      <c r="U39" s="15">
        <v>10.820376007687496</v>
      </c>
      <c r="V39" s="15">
        <v>1.3455234462855674</v>
      </c>
      <c r="W39" s="15">
        <v>2.2012515805027006</v>
      </c>
      <c r="X39" s="15">
        <v>14.367151034475764</v>
      </c>
      <c r="Y39" s="15">
        <v>94.415222686372474</v>
      </c>
      <c r="Z39" s="15">
        <v>127.70707008385793</v>
      </c>
      <c r="AA39" s="15">
        <v>445.42812870573181</v>
      </c>
      <c r="AB39" s="15">
        <v>163.15723205106997</v>
      </c>
      <c r="AC39" s="15">
        <v>102.58928975577427</v>
      </c>
      <c r="AD39" s="15">
        <v>10.021930570983034</v>
      </c>
      <c r="AE39" s="15">
        <v>0.36646658393795684</v>
      </c>
      <c r="AF39" s="15">
        <v>958.05249147220343</v>
      </c>
      <c r="AG39" s="15">
        <v>526.37524779034584</v>
      </c>
      <c r="AH39" s="15">
        <v>1484.4277392625493</v>
      </c>
      <c r="AI39" s="15">
        <v>0.10368824913571693</v>
      </c>
      <c r="AJ39" s="15">
        <v>1484.531427511685</v>
      </c>
      <c r="AL39" s="14">
        <f t="shared" si="2"/>
        <v>2045</v>
      </c>
      <c r="AM39" s="15">
        <v>10.820376007687496</v>
      </c>
      <c r="AN39" s="15">
        <v>1.3455234462855674</v>
      </c>
      <c r="AO39" s="15">
        <v>2.2012515805027006</v>
      </c>
      <c r="AP39" s="15">
        <v>14.367151034475764</v>
      </c>
      <c r="AQ39" s="15">
        <v>-4.8102957531952235</v>
      </c>
      <c r="AR39" s="15">
        <v>-0.93981968098975788</v>
      </c>
      <c r="AS39" s="15">
        <v>-17.281810274092425</v>
      </c>
      <c r="AT39" s="15">
        <v>-8.9742461381198311</v>
      </c>
      <c r="AU39" s="15">
        <v>-1.6343640798063868</v>
      </c>
      <c r="AV39" s="15">
        <v>-0.57375176974689968</v>
      </c>
      <c r="AW39" s="15">
        <v>-1.3979549379463233E-2</v>
      </c>
      <c r="AX39" s="15">
        <v>-19.86111621085416</v>
      </c>
      <c r="AY39" s="15">
        <v>-20.076892010413651</v>
      </c>
      <c r="AZ39" s="15">
        <v>-39.938008221267722</v>
      </c>
      <c r="BA39" s="15">
        <v>0.10368824913571693</v>
      </c>
      <c r="BB39" s="15">
        <v>-39.834319972132008</v>
      </c>
      <c r="BC39" s="14">
        <f t="shared" si="3"/>
        <v>2045</v>
      </c>
    </row>
    <row r="40" spans="2:55" x14ac:dyDescent="0.35">
      <c r="B40" s="14">
        <f t="shared" si="0"/>
        <v>2046</v>
      </c>
      <c r="C40" s="15">
        <v>0</v>
      </c>
      <c r="D40" s="15">
        <v>0</v>
      </c>
      <c r="E40" s="15">
        <v>0</v>
      </c>
      <c r="F40" s="15">
        <v>0</v>
      </c>
      <c r="G40" s="15">
        <v>91.727128044481717</v>
      </c>
      <c r="H40" s="15">
        <v>117.33382483195346</v>
      </c>
      <c r="I40" s="15">
        <v>453.85523919646107</v>
      </c>
      <c r="J40" s="15">
        <v>163.56236948525608</v>
      </c>
      <c r="K40" s="15">
        <v>100.75012995504238</v>
      </c>
      <c r="L40" s="15">
        <v>10.296588639256525</v>
      </c>
      <c r="M40" s="15">
        <v>0.36312158529319283</v>
      </c>
      <c r="N40" s="15">
        <v>937.8884017377444</v>
      </c>
      <c r="O40" s="15">
        <v>552.96239179627787</v>
      </c>
      <c r="P40" s="15">
        <v>1490.8507935340224</v>
      </c>
      <c r="Q40" s="15">
        <v>0</v>
      </c>
      <c r="R40" s="15">
        <v>1490.8507935340224</v>
      </c>
      <c r="S40"/>
      <c r="T40" s="14">
        <f t="shared" si="1"/>
        <v>2046</v>
      </c>
      <c r="U40" s="15">
        <v>9.7258073458662153</v>
      </c>
      <c r="V40" s="15">
        <v>1.2297961353124827</v>
      </c>
      <c r="W40" s="15">
        <v>2.1144949203718144</v>
      </c>
      <c r="X40" s="15">
        <v>13.070098401550514</v>
      </c>
      <c r="Y40" s="15">
        <v>89.820711798234143</v>
      </c>
      <c r="Z40" s="15">
        <v>116.92968038501361</v>
      </c>
      <c r="AA40" s="15">
        <v>437.55737766598509</v>
      </c>
      <c r="AB40" s="15">
        <v>158.36536962218472</v>
      </c>
      <c r="AC40" s="15">
        <v>99.247478034918657</v>
      </c>
      <c r="AD40" s="15">
        <v>9.9061747484617886</v>
      </c>
      <c r="AE40" s="15">
        <v>0.3501643360220234</v>
      </c>
      <c r="AF40" s="15">
        <v>925.24705499237052</v>
      </c>
      <c r="AG40" s="15">
        <v>533.24971251603029</v>
      </c>
      <c r="AH40" s="15">
        <v>1458.4967675084008</v>
      </c>
      <c r="AI40" s="15">
        <v>8.2564650928115241E-2</v>
      </c>
      <c r="AJ40" s="15">
        <v>1458.5793321593287</v>
      </c>
      <c r="AL40" s="14">
        <f t="shared" si="2"/>
        <v>2046</v>
      </c>
      <c r="AM40" s="15">
        <v>9.7258073458662153</v>
      </c>
      <c r="AN40" s="15">
        <v>1.2297961353124827</v>
      </c>
      <c r="AO40" s="15">
        <v>2.1144949203718144</v>
      </c>
      <c r="AP40" s="15">
        <v>13.070098401550514</v>
      </c>
      <c r="AQ40" s="15">
        <v>-1.9064162462475629</v>
      </c>
      <c r="AR40" s="15">
        <v>-0.40414444693984702</v>
      </c>
      <c r="AS40" s="15">
        <v>-16.297861530476002</v>
      </c>
      <c r="AT40" s="15">
        <v>-5.1969998630713556</v>
      </c>
      <c r="AU40" s="15">
        <v>-1.5026519201237194</v>
      </c>
      <c r="AV40" s="15">
        <v>-0.39041389079473637</v>
      </c>
      <c r="AW40" s="15">
        <v>-1.2957249271169414E-2</v>
      </c>
      <c r="AX40" s="15">
        <v>-12.64134674537379</v>
      </c>
      <c r="AY40" s="15">
        <v>-19.712679280247659</v>
      </c>
      <c r="AZ40" s="15">
        <v>-32.354026025621621</v>
      </c>
      <c r="BA40" s="15">
        <v>8.2564650928115241E-2</v>
      </c>
      <c r="BB40" s="15">
        <v>-32.271461374693502</v>
      </c>
      <c r="BC40" s="14">
        <f t="shared" si="3"/>
        <v>2046</v>
      </c>
    </row>
    <row r="41" spans="2:55" x14ac:dyDescent="0.35">
      <c r="B41" s="14">
        <f t="shared" si="0"/>
        <v>2047</v>
      </c>
      <c r="C41" s="15">
        <v>0</v>
      </c>
      <c r="D41" s="15">
        <v>0</v>
      </c>
      <c r="E41" s="15">
        <v>0</v>
      </c>
      <c r="F41" s="15">
        <v>0</v>
      </c>
      <c r="G41" s="15">
        <v>83.161955727273011</v>
      </c>
      <c r="H41" s="15">
        <v>106.64672944489</v>
      </c>
      <c r="I41" s="15">
        <v>429.96149159416439</v>
      </c>
      <c r="J41" s="15">
        <v>153.29182117148412</v>
      </c>
      <c r="K41" s="15">
        <v>98.864699144201367</v>
      </c>
      <c r="L41" s="15">
        <v>9.8842053140348334</v>
      </c>
      <c r="M41" s="15">
        <v>0.33964655117943665</v>
      </c>
      <c r="N41" s="15">
        <v>882.15054894722721</v>
      </c>
      <c r="O41" s="15">
        <v>549.27331970082355</v>
      </c>
      <c r="P41" s="15">
        <v>1431.4238686480508</v>
      </c>
      <c r="Q41" s="15">
        <v>0</v>
      </c>
      <c r="R41" s="15">
        <v>1431.4238686480508</v>
      </c>
      <c r="S41"/>
      <c r="T41" s="14">
        <f t="shared" si="1"/>
        <v>2047</v>
      </c>
      <c r="U41" s="15">
        <v>8.7193869829667854</v>
      </c>
      <c r="V41" s="15">
        <v>1.1233353441154275</v>
      </c>
      <c r="W41" s="15">
        <v>2.0312303686337381</v>
      </c>
      <c r="X41" s="15">
        <v>11.873952695715952</v>
      </c>
      <c r="Y41" s="15">
        <v>83.059775274343394</v>
      </c>
      <c r="Z41" s="15">
        <v>106.57912362834091</v>
      </c>
      <c r="AA41" s="15">
        <v>414.94679606636544</v>
      </c>
      <c r="AB41" s="15">
        <v>150.5725221084063</v>
      </c>
      <c r="AC41" s="15">
        <v>98.092265556484776</v>
      </c>
      <c r="AD41" s="15">
        <v>9.6194689431067459</v>
      </c>
      <c r="AE41" s="15">
        <v>0.3280220019640378</v>
      </c>
      <c r="AF41" s="15">
        <v>875.0719262747275</v>
      </c>
      <c r="AG41" s="15">
        <v>530.2719680063741</v>
      </c>
      <c r="AH41" s="15">
        <v>1405.3438942811017</v>
      </c>
      <c r="AI41" s="15">
        <v>8.3465961159684646E-2</v>
      </c>
      <c r="AJ41" s="15">
        <v>1405.4273602422613</v>
      </c>
      <c r="AL41" s="14">
        <f t="shared" si="2"/>
        <v>2047</v>
      </c>
      <c r="AM41" s="15">
        <v>8.7193869829667854</v>
      </c>
      <c r="AN41" s="15">
        <v>1.1233353441154275</v>
      </c>
      <c r="AO41" s="15">
        <v>2.0312303686337381</v>
      </c>
      <c r="AP41" s="15">
        <v>11.873952695715952</v>
      </c>
      <c r="AQ41" s="15">
        <v>-0.1021804529296091</v>
      </c>
      <c r="AR41" s="15">
        <v>-6.7605816549086387E-2</v>
      </c>
      <c r="AS41" s="15">
        <v>-15.014695527798994</v>
      </c>
      <c r="AT41" s="15">
        <v>-2.7192990630777971</v>
      </c>
      <c r="AU41" s="15">
        <v>-0.77243358771658377</v>
      </c>
      <c r="AV41" s="15">
        <v>-0.26473637092808772</v>
      </c>
      <c r="AW41" s="15">
        <v>-1.1624549215398875E-2</v>
      </c>
      <c r="AX41" s="15">
        <v>-7.0786226724997183</v>
      </c>
      <c r="AY41" s="15">
        <v>-19.001351694449369</v>
      </c>
      <c r="AZ41" s="15">
        <v>-26.07997436694901</v>
      </c>
      <c r="BA41" s="15">
        <v>8.3465961159684646E-2</v>
      </c>
      <c r="BB41" s="15">
        <v>-25.996508405789324</v>
      </c>
      <c r="BC41" s="14">
        <f t="shared" si="3"/>
        <v>2047</v>
      </c>
    </row>
    <row r="42" spans="2:55" x14ac:dyDescent="0.35">
      <c r="B42" s="14">
        <f t="shared" si="0"/>
        <v>2048</v>
      </c>
      <c r="C42" s="15">
        <v>0</v>
      </c>
      <c r="D42" s="15">
        <v>0</v>
      </c>
      <c r="E42" s="15">
        <v>0</v>
      </c>
      <c r="F42" s="15">
        <v>0</v>
      </c>
      <c r="G42" s="15">
        <v>75.729150103362883</v>
      </c>
      <c r="H42" s="15">
        <v>96.855766130186808</v>
      </c>
      <c r="I42" s="15">
        <v>413.44186779858728</v>
      </c>
      <c r="J42" s="15">
        <v>143.66618666493358</v>
      </c>
      <c r="K42" s="15">
        <v>95.948742007091042</v>
      </c>
      <c r="L42" s="15">
        <v>9.4904342076936015</v>
      </c>
      <c r="M42" s="15">
        <v>0.31976885304217606</v>
      </c>
      <c r="N42" s="15">
        <v>835.45191576489742</v>
      </c>
      <c r="O42" s="15">
        <v>548.50949790882578</v>
      </c>
      <c r="P42" s="15">
        <v>1383.9614136737234</v>
      </c>
      <c r="Q42" s="15">
        <v>0</v>
      </c>
      <c r="R42" s="15">
        <v>1383.9614136737234</v>
      </c>
      <c r="S42"/>
      <c r="T42" s="14">
        <f t="shared" si="1"/>
        <v>2048</v>
      </c>
      <c r="U42" s="15">
        <v>7.8172777060219083</v>
      </c>
      <c r="V42" s="15">
        <v>1.0254323135949548</v>
      </c>
      <c r="W42" s="15">
        <v>1.9496863610319199</v>
      </c>
      <c r="X42" s="15">
        <v>10.792396380648784</v>
      </c>
      <c r="Y42" s="15">
        <v>75.631521195158726</v>
      </c>
      <c r="Z42" s="15">
        <v>96.795066663936879</v>
      </c>
      <c r="AA42" s="15">
        <v>398.17254589837574</v>
      </c>
      <c r="AB42" s="15">
        <v>141.11764021406404</v>
      </c>
      <c r="AC42" s="15">
        <v>94.67885770210853</v>
      </c>
      <c r="AD42" s="15">
        <v>9.2361190752349795</v>
      </c>
      <c r="AE42" s="15">
        <v>0.30932004965226167</v>
      </c>
      <c r="AF42" s="15">
        <v>826.73346717917991</v>
      </c>
      <c r="AG42" s="15">
        <v>528.42818965729862</v>
      </c>
      <c r="AH42" s="15">
        <v>1355.1616568364786</v>
      </c>
      <c r="AI42" s="15">
        <v>7.5842450435234077E-2</v>
      </c>
      <c r="AJ42" s="15">
        <v>1355.2374992869138</v>
      </c>
      <c r="AL42" s="14">
        <f t="shared" si="2"/>
        <v>2048</v>
      </c>
      <c r="AM42" s="15">
        <v>7.8172777060219083</v>
      </c>
      <c r="AN42" s="15">
        <v>1.0254323135949548</v>
      </c>
      <c r="AO42" s="15">
        <v>1.9496863610319199</v>
      </c>
      <c r="AP42" s="15">
        <v>10.792396380648784</v>
      </c>
      <c r="AQ42" s="15">
        <v>-9.7628908204163589E-2</v>
      </c>
      <c r="AR42" s="15">
        <v>-6.0699466249935843E-2</v>
      </c>
      <c r="AS42" s="15">
        <v>-15.269321900211574</v>
      </c>
      <c r="AT42" s="15">
        <v>-2.5485464508695381</v>
      </c>
      <c r="AU42" s="15">
        <v>-1.2698843049825195</v>
      </c>
      <c r="AV42" s="15">
        <v>-0.2543151324586212</v>
      </c>
      <c r="AW42" s="15">
        <v>-1.0448803389914427E-2</v>
      </c>
      <c r="AX42" s="15">
        <v>-8.7184485857175567</v>
      </c>
      <c r="AY42" s="15">
        <v>-20.08130825152724</v>
      </c>
      <c r="AZ42" s="15">
        <v>-28.799756837244797</v>
      </c>
      <c r="BA42" s="15">
        <v>7.5842450435234077E-2</v>
      </c>
      <c r="BB42" s="15">
        <v>-28.723914386809565</v>
      </c>
      <c r="BC42" s="14">
        <f t="shared" si="3"/>
        <v>2048</v>
      </c>
    </row>
    <row r="43" spans="2:55" x14ac:dyDescent="0.35">
      <c r="B43" s="14">
        <f t="shared" si="0"/>
        <v>2049</v>
      </c>
      <c r="C43" s="15">
        <v>0</v>
      </c>
      <c r="D43" s="15">
        <v>0</v>
      </c>
      <c r="E43" s="15">
        <v>0</v>
      </c>
      <c r="F43" s="15">
        <v>0</v>
      </c>
      <c r="G43" s="15">
        <v>68.438326124107462</v>
      </c>
      <c r="H43" s="15">
        <v>87.886775763418697</v>
      </c>
      <c r="I43" s="15">
        <v>386.25500459628125</v>
      </c>
      <c r="J43" s="15">
        <v>134.64497344417393</v>
      </c>
      <c r="K43" s="15">
        <v>93.351027739473565</v>
      </c>
      <c r="L43" s="15">
        <v>8.7838254101140922</v>
      </c>
      <c r="M43" s="15">
        <v>0.30066251156909668</v>
      </c>
      <c r="N43" s="15">
        <v>779.6605955891381</v>
      </c>
      <c r="O43" s="15">
        <v>540.11727947752229</v>
      </c>
      <c r="P43" s="15">
        <v>1319.7778750666605</v>
      </c>
      <c r="Q43" s="15">
        <v>0</v>
      </c>
      <c r="R43" s="15">
        <v>1319.7778750666605</v>
      </c>
      <c r="S43"/>
      <c r="T43" s="14">
        <f t="shared" si="1"/>
        <v>2049</v>
      </c>
      <c r="U43" s="15">
        <v>6.9852925982001954</v>
      </c>
      <c r="V43" s="15">
        <v>0.93543080318266258</v>
      </c>
      <c r="W43" s="15">
        <v>1.8685048550092831</v>
      </c>
      <c r="X43" s="15">
        <v>9.7892282563921427</v>
      </c>
      <c r="Y43" s="15">
        <v>68.348825390715845</v>
      </c>
      <c r="Z43" s="15">
        <v>87.831415727070222</v>
      </c>
      <c r="AA43" s="15">
        <v>373.02733930725731</v>
      </c>
      <c r="AB43" s="15">
        <v>132.25645755769824</v>
      </c>
      <c r="AC43" s="15">
        <v>92.214006424491131</v>
      </c>
      <c r="AD43" s="15">
        <v>8.5395199581555854</v>
      </c>
      <c r="AE43" s="15">
        <v>0.29008146260307205</v>
      </c>
      <c r="AF43" s="15">
        <v>772.29687408438338</v>
      </c>
      <c r="AG43" s="15">
        <v>521.70895634016006</v>
      </c>
      <c r="AH43" s="15">
        <v>1294.0058304245433</v>
      </c>
      <c r="AI43" s="15">
        <v>7.5909008158437943E-2</v>
      </c>
      <c r="AJ43" s="15">
        <v>1294.0817394327016</v>
      </c>
      <c r="AL43" s="14">
        <f t="shared" si="2"/>
        <v>2049</v>
      </c>
      <c r="AM43" s="15">
        <v>6.9852925982001954</v>
      </c>
      <c r="AN43" s="15">
        <v>0.93543080318266258</v>
      </c>
      <c r="AO43" s="15">
        <v>1.8685048550092831</v>
      </c>
      <c r="AP43" s="15">
        <v>9.7892282563921427</v>
      </c>
      <c r="AQ43" s="15">
        <v>-8.9500733391622442E-2</v>
      </c>
      <c r="AR43" s="15">
        <v>-5.5360036348479948E-2</v>
      </c>
      <c r="AS43" s="15">
        <v>-13.227665289023919</v>
      </c>
      <c r="AT43" s="15">
        <v>-2.3885158864756684</v>
      </c>
      <c r="AU43" s="15">
        <v>-1.1370213149824415</v>
      </c>
      <c r="AV43" s="15">
        <v>-0.24430545195850611</v>
      </c>
      <c r="AW43" s="15">
        <v>-1.058104896602461E-2</v>
      </c>
      <c r="AX43" s="15">
        <v>-7.3637215047547553</v>
      </c>
      <c r="AY43" s="15">
        <v>-18.408323137362224</v>
      </c>
      <c r="AZ43" s="15">
        <v>-25.772044642117116</v>
      </c>
      <c r="BA43" s="15">
        <v>7.5909008158437943E-2</v>
      </c>
      <c r="BB43" s="15">
        <v>-25.696135633958676</v>
      </c>
      <c r="BC43" s="14">
        <f t="shared" si="3"/>
        <v>2049</v>
      </c>
    </row>
    <row r="44" spans="2:55" x14ac:dyDescent="0.35">
      <c r="B44" s="14">
        <f t="shared" si="0"/>
        <v>2050</v>
      </c>
      <c r="C44" s="15">
        <v>0</v>
      </c>
      <c r="D44" s="15">
        <v>0</v>
      </c>
      <c r="E44" s="15">
        <v>0</v>
      </c>
      <c r="F44" s="15">
        <v>0</v>
      </c>
      <c r="G44" s="15">
        <v>61.029900304744167</v>
      </c>
      <c r="H44" s="15">
        <v>79.669259472938407</v>
      </c>
      <c r="I44" s="15">
        <v>369.7412627137121</v>
      </c>
      <c r="J44" s="15">
        <v>126.1902281576138</v>
      </c>
      <c r="K44" s="15">
        <v>90.209248468346047</v>
      </c>
      <c r="L44" s="15">
        <v>7.5810796863885432</v>
      </c>
      <c r="M44" s="15">
        <v>0.28607468210700654</v>
      </c>
      <c r="N44" s="15">
        <v>734.70705348585022</v>
      </c>
      <c r="O44" s="15">
        <v>539.31003977434671</v>
      </c>
      <c r="P44" s="15">
        <v>1274.0170932601968</v>
      </c>
      <c r="Q44" s="15">
        <v>0</v>
      </c>
      <c r="R44" s="15">
        <v>1274.0170932601968</v>
      </c>
      <c r="S44"/>
      <c r="T44" s="14">
        <f t="shared" si="1"/>
        <v>2050</v>
      </c>
      <c r="U44" s="15">
        <v>6.242763546906219</v>
      </c>
      <c r="V44" s="15">
        <v>0.85272328826979948</v>
      </c>
      <c r="W44" s="15">
        <v>1.7938231711284232</v>
      </c>
      <c r="X44" s="15">
        <v>8.8893100063044432</v>
      </c>
      <c r="Y44" s="15">
        <v>60.943046386113132</v>
      </c>
      <c r="Z44" s="15">
        <v>79.619301652787215</v>
      </c>
      <c r="AA44" s="15">
        <v>356.98823071006871</v>
      </c>
      <c r="AB44" s="15">
        <v>123.95169405594963</v>
      </c>
      <c r="AC44" s="15">
        <v>89.105558065052278</v>
      </c>
      <c r="AD44" s="15">
        <v>7.3463904001201303</v>
      </c>
      <c r="AE44" s="15">
        <v>0.27655820007044601</v>
      </c>
      <c r="AF44" s="15">
        <v>727.12008947646598</v>
      </c>
      <c r="AG44" s="15">
        <v>520.97803127146972</v>
      </c>
      <c r="AH44" s="15">
        <v>1248.0981207479358</v>
      </c>
      <c r="AI44" s="15">
        <v>6.971161497164291E-2</v>
      </c>
      <c r="AJ44" s="15">
        <v>1248.1678323629073</v>
      </c>
      <c r="AL44" s="14">
        <f t="shared" si="2"/>
        <v>2050</v>
      </c>
      <c r="AM44" s="15">
        <v>6.242763546906219</v>
      </c>
      <c r="AN44" s="15">
        <v>0.85272328826979948</v>
      </c>
      <c r="AO44" s="15">
        <v>1.7938231711284232</v>
      </c>
      <c r="AP44" s="15">
        <v>8.8893100063044432</v>
      </c>
      <c r="AQ44" s="15">
        <v>-8.6853918631035282E-2</v>
      </c>
      <c r="AR44" s="15">
        <v>-4.9957820151190983E-2</v>
      </c>
      <c r="AS44" s="15">
        <v>-12.753032003643428</v>
      </c>
      <c r="AT44" s="15">
        <v>-2.2385341016641691</v>
      </c>
      <c r="AU44" s="15">
        <v>-1.1036904032937764</v>
      </c>
      <c r="AV44" s="15">
        <v>-0.23468928626841312</v>
      </c>
      <c r="AW44" s="15">
        <v>-9.516482036560539E-3</v>
      </c>
      <c r="AX44" s="15">
        <v>-7.5869640093841904</v>
      </c>
      <c r="AY44" s="15">
        <v>-18.332008502876942</v>
      </c>
      <c r="AZ44" s="15">
        <v>-25.918972512261004</v>
      </c>
      <c r="BA44" s="15">
        <v>6.971161497164291E-2</v>
      </c>
      <c r="BB44" s="15">
        <v>-25.849260897289362</v>
      </c>
      <c r="BC44" s="14">
        <f t="shared" si="3"/>
        <v>2050</v>
      </c>
    </row>
    <row r="45" spans="2:55" x14ac:dyDescent="0.35">
      <c r="B45" s="14">
        <f t="shared" si="0"/>
        <v>2051</v>
      </c>
      <c r="C45" s="15">
        <v>0</v>
      </c>
      <c r="D45" s="15">
        <v>0</v>
      </c>
      <c r="E45" s="15">
        <v>0</v>
      </c>
      <c r="F45" s="15">
        <v>0</v>
      </c>
      <c r="G45" s="15">
        <v>54.279544473891526</v>
      </c>
      <c r="H45" s="15">
        <v>72.141723557134299</v>
      </c>
      <c r="I45" s="15">
        <v>358.41541700220353</v>
      </c>
      <c r="J45" s="15">
        <v>118.26638065380864</v>
      </c>
      <c r="K45" s="15">
        <v>88.735523095559344</v>
      </c>
      <c r="L45" s="15">
        <v>6.677461451130303</v>
      </c>
      <c r="M45" s="15">
        <v>0.27036674141994205</v>
      </c>
      <c r="N45" s="15">
        <v>698.78641697514774</v>
      </c>
      <c r="O45" s="15">
        <v>535.41167262213935</v>
      </c>
      <c r="P45" s="15">
        <v>1234.1980895972872</v>
      </c>
      <c r="Q45" s="15">
        <v>0</v>
      </c>
      <c r="R45" s="15">
        <v>1234.1980895972872</v>
      </c>
      <c r="S45"/>
      <c r="T45" s="14">
        <f t="shared" si="1"/>
        <v>2051</v>
      </c>
      <c r="U45" s="15">
        <v>6.0561567338629363</v>
      </c>
      <c r="V45" s="15">
        <v>0.7767474281621215</v>
      </c>
      <c r="W45" s="15">
        <v>1.7235809028321682</v>
      </c>
      <c r="X45" s="15">
        <v>8.5564850648572257</v>
      </c>
      <c r="Y45" s="15">
        <v>54.198625628616227</v>
      </c>
      <c r="Z45" s="15">
        <v>72.097135313571613</v>
      </c>
      <c r="AA45" s="15">
        <v>345.55547370897114</v>
      </c>
      <c r="AB45" s="15">
        <v>116.16841054915618</v>
      </c>
      <c r="AC45" s="15">
        <v>89.538696883795581</v>
      </c>
      <c r="AD45" s="15">
        <v>6.4520104411953092</v>
      </c>
      <c r="AE45" s="15">
        <v>0.26128576199446296</v>
      </c>
      <c r="AF45" s="15">
        <v>692.8281233521576</v>
      </c>
      <c r="AG45" s="15">
        <v>516.14024979769454</v>
      </c>
      <c r="AH45" s="15">
        <v>1208.9683731498521</v>
      </c>
      <c r="AI45" s="15">
        <v>7.0198508240108884E-2</v>
      </c>
      <c r="AJ45" s="15">
        <v>1209.0385716580922</v>
      </c>
      <c r="AL45" s="14">
        <f t="shared" si="2"/>
        <v>2051</v>
      </c>
      <c r="AM45" s="15">
        <v>6.0561567338629363</v>
      </c>
      <c r="AN45" s="15">
        <v>0.7767474281621215</v>
      </c>
      <c r="AO45" s="15">
        <v>1.7235809028321682</v>
      </c>
      <c r="AP45" s="15">
        <v>8.5564850648572257</v>
      </c>
      <c r="AQ45" s="15">
        <v>-8.0918845275303006E-2</v>
      </c>
      <c r="AR45" s="15">
        <v>-4.4588243562688201E-2</v>
      </c>
      <c r="AS45" s="15">
        <v>-12.859943293232426</v>
      </c>
      <c r="AT45" s="15">
        <v>-2.0979701046524548</v>
      </c>
      <c r="AU45" s="15">
        <v>0.80317378823623042</v>
      </c>
      <c r="AV45" s="15">
        <v>-0.22545100993499406</v>
      </c>
      <c r="AW45" s="15">
        <v>-9.0809794254790906E-3</v>
      </c>
      <c r="AX45" s="15">
        <v>-5.9582936229900829</v>
      </c>
      <c r="AY45" s="15">
        <v>-19.271422824444812</v>
      </c>
      <c r="AZ45" s="15">
        <v>-25.229716447435017</v>
      </c>
      <c r="BA45" s="15">
        <v>7.0198508240108884E-2</v>
      </c>
      <c r="BB45" s="15">
        <v>-25.159517939194906</v>
      </c>
      <c r="BC45" s="14">
        <f t="shared" si="3"/>
        <v>2051</v>
      </c>
    </row>
    <row r="46" spans="2:55" x14ac:dyDescent="0.35">
      <c r="B46" s="14">
        <f t="shared" si="0"/>
        <v>2052</v>
      </c>
      <c r="C46" s="15">
        <v>0</v>
      </c>
      <c r="D46" s="15">
        <v>0</v>
      </c>
      <c r="E46" s="15">
        <v>0</v>
      </c>
      <c r="F46" s="15">
        <v>0</v>
      </c>
      <c r="G46" s="15">
        <v>47.483606779939691</v>
      </c>
      <c r="H46" s="15">
        <v>65.24685602520492</v>
      </c>
      <c r="I46" s="15">
        <v>347.14742756036338</v>
      </c>
      <c r="J46" s="15">
        <v>110.84009433346641</v>
      </c>
      <c r="K46" s="15">
        <v>84.938012266337282</v>
      </c>
      <c r="L46" s="15">
        <v>5.8974510891316365</v>
      </c>
      <c r="M46" s="15">
        <v>0.25753580627038081</v>
      </c>
      <c r="N46" s="15">
        <v>661.81098386071369</v>
      </c>
      <c r="O46" s="15">
        <v>530.2920674392218</v>
      </c>
      <c r="P46" s="15">
        <v>1192.1030512999357</v>
      </c>
      <c r="Q46" s="15">
        <v>0</v>
      </c>
      <c r="R46" s="15">
        <v>1192.1030512999357</v>
      </c>
      <c r="S46"/>
      <c r="T46" s="14">
        <f t="shared" si="1"/>
        <v>2052</v>
      </c>
      <c r="U46" s="15">
        <v>4.9360167496806389</v>
      </c>
      <c r="V46" s="15">
        <v>0.56950410821153485</v>
      </c>
      <c r="W46" s="15">
        <v>1.322085668942742</v>
      </c>
      <c r="X46" s="15">
        <v>6.8276065268349155</v>
      </c>
      <c r="Y46" s="15">
        <v>47.423352122534105</v>
      </c>
      <c r="Z46" s="15">
        <v>65.207529424113417</v>
      </c>
      <c r="AA46" s="15">
        <v>336.94416904395729</v>
      </c>
      <c r="AB46" s="15">
        <v>108.87386180801893</v>
      </c>
      <c r="AC46" s="15">
        <v>84.153654226398075</v>
      </c>
      <c r="AD46" s="15">
        <v>5.6808753040172375</v>
      </c>
      <c r="AE46" s="15">
        <v>0.25086276899692828</v>
      </c>
      <c r="AF46" s="15">
        <v>655.36191122487082</v>
      </c>
      <c r="AG46" s="15">
        <v>514.81326582740326</v>
      </c>
      <c r="AH46" s="15">
        <v>1170.1751770522742</v>
      </c>
      <c r="AI46" s="15">
        <v>6.1905223697295828E-2</v>
      </c>
      <c r="AJ46" s="15">
        <v>1170.2370822759715</v>
      </c>
      <c r="AL46" s="14">
        <f t="shared" si="2"/>
        <v>2052</v>
      </c>
      <c r="AM46" s="15">
        <v>4.9360167496806389</v>
      </c>
      <c r="AN46" s="15">
        <v>0.56950410821153485</v>
      </c>
      <c r="AO46" s="15">
        <v>1.322085668942742</v>
      </c>
      <c r="AP46" s="15">
        <v>6.8276065268349155</v>
      </c>
      <c r="AQ46" s="15">
        <v>-6.0254657405587213E-2</v>
      </c>
      <c r="AR46" s="15">
        <v>-3.932660109150854E-2</v>
      </c>
      <c r="AS46" s="15">
        <v>-10.2032585164061</v>
      </c>
      <c r="AT46" s="15">
        <v>-1.9662325254474744</v>
      </c>
      <c r="AU46" s="15">
        <v>-0.78435803993921094</v>
      </c>
      <c r="AV46" s="15">
        <v>-0.21657578511439951</v>
      </c>
      <c r="AW46" s="15">
        <v>-6.6730372734525555E-3</v>
      </c>
      <c r="AX46" s="15">
        <v>-6.4490726358428745</v>
      </c>
      <c r="AY46" s="15">
        <v>-15.478801611818616</v>
      </c>
      <c r="AZ46" s="15">
        <v>-21.927874247661492</v>
      </c>
      <c r="BA46" s="15">
        <v>6.1905223697295828E-2</v>
      </c>
      <c r="BB46" s="15">
        <v>-21.865969023964194</v>
      </c>
      <c r="BC46" s="14">
        <f t="shared" si="3"/>
        <v>2052</v>
      </c>
    </row>
    <row r="47" spans="2:55" x14ac:dyDescent="0.35">
      <c r="B47" s="14">
        <f t="shared" si="0"/>
        <v>2053</v>
      </c>
      <c r="C47" s="15">
        <v>0</v>
      </c>
      <c r="D47" s="15">
        <v>0</v>
      </c>
      <c r="E47" s="15">
        <v>0</v>
      </c>
      <c r="F47" s="15">
        <v>0</v>
      </c>
      <c r="G47" s="15">
        <v>43.079472387989185</v>
      </c>
      <c r="H47" s="15">
        <v>58.935311605534423</v>
      </c>
      <c r="I47" s="15">
        <v>331.50126027000886</v>
      </c>
      <c r="J47" s="15">
        <v>103.88012589828155</v>
      </c>
      <c r="K47" s="15">
        <v>83.137164427440041</v>
      </c>
      <c r="L47" s="15">
        <v>5.6653074373609948</v>
      </c>
      <c r="M47" s="15">
        <v>0.24163379948086289</v>
      </c>
      <c r="N47" s="15">
        <v>626.44027582609601</v>
      </c>
      <c r="O47" s="15">
        <v>516.53002225942078</v>
      </c>
      <c r="P47" s="15">
        <v>1142.9702980855168</v>
      </c>
      <c r="Q47" s="15">
        <v>0</v>
      </c>
      <c r="R47" s="15">
        <v>1142.9702980855168</v>
      </c>
      <c r="S47"/>
      <c r="T47" s="14">
        <f t="shared" si="1"/>
        <v>2053</v>
      </c>
      <c r="U47" s="15">
        <v>2.7803035998136929</v>
      </c>
      <c r="V47" s="15">
        <v>0.265517299407239</v>
      </c>
      <c r="W47" s="15">
        <v>0.63341463576888568</v>
      </c>
      <c r="X47" s="15">
        <v>3.679235534989818</v>
      </c>
      <c r="Y47" s="15">
        <v>43.038148644405815</v>
      </c>
      <c r="Z47" s="15">
        <v>58.901081227338601</v>
      </c>
      <c r="AA47" s="15">
        <v>326.55672253217426</v>
      </c>
      <c r="AB47" s="15">
        <v>102.03735877040201</v>
      </c>
      <c r="AC47" s="15">
        <v>82.540956273909671</v>
      </c>
      <c r="AD47" s="15">
        <v>5.45725661668373</v>
      </c>
      <c r="AE47" s="15">
        <v>0.23842914462679909</v>
      </c>
      <c r="AF47" s="15">
        <v>622.44918874453072</v>
      </c>
      <c r="AG47" s="15">
        <v>508.88073111926741</v>
      </c>
      <c r="AH47" s="15">
        <v>1131.3299198637983</v>
      </c>
      <c r="AI47" s="15">
        <v>5.822845688296438E-2</v>
      </c>
      <c r="AJ47" s="15">
        <v>1131.3881483206812</v>
      </c>
      <c r="AL47" s="14">
        <f t="shared" si="2"/>
        <v>2053</v>
      </c>
      <c r="AM47" s="15">
        <v>2.7803035998136929</v>
      </c>
      <c r="AN47" s="15">
        <v>0.265517299407239</v>
      </c>
      <c r="AO47" s="15">
        <v>0.63341463576888568</v>
      </c>
      <c r="AP47" s="15">
        <v>3.679235534989818</v>
      </c>
      <c r="AQ47" s="15">
        <v>-4.1323743583369647E-2</v>
      </c>
      <c r="AR47" s="15">
        <v>-3.4230378195820352E-2</v>
      </c>
      <c r="AS47" s="15">
        <v>-4.9445377378345476</v>
      </c>
      <c r="AT47" s="15">
        <v>-1.842767127879545</v>
      </c>
      <c r="AU47" s="15">
        <v>-0.59620815353036927</v>
      </c>
      <c r="AV47" s="15">
        <v>-0.2080508206772648</v>
      </c>
      <c r="AW47" s="15">
        <v>-3.2046548540637845E-3</v>
      </c>
      <c r="AX47" s="15">
        <v>-3.99108708156523</v>
      </c>
      <c r="AY47" s="15">
        <v>-7.6492911401533377</v>
      </c>
      <c r="AZ47" s="15">
        <v>-11.640378221718461</v>
      </c>
      <c r="BA47" s="15">
        <v>5.822845688296438E-2</v>
      </c>
      <c r="BB47" s="15">
        <v>-11.582149764835496</v>
      </c>
      <c r="BC47" s="14">
        <f t="shared" si="3"/>
        <v>2053</v>
      </c>
    </row>
    <row r="48" spans="2:55" ht="58" x14ac:dyDescent="0.35">
      <c r="B48" s="14" t="s">
        <v>38</v>
      </c>
      <c r="C48" s="12" t="str">
        <f t="shared" ref="C48:M48" si="4">C13</f>
        <v>Generation</v>
      </c>
      <c r="D48" s="12" t="str">
        <f t="shared" si="4"/>
        <v>Transmission</v>
      </c>
      <c r="E48" s="12" t="str">
        <f t="shared" si="4"/>
        <v>O&amp;M</v>
      </c>
      <c r="F48" s="12" t="str">
        <f t="shared" si="4"/>
        <v>Total</v>
      </c>
      <c r="G48" s="12" t="str">
        <f t="shared" si="4"/>
        <v>Generation</v>
      </c>
      <c r="H48" s="12" t="str">
        <f t="shared" si="4"/>
        <v>Transmission</v>
      </c>
      <c r="I48" s="12" t="str">
        <f t="shared" si="4"/>
        <v>Fuel</v>
      </c>
      <c r="J48" s="12" t="str">
        <f t="shared" si="4"/>
        <v>Gas Reservation</v>
      </c>
      <c r="K48" s="12" t="str">
        <f t="shared" si="4"/>
        <v>Start Up &amp; VOM</v>
      </c>
      <c r="L48" s="12" t="str">
        <f t="shared" si="4"/>
        <v>O&amp;M</v>
      </c>
      <c r="M48" s="12" t="str">
        <f t="shared" si="4"/>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38</v>
      </c>
      <c r="U48" s="12" t="str">
        <f t="shared" ref="U48:AE48" si="5">U13</f>
        <v>Generation</v>
      </c>
      <c r="V48" s="12" t="str">
        <f t="shared" si="5"/>
        <v>Transmission</v>
      </c>
      <c r="W48" s="12" t="str">
        <f t="shared" si="5"/>
        <v>O&amp;M</v>
      </c>
      <c r="X48" s="12" t="str">
        <f t="shared" si="5"/>
        <v>Total</v>
      </c>
      <c r="Y48" s="12" t="str">
        <f t="shared" si="5"/>
        <v>Generation</v>
      </c>
      <c r="Z48" s="12" t="str">
        <f t="shared" si="5"/>
        <v>Transmission</v>
      </c>
      <c r="AA48" s="12" t="str">
        <f t="shared" si="5"/>
        <v>Fuel</v>
      </c>
      <c r="AB48" s="12" t="str">
        <f t="shared" si="5"/>
        <v>Gas Reservation</v>
      </c>
      <c r="AC48" s="12" t="str">
        <f t="shared" si="5"/>
        <v>Start Up &amp; VOM</v>
      </c>
      <c r="AD48" s="12" t="str">
        <f t="shared" si="5"/>
        <v>O&amp;M</v>
      </c>
      <c r="AE48" s="12" t="str">
        <f t="shared" si="5"/>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6">AM13</f>
        <v>Generation</v>
      </c>
      <c r="AN48" s="12" t="str">
        <f t="shared" si="6"/>
        <v>Transmission</v>
      </c>
      <c r="AO48" s="12" t="str">
        <f t="shared" si="6"/>
        <v>O&amp;M</v>
      </c>
      <c r="AP48" s="12" t="str">
        <f t="shared" si="6"/>
        <v>Total</v>
      </c>
      <c r="AQ48" s="12" t="str">
        <f t="shared" si="6"/>
        <v>Generation</v>
      </c>
      <c r="AR48" s="12" t="str">
        <f t="shared" si="6"/>
        <v>Transmission</v>
      </c>
      <c r="AS48" s="12" t="str">
        <f t="shared" si="6"/>
        <v>Fuel</v>
      </c>
      <c r="AT48" s="12" t="str">
        <f t="shared" si="6"/>
        <v>Gas Reservation</v>
      </c>
      <c r="AU48" s="12" t="str">
        <f t="shared" si="6"/>
        <v>Start Up &amp; VOM</v>
      </c>
      <c r="AV48" s="12" t="str">
        <f t="shared" si="6"/>
        <v>O&amp;M</v>
      </c>
      <c r="AW48" s="12" t="str">
        <f t="shared" si="6"/>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10E8-231F-487C-8452-7A77B161BB50}">
  <sheetPr>
    <pageSetUpPr fitToPage="1"/>
  </sheetPr>
  <dimension ref="A1:BM48"/>
  <sheetViews>
    <sheetView topLeftCell="AC9" zoomScale="55" zoomScaleNormal="55" workbookViewId="0">
      <selection activeCell="AS9" sqref="AS9"/>
    </sheetView>
  </sheetViews>
  <sheetFormatPr defaultRowHeight="14.5" x14ac:dyDescent="0.35"/>
  <cols>
    <col min="1" max="1" width="3" customWidth="1"/>
    <col min="2" max="3" width="12" customWidth="1"/>
    <col min="4" max="8" width="12.90625" style="7" customWidth="1"/>
    <col min="9" max="9" width="6.54296875" style="7" bestFit="1"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5.1796875" bestFit="1" customWidth="1"/>
    <col min="43" max="43" width="11.08984375" customWidth="1"/>
    <col min="44" max="44" width="12.90625" customWidth="1"/>
    <col min="45" max="45" width="7.816406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0</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1</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2</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4</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9</v>
      </c>
      <c r="C11" s="11"/>
      <c r="T11" s="11" t="s">
        <v>9</v>
      </c>
      <c r="Z11" s="11"/>
      <c r="AA11" s="7"/>
      <c r="AB11" s="7"/>
      <c r="AC11" s="7"/>
      <c r="AD11" s="7"/>
      <c r="AE11" s="7"/>
      <c r="AF11" s="7"/>
      <c r="AG11" s="7"/>
      <c r="AH11" s="7"/>
      <c r="AK11" s="7"/>
      <c r="AL11" s="11" t="s">
        <v>9</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39</v>
      </c>
      <c r="C12" s="25" t="s">
        <v>11</v>
      </c>
      <c r="D12" s="26"/>
      <c r="E12" s="26"/>
      <c r="F12" s="27"/>
      <c r="G12" s="25" t="s">
        <v>12</v>
      </c>
      <c r="H12" s="26"/>
      <c r="I12" s="26"/>
      <c r="J12" s="26"/>
      <c r="K12" s="26"/>
      <c r="L12" s="26"/>
      <c r="M12" s="27"/>
      <c r="N12" s="20" t="s">
        <v>13</v>
      </c>
      <c r="O12" s="20" t="s">
        <v>14</v>
      </c>
      <c r="P12" s="20" t="s">
        <v>15</v>
      </c>
      <c r="Q12" s="20" t="s">
        <v>16</v>
      </c>
      <c r="R12" s="20" t="s">
        <v>17</v>
      </c>
      <c r="S12"/>
      <c r="T12" s="23" t="s">
        <v>39</v>
      </c>
      <c r="U12" s="25" t="s">
        <v>11</v>
      </c>
      <c r="V12" s="26"/>
      <c r="W12" s="26"/>
      <c r="X12" s="27"/>
      <c r="Y12" s="25" t="s">
        <v>12</v>
      </c>
      <c r="Z12" s="26"/>
      <c r="AA12" s="26"/>
      <c r="AB12" s="26"/>
      <c r="AC12" s="26"/>
      <c r="AD12" s="26"/>
      <c r="AE12" s="27"/>
      <c r="AF12" s="20" t="s">
        <v>13</v>
      </c>
      <c r="AG12" s="20" t="s">
        <v>14</v>
      </c>
      <c r="AH12" s="20" t="s">
        <v>15</v>
      </c>
      <c r="AI12" s="20" t="s">
        <v>16</v>
      </c>
      <c r="AJ12" s="20" t="s">
        <v>17</v>
      </c>
      <c r="AL12" s="23" t="s">
        <v>39</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39</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c r="D14" s="15"/>
      <c r="E14" s="15"/>
      <c r="F14" s="15">
        <f>SUM(C14:E14)</f>
        <v>0</v>
      </c>
      <c r="G14" s="15">
        <v>57.140449209405951</v>
      </c>
      <c r="H14" s="15">
        <v>4.229452383213852</v>
      </c>
      <c r="I14" s="15">
        <v>849.84470000000033</v>
      </c>
      <c r="J14" s="15">
        <v>390.67815999999999</v>
      </c>
      <c r="K14" s="15">
        <v>86.065809999999999</v>
      </c>
      <c r="L14" s="15">
        <v>3.8905485895865306</v>
      </c>
      <c r="M14" s="15">
        <v>6.2319722000000004</v>
      </c>
      <c r="N14" s="15">
        <f>SUM(F14:M14)</f>
        <v>1398.0810923822069</v>
      </c>
      <c r="O14" s="15">
        <v>0</v>
      </c>
      <c r="P14" s="15">
        <f>N14+O14</f>
        <v>1398.0810923822069</v>
      </c>
      <c r="Q14" s="15"/>
      <c r="R14" s="15">
        <f>P14+Q14</f>
        <v>1398.0810923822069</v>
      </c>
      <c r="S14"/>
      <c r="T14" s="14">
        <v>2020</v>
      </c>
      <c r="U14" s="15">
        <v>0</v>
      </c>
      <c r="V14" s="15">
        <v>0</v>
      </c>
      <c r="W14" s="15">
        <v>0</v>
      </c>
      <c r="X14" s="15">
        <f>SUM(U14:W14)</f>
        <v>0</v>
      </c>
      <c r="Y14" s="15">
        <v>57.140449209405951</v>
      </c>
      <c r="Z14" s="15">
        <v>4.229452383213852</v>
      </c>
      <c r="AA14" s="15">
        <v>849.84470000000033</v>
      </c>
      <c r="AB14" s="15">
        <v>390.67815999999999</v>
      </c>
      <c r="AC14" s="15">
        <v>86.065809999999999</v>
      </c>
      <c r="AD14" s="15">
        <v>3.8905485895865306</v>
      </c>
      <c r="AE14" s="15">
        <v>6.2319722000000004</v>
      </c>
      <c r="AF14" s="15">
        <f>SUM(X14:AE14)</f>
        <v>1398.0810923822069</v>
      </c>
      <c r="AG14" s="15">
        <v>0</v>
      </c>
      <c r="AH14" s="15">
        <f>AF14+AG14</f>
        <v>1398.0810923822069</v>
      </c>
      <c r="AI14" s="15">
        <v>0</v>
      </c>
      <c r="AJ14" s="15">
        <f>AH14+AI14</f>
        <v>1398.0810923822069</v>
      </c>
      <c r="AL14" s="14">
        <v>2020</v>
      </c>
      <c r="AM14" s="15">
        <f t="shared" ref="AM14:AM47" si="0">U14-C14</f>
        <v>0</v>
      </c>
      <c r="AN14" s="15">
        <f t="shared" ref="AN14:AN47" si="1">V14-D14</f>
        <v>0</v>
      </c>
      <c r="AO14" s="15">
        <f t="shared" ref="AO14:AO47" si="2">W14-E14</f>
        <v>0</v>
      </c>
      <c r="AP14" s="15">
        <f t="shared" ref="AP14:AP47" si="3">X14-F14</f>
        <v>0</v>
      </c>
      <c r="AQ14" s="15">
        <f t="shared" ref="AQ14:AQ47" si="4">Y14-G14</f>
        <v>0</v>
      </c>
      <c r="AR14" s="15">
        <f t="shared" ref="AR14:AR47" si="5">Z14-H14</f>
        <v>0</v>
      </c>
      <c r="AS14" s="15">
        <f t="shared" ref="AS14:AS47" si="6">AA14-I14</f>
        <v>0</v>
      </c>
      <c r="AT14" s="15">
        <f t="shared" ref="AT14:AT47" si="7">AB14-J14</f>
        <v>0</v>
      </c>
      <c r="AU14" s="15">
        <f t="shared" ref="AU14:AU47" si="8">AC14-K14</f>
        <v>0</v>
      </c>
      <c r="AV14" s="15">
        <f t="shared" ref="AV14:AV47" si="9">AD14-L14</f>
        <v>0</v>
      </c>
      <c r="AW14" s="15">
        <f t="shared" ref="AW14:AW47" si="10">AE14-M14</f>
        <v>0</v>
      </c>
      <c r="AX14" s="15">
        <f t="shared" ref="AX14:AX47" si="11">AF14-N14</f>
        <v>0</v>
      </c>
      <c r="AY14" s="15">
        <f t="shared" ref="AY14:AY47" si="12">AG14-O14</f>
        <v>0</v>
      </c>
      <c r="AZ14" s="15">
        <f t="shared" ref="AZ14:AZ47" si="13">AH14-P14</f>
        <v>0</v>
      </c>
      <c r="BA14" s="15">
        <f t="shared" ref="BA14:BA47" si="14">AI14-Q14</f>
        <v>0</v>
      </c>
      <c r="BB14" s="15">
        <f>AZ14+BA14</f>
        <v>0</v>
      </c>
      <c r="BC14" s="14">
        <f>AL14</f>
        <v>2020</v>
      </c>
    </row>
    <row r="15" spans="1:65" x14ac:dyDescent="0.35">
      <c r="B15" s="14">
        <f t="shared" ref="B15:B47" si="15">B14+1</f>
        <v>2021</v>
      </c>
      <c r="C15" s="15"/>
      <c r="D15" s="15"/>
      <c r="E15" s="15"/>
      <c r="F15" s="15">
        <f t="shared" ref="F15:F47" si="16">SUM(C15:E15)</f>
        <v>0</v>
      </c>
      <c r="G15" s="15">
        <v>86.925622328034777</v>
      </c>
      <c r="H15" s="15">
        <v>8.7698629089469691</v>
      </c>
      <c r="I15" s="15">
        <v>858.9478899999998</v>
      </c>
      <c r="J15" s="15">
        <v>384.87225999999998</v>
      </c>
      <c r="K15" s="15">
        <v>91.133150000000001</v>
      </c>
      <c r="L15" s="15">
        <v>6.4358354576797794</v>
      </c>
      <c r="M15" s="15">
        <v>6.4714661999999992</v>
      </c>
      <c r="N15" s="15">
        <f t="shared" ref="N15:N47" si="17">SUM(F15:M15)</f>
        <v>1443.5560868946611</v>
      </c>
      <c r="O15" s="15">
        <v>0</v>
      </c>
      <c r="P15" s="15">
        <f t="shared" ref="P15:P47" si="18">N15+O15</f>
        <v>1443.5560868946611</v>
      </c>
      <c r="Q15" s="15"/>
      <c r="R15" s="15">
        <f t="shared" ref="R15:R47" si="19">P15+Q15</f>
        <v>1443.5560868946611</v>
      </c>
      <c r="S15"/>
      <c r="T15" s="14">
        <f t="shared" ref="T15:T47" si="20">T14+1</f>
        <v>2021</v>
      </c>
      <c r="U15" s="15">
        <v>0</v>
      </c>
      <c r="V15" s="15">
        <v>0</v>
      </c>
      <c r="W15" s="15">
        <v>0</v>
      </c>
      <c r="X15" s="15">
        <f t="shared" ref="X15:X47" si="21">SUM(U15:W15)</f>
        <v>0</v>
      </c>
      <c r="Y15" s="15">
        <v>86.925622328034777</v>
      </c>
      <c r="Z15" s="15">
        <v>8.7698629089469691</v>
      </c>
      <c r="AA15" s="15">
        <v>858.9478899999998</v>
      </c>
      <c r="AB15" s="15">
        <v>384.87225999999998</v>
      </c>
      <c r="AC15" s="15">
        <v>91.133150000000001</v>
      </c>
      <c r="AD15" s="15">
        <v>6.4358354576797794</v>
      </c>
      <c r="AE15" s="15">
        <v>6.4714661999999992</v>
      </c>
      <c r="AF15" s="15">
        <f t="shared" ref="AF15:AF47" si="22">SUM(X15:AE15)</f>
        <v>1443.5560868946611</v>
      </c>
      <c r="AG15" s="15">
        <v>0</v>
      </c>
      <c r="AH15" s="15">
        <f t="shared" ref="AH15:AH47" si="23">AF15+AG15</f>
        <v>1443.5560868946611</v>
      </c>
      <c r="AI15" s="15">
        <v>1.0200790961866668</v>
      </c>
      <c r="AJ15" s="15">
        <f t="shared" ref="AJ15:AJ47" si="24">AH15+AI15</f>
        <v>1444.5761659908478</v>
      </c>
      <c r="AL15" s="14">
        <f t="shared" ref="AL15:AL47" si="25">AL14+1</f>
        <v>2021</v>
      </c>
      <c r="AM15" s="15">
        <f t="shared" si="0"/>
        <v>0</v>
      </c>
      <c r="AN15" s="15">
        <f t="shared" si="1"/>
        <v>0</v>
      </c>
      <c r="AO15" s="15">
        <f t="shared" si="2"/>
        <v>0</v>
      </c>
      <c r="AP15" s="15">
        <f t="shared" si="3"/>
        <v>0</v>
      </c>
      <c r="AQ15" s="15">
        <f t="shared" si="4"/>
        <v>0</v>
      </c>
      <c r="AR15" s="15">
        <f t="shared" si="5"/>
        <v>0</v>
      </c>
      <c r="AS15" s="15">
        <f t="shared" si="6"/>
        <v>0</v>
      </c>
      <c r="AT15" s="15">
        <f t="shared" si="7"/>
        <v>0</v>
      </c>
      <c r="AU15" s="15">
        <f t="shared" si="8"/>
        <v>0</v>
      </c>
      <c r="AV15" s="15">
        <f t="shared" si="9"/>
        <v>0</v>
      </c>
      <c r="AW15" s="15">
        <f t="shared" si="10"/>
        <v>0</v>
      </c>
      <c r="AX15" s="15">
        <f t="shared" si="11"/>
        <v>0</v>
      </c>
      <c r="AY15" s="15">
        <f t="shared" si="12"/>
        <v>0</v>
      </c>
      <c r="AZ15" s="15">
        <f t="shared" si="13"/>
        <v>0</v>
      </c>
      <c r="BA15" s="15">
        <f t="shared" si="14"/>
        <v>1.0200790961866668</v>
      </c>
      <c r="BB15" s="15">
        <f t="shared" ref="BB15:BB47" si="26">AZ15+BA15</f>
        <v>1.0200790961866668</v>
      </c>
      <c r="BC15" s="14">
        <f t="shared" ref="BC15:BC47" si="27">AL15</f>
        <v>2021</v>
      </c>
    </row>
    <row r="16" spans="1:65" x14ac:dyDescent="0.35">
      <c r="B16" s="14">
        <f t="shared" si="15"/>
        <v>2022</v>
      </c>
      <c r="C16" s="15"/>
      <c r="D16" s="15"/>
      <c r="E16" s="15"/>
      <c r="F16" s="15">
        <f t="shared" si="16"/>
        <v>0</v>
      </c>
      <c r="G16" s="15">
        <v>119.85067195029433</v>
      </c>
      <c r="H16" s="15">
        <v>12.086658876727089</v>
      </c>
      <c r="I16" s="15">
        <v>883.70543000000009</v>
      </c>
      <c r="J16" s="15">
        <v>381.80252000000002</v>
      </c>
      <c r="K16" s="15">
        <v>99.022519999999972</v>
      </c>
      <c r="L16" s="15">
        <v>8.1999182471421737</v>
      </c>
      <c r="M16" s="15">
        <v>6.3726694999999998</v>
      </c>
      <c r="N16" s="15">
        <f t="shared" si="17"/>
        <v>1511.0403885741637</v>
      </c>
      <c r="O16" s="15">
        <v>0</v>
      </c>
      <c r="P16" s="15">
        <f t="shared" si="18"/>
        <v>1511.0403885741637</v>
      </c>
      <c r="Q16" s="15"/>
      <c r="R16" s="15">
        <f t="shared" si="19"/>
        <v>1511.0403885741637</v>
      </c>
      <c r="S16"/>
      <c r="T16" s="14">
        <f t="shared" si="20"/>
        <v>2022</v>
      </c>
      <c r="U16" s="15">
        <v>27.050221938022126</v>
      </c>
      <c r="V16" s="15">
        <v>2.5800820188433184</v>
      </c>
      <c r="W16" s="15">
        <v>1.2277601741679971</v>
      </c>
      <c r="X16" s="15">
        <f t="shared" si="21"/>
        <v>30.858064131033441</v>
      </c>
      <c r="Y16" s="15">
        <v>119.85067195029433</v>
      </c>
      <c r="Z16" s="15">
        <v>12.086658876727089</v>
      </c>
      <c r="AA16" s="15">
        <v>875.38603999999964</v>
      </c>
      <c r="AB16" s="15">
        <v>381.80252000000002</v>
      </c>
      <c r="AC16" s="15">
        <v>97.62521999999997</v>
      </c>
      <c r="AD16" s="15">
        <v>8.1999180729741656</v>
      </c>
      <c r="AE16" s="15">
        <v>6.3036658000000001</v>
      </c>
      <c r="AF16" s="15">
        <f t="shared" si="22"/>
        <v>1532.1127588310287</v>
      </c>
      <c r="AG16" s="15">
        <v>0</v>
      </c>
      <c r="AH16" s="15">
        <f t="shared" si="23"/>
        <v>1532.1127588310287</v>
      </c>
      <c r="AI16" s="15">
        <v>0.6275365374466666</v>
      </c>
      <c r="AJ16" s="15">
        <f t="shared" si="24"/>
        <v>1532.7402953684755</v>
      </c>
      <c r="AL16" s="14">
        <f t="shared" si="25"/>
        <v>2022</v>
      </c>
      <c r="AM16" s="15">
        <f t="shared" si="0"/>
        <v>27.050221938022126</v>
      </c>
      <c r="AN16" s="15">
        <f t="shared" si="1"/>
        <v>2.5800820188433184</v>
      </c>
      <c r="AO16" s="15">
        <f t="shared" si="2"/>
        <v>1.2277601741679971</v>
      </c>
      <c r="AP16" s="15">
        <f t="shared" si="3"/>
        <v>30.858064131033441</v>
      </c>
      <c r="AQ16" s="15">
        <f t="shared" si="4"/>
        <v>0</v>
      </c>
      <c r="AR16" s="15">
        <f t="shared" si="5"/>
        <v>0</v>
      </c>
      <c r="AS16" s="15">
        <f t="shared" si="6"/>
        <v>-8.3193900000004533</v>
      </c>
      <c r="AT16" s="15">
        <f t="shared" si="7"/>
        <v>0</v>
      </c>
      <c r="AU16" s="15">
        <f t="shared" si="8"/>
        <v>-1.3973000000000013</v>
      </c>
      <c r="AV16" s="15">
        <f t="shared" si="9"/>
        <v>-1.7416800801584031E-7</v>
      </c>
      <c r="AW16" s="15">
        <f t="shared" si="10"/>
        <v>-6.9003699999999668E-2</v>
      </c>
      <c r="AX16" s="15">
        <f t="shared" si="11"/>
        <v>21.072370256865042</v>
      </c>
      <c r="AY16" s="15">
        <f t="shared" si="12"/>
        <v>0</v>
      </c>
      <c r="AZ16" s="15">
        <f t="shared" si="13"/>
        <v>21.072370256865042</v>
      </c>
      <c r="BA16" s="15">
        <f t="shared" si="14"/>
        <v>0.6275365374466666</v>
      </c>
      <c r="BB16" s="15">
        <f t="shared" si="26"/>
        <v>21.699906794311708</v>
      </c>
      <c r="BC16" s="14">
        <f t="shared" si="27"/>
        <v>2022</v>
      </c>
    </row>
    <row r="17" spans="2:55" x14ac:dyDescent="0.35">
      <c r="B17" s="14">
        <f t="shared" si="15"/>
        <v>2023</v>
      </c>
      <c r="C17" s="15"/>
      <c r="D17" s="15"/>
      <c r="E17" s="15"/>
      <c r="F17" s="15">
        <f t="shared" si="16"/>
        <v>0</v>
      </c>
      <c r="G17" s="15">
        <v>113.92549368024319</v>
      </c>
      <c r="H17" s="15">
        <v>11.751086987122031</v>
      </c>
      <c r="I17" s="15">
        <v>901.69484999999963</v>
      </c>
      <c r="J17" s="15">
        <v>381.80252000000002</v>
      </c>
      <c r="K17" s="15">
        <v>106.55790999999998</v>
      </c>
      <c r="L17" s="15">
        <v>8.3599521217753843</v>
      </c>
      <c r="M17" s="15">
        <v>5.7776034000000003</v>
      </c>
      <c r="N17" s="15">
        <f t="shared" si="17"/>
        <v>1529.8694161891403</v>
      </c>
      <c r="O17" s="15">
        <v>0</v>
      </c>
      <c r="P17" s="15">
        <f t="shared" si="18"/>
        <v>1529.8694161891403</v>
      </c>
      <c r="Q17" s="15"/>
      <c r="R17" s="15">
        <f t="shared" si="19"/>
        <v>1529.8694161891403</v>
      </c>
      <c r="S17"/>
      <c r="T17" s="14">
        <f t="shared" si="20"/>
        <v>2023</v>
      </c>
      <c r="U17" s="15">
        <v>75.742983014184162</v>
      </c>
      <c r="V17" s="15">
        <v>7.588641108093257</v>
      </c>
      <c r="W17" s="15">
        <v>3.739614883411015</v>
      </c>
      <c r="X17" s="15">
        <f t="shared" si="21"/>
        <v>87.071239005688426</v>
      </c>
      <c r="Y17" s="15">
        <v>113.92549368024319</v>
      </c>
      <c r="Z17" s="15">
        <v>11.751086987122031</v>
      </c>
      <c r="AA17" s="15">
        <v>877.50779999999975</v>
      </c>
      <c r="AB17" s="15">
        <v>381.80252000000002</v>
      </c>
      <c r="AC17" s="15">
        <v>102.71341000000001</v>
      </c>
      <c r="AD17" s="15">
        <v>8.3599572383643697</v>
      </c>
      <c r="AE17" s="15">
        <v>5.6636310000000014</v>
      </c>
      <c r="AF17" s="15">
        <f t="shared" si="22"/>
        <v>1588.7951379114177</v>
      </c>
      <c r="AG17" s="15">
        <v>0</v>
      </c>
      <c r="AH17" s="15">
        <f t="shared" si="23"/>
        <v>1588.7951379114177</v>
      </c>
      <c r="AI17" s="15">
        <v>0.68307619099066674</v>
      </c>
      <c r="AJ17" s="15">
        <f t="shared" si="24"/>
        <v>1589.4782141024084</v>
      </c>
      <c r="AL17" s="14">
        <f t="shared" si="25"/>
        <v>2023</v>
      </c>
      <c r="AM17" s="15">
        <f t="shared" si="0"/>
        <v>75.742983014184162</v>
      </c>
      <c r="AN17" s="15">
        <f t="shared" si="1"/>
        <v>7.588641108093257</v>
      </c>
      <c r="AO17" s="15">
        <f t="shared" si="2"/>
        <v>3.739614883411015</v>
      </c>
      <c r="AP17" s="15">
        <f t="shared" si="3"/>
        <v>87.071239005688426</v>
      </c>
      <c r="AQ17" s="15">
        <f t="shared" si="4"/>
        <v>0</v>
      </c>
      <c r="AR17" s="15">
        <f t="shared" si="5"/>
        <v>0</v>
      </c>
      <c r="AS17" s="15">
        <f t="shared" si="6"/>
        <v>-24.187049999999886</v>
      </c>
      <c r="AT17" s="15">
        <f t="shared" si="7"/>
        <v>0</v>
      </c>
      <c r="AU17" s="15">
        <f t="shared" si="8"/>
        <v>-3.8444999999999681</v>
      </c>
      <c r="AV17" s="15">
        <f t="shared" si="9"/>
        <v>5.1165889853876934E-6</v>
      </c>
      <c r="AW17" s="15">
        <f t="shared" si="10"/>
        <v>-0.11397239999999886</v>
      </c>
      <c r="AX17" s="15">
        <f t="shared" si="11"/>
        <v>58.925721722277331</v>
      </c>
      <c r="AY17" s="15">
        <f t="shared" si="12"/>
        <v>0</v>
      </c>
      <c r="AZ17" s="15">
        <f t="shared" si="13"/>
        <v>58.925721722277331</v>
      </c>
      <c r="BA17" s="15">
        <f t="shared" si="14"/>
        <v>0.68307619099066674</v>
      </c>
      <c r="BB17" s="15">
        <f t="shared" si="26"/>
        <v>59.608797913267999</v>
      </c>
      <c r="BC17" s="14">
        <f t="shared" si="27"/>
        <v>2023</v>
      </c>
    </row>
    <row r="18" spans="2:55" x14ac:dyDescent="0.35">
      <c r="B18" s="14">
        <f t="shared" si="15"/>
        <v>2024</v>
      </c>
      <c r="C18" s="15"/>
      <c r="D18" s="15"/>
      <c r="E18" s="15"/>
      <c r="F18" s="15">
        <f t="shared" si="16"/>
        <v>0</v>
      </c>
      <c r="G18" s="15">
        <v>108.61129035399931</v>
      </c>
      <c r="H18" s="15">
        <v>11.410878192294161</v>
      </c>
      <c r="I18" s="15">
        <v>912.93234999999993</v>
      </c>
      <c r="J18" s="15">
        <v>382.80076000000003</v>
      </c>
      <c r="K18" s="15">
        <v>116.85017000000001</v>
      </c>
      <c r="L18" s="15">
        <v>8.6190556822905684</v>
      </c>
      <c r="M18" s="15">
        <v>5.7882728999999991</v>
      </c>
      <c r="N18" s="15">
        <f t="shared" si="17"/>
        <v>1547.012777128584</v>
      </c>
      <c r="O18" s="15">
        <v>0</v>
      </c>
      <c r="P18" s="15">
        <f t="shared" si="18"/>
        <v>1547.012777128584</v>
      </c>
      <c r="Q18" s="15"/>
      <c r="R18" s="15">
        <f t="shared" si="19"/>
        <v>1547.012777128584</v>
      </c>
      <c r="S18"/>
      <c r="T18" s="14">
        <f t="shared" si="20"/>
        <v>2024</v>
      </c>
      <c r="U18" s="15">
        <v>119.4266952488795</v>
      </c>
      <c r="V18" s="15">
        <v>12.55427730228932</v>
      </c>
      <c r="W18" s="15">
        <v>6.3405122821920141</v>
      </c>
      <c r="X18" s="15">
        <f t="shared" si="21"/>
        <v>138.32148483336081</v>
      </c>
      <c r="Y18" s="15">
        <v>108.61129035399931</v>
      </c>
      <c r="Z18" s="15">
        <v>11.410878192294161</v>
      </c>
      <c r="AA18" s="15">
        <v>864.54453999999998</v>
      </c>
      <c r="AB18" s="15">
        <v>382.80076000000003</v>
      </c>
      <c r="AC18" s="15">
        <v>111.50380000000001</v>
      </c>
      <c r="AD18" s="15">
        <v>8.6190634000985238</v>
      </c>
      <c r="AE18" s="15">
        <v>5.4973417999999992</v>
      </c>
      <c r="AF18" s="15">
        <f t="shared" si="22"/>
        <v>1631.3091585797526</v>
      </c>
      <c r="AG18" s="15">
        <v>0</v>
      </c>
      <c r="AH18" s="15">
        <f t="shared" si="23"/>
        <v>1631.3091585797526</v>
      </c>
      <c r="AI18" s="15">
        <v>0.67471288001039997</v>
      </c>
      <c r="AJ18" s="15">
        <f t="shared" si="24"/>
        <v>1631.9838714597631</v>
      </c>
      <c r="AL18" s="14">
        <f t="shared" si="25"/>
        <v>2024</v>
      </c>
      <c r="AM18" s="15">
        <f t="shared" si="0"/>
        <v>119.4266952488795</v>
      </c>
      <c r="AN18" s="15">
        <f t="shared" si="1"/>
        <v>12.55427730228932</v>
      </c>
      <c r="AO18" s="15">
        <f t="shared" si="2"/>
        <v>6.3405122821920141</v>
      </c>
      <c r="AP18" s="15">
        <f t="shared" si="3"/>
        <v>138.32148483336081</v>
      </c>
      <c r="AQ18" s="15">
        <f t="shared" si="4"/>
        <v>0</v>
      </c>
      <c r="AR18" s="15">
        <f t="shared" si="5"/>
        <v>0</v>
      </c>
      <c r="AS18" s="15">
        <f t="shared" si="6"/>
        <v>-48.387809999999945</v>
      </c>
      <c r="AT18" s="15">
        <f t="shared" si="7"/>
        <v>0</v>
      </c>
      <c r="AU18" s="15">
        <f t="shared" si="8"/>
        <v>-5.3463699999999932</v>
      </c>
      <c r="AV18" s="15">
        <f t="shared" si="9"/>
        <v>7.7178079553874568E-6</v>
      </c>
      <c r="AW18" s="15">
        <f t="shared" si="10"/>
        <v>-0.29093109999999989</v>
      </c>
      <c r="AX18" s="15">
        <f t="shared" si="11"/>
        <v>84.2963814511686</v>
      </c>
      <c r="AY18" s="15">
        <f t="shared" si="12"/>
        <v>0</v>
      </c>
      <c r="AZ18" s="15">
        <f t="shared" si="13"/>
        <v>84.2963814511686</v>
      </c>
      <c r="BA18" s="15">
        <f t="shared" si="14"/>
        <v>0.67471288001039997</v>
      </c>
      <c r="BB18" s="15">
        <f t="shared" si="26"/>
        <v>84.971094331179003</v>
      </c>
      <c r="BC18" s="14">
        <f t="shared" si="27"/>
        <v>2024</v>
      </c>
    </row>
    <row r="19" spans="2:55" x14ac:dyDescent="0.35">
      <c r="B19" s="14">
        <f t="shared" si="15"/>
        <v>2025</v>
      </c>
      <c r="C19" s="15"/>
      <c r="D19" s="15"/>
      <c r="E19" s="15"/>
      <c r="F19" s="15">
        <f t="shared" si="16"/>
        <v>0</v>
      </c>
      <c r="G19" s="15">
        <v>100.57237697574595</v>
      </c>
      <c r="H19" s="15">
        <v>11.077338550112017</v>
      </c>
      <c r="I19" s="15">
        <v>972.19386999999949</v>
      </c>
      <c r="J19" s="15">
        <v>381.80250999999998</v>
      </c>
      <c r="K19" s="15">
        <v>129.35568000000001</v>
      </c>
      <c r="L19" s="15">
        <v>8.9934001013974019</v>
      </c>
      <c r="M19" s="15">
        <v>6.2669002000000003</v>
      </c>
      <c r="N19" s="15">
        <f t="shared" si="17"/>
        <v>1610.2620758272546</v>
      </c>
      <c r="O19" s="15">
        <v>102.26755000000001</v>
      </c>
      <c r="P19" s="15">
        <f t="shared" si="18"/>
        <v>1712.5296258272547</v>
      </c>
      <c r="Q19" s="15"/>
      <c r="R19" s="15">
        <f t="shared" si="19"/>
        <v>1712.5296258272547</v>
      </c>
      <c r="S19"/>
      <c r="T19" s="14">
        <f t="shared" si="20"/>
        <v>2025</v>
      </c>
      <c r="U19" s="15">
        <v>112.68526419465084</v>
      </c>
      <c r="V19" s="15">
        <v>12.189861946966939</v>
      </c>
      <c r="W19" s="15">
        <v>6.4659014919359654</v>
      </c>
      <c r="X19" s="15">
        <f t="shared" si="21"/>
        <v>131.34102763355375</v>
      </c>
      <c r="Y19" s="15">
        <v>100.57237697574595</v>
      </c>
      <c r="Z19" s="15">
        <v>11.077338550112017</v>
      </c>
      <c r="AA19" s="15">
        <v>923.5088300000001</v>
      </c>
      <c r="AB19" s="15">
        <v>381.80250999999998</v>
      </c>
      <c r="AC19" s="15">
        <v>124.92071000000001</v>
      </c>
      <c r="AD19" s="15">
        <v>8.9934086094614152</v>
      </c>
      <c r="AE19" s="15">
        <v>5.9254240000000005</v>
      </c>
      <c r="AF19" s="15">
        <f t="shared" si="22"/>
        <v>1688.1416257688732</v>
      </c>
      <c r="AG19" s="15">
        <v>97.605150000000009</v>
      </c>
      <c r="AH19" s="15">
        <f t="shared" si="23"/>
        <v>1785.7467757688732</v>
      </c>
      <c r="AI19" s="15">
        <v>0.65619743327906666</v>
      </c>
      <c r="AJ19" s="15">
        <f t="shared" si="24"/>
        <v>1786.4029732021522</v>
      </c>
      <c r="AL19" s="14">
        <f t="shared" si="25"/>
        <v>2025</v>
      </c>
      <c r="AM19" s="15">
        <f t="shared" si="0"/>
        <v>112.68526419465084</v>
      </c>
      <c r="AN19" s="15">
        <f t="shared" si="1"/>
        <v>12.189861946966939</v>
      </c>
      <c r="AO19" s="15">
        <f t="shared" si="2"/>
        <v>6.4659014919359654</v>
      </c>
      <c r="AP19" s="15">
        <f t="shared" si="3"/>
        <v>131.34102763355375</v>
      </c>
      <c r="AQ19" s="15">
        <f t="shared" si="4"/>
        <v>0</v>
      </c>
      <c r="AR19" s="15">
        <f t="shared" si="5"/>
        <v>0</v>
      </c>
      <c r="AS19" s="15">
        <f t="shared" si="6"/>
        <v>-48.68503999999939</v>
      </c>
      <c r="AT19" s="15">
        <f t="shared" si="7"/>
        <v>0</v>
      </c>
      <c r="AU19" s="15">
        <f t="shared" si="8"/>
        <v>-4.4349699999999928</v>
      </c>
      <c r="AV19" s="15">
        <f t="shared" si="9"/>
        <v>8.5080640133128327E-6</v>
      </c>
      <c r="AW19" s="15">
        <f t="shared" si="10"/>
        <v>-0.34147619999999979</v>
      </c>
      <c r="AX19" s="15">
        <f t="shared" si="11"/>
        <v>77.879549941618507</v>
      </c>
      <c r="AY19" s="15">
        <f t="shared" si="12"/>
        <v>-4.6624000000000052</v>
      </c>
      <c r="AZ19" s="15">
        <f t="shared" si="13"/>
        <v>73.217149941618572</v>
      </c>
      <c r="BA19" s="15">
        <f t="shared" si="14"/>
        <v>0.65619743327906666</v>
      </c>
      <c r="BB19" s="15">
        <f t="shared" si="26"/>
        <v>73.873347374897634</v>
      </c>
      <c r="BC19" s="14">
        <f t="shared" si="27"/>
        <v>2025</v>
      </c>
    </row>
    <row r="20" spans="2:55" x14ac:dyDescent="0.35">
      <c r="B20" s="14">
        <f t="shared" si="15"/>
        <v>2026</v>
      </c>
      <c r="C20" s="15"/>
      <c r="D20" s="15"/>
      <c r="E20" s="15"/>
      <c r="F20" s="15">
        <f t="shared" si="16"/>
        <v>0</v>
      </c>
      <c r="G20" s="15">
        <v>86.48815508523154</v>
      </c>
      <c r="H20" s="15">
        <v>10.751774835172593</v>
      </c>
      <c r="I20" s="15">
        <v>1055.5968500000001</v>
      </c>
      <c r="J20" s="15">
        <v>381.80252000000002</v>
      </c>
      <c r="K20" s="15">
        <v>151.06778</v>
      </c>
      <c r="L20" s="15">
        <v>9.3086815933682487</v>
      </c>
      <c r="M20" s="15">
        <v>6.3836471000000001</v>
      </c>
      <c r="N20" s="15">
        <f t="shared" si="17"/>
        <v>1701.3994086137725</v>
      </c>
      <c r="O20" s="15">
        <v>184.19938999999997</v>
      </c>
      <c r="P20" s="15">
        <f t="shared" si="18"/>
        <v>1885.5987986137725</v>
      </c>
      <c r="Q20" s="15"/>
      <c r="R20" s="15">
        <f t="shared" si="19"/>
        <v>1885.5987986137725</v>
      </c>
      <c r="S20"/>
      <c r="T20" s="14">
        <f t="shared" si="20"/>
        <v>2026</v>
      </c>
      <c r="U20" s="15">
        <v>106.88250097267216</v>
      </c>
      <c r="V20" s="15">
        <v>11.820723189641233</v>
      </c>
      <c r="W20" s="15">
        <v>6.6250691807785769</v>
      </c>
      <c r="X20" s="15">
        <f t="shared" si="21"/>
        <v>125.32829334309197</v>
      </c>
      <c r="Y20" s="15">
        <v>86.48815508523154</v>
      </c>
      <c r="Z20" s="15">
        <v>10.751774835172593</v>
      </c>
      <c r="AA20" s="15">
        <v>1003.8506400000002</v>
      </c>
      <c r="AB20" s="15">
        <v>381.80252000000002</v>
      </c>
      <c r="AC20" s="15">
        <v>146.44117999999997</v>
      </c>
      <c r="AD20" s="15">
        <v>9.3086824125896683</v>
      </c>
      <c r="AE20" s="15">
        <v>6.1032783999999989</v>
      </c>
      <c r="AF20" s="15">
        <f t="shared" si="22"/>
        <v>1770.0745240760859</v>
      </c>
      <c r="AG20" s="15">
        <v>176.10045000000002</v>
      </c>
      <c r="AH20" s="15">
        <f t="shared" si="23"/>
        <v>1946.1749740760861</v>
      </c>
      <c r="AI20" s="15">
        <v>0.51050195073344673</v>
      </c>
      <c r="AJ20" s="15">
        <f t="shared" si="24"/>
        <v>1946.6854760268195</v>
      </c>
      <c r="AL20" s="14">
        <f t="shared" si="25"/>
        <v>2026</v>
      </c>
      <c r="AM20" s="15">
        <f t="shared" si="0"/>
        <v>106.88250097267216</v>
      </c>
      <c r="AN20" s="15">
        <f t="shared" si="1"/>
        <v>11.820723189641233</v>
      </c>
      <c r="AO20" s="15">
        <f t="shared" si="2"/>
        <v>6.6250691807785769</v>
      </c>
      <c r="AP20" s="15">
        <f t="shared" si="3"/>
        <v>125.32829334309197</v>
      </c>
      <c r="AQ20" s="15">
        <f t="shared" si="4"/>
        <v>0</v>
      </c>
      <c r="AR20" s="15">
        <f t="shared" si="5"/>
        <v>0</v>
      </c>
      <c r="AS20" s="15">
        <f t="shared" si="6"/>
        <v>-51.746209999999905</v>
      </c>
      <c r="AT20" s="15">
        <f t="shared" si="7"/>
        <v>0</v>
      </c>
      <c r="AU20" s="15">
        <f t="shared" si="8"/>
        <v>-4.6266000000000247</v>
      </c>
      <c r="AV20" s="15">
        <f t="shared" si="9"/>
        <v>8.1922141959012151E-7</v>
      </c>
      <c r="AW20" s="15">
        <f t="shared" si="10"/>
        <v>-0.28036870000000125</v>
      </c>
      <c r="AX20" s="15">
        <f t="shared" si="11"/>
        <v>68.675115462313443</v>
      </c>
      <c r="AY20" s="15">
        <f t="shared" si="12"/>
        <v>-8.0989399999999421</v>
      </c>
      <c r="AZ20" s="15">
        <f t="shared" si="13"/>
        <v>60.576175462313586</v>
      </c>
      <c r="BA20" s="15">
        <f t="shared" si="14"/>
        <v>0.51050195073344673</v>
      </c>
      <c r="BB20" s="15">
        <f t="shared" si="26"/>
        <v>61.086677413047035</v>
      </c>
      <c r="BC20" s="14">
        <f t="shared" si="27"/>
        <v>2026</v>
      </c>
    </row>
    <row r="21" spans="2:55" x14ac:dyDescent="0.35">
      <c r="B21" s="14">
        <f t="shared" si="15"/>
        <v>2027</v>
      </c>
      <c r="C21" s="15"/>
      <c r="D21" s="15"/>
      <c r="E21" s="15"/>
      <c r="F21" s="15">
        <f t="shared" si="16"/>
        <v>0</v>
      </c>
      <c r="G21" s="15">
        <v>101.89420970211953</v>
      </c>
      <c r="H21" s="15">
        <v>13.437419182619529</v>
      </c>
      <c r="I21" s="15">
        <v>1186.6254400000003</v>
      </c>
      <c r="J21" s="15">
        <v>381.80250999999998</v>
      </c>
      <c r="K21" s="15">
        <v>171.14570999999998</v>
      </c>
      <c r="L21" s="15">
        <v>10.178355463183683</v>
      </c>
      <c r="M21" s="15">
        <v>6.6588471000000009</v>
      </c>
      <c r="N21" s="15">
        <f t="shared" si="17"/>
        <v>1871.7424914479229</v>
      </c>
      <c r="O21" s="15">
        <v>267.38494000000014</v>
      </c>
      <c r="P21" s="15">
        <f t="shared" si="18"/>
        <v>2139.1274314479233</v>
      </c>
      <c r="Q21" s="15"/>
      <c r="R21" s="15">
        <f t="shared" si="19"/>
        <v>2139.1274314479233</v>
      </c>
      <c r="S21"/>
      <c r="T21" s="14">
        <f t="shared" si="20"/>
        <v>2027</v>
      </c>
      <c r="U21" s="15">
        <v>94.000616103880162</v>
      </c>
      <c r="V21" s="15">
        <v>11.471397720362416</v>
      </c>
      <c r="W21" s="15">
        <v>6.9011175451379474</v>
      </c>
      <c r="X21" s="15">
        <f t="shared" si="21"/>
        <v>112.37313136938053</v>
      </c>
      <c r="Y21" s="15">
        <v>92.677237614841161</v>
      </c>
      <c r="Z21" s="15">
        <v>11.93730254466143</v>
      </c>
      <c r="AA21" s="15">
        <v>1129.6532100000002</v>
      </c>
      <c r="AB21" s="15">
        <v>381.80250999999998</v>
      </c>
      <c r="AC21" s="15">
        <v>166.04507000000001</v>
      </c>
      <c r="AD21" s="15">
        <v>9.9212279180457337</v>
      </c>
      <c r="AE21" s="15">
        <v>6.4847777999999998</v>
      </c>
      <c r="AF21" s="15">
        <f t="shared" si="22"/>
        <v>1910.8944672469293</v>
      </c>
      <c r="AG21" s="15">
        <v>256.17451</v>
      </c>
      <c r="AH21" s="15">
        <f t="shared" si="23"/>
        <v>2167.0689772469291</v>
      </c>
      <c r="AI21" s="15">
        <v>0.56509226722358352</v>
      </c>
      <c r="AJ21" s="15">
        <f t="shared" si="24"/>
        <v>2167.6340695141525</v>
      </c>
      <c r="AL21" s="14">
        <f t="shared" si="25"/>
        <v>2027</v>
      </c>
      <c r="AM21" s="15">
        <f t="shared" si="0"/>
        <v>94.000616103880162</v>
      </c>
      <c r="AN21" s="15">
        <f t="shared" si="1"/>
        <v>11.471397720362416</v>
      </c>
      <c r="AO21" s="15">
        <f t="shared" si="2"/>
        <v>6.9011175451379474</v>
      </c>
      <c r="AP21" s="15">
        <f t="shared" si="3"/>
        <v>112.37313136938053</v>
      </c>
      <c r="AQ21" s="15">
        <f t="shared" si="4"/>
        <v>-9.2169720872783643</v>
      </c>
      <c r="AR21" s="15">
        <f t="shared" si="5"/>
        <v>-1.500116637958099</v>
      </c>
      <c r="AS21" s="15">
        <f t="shared" si="6"/>
        <v>-56.972230000000081</v>
      </c>
      <c r="AT21" s="15">
        <f t="shared" si="7"/>
        <v>0</v>
      </c>
      <c r="AU21" s="15">
        <f t="shared" si="8"/>
        <v>-5.1006399999999701</v>
      </c>
      <c r="AV21" s="15">
        <f t="shared" si="9"/>
        <v>-0.25712754513794955</v>
      </c>
      <c r="AW21" s="15">
        <f t="shared" si="10"/>
        <v>-0.17406930000000109</v>
      </c>
      <c r="AX21" s="15">
        <f t="shared" si="11"/>
        <v>39.151975799006323</v>
      </c>
      <c r="AY21" s="15">
        <f t="shared" si="12"/>
        <v>-11.210430000000144</v>
      </c>
      <c r="AZ21" s="15">
        <f t="shared" si="13"/>
        <v>27.94154579900578</v>
      </c>
      <c r="BA21" s="15">
        <f t="shared" si="14"/>
        <v>0.56509226722358352</v>
      </c>
      <c r="BB21" s="15">
        <f t="shared" si="26"/>
        <v>28.506638066229364</v>
      </c>
      <c r="BC21" s="14">
        <f t="shared" si="27"/>
        <v>2027</v>
      </c>
    </row>
    <row r="22" spans="2:55" x14ac:dyDescent="0.35">
      <c r="B22" s="14">
        <f t="shared" si="15"/>
        <v>2028</v>
      </c>
      <c r="C22" s="15"/>
      <c r="D22" s="15"/>
      <c r="E22" s="15"/>
      <c r="F22" s="15">
        <f t="shared" si="16"/>
        <v>0</v>
      </c>
      <c r="G22" s="15">
        <v>121.01516616881284</v>
      </c>
      <c r="H22" s="15">
        <v>16.682453530015369</v>
      </c>
      <c r="I22" s="15">
        <v>1360.0813499999999</v>
      </c>
      <c r="J22" s="15">
        <v>382.80076000000003</v>
      </c>
      <c r="K22" s="15">
        <v>194.59822000000003</v>
      </c>
      <c r="L22" s="15">
        <v>11.075033868282592</v>
      </c>
      <c r="M22" s="15">
        <v>7.4039569999999992</v>
      </c>
      <c r="N22" s="15">
        <f t="shared" si="17"/>
        <v>2093.6569405671107</v>
      </c>
      <c r="O22" s="15">
        <v>357.72956999999997</v>
      </c>
      <c r="P22" s="15">
        <f t="shared" si="18"/>
        <v>2451.3865105671107</v>
      </c>
      <c r="Q22" s="15"/>
      <c r="R22" s="15">
        <f t="shared" si="19"/>
        <v>2451.3865105671107</v>
      </c>
      <c r="S22"/>
      <c r="T22" s="14">
        <f t="shared" si="20"/>
        <v>2028</v>
      </c>
      <c r="U22" s="15">
        <v>90.129684683118214</v>
      </c>
      <c r="V22" s="15">
        <v>11.139299432357163</v>
      </c>
      <c r="W22" s="15">
        <v>7.2875248332083178</v>
      </c>
      <c r="X22" s="15">
        <f t="shared" si="21"/>
        <v>108.5565089486837</v>
      </c>
      <c r="Y22" s="15">
        <v>96.233500191135761</v>
      </c>
      <c r="Z22" s="15">
        <v>12.640391326137067</v>
      </c>
      <c r="AA22" s="15">
        <v>1302.9621600000005</v>
      </c>
      <c r="AB22" s="15">
        <v>382.80076000000003</v>
      </c>
      <c r="AC22" s="15">
        <v>188.51525000000004</v>
      </c>
      <c r="AD22" s="15">
        <v>10.359659035074271</v>
      </c>
      <c r="AE22" s="15">
        <v>7.3321081000000001</v>
      </c>
      <c r="AF22" s="15">
        <f t="shared" si="22"/>
        <v>2109.4003376010314</v>
      </c>
      <c r="AG22" s="15">
        <v>343.53634999999997</v>
      </c>
      <c r="AH22" s="15">
        <f t="shared" si="23"/>
        <v>2452.9366876010313</v>
      </c>
      <c r="AI22" s="15">
        <v>0.52413609409135764</v>
      </c>
      <c r="AJ22" s="15">
        <f t="shared" si="24"/>
        <v>2453.4608236951226</v>
      </c>
      <c r="AL22" s="14">
        <f t="shared" si="25"/>
        <v>2028</v>
      </c>
      <c r="AM22" s="15">
        <f t="shared" si="0"/>
        <v>90.129684683118214</v>
      </c>
      <c r="AN22" s="15">
        <f t="shared" si="1"/>
        <v>11.139299432357163</v>
      </c>
      <c r="AO22" s="15">
        <f t="shared" si="2"/>
        <v>7.2875248332083178</v>
      </c>
      <c r="AP22" s="15">
        <f t="shared" si="3"/>
        <v>108.5565089486837</v>
      </c>
      <c r="AQ22" s="15">
        <f t="shared" si="4"/>
        <v>-24.781665977677079</v>
      </c>
      <c r="AR22" s="15">
        <f t="shared" si="5"/>
        <v>-4.0420622038783023</v>
      </c>
      <c r="AS22" s="15">
        <f t="shared" si="6"/>
        <v>-57.119189999999435</v>
      </c>
      <c r="AT22" s="15">
        <f t="shared" si="7"/>
        <v>0</v>
      </c>
      <c r="AU22" s="15">
        <f t="shared" si="8"/>
        <v>-6.0829699999999889</v>
      </c>
      <c r="AV22" s="15">
        <f t="shared" si="9"/>
        <v>-0.71537483320832074</v>
      </c>
      <c r="AW22" s="15">
        <f t="shared" si="10"/>
        <v>-7.1848899999999105E-2</v>
      </c>
      <c r="AX22" s="15">
        <f t="shared" si="11"/>
        <v>15.743397033920701</v>
      </c>
      <c r="AY22" s="15">
        <f t="shared" si="12"/>
        <v>-14.193219999999997</v>
      </c>
      <c r="AZ22" s="15">
        <f t="shared" si="13"/>
        <v>1.5501770339205905</v>
      </c>
      <c r="BA22" s="15">
        <f t="shared" si="14"/>
        <v>0.52413609409135764</v>
      </c>
      <c r="BB22" s="15">
        <f t="shared" si="26"/>
        <v>2.0743131280119482</v>
      </c>
      <c r="BC22" s="14">
        <f t="shared" si="27"/>
        <v>2028</v>
      </c>
    </row>
    <row r="23" spans="2:55" x14ac:dyDescent="0.35">
      <c r="B23" s="14">
        <f t="shared" si="15"/>
        <v>2029</v>
      </c>
      <c r="C23" s="15"/>
      <c r="D23" s="15"/>
      <c r="E23" s="15"/>
      <c r="F23" s="15">
        <f t="shared" si="16"/>
        <v>0</v>
      </c>
      <c r="G23" s="15">
        <v>123.91634322082817</v>
      </c>
      <c r="H23" s="15">
        <v>17.277844086395664</v>
      </c>
      <c r="I23" s="15">
        <v>1477.2554600000001</v>
      </c>
      <c r="J23" s="15">
        <v>381.80252000000002</v>
      </c>
      <c r="K23" s="15">
        <v>208.46202000000002</v>
      </c>
      <c r="L23" s="15">
        <v>11.533405628838196</v>
      </c>
      <c r="M23" s="15">
        <v>7.9273166999999995</v>
      </c>
      <c r="N23" s="15">
        <f t="shared" si="17"/>
        <v>2228.1749096360627</v>
      </c>
      <c r="O23" s="15">
        <v>445.20018999999996</v>
      </c>
      <c r="P23" s="15">
        <f t="shared" si="18"/>
        <v>2673.3750996360627</v>
      </c>
      <c r="Q23" s="15"/>
      <c r="R23" s="15">
        <f t="shared" si="19"/>
        <v>2673.3750996360627</v>
      </c>
      <c r="S23"/>
      <c r="T23" s="14">
        <f t="shared" si="20"/>
        <v>2029</v>
      </c>
      <c r="U23" s="15">
        <v>87.005057237779695</v>
      </c>
      <c r="V23" s="15">
        <v>10.820018416444702</v>
      </c>
      <c r="W23" s="15">
        <v>7.6646569405098379</v>
      </c>
      <c r="X23" s="15">
        <f t="shared" si="21"/>
        <v>105.48973259473424</v>
      </c>
      <c r="Y23" s="15">
        <v>102.78051116480069</v>
      </c>
      <c r="Z23" s="15">
        <v>13.808019940495894</v>
      </c>
      <c r="AA23" s="15">
        <v>1410.1394500000001</v>
      </c>
      <c r="AB23" s="15">
        <v>381.80252000000002</v>
      </c>
      <c r="AC23" s="15">
        <v>203.21409</v>
      </c>
      <c r="AD23" s="15">
        <v>10.877318688328357</v>
      </c>
      <c r="AE23" s="15">
        <v>7.547326299999999</v>
      </c>
      <c r="AF23" s="15">
        <f t="shared" si="22"/>
        <v>2235.658968688359</v>
      </c>
      <c r="AG23" s="15">
        <v>425.55002999999994</v>
      </c>
      <c r="AH23" s="15">
        <f t="shared" si="23"/>
        <v>2661.2089986883589</v>
      </c>
      <c r="AI23" s="15">
        <v>0.54544233186889834</v>
      </c>
      <c r="AJ23" s="15">
        <f t="shared" si="24"/>
        <v>2661.7544410202277</v>
      </c>
      <c r="AL23" s="14">
        <f t="shared" si="25"/>
        <v>2029</v>
      </c>
      <c r="AM23" s="15">
        <f t="shared" si="0"/>
        <v>87.005057237779695</v>
      </c>
      <c r="AN23" s="15">
        <f t="shared" si="1"/>
        <v>10.820018416444702</v>
      </c>
      <c r="AO23" s="15">
        <f t="shared" si="2"/>
        <v>7.6646569405098379</v>
      </c>
      <c r="AP23" s="15">
        <f t="shared" si="3"/>
        <v>105.48973259473424</v>
      </c>
      <c r="AQ23" s="15">
        <f t="shared" si="4"/>
        <v>-21.135832056027482</v>
      </c>
      <c r="AR23" s="15">
        <f t="shared" si="5"/>
        <v>-3.4698241458997696</v>
      </c>
      <c r="AS23" s="15">
        <f t="shared" si="6"/>
        <v>-67.11600999999996</v>
      </c>
      <c r="AT23" s="15">
        <f t="shared" si="7"/>
        <v>0</v>
      </c>
      <c r="AU23" s="15">
        <f t="shared" si="8"/>
        <v>-5.2479300000000251</v>
      </c>
      <c r="AV23" s="15">
        <f t="shared" si="9"/>
        <v>-0.65608694050983907</v>
      </c>
      <c r="AW23" s="15">
        <f t="shared" si="10"/>
        <v>-0.37999040000000051</v>
      </c>
      <c r="AX23" s="15">
        <f t="shared" si="11"/>
        <v>7.4840590522962884</v>
      </c>
      <c r="AY23" s="15">
        <f t="shared" si="12"/>
        <v>-19.650160000000028</v>
      </c>
      <c r="AZ23" s="15">
        <f t="shared" si="13"/>
        <v>-12.166100947703853</v>
      </c>
      <c r="BA23" s="15">
        <f t="shared" si="14"/>
        <v>0.54544233186889834</v>
      </c>
      <c r="BB23" s="15">
        <f t="shared" si="26"/>
        <v>-11.620658615834955</v>
      </c>
      <c r="BC23" s="14">
        <f t="shared" si="27"/>
        <v>2029</v>
      </c>
    </row>
    <row r="24" spans="2:55" x14ac:dyDescent="0.35">
      <c r="B24" s="14">
        <f t="shared" si="15"/>
        <v>2030</v>
      </c>
      <c r="C24" s="15"/>
      <c r="D24" s="15"/>
      <c r="E24" s="15"/>
      <c r="F24" s="15">
        <f t="shared" si="16"/>
        <v>0</v>
      </c>
      <c r="G24" s="15">
        <v>129.65163275506239</v>
      </c>
      <c r="H24" s="15">
        <v>18.333222365750508</v>
      </c>
      <c r="I24" s="15">
        <v>1569.2413100000003</v>
      </c>
      <c r="J24" s="15">
        <v>381.80252000000002</v>
      </c>
      <c r="K24" s="15">
        <v>231.50171999999995</v>
      </c>
      <c r="L24" s="15">
        <v>12.066627104705809</v>
      </c>
      <c r="M24" s="15">
        <v>8.0411725000000001</v>
      </c>
      <c r="N24" s="15">
        <f t="shared" si="17"/>
        <v>2350.6382047255188</v>
      </c>
      <c r="O24" s="15">
        <v>534.21271000000002</v>
      </c>
      <c r="P24" s="15">
        <f t="shared" si="18"/>
        <v>2884.850914725519</v>
      </c>
      <c r="Q24" s="15"/>
      <c r="R24" s="15">
        <f t="shared" si="19"/>
        <v>2884.850914725519</v>
      </c>
      <c r="S24"/>
      <c r="T24" s="14">
        <f t="shared" si="20"/>
        <v>2030</v>
      </c>
      <c r="U24" s="15">
        <v>84.522819029339914</v>
      </c>
      <c r="V24" s="15">
        <v>10.507356426758287</v>
      </c>
      <c r="W24" s="15">
        <v>7.846392468928542</v>
      </c>
      <c r="X24" s="15">
        <f t="shared" si="21"/>
        <v>102.87656792502675</v>
      </c>
      <c r="Y24" s="15">
        <v>106.25073366147322</v>
      </c>
      <c r="Z24" s="15">
        <v>14.480483841536884</v>
      </c>
      <c r="AA24" s="15">
        <v>1506.7956199999999</v>
      </c>
      <c r="AB24" s="15">
        <v>381.80252000000002</v>
      </c>
      <c r="AC24" s="15">
        <v>225.73948999999999</v>
      </c>
      <c r="AD24" s="15">
        <v>11.315014635777274</v>
      </c>
      <c r="AE24" s="15">
        <v>8.1173807</v>
      </c>
      <c r="AF24" s="15">
        <f t="shared" si="22"/>
        <v>2357.3778107638136</v>
      </c>
      <c r="AG24" s="15">
        <v>515.72596999999996</v>
      </c>
      <c r="AH24" s="15">
        <f t="shared" si="23"/>
        <v>2873.1037807638136</v>
      </c>
      <c r="AI24" s="15">
        <v>0.58902085979309859</v>
      </c>
      <c r="AJ24" s="15">
        <f t="shared" si="24"/>
        <v>2873.6928016236066</v>
      </c>
      <c r="AL24" s="14">
        <f t="shared" si="25"/>
        <v>2030</v>
      </c>
      <c r="AM24" s="15">
        <f t="shared" si="0"/>
        <v>84.522819029339914</v>
      </c>
      <c r="AN24" s="15">
        <f t="shared" si="1"/>
        <v>10.507356426758287</v>
      </c>
      <c r="AO24" s="15">
        <f t="shared" si="2"/>
        <v>7.846392468928542</v>
      </c>
      <c r="AP24" s="15">
        <f t="shared" si="3"/>
        <v>102.87656792502675</v>
      </c>
      <c r="AQ24" s="15">
        <f t="shared" si="4"/>
        <v>-23.400899093589175</v>
      </c>
      <c r="AR24" s="15">
        <f t="shared" si="5"/>
        <v>-3.8527385242136241</v>
      </c>
      <c r="AS24" s="15">
        <f t="shared" si="6"/>
        <v>-62.445690000000468</v>
      </c>
      <c r="AT24" s="15">
        <f t="shared" si="7"/>
        <v>0</v>
      </c>
      <c r="AU24" s="15">
        <f t="shared" si="8"/>
        <v>-5.7622299999999598</v>
      </c>
      <c r="AV24" s="15">
        <f t="shared" si="9"/>
        <v>-0.75161246892853484</v>
      </c>
      <c r="AW24" s="15">
        <f t="shared" si="10"/>
        <v>7.6208199999999948E-2</v>
      </c>
      <c r="AX24" s="15">
        <f t="shared" si="11"/>
        <v>6.7396060382948235</v>
      </c>
      <c r="AY24" s="15">
        <f t="shared" si="12"/>
        <v>-18.486740000000054</v>
      </c>
      <c r="AZ24" s="15">
        <f t="shared" si="13"/>
        <v>-11.747133961705458</v>
      </c>
      <c r="BA24" s="15">
        <f t="shared" si="14"/>
        <v>0.58902085979309859</v>
      </c>
      <c r="BB24" s="15">
        <f t="shared" si="26"/>
        <v>-11.15811310191236</v>
      </c>
      <c r="BC24" s="14">
        <f t="shared" si="27"/>
        <v>2030</v>
      </c>
    </row>
    <row r="25" spans="2:55" x14ac:dyDescent="0.35">
      <c r="B25" s="14">
        <f t="shared" si="15"/>
        <v>2031</v>
      </c>
      <c r="C25" s="15"/>
      <c r="D25" s="15"/>
      <c r="E25" s="15"/>
      <c r="F25" s="15">
        <f t="shared" si="16"/>
        <v>0</v>
      </c>
      <c r="G25" s="15">
        <v>132.33426633819352</v>
      </c>
      <c r="H25" s="15">
        <v>18.89660989864943</v>
      </c>
      <c r="I25" s="15">
        <v>1645.5244</v>
      </c>
      <c r="J25" s="15">
        <v>381.80250999999998</v>
      </c>
      <c r="K25" s="15">
        <v>253.18827999999999</v>
      </c>
      <c r="L25" s="15">
        <v>12.577861329329965</v>
      </c>
      <c r="M25" s="15">
        <v>7.5959173000000009</v>
      </c>
      <c r="N25" s="15">
        <f t="shared" si="17"/>
        <v>2451.9198448661728</v>
      </c>
      <c r="O25" s="15">
        <v>605.3725800000002</v>
      </c>
      <c r="P25" s="15">
        <f t="shared" si="18"/>
        <v>3057.292424866173</v>
      </c>
      <c r="Q25" s="15"/>
      <c r="R25" s="15">
        <f t="shared" si="19"/>
        <v>3057.292424866173</v>
      </c>
      <c r="S25"/>
      <c r="T25" s="14">
        <f t="shared" si="20"/>
        <v>2031</v>
      </c>
      <c r="U25" s="15">
        <v>82.274652024038843</v>
      </c>
      <c r="V25" s="15">
        <v>10.196371199363753</v>
      </c>
      <c r="W25" s="15">
        <v>8.0418731621756798</v>
      </c>
      <c r="X25" s="15">
        <f t="shared" si="21"/>
        <v>100.51289638557827</v>
      </c>
      <c r="Y25" s="15">
        <v>112.58839620685366</v>
      </c>
      <c r="Z25" s="15">
        <v>15.622181218636658</v>
      </c>
      <c r="AA25" s="15">
        <v>1572.2594799999997</v>
      </c>
      <c r="AB25" s="15">
        <v>381.80250999999998</v>
      </c>
      <c r="AC25" s="15">
        <v>246.49570999999997</v>
      </c>
      <c r="AD25" s="15">
        <v>11.888568167154286</v>
      </c>
      <c r="AE25" s="15">
        <v>7.6266854999999998</v>
      </c>
      <c r="AF25" s="15">
        <f t="shared" si="22"/>
        <v>2448.7964274782225</v>
      </c>
      <c r="AG25" s="15">
        <v>582.98306999999988</v>
      </c>
      <c r="AH25" s="15">
        <f t="shared" si="23"/>
        <v>3031.7794974782223</v>
      </c>
      <c r="AI25" s="15">
        <v>0.37240217849023277</v>
      </c>
      <c r="AJ25" s="15">
        <f t="shared" si="24"/>
        <v>3032.1518996567124</v>
      </c>
      <c r="AL25" s="14">
        <f t="shared" si="25"/>
        <v>2031</v>
      </c>
      <c r="AM25" s="15">
        <f t="shared" si="0"/>
        <v>82.274652024038843</v>
      </c>
      <c r="AN25" s="15">
        <f t="shared" si="1"/>
        <v>10.196371199363753</v>
      </c>
      <c r="AO25" s="15">
        <f t="shared" si="2"/>
        <v>8.0418731621756798</v>
      </c>
      <c r="AP25" s="15">
        <f t="shared" si="3"/>
        <v>100.51289638557827</v>
      </c>
      <c r="AQ25" s="15">
        <f t="shared" si="4"/>
        <v>-19.745870131339856</v>
      </c>
      <c r="AR25" s="15">
        <f t="shared" si="5"/>
        <v>-3.2744286800127718</v>
      </c>
      <c r="AS25" s="15">
        <f t="shared" si="6"/>
        <v>-73.264920000000302</v>
      </c>
      <c r="AT25" s="15">
        <f t="shared" si="7"/>
        <v>0</v>
      </c>
      <c r="AU25" s="15">
        <f t="shared" si="8"/>
        <v>-6.6925700000000177</v>
      </c>
      <c r="AV25" s="15">
        <f t="shared" si="9"/>
        <v>-0.68929316217567838</v>
      </c>
      <c r="AW25" s="15">
        <f t="shared" si="10"/>
        <v>3.0768199999998913E-2</v>
      </c>
      <c r="AX25" s="15">
        <f t="shared" si="11"/>
        <v>-3.1234173879502123</v>
      </c>
      <c r="AY25" s="15">
        <f t="shared" si="12"/>
        <v>-22.389510000000314</v>
      </c>
      <c r="AZ25" s="15">
        <f t="shared" si="13"/>
        <v>-25.51292738795064</v>
      </c>
      <c r="BA25" s="15">
        <f t="shared" si="14"/>
        <v>0.37240217849023277</v>
      </c>
      <c r="BB25" s="15">
        <f t="shared" si="26"/>
        <v>-25.140525209460407</v>
      </c>
      <c r="BC25" s="14">
        <f t="shared" si="27"/>
        <v>2031</v>
      </c>
    </row>
    <row r="26" spans="2:55" x14ac:dyDescent="0.35">
      <c r="B26" s="14">
        <f t="shared" si="15"/>
        <v>2032</v>
      </c>
      <c r="C26" s="15"/>
      <c r="D26" s="15"/>
      <c r="E26" s="15"/>
      <c r="F26" s="15">
        <f t="shared" si="16"/>
        <v>0</v>
      </c>
      <c r="G26" s="15">
        <v>137.95960003872068</v>
      </c>
      <c r="H26" s="15">
        <v>19.939340624546148</v>
      </c>
      <c r="I26" s="15">
        <v>1749.9169499999998</v>
      </c>
      <c r="J26" s="15">
        <v>382.80076000000003</v>
      </c>
      <c r="K26" s="15">
        <v>265.75747999999999</v>
      </c>
      <c r="L26" s="15">
        <v>13.193162066712965</v>
      </c>
      <c r="M26" s="15">
        <v>7.2382410000000013</v>
      </c>
      <c r="N26" s="15">
        <f t="shared" si="17"/>
        <v>2576.8055337299793</v>
      </c>
      <c r="O26" s="15">
        <v>689.97613000000001</v>
      </c>
      <c r="P26" s="15">
        <f t="shared" si="18"/>
        <v>3266.7816637299793</v>
      </c>
      <c r="Q26" s="15"/>
      <c r="R26" s="15">
        <f t="shared" si="19"/>
        <v>3266.7816637299793</v>
      </c>
      <c r="S26"/>
      <c r="T26" s="14">
        <f t="shared" si="20"/>
        <v>2032</v>
      </c>
      <c r="U26" s="15">
        <v>80.052663213238716</v>
      </c>
      <c r="V26" s="15">
        <v>9.8854789086241404</v>
      </c>
      <c r="W26" s="15">
        <v>8.2412360551800923</v>
      </c>
      <c r="X26" s="15">
        <f t="shared" si="21"/>
        <v>98.179378177042949</v>
      </c>
      <c r="Y26" s="15">
        <v>115.80260555202717</v>
      </c>
      <c r="Z26" s="15">
        <v>16.26228612694895</v>
      </c>
      <c r="AA26" s="15">
        <v>1678.3401700000006</v>
      </c>
      <c r="AB26" s="15">
        <v>382.80076000000003</v>
      </c>
      <c r="AC26" s="15">
        <v>259.38133000000005</v>
      </c>
      <c r="AD26" s="15">
        <v>12.403506011532876</v>
      </c>
      <c r="AE26" s="15">
        <v>7.351955600000001</v>
      </c>
      <c r="AF26" s="15">
        <f t="shared" si="22"/>
        <v>2570.5219914675531</v>
      </c>
      <c r="AG26" s="15">
        <v>665.26233000000025</v>
      </c>
      <c r="AH26" s="15">
        <f t="shared" si="23"/>
        <v>3235.7843214675531</v>
      </c>
      <c r="AI26" s="15">
        <v>0.3688563987997398</v>
      </c>
      <c r="AJ26" s="15">
        <f t="shared" si="24"/>
        <v>3236.153177866353</v>
      </c>
      <c r="AL26" s="14">
        <f t="shared" si="25"/>
        <v>2032</v>
      </c>
      <c r="AM26" s="15">
        <f t="shared" si="0"/>
        <v>80.052663213238716</v>
      </c>
      <c r="AN26" s="15">
        <f t="shared" si="1"/>
        <v>9.8854789086241404</v>
      </c>
      <c r="AO26" s="15">
        <f t="shared" si="2"/>
        <v>8.2412360551800923</v>
      </c>
      <c r="AP26" s="15">
        <f t="shared" si="3"/>
        <v>98.179378177042949</v>
      </c>
      <c r="AQ26" s="15">
        <f t="shared" si="4"/>
        <v>-22.156994486693506</v>
      </c>
      <c r="AR26" s="15">
        <f t="shared" si="5"/>
        <v>-3.6770544975971973</v>
      </c>
      <c r="AS26" s="15">
        <f t="shared" si="6"/>
        <v>-71.576779999999189</v>
      </c>
      <c r="AT26" s="15">
        <f t="shared" si="7"/>
        <v>0</v>
      </c>
      <c r="AU26" s="15">
        <f t="shared" si="8"/>
        <v>-6.3761499999999387</v>
      </c>
      <c r="AV26" s="15">
        <f t="shared" si="9"/>
        <v>-0.78965605518008886</v>
      </c>
      <c r="AW26" s="15">
        <f t="shared" si="10"/>
        <v>0.11371459999999978</v>
      </c>
      <c r="AX26" s="15">
        <f t="shared" si="11"/>
        <v>-6.283542262426181</v>
      </c>
      <c r="AY26" s="15">
        <f t="shared" si="12"/>
        <v>-24.713799999999765</v>
      </c>
      <c r="AZ26" s="15">
        <f t="shared" si="13"/>
        <v>-30.997342262426173</v>
      </c>
      <c r="BA26" s="15">
        <f t="shared" si="14"/>
        <v>0.3688563987997398</v>
      </c>
      <c r="BB26" s="15">
        <f t="shared" si="26"/>
        <v>-30.628485863626434</v>
      </c>
      <c r="BC26" s="14">
        <f t="shared" si="27"/>
        <v>2032</v>
      </c>
    </row>
    <row r="27" spans="2:55" x14ac:dyDescent="0.35">
      <c r="B27" s="14">
        <f t="shared" si="15"/>
        <v>2033</v>
      </c>
      <c r="C27" s="15"/>
      <c r="D27" s="15"/>
      <c r="E27" s="15"/>
      <c r="F27" s="15">
        <f t="shared" si="16"/>
        <v>0</v>
      </c>
      <c r="G27" s="15">
        <v>140.44588878837209</v>
      </c>
      <c r="H27" s="15">
        <v>20.472148568443053</v>
      </c>
      <c r="I27" s="15">
        <v>1766.2819000000004</v>
      </c>
      <c r="J27" s="15">
        <v>381.80252000000002</v>
      </c>
      <c r="K27" s="15">
        <v>284.32351</v>
      </c>
      <c r="L27" s="15">
        <v>13.834212509076774</v>
      </c>
      <c r="M27" s="15">
        <v>6.4267388000000016</v>
      </c>
      <c r="N27" s="15">
        <f t="shared" si="17"/>
        <v>2613.5869186658924</v>
      </c>
      <c r="O27" s="15">
        <v>766.67876999999976</v>
      </c>
      <c r="P27" s="15">
        <f t="shared" si="18"/>
        <v>3380.2656886658924</v>
      </c>
      <c r="Q27" s="15"/>
      <c r="R27" s="15">
        <f t="shared" si="19"/>
        <v>3380.2656886658924</v>
      </c>
      <c r="S27"/>
      <c r="T27" s="14">
        <f t="shared" si="20"/>
        <v>2033</v>
      </c>
      <c r="U27" s="15">
        <v>77.838560671983586</v>
      </c>
      <c r="V27" s="15">
        <v>9.5747318759718905</v>
      </c>
      <c r="W27" s="15">
        <v>8.4346508726585867</v>
      </c>
      <c r="X27" s="15">
        <f t="shared" si="21"/>
        <v>95.847943420614058</v>
      </c>
      <c r="Y27" s="15">
        <v>121.97278172619647</v>
      </c>
      <c r="Z27" s="15">
        <v>17.380828444618949</v>
      </c>
      <c r="AA27" s="15">
        <v>1692.7167500000003</v>
      </c>
      <c r="AB27" s="15">
        <v>381.80252000000002</v>
      </c>
      <c r="AC27" s="15">
        <v>278.56420000000003</v>
      </c>
      <c r="AD27" s="15">
        <v>13.110031636418189</v>
      </c>
      <c r="AE27" s="15">
        <v>6.4641424000000001</v>
      </c>
      <c r="AF27" s="15">
        <f t="shared" si="22"/>
        <v>2607.8591976278485</v>
      </c>
      <c r="AG27" s="15">
        <v>738.66903000000002</v>
      </c>
      <c r="AH27" s="15">
        <f t="shared" si="23"/>
        <v>3346.5282276278485</v>
      </c>
      <c r="AI27" s="15">
        <v>0.42743734873186529</v>
      </c>
      <c r="AJ27" s="15">
        <f t="shared" si="24"/>
        <v>3346.9556649765805</v>
      </c>
      <c r="AL27" s="14">
        <f t="shared" si="25"/>
        <v>2033</v>
      </c>
      <c r="AM27" s="15">
        <f t="shared" si="0"/>
        <v>77.838560671983586</v>
      </c>
      <c r="AN27" s="15">
        <f t="shared" si="1"/>
        <v>9.5747318759718905</v>
      </c>
      <c r="AO27" s="15">
        <f t="shared" si="2"/>
        <v>8.4346508726585867</v>
      </c>
      <c r="AP27" s="15">
        <f t="shared" si="3"/>
        <v>95.847943420614058</v>
      </c>
      <c r="AQ27" s="15">
        <f t="shared" si="4"/>
        <v>-18.473107062175615</v>
      </c>
      <c r="AR27" s="15">
        <f t="shared" si="5"/>
        <v>-3.0913201238241044</v>
      </c>
      <c r="AS27" s="15">
        <f t="shared" si="6"/>
        <v>-73.565150000000131</v>
      </c>
      <c r="AT27" s="15">
        <f t="shared" si="7"/>
        <v>0</v>
      </c>
      <c r="AU27" s="15">
        <f t="shared" si="8"/>
        <v>-5.7593099999999708</v>
      </c>
      <c r="AV27" s="15">
        <f t="shared" si="9"/>
        <v>-0.72418087265858588</v>
      </c>
      <c r="AW27" s="15">
        <f t="shared" si="10"/>
        <v>3.7403599999998427E-2</v>
      </c>
      <c r="AX27" s="15">
        <f t="shared" si="11"/>
        <v>-5.7277210380439101</v>
      </c>
      <c r="AY27" s="15">
        <f t="shared" si="12"/>
        <v>-28.009739999999738</v>
      </c>
      <c r="AZ27" s="15">
        <f t="shared" si="13"/>
        <v>-33.737461038043875</v>
      </c>
      <c r="BA27" s="15">
        <f t="shared" si="14"/>
        <v>0.42743734873186529</v>
      </c>
      <c r="BB27" s="15">
        <f t="shared" si="26"/>
        <v>-33.310023689312011</v>
      </c>
      <c r="BC27" s="14">
        <f t="shared" si="27"/>
        <v>2033</v>
      </c>
    </row>
    <row r="28" spans="2:55" x14ac:dyDescent="0.35">
      <c r="B28" s="14">
        <f t="shared" si="15"/>
        <v>2034</v>
      </c>
      <c r="C28" s="15"/>
      <c r="D28" s="15"/>
      <c r="E28" s="15"/>
      <c r="F28" s="15">
        <f t="shared" si="16"/>
        <v>0</v>
      </c>
      <c r="G28" s="15">
        <v>257.02969223579942</v>
      </c>
      <c r="H28" s="15">
        <v>65.502448485506449</v>
      </c>
      <c r="I28" s="15">
        <v>1818.4072100000003</v>
      </c>
      <c r="J28" s="15">
        <v>488.03607999999997</v>
      </c>
      <c r="K28" s="15">
        <v>289.79771999999997</v>
      </c>
      <c r="L28" s="15">
        <v>21.007055427094389</v>
      </c>
      <c r="M28" s="15">
        <v>3.0127061000000004</v>
      </c>
      <c r="N28" s="15">
        <f t="shared" si="17"/>
        <v>2942.7929122484002</v>
      </c>
      <c r="O28" s="15">
        <v>794.3244000000002</v>
      </c>
      <c r="P28" s="15">
        <f t="shared" si="18"/>
        <v>3737.1173122484006</v>
      </c>
      <c r="Q28" s="15"/>
      <c r="R28" s="15">
        <f t="shared" si="19"/>
        <v>3737.1173122484006</v>
      </c>
      <c r="S28"/>
      <c r="T28" s="14">
        <f t="shared" si="20"/>
        <v>2034</v>
      </c>
      <c r="U28" s="15">
        <v>75.597877646653913</v>
      </c>
      <c r="V28" s="15">
        <v>9.2641344591496253</v>
      </c>
      <c r="W28" s="15">
        <v>8.6123160548425446</v>
      </c>
      <c r="X28" s="15">
        <f t="shared" si="21"/>
        <v>93.474328160646081</v>
      </c>
      <c r="Y28" s="15">
        <v>233.6213351147652</v>
      </c>
      <c r="Z28" s="15">
        <v>61.164185947419611</v>
      </c>
      <c r="AA28" s="15">
        <v>1739.0898600000003</v>
      </c>
      <c r="AB28" s="15">
        <v>462.23569000000003</v>
      </c>
      <c r="AC28" s="15">
        <v>282.93997000000002</v>
      </c>
      <c r="AD28" s="15">
        <v>19.498139372251849</v>
      </c>
      <c r="AE28" s="15">
        <v>2.9753381000000001</v>
      </c>
      <c r="AF28" s="15">
        <f t="shared" si="22"/>
        <v>2894.9988466950831</v>
      </c>
      <c r="AG28" s="15">
        <v>761.3131199999998</v>
      </c>
      <c r="AH28" s="15">
        <f t="shared" si="23"/>
        <v>3656.3119666950829</v>
      </c>
      <c r="AI28" s="15">
        <v>0.38235152804488787</v>
      </c>
      <c r="AJ28" s="15">
        <f t="shared" si="24"/>
        <v>3656.694318223128</v>
      </c>
      <c r="AL28" s="14">
        <f t="shared" si="25"/>
        <v>2034</v>
      </c>
      <c r="AM28" s="15">
        <f t="shared" si="0"/>
        <v>75.597877646653913</v>
      </c>
      <c r="AN28" s="15">
        <f t="shared" si="1"/>
        <v>9.2641344591496253</v>
      </c>
      <c r="AO28" s="15">
        <f t="shared" si="2"/>
        <v>8.6123160548425446</v>
      </c>
      <c r="AP28" s="15">
        <f t="shared" si="3"/>
        <v>93.474328160646081</v>
      </c>
      <c r="AQ28" s="15">
        <f t="shared" si="4"/>
        <v>-23.408357121034214</v>
      </c>
      <c r="AR28" s="15">
        <f t="shared" si="5"/>
        <v>-4.3382625380868376</v>
      </c>
      <c r="AS28" s="15">
        <f t="shared" si="6"/>
        <v>-79.317350000000033</v>
      </c>
      <c r="AT28" s="15">
        <f t="shared" si="7"/>
        <v>-25.800389999999936</v>
      </c>
      <c r="AU28" s="15">
        <f t="shared" si="8"/>
        <v>-6.8577499999999532</v>
      </c>
      <c r="AV28" s="15">
        <f t="shared" si="9"/>
        <v>-1.5089160548425404</v>
      </c>
      <c r="AW28" s="15">
        <f t="shared" si="10"/>
        <v>-3.736800000000029E-2</v>
      </c>
      <c r="AX28" s="15">
        <f t="shared" si="11"/>
        <v>-47.794065553317068</v>
      </c>
      <c r="AY28" s="15">
        <f t="shared" si="12"/>
        <v>-33.011280000000397</v>
      </c>
      <c r="AZ28" s="15">
        <f t="shared" si="13"/>
        <v>-80.805345553317693</v>
      </c>
      <c r="BA28" s="15">
        <f t="shared" si="14"/>
        <v>0.38235152804488787</v>
      </c>
      <c r="BB28" s="15">
        <f t="shared" si="26"/>
        <v>-80.4229940252728</v>
      </c>
      <c r="BC28" s="14">
        <f t="shared" si="27"/>
        <v>2034</v>
      </c>
    </row>
    <row r="29" spans="2:55" x14ac:dyDescent="0.35">
      <c r="B29" s="14">
        <f t="shared" si="15"/>
        <v>2035</v>
      </c>
      <c r="C29" s="15"/>
      <c r="D29" s="15"/>
      <c r="E29" s="15"/>
      <c r="F29" s="15">
        <f t="shared" si="16"/>
        <v>0</v>
      </c>
      <c r="G29" s="15">
        <v>334.54402206856435</v>
      </c>
      <c r="H29" s="15">
        <v>369.89843294578446</v>
      </c>
      <c r="I29" s="15">
        <v>1881.0679599999999</v>
      </c>
      <c r="J29" s="15">
        <v>565.75178000000005</v>
      </c>
      <c r="K29" s="15">
        <v>303.96681999999998</v>
      </c>
      <c r="L29" s="15">
        <v>26.545752323158549</v>
      </c>
      <c r="M29" s="15">
        <v>1.74024</v>
      </c>
      <c r="N29" s="15">
        <f t="shared" si="17"/>
        <v>3483.5150073375075</v>
      </c>
      <c r="O29" s="15">
        <v>849.52986999999996</v>
      </c>
      <c r="P29" s="15">
        <f t="shared" si="18"/>
        <v>4333.0448773375074</v>
      </c>
      <c r="Q29" s="15"/>
      <c r="R29" s="15">
        <f t="shared" si="19"/>
        <v>4333.0448773375074</v>
      </c>
      <c r="S29"/>
      <c r="T29" s="14">
        <f t="shared" si="20"/>
        <v>2035</v>
      </c>
      <c r="U29" s="15">
        <v>73.333266076159063</v>
      </c>
      <c r="V29" s="15">
        <v>8.9536911466322469</v>
      </c>
      <c r="W29" s="15">
        <v>8.8993738519938734</v>
      </c>
      <c r="X29" s="15">
        <f t="shared" si="21"/>
        <v>91.186331074785187</v>
      </c>
      <c r="Y29" s="15">
        <v>302.9912713312815</v>
      </c>
      <c r="Z29" s="15">
        <v>363.92047068440326</v>
      </c>
      <c r="AA29" s="15">
        <v>1803.4695999999999</v>
      </c>
      <c r="AB29" s="15">
        <v>521.52251999999999</v>
      </c>
      <c r="AC29" s="15">
        <v>296.89669000000004</v>
      </c>
      <c r="AD29" s="15">
        <v>24.277988471164676</v>
      </c>
      <c r="AE29" s="15">
        <v>1.6802000000000001</v>
      </c>
      <c r="AF29" s="15">
        <f t="shared" si="22"/>
        <v>3405.945071561634</v>
      </c>
      <c r="AG29" s="15">
        <v>814.40692999999999</v>
      </c>
      <c r="AH29" s="15">
        <f t="shared" si="23"/>
        <v>4220.3520015616341</v>
      </c>
      <c r="AI29" s="15">
        <v>0.3994042288410346</v>
      </c>
      <c r="AJ29" s="15">
        <f t="shared" si="24"/>
        <v>4220.7514057904755</v>
      </c>
      <c r="AL29" s="14">
        <f t="shared" si="25"/>
        <v>2035</v>
      </c>
      <c r="AM29" s="15">
        <f t="shared" si="0"/>
        <v>73.333266076159063</v>
      </c>
      <c r="AN29" s="15">
        <f t="shared" si="1"/>
        <v>8.9536911466322469</v>
      </c>
      <c r="AO29" s="15">
        <f t="shared" si="2"/>
        <v>8.8993738519938734</v>
      </c>
      <c r="AP29" s="15">
        <f t="shared" si="3"/>
        <v>91.186331074785187</v>
      </c>
      <c r="AQ29" s="15">
        <f t="shared" si="4"/>
        <v>-31.55275073728285</v>
      </c>
      <c r="AR29" s="15">
        <f t="shared" si="5"/>
        <v>-5.977962261381208</v>
      </c>
      <c r="AS29" s="15">
        <f t="shared" si="6"/>
        <v>-77.598359999999957</v>
      </c>
      <c r="AT29" s="15">
        <f t="shared" si="7"/>
        <v>-44.229260000000068</v>
      </c>
      <c r="AU29" s="15">
        <f t="shared" si="8"/>
        <v>-7.0701299999999492</v>
      </c>
      <c r="AV29" s="15">
        <f t="shared" si="9"/>
        <v>-2.2677638519938732</v>
      </c>
      <c r="AW29" s="15">
        <f t="shared" si="10"/>
        <v>-6.0039999999999871E-2</v>
      </c>
      <c r="AX29" s="15">
        <f t="shared" si="11"/>
        <v>-77.569935775873546</v>
      </c>
      <c r="AY29" s="15">
        <f t="shared" si="12"/>
        <v>-35.122939999999971</v>
      </c>
      <c r="AZ29" s="15">
        <f t="shared" si="13"/>
        <v>-112.69287577587329</v>
      </c>
      <c r="BA29" s="15">
        <f t="shared" si="14"/>
        <v>0.3994042288410346</v>
      </c>
      <c r="BB29" s="15">
        <f t="shared" si="26"/>
        <v>-112.29347154703225</v>
      </c>
      <c r="BC29" s="14">
        <f t="shared" si="27"/>
        <v>2035</v>
      </c>
    </row>
    <row r="30" spans="2:55" x14ac:dyDescent="0.35">
      <c r="B30" s="14">
        <f t="shared" si="15"/>
        <v>2036</v>
      </c>
      <c r="C30" s="15"/>
      <c r="D30" s="15"/>
      <c r="E30" s="15"/>
      <c r="F30" s="15">
        <f t="shared" si="16"/>
        <v>0</v>
      </c>
      <c r="G30" s="15">
        <v>324.16644121364902</v>
      </c>
      <c r="H30" s="15">
        <v>360.24678155933208</v>
      </c>
      <c r="I30" s="15">
        <v>1939.4082200000005</v>
      </c>
      <c r="J30" s="15">
        <v>565.75178000000005</v>
      </c>
      <c r="K30" s="15">
        <v>321.91548</v>
      </c>
      <c r="L30" s="15">
        <v>27.05545031050271</v>
      </c>
      <c r="M30" s="15">
        <v>1.7601599999999999</v>
      </c>
      <c r="N30" s="15">
        <f t="shared" si="17"/>
        <v>3540.3043130834844</v>
      </c>
      <c r="O30" s="15">
        <v>1034.7275100000002</v>
      </c>
      <c r="P30" s="15">
        <f t="shared" si="18"/>
        <v>4575.0318230834846</v>
      </c>
      <c r="Q30" s="15"/>
      <c r="R30" s="15">
        <f t="shared" si="19"/>
        <v>4575.0318230834846</v>
      </c>
      <c r="S30"/>
      <c r="T30" s="14">
        <f t="shared" si="20"/>
        <v>2036</v>
      </c>
      <c r="U30" s="15">
        <v>71.092443831659622</v>
      </c>
      <c r="V30" s="15">
        <v>8.6434065615489004</v>
      </c>
      <c r="W30" s="15">
        <v>9.2011448618654406</v>
      </c>
      <c r="X30" s="15">
        <f t="shared" si="21"/>
        <v>88.936995255073967</v>
      </c>
      <c r="Y30" s="15">
        <v>305.26373510003759</v>
      </c>
      <c r="Z30" s="15">
        <v>356.54406700354502</v>
      </c>
      <c r="AA30" s="15">
        <v>1860.4976999999997</v>
      </c>
      <c r="AB30" s="15">
        <v>535.07578999999998</v>
      </c>
      <c r="AC30" s="15">
        <v>316.81247000000002</v>
      </c>
      <c r="AD30" s="15">
        <v>25.408965448637272</v>
      </c>
      <c r="AE30" s="15">
        <v>1.6909000000000001</v>
      </c>
      <c r="AF30" s="15">
        <f t="shared" si="22"/>
        <v>3490.2306228072935</v>
      </c>
      <c r="AG30" s="15">
        <v>993.12838000000022</v>
      </c>
      <c r="AH30" s="15">
        <f t="shared" si="23"/>
        <v>4483.359002807294</v>
      </c>
      <c r="AI30" s="15">
        <v>0.43860161367439893</v>
      </c>
      <c r="AJ30" s="15">
        <f t="shared" si="24"/>
        <v>4483.7976044209681</v>
      </c>
      <c r="AL30" s="14">
        <f t="shared" si="25"/>
        <v>2036</v>
      </c>
      <c r="AM30" s="15">
        <f t="shared" si="0"/>
        <v>71.092443831659622</v>
      </c>
      <c r="AN30" s="15">
        <f t="shared" si="1"/>
        <v>8.6434065615489004</v>
      </c>
      <c r="AO30" s="15">
        <f t="shared" si="2"/>
        <v>9.2011448618654406</v>
      </c>
      <c r="AP30" s="15">
        <f t="shared" si="3"/>
        <v>88.936995255073967</v>
      </c>
      <c r="AQ30" s="15">
        <f t="shared" si="4"/>
        <v>-18.90270611361143</v>
      </c>
      <c r="AR30" s="15">
        <f t="shared" si="5"/>
        <v>-3.702714555787054</v>
      </c>
      <c r="AS30" s="15">
        <f t="shared" si="6"/>
        <v>-78.910520000000815</v>
      </c>
      <c r="AT30" s="15">
        <f t="shared" si="7"/>
        <v>-30.67599000000007</v>
      </c>
      <c r="AU30" s="15">
        <f t="shared" si="8"/>
        <v>-5.1030099999999834</v>
      </c>
      <c r="AV30" s="15">
        <f t="shared" si="9"/>
        <v>-1.6464848618654386</v>
      </c>
      <c r="AW30" s="15">
        <f t="shared" si="10"/>
        <v>-6.9259999999999877E-2</v>
      </c>
      <c r="AX30" s="15">
        <f t="shared" si="11"/>
        <v>-50.073690276190973</v>
      </c>
      <c r="AY30" s="15">
        <f t="shared" si="12"/>
        <v>-41.599129999999946</v>
      </c>
      <c r="AZ30" s="15">
        <f t="shared" si="13"/>
        <v>-91.672820276190578</v>
      </c>
      <c r="BA30" s="15">
        <f t="shared" si="14"/>
        <v>0.43860161367439893</v>
      </c>
      <c r="BB30" s="15">
        <f t="shared" si="26"/>
        <v>-91.234218662516184</v>
      </c>
      <c r="BC30" s="14">
        <f t="shared" si="27"/>
        <v>2036</v>
      </c>
    </row>
    <row r="31" spans="2:55" x14ac:dyDescent="0.35">
      <c r="B31" s="14">
        <f t="shared" si="15"/>
        <v>2037</v>
      </c>
      <c r="C31" s="15"/>
      <c r="D31" s="15"/>
      <c r="E31" s="15"/>
      <c r="F31" s="15">
        <f t="shared" si="16"/>
        <v>0</v>
      </c>
      <c r="G31" s="15">
        <v>314.02500146762247</v>
      </c>
      <c r="H31" s="15">
        <v>350.66887576008099</v>
      </c>
      <c r="I31" s="15">
        <v>2101.4334899999999</v>
      </c>
      <c r="J31" s="15">
        <v>565.75178000000005</v>
      </c>
      <c r="K31" s="15">
        <v>359.68061999999998</v>
      </c>
      <c r="L31" s="15">
        <v>27.722298353289514</v>
      </c>
      <c r="M31" s="15">
        <v>1.7842899999999999</v>
      </c>
      <c r="N31" s="15">
        <f t="shared" si="17"/>
        <v>3721.0663555809933</v>
      </c>
      <c r="O31" s="15">
        <v>1220.3885599999999</v>
      </c>
      <c r="P31" s="15">
        <f t="shared" si="18"/>
        <v>4941.4549155809927</v>
      </c>
      <c r="Q31" s="15"/>
      <c r="R31" s="15">
        <f t="shared" si="19"/>
        <v>4941.4549155809927</v>
      </c>
      <c r="S31"/>
      <c r="T31" s="14">
        <f t="shared" si="20"/>
        <v>2037</v>
      </c>
      <c r="U31" s="15">
        <v>68.884501471381512</v>
      </c>
      <c r="V31" s="15">
        <v>8.3401033873096058</v>
      </c>
      <c r="W31" s="15">
        <v>9.4229623877186093</v>
      </c>
      <c r="X31" s="15">
        <f t="shared" si="21"/>
        <v>86.647567246409736</v>
      </c>
      <c r="Y31" s="15">
        <v>303.96246324244561</v>
      </c>
      <c r="Z31" s="15">
        <v>348.56194468883422</v>
      </c>
      <c r="AA31" s="15">
        <v>2013.4862800000005</v>
      </c>
      <c r="AB31" s="15">
        <v>544.75669999999991</v>
      </c>
      <c r="AC31" s="15">
        <v>357.30599000000007</v>
      </c>
      <c r="AD31" s="15">
        <v>26.531015965570898</v>
      </c>
      <c r="AE31" s="15">
        <v>1.7142400000000002</v>
      </c>
      <c r="AF31" s="15">
        <f t="shared" si="22"/>
        <v>3682.9662011432606</v>
      </c>
      <c r="AG31" s="15">
        <v>1170.0626200000004</v>
      </c>
      <c r="AH31" s="15">
        <f t="shared" si="23"/>
        <v>4853.0288211432608</v>
      </c>
      <c r="AI31" s="15">
        <v>0.4141507209356976</v>
      </c>
      <c r="AJ31" s="15">
        <f t="shared" si="24"/>
        <v>4853.4429718641968</v>
      </c>
      <c r="AL31" s="14">
        <f t="shared" si="25"/>
        <v>2037</v>
      </c>
      <c r="AM31" s="15">
        <f t="shared" si="0"/>
        <v>68.884501471381512</v>
      </c>
      <c r="AN31" s="15">
        <f t="shared" si="1"/>
        <v>8.3401033873096058</v>
      </c>
      <c r="AO31" s="15">
        <f t="shared" si="2"/>
        <v>9.4229623877186093</v>
      </c>
      <c r="AP31" s="15">
        <f t="shared" si="3"/>
        <v>86.647567246409736</v>
      </c>
      <c r="AQ31" s="15">
        <f t="shared" si="4"/>
        <v>-10.062538225176866</v>
      </c>
      <c r="AR31" s="15">
        <f t="shared" si="5"/>
        <v>-2.1069310712467768</v>
      </c>
      <c r="AS31" s="15">
        <f t="shared" si="6"/>
        <v>-87.947209999999359</v>
      </c>
      <c r="AT31" s="15">
        <f t="shared" si="7"/>
        <v>-20.995080000000144</v>
      </c>
      <c r="AU31" s="15">
        <f t="shared" si="8"/>
        <v>-2.374629999999911</v>
      </c>
      <c r="AV31" s="15">
        <f t="shared" si="9"/>
        <v>-1.1912823877186156</v>
      </c>
      <c r="AW31" s="15">
        <f t="shared" si="10"/>
        <v>-7.0049999999999724E-2</v>
      </c>
      <c r="AX31" s="15">
        <f t="shared" si="11"/>
        <v>-38.100154437732726</v>
      </c>
      <c r="AY31" s="15">
        <f t="shared" si="12"/>
        <v>-50.325939999999491</v>
      </c>
      <c r="AZ31" s="15">
        <f t="shared" si="13"/>
        <v>-88.42609443773199</v>
      </c>
      <c r="BA31" s="15">
        <f t="shared" si="14"/>
        <v>0.4141507209356976</v>
      </c>
      <c r="BB31" s="15">
        <f t="shared" si="26"/>
        <v>-88.011943716796296</v>
      </c>
      <c r="BC31" s="14">
        <f t="shared" si="27"/>
        <v>2037</v>
      </c>
    </row>
    <row r="32" spans="2:55" x14ac:dyDescent="0.35">
      <c r="B32" s="14">
        <f t="shared" si="15"/>
        <v>2038</v>
      </c>
      <c r="C32" s="15"/>
      <c r="D32" s="15"/>
      <c r="E32" s="15"/>
      <c r="F32" s="15">
        <f t="shared" si="16"/>
        <v>0</v>
      </c>
      <c r="G32" s="15">
        <v>342.61387665755592</v>
      </c>
      <c r="H32" s="15">
        <v>347.69692095905197</v>
      </c>
      <c r="I32" s="15">
        <v>2221.1232800000002</v>
      </c>
      <c r="J32" s="15">
        <v>608.46997999999996</v>
      </c>
      <c r="K32" s="15">
        <v>381.91392000000002</v>
      </c>
      <c r="L32" s="15">
        <v>30.522326666944444</v>
      </c>
      <c r="M32" s="15">
        <v>1.8006999999999997</v>
      </c>
      <c r="N32" s="15">
        <f t="shared" si="17"/>
        <v>3934.1410042835523</v>
      </c>
      <c r="O32" s="15">
        <v>1409.2305000000001</v>
      </c>
      <c r="P32" s="15">
        <f t="shared" si="18"/>
        <v>5343.371504283552</v>
      </c>
      <c r="Q32" s="15"/>
      <c r="R32" s="15">
        <f t="shared" si="19"/>
        <v>5343.371504283552</v>
      </c>
      <c r="S32"/>
      <c r="T32" s="14">
        <f t="shared" si="20"/>
        <v>2038</v>
      </c>
      <c r="U32" s="15">
        <v>73.037916664240981</v>
      </c>
      <c r="V32" s="15">
        <v>8.0645361218151539</v>
      </c>
      <c r="W32" s="15">
        <v>9.4701669694078561</v>
      </c>
      <c r="X32" s="15">
        <f t="shared" si="21"/>
        <v>90.57261975546399</v>
      </c>
      <c r="Y32" s="15">
        <v>320.91704996608729</v>
      </c>
      <c r="Z32" s="15">
        <v>343.46841980976546</v>
      </c>
      <c r="AA32" s="15">
        <v>2131.1944000000003</v>
      </c>
      <c r="AB32" s="15">
        <v>573.23550999999998</v>
      </c>
      <c r="AC32" s="15">
        <v>375.06981999999999</v>
      </c>
      <c r="AD32" s="15">
        <v>28.588969697536577</v>
      </c>
      <c r="AE32" s="15">
        <v>1.7341300000000002</v>
      </c>
      <c r="AF32" s="15">
        <f t="shared" si="22"/>
        <v>3864.7809192288532</v>
      </c>
      <c r="AG32" s="15">
        <v>1352.3217600000005</v>
      </c>
      <c r="AH32" s="15">
        <f t="shared" si="23"/>
        <v>5217.102679228854</v>
      </c>
      <c r="AI32" s="15">
        <v>0.41185739751856848</v>
      </c>
      <c r="AJ32" s="15">
        <f t="shared" si="24"/>
        <v>5217.5145366263723</v>
      </c>
      <c r="AL32" s="14">
        <f t="shared" si="25"/>
        <v>2038</v>
      </c>
      <c r="AM32" s="15">
        <f t="shared" si="0"/>
        <v>73.037916664240981</v>
      </c>
      <c r="AN32" s="15">
        <f t="shared" si="1"/>
        <v>8.0645361218151539</v>
      </c>
      <c r="AO32" s="15">
        <f t="shared" si="2"/>
        <v>9.4701669694078561</v>
      </c>
      <c r="AP32" s="15">
        <f t="shared" si="3"/>
        <v>90.57261975546399</v>
      </c>
      <c r="AQ32" s="15">
        <f t="shared" si="4"/>
        <v>-21.69682669146863</v>
      </c>
      <c r="AR32" s="15">
        <f t="shared" si="5"/>
        <v>-4.228501149286501</v>
      </c>
      <c r="AS32" s="15">
        <f t="shared" si="6"/>
        <v>-89.928879999999936</v>
      </c>
      <c r="AT32" s="15">
        <f t="shared" si="7"/>
        <v>-35.234469999999988</v>
      </c>
      <c r="AU32" s="15">
        <f t="shared" si="8"/>
        <v>-6.8441000000000258</v>
      </c>
      <c r="AV32" s="15">
        <f t="shared" si="9"/>
        <v>-1.9333569694078676</v>
      </c>
      <c r="AW32" s="15">
        <f t="shared" si="10"/>
        <v>-6.6569999999999574E-2</v>
      </c>
      <c r="AX32" s="15">
        <f t="shared" si="11"/>
        <v>-69.360085054699084</v>
      </c>
      <c r="AY32" s="15">
        <f t="shared" si="12"/>
        <v>-56.908739999999625</v>
      </c>
      <c r="AZ32" s="15">
        <f t="shared" si="13"/>
        <v>-126.26882505469803</v>
      </c>
      <c r="BA32" s="15">
        <f t="shared" si="14"/>
        <v>0.41185739751856848</v>
      </c>
      <c r="BB32" s="15">
        <f t="shared" si="26"/>
        <v>-125.85696765717945</v>
      </c>
      <c r="BC32" s="14">
        <f t="shared" si="27"/>
        <v>2038</v>
      </c>
    </row>
    <row r="33" spans="2:55" x14ac:dyDescent="0.35">
      <c r="B33" s="14">
        <f t="shared" si="15"/>
        <v>2039</v>
      </c>
      <c r="C33" s="15"/>
      <c r="D33" s="15"/>
      <c r="E33" s="15"/>
      <c r="F33" s="15">
        <f t="shared" si="16"/>
        <v>0</v>
      </c>
      <c r="G33" s="15">
        <v>358.6292859337658</v>
      </c>
      <c r="H33" s="15">
        <v>342.71110914523757</v>
      </c>
      <c r="I33" s="15">
        <v>2304.4850400000005</v>
      </c>
      <c r="J33" s="15">
        <v>638.98298999999997</v>
      </c>
      <c r="K33" s="15">
        <v>422.05537999999996</v>
      </c>
      <c r="L33" s="15">
        <v>32.832510544060966</v>
      </c>
      <c r="M33" s="15">
        <v>1.8124500000000001</v>
      </c>
      <c r="N33" s="15">
        <f t="shared" si="17"/>
        <v>4101.5087656230653</v>
      </c>
      <c r="O33" s="15">
        <v>1613.06194</v>
      </c>
      <c r="P33" s="15">
        <f t="shared" si="18"/>
        <v>5714.5707056230658</v>
      </c>
      <c r="Q33" s="15"/>
      <c r="R33" s="15">
        <f t="shared" si="19"/>
        <v>5714.5707056230658</v>
      </c>
      <c r="S33"/>
      <c r="T33" s="14">
        <f t="shared" si="20"/>
        <v>2039</v>
      </c>
      <c r="U33" s="15">
        <v>70.261015812923219</v>
      </c>
      <c r="V33" s="15">
        <v>7.8380112226348446</v>
      </c>
      <c r="W33" s="15">
        <v>9.6727013912688911</v>
      </c>
      <c r="X33" s="15">
        <f t="shared" si="21"/>
        <v>87.771728426826954</v>
      </c>
      <c r="Y33" s="15">
        <v>329.20566487761255</v>
      </c>
      <c r="Z33" s="15">
        <v>337.05748160356575</v>
      </c>
      <c r="AA33" s="15">
        <v>2209.40814</v>
      </c>
      <c r="AB33" s="15">
        <v>593.57750999999996</v>
      </c>
      <c r="AC33" s="15">
        <v>415.28683999999998</v>
      </c>
      <c r="AD33" s="15">
        <v>30.329339152792063</v>
      </c>
      <c r="AE33" s="15">
        <v>1.7513700000000001</v>
      </c>
      <c r="AF33" s="15">
        <f t="shared" si="22"/>
        <v>4004.3880740607974</v>
      </c>
      <c r="AG33" s="15">
        <v>1546.1828899999998</v>
      </c>
      <c r="AH33" s="15">
        <f t="shared" si="23"/>
        <v>5550.5709640607975</v>
      </c>
      <c r="AI33" s="15">
        <v>0.47172837741225887</v>
      </c>
      <c r="AJ33" s="15">
        <f t="shared" si="24"/>
        <v>5551.04269243821</v>
      </c>
      <c r="AL33" s="14">
        <f t="shared" si="25"/>
        <v>2039</v>
      </c>
      <c r="AM33" s="15">
        <f t="shared" si="0"/>
        <v>70.261015812923219</v>
      </c>
      <c r="AN33" s="15">
        <f t="shared" si="1"/>
        <v>7.8380112226348446</v>
      </c>
      <c r="AO33" s="15">
        <f t="shared" si="2"/>
        <v>9.6727013912688911</v>
      </c>
      <c r="AP33" s="15">
        <f t="shared" si="3"/>
        <v>87.771728426826954</v>
      </c>
      <c r="AQ33" s="15">
        <f t="shared" si="4"/>
        <v>-29.423621056153252</v>
      </c>
      <c r="AR33" s="15">
        <f t="shared" si="5"/>
        <v>-5.653627541671824</v>
      </c>
      <c r="AS33" s="15">
        <f t="shared" si="6"/>
        <v>-95.076900000000478</v>
      </c>
      <c r="AT33" s="15">
        <f t="shared" si="7"/>
        <v>-45.405480000000011</v>
      </c>
      <c r="AU33" s="15">
        <f t="shared" si="8"/>
        <v>-6.7685399999999731</v>
      </c>
      <c r="AV33" s="15">
        <f t="shared" si="9"/>
        <v>-2.5031713912689035</v>
      </c>
      <c r="AW33" s="15">
        <f t="shared" si="10"/>
        <v>-6.1080000000000023E-2</v>
      </c>
      <c r="AX33" s="15">
        <f t="shared" si="11"/>
        <v>-97.120691562267893</v>
      </c>
      <c r="AY33" s="15">
        <f t="shared" si="12"/>
        <v>-66.879050000000234</v>
      </c>
      <c r="AZ33" s="15">
        <f t="shared" si="13"/>
        <v>-163.99974156226835</v>
      </c>
      <c r="BA33" s="15">
        <f t="shared" si="14"/>
        <v>0.47172837741225887</v>
      </c>
      <c r="BB33" s="15">
        <f t="shared" si="26"/>
        <v>-163.52801318485609</v>
      </c>
      <c r="BC33" s="14">
        <f t="shared" si="27"/>
        <v>2039</v>
      </c>
    </row>
    <row r="34" spans="2:55" x14ac:dyDescent="0.35">
      <c r="B34" s="14">
        <f t="shared" si="15"/>
        <v>2040</v>
      </c>
      <c r="C34" s="15"/>
      <c r="D34" s="15"/>
      <c r="E34" s="15"/>
      <c r="F34" s="15">
        <f t="shared" si="16"/>
        <v>0</v>
      </c>
      <c r="G34" s="15">
        <v>359.27345365106186</v>
      </c>
      <c r="H34" s="15">
        <v>335.31188654579</v>
      </c>
      <c r="I34" s="15">
        <v>2425.9369300000008</v>
      </c>
      <c r="J34" s="15">
        <v>653.94328000000007</v>
      </c>
      <c r="K34" s="15">
        <v>429.81025</v>
      </c>
      <c r="L34" s="15">
        <v>34.404908419326134</v>
      </c>
      <c r="M34" s="15">
        <v>1.8492899999999999</v>
      </c>
      <c r="N34" s="15">
        <f t="shared" si="17"/>
        <v>4240.5299986161781</v>
      </c>
      <c r="O34" s="15">
        <v>1807.0167100000006</v>
      </c>
      <c r="P34" s="15">
        <f t="shared" si="18"/>
        <v>6047.5467086161789</v>
      </c>
      <c r="Q34" s="15"/>
      <c r="R34" s="15">
        <f t="shared" si="19"/>
        <v>6047.5467086161789</v>
      </c>
      <c r="S34"/>
      <c r="T34" s="14">
        <f t="shared" si="20"/>
        <v>2040</v>
      </c>
      <c r="U34" s="15">
        <v>67.406974866412313</v>
      </c>
      <c r="V34" s="15">
        <v>7.6539950857082308</v>
      </c>
      <c r="W34" s="15">
        <v>9.9009864046402036</v>
      </c>
      <c r="X34" s="15">
        <f t="shared" si="21"/>
        <v>84.961956356760751</v>
      </c>
      <c r="Y34" s="15">
        <v>330.84706964203025</v>
      </c>
      <c r="Z34" s="15">
        <v>329.81285794357058</v>
      </c>
      <c r="AA34" s="15">
        <v>2326.6303599999992</v>
      </c>
      <c r="AB34" s="15">
        <v>608.53778</v>
      </c>
      <c r="AC34" s="15">
        <v>423.29133999999999</v>
      </c>
      <c r="AD34" s="15">
        <v>31.839152014685926</v>
      </c>
      <c r="AE34" s="15">
        <v>1.78749</v>
      </c>
      <c r="AF34" s="15">
        <f t="shared" si="22"/>
        <v>4137.7080059570471</v>
      </c>
      <c r="AG34" s="15">
        <v>1733.2626900000002</v>
      </c>
      <c r="AH34" s="15">
        <f t="shared" si="23"/>
        <v>5870.9706959570476</v>
      </c>
      <c r="AI34" s="15">
        <v>0.42797128758569336</v>
      </c>
      <c r="AJ34" s="15">
        <f t="shared" si="24"/>
        <v>5871.3986672446335</v>
      </c>
      <c r="AL34" s="14">
        <f t="shared" si="25"/>
        <v>2040</v>
      </c>
      <c r="AM34" s="15">
        <f t="shared" si="0"/>
        <v>67.406974866412313</v>
      </c>
      <c r="AN34" s="15">
        <f t="shared" si="1"/>
        <v>7.6539950857082308</v>
      </c>
      <c r="AO34" s="15">
        <f t="shared" si="2"/>
        <v>9.9009864046402036</v>
      </c>
      <c r="AP34" s="15">
        <f t="shared" si="3"/>
        <v>84.961956356760751</v>
      </c>
      <c r="AQ34" s="15">
        <f t="shared" si="4"/>
        <v>-28.426384009031608</v>
      </c>
      <c r="AR34" s="15">
        <f t="shared" si="5"/>
        <v>-5.4990286022194255</v>
      </c>
      <c r="AS34" s="15">
        <f t="shared" si="6"/>
        <v>-99.306570000001557</v>
      </c>
      <c r="AT34" s="15">
        <f t="shared" si="7"/>
        <v>-45.405500000000075</v>
      </c>
      <c r="AU34" s="15">
        <f t="shared" si="8"/>
        <v>-6.5189100000000053</v>
      </c>
      <c r="AV34" s="15">
        <f t="shared" si="9"/>
        <v>-2.5657564046402079</v>
      </c>
      <c r="AW34" s="15">
        <f t="shared" si="10"/>
        <v>-6.1799999999999855E-2</v>
      </c>
      <c r="AX34" s="15">
        <f t="shared" si="11"/>
        <v>-102.82199265913096</v>
      </c>
      <c r="AY34" s="15">
        <f t="shared" si="12"/>
        <v>-73.75402000000031</v>
      </c>
      <c r="AZ34" s="15">
        <f t="shared" si="13"/>
        <v>-176.57601265913127</v>
      </c>
      <c r="BA34" s="15">
        <f t="shared" si="14"/>
        <v>0.42797128758569336</v>
      </c>
      <c r="BB34" s="15">
        <f t="shared" si="26"/>
        <v>-176.14804137154556</v>
      </c>
      <c r="BC34" s="14">
        <f t="shared" si="27"/>
        <v>2040</v>
      </c>
    </row>
    <row r="35" spans="2:55" x14ac:dyDescent="0.35">
      <c r="B35" s="14">
        <f t="shared" si="15"/>
        <v>2041</v>
      </c>
      <c r="C35" s="15"/>
      <c r="D35" s="15"/>
      <c r="E35" s="15"/>
      <c r="F35" s="15">
        <f t="shared" si="16"/>
        <v>0</v>
      </c>
      <c r="G35" s="15">
        <v>356.1651426896741</v>
      </c>
      <c r="H35" s="15">
        <v>327.30529064697072</v>
      </c>
      <c r="I35" s="15">
        <v>2544.3074300000003</v>
      </c>
      <c r="J35" s="15">
        <v>664.62914999999998</v>
      </c>
      <c r="K35" s="15">
        <v>456.32112999999998</v>
      </c>
      <c r="L35" s="15">
        <v>35.785656828158949</v>
      </c>
      <c r="M35" s="15">
        <v>1.8621800000000004</v>
      </c>
      <c r="N35" s="15">
        <f t="shared" si="17"/>
        <v>4386.3759801648039</v>
      </c>
      <c r="O35" s="15">
        <v>2012.69498</v>
      </c>
      <c r="P35" s="15">
        <f t="shared" si="18"/>
        <v>6399.0709601648041</v>
      </c>
      <c r="Q35" s="15"/>
      <c r="R35" s="15">
        <f t="shared" si="19"/>
        <v>6399.0709601648041</v>
      </c>
      <c r="S35"/>
      <c r="T35" s="14">
        <f t="shared" si="20"/>
        <v>2041</v>
      </c>
      <c r="U35" s="15">
        <v>64.545762090522601</v>
      </c>
      <c r="V35" s="15">
        <v>7.4843496886190017</v>
      </c>
      <c r="W35" s="15">
        <v>10.145277327174082</v>
      </c>
      <c r="X35" s="15">
        <f t="shared" si="21"/>
        <v>82.175389106315691</v>
      </c>
      <c r="Y35" s="15">
        <v>328.72276106492075</v>
      </c>
      <c r="Z35" s="15">
        <v>321.95825498711196</v>
      </c>
      <c r="AA35" s="15">
        <v>2442.3216300000004</v>
      </c>
      <c r="AB35" s="15">
        <v>619.22370000000001</v>
      </c>
      <c r="AC35" s="15">
        <v>449.62477999999999</v>
      </c>
      <c r="AD35" s="15">
        <v>33.155759500984857</v>
      </c>
      <c r="AE35" s="15">
        <v>1.79938</v>
      </c>
      <c r="AF35" s="15">
        <f t="shared" si="22"/>
        <v>4278.9816546593338</v>
      </c>
      <c r="AG35" s="15">
        <v>1932.0488000000003</v>
      </c>
      <c r="AH35" s="15">
        <f t="shared" si="23"/>
        <v>6211.0304546593343</v>
      </c>
      <c r="AI35" s="15">
        <v>0.44639258116806418</v>
      </c>
      <c r="AJ35" s="15">
        <f t="shared" si="24"/>
        <v>6211.4768472405021</v>
      </c>
      <c r="AL35" s="14">
        <f t="shared" si="25"/>
        <v>2041</v>
      </c>
      <c r="AM35" s="15">
        <f t="shared" si="0"/>
        <v>64.545762090522601</v>
      </c>
      <c r="AN35" s="15">
        <f t="shared" si="1"/>
        <v>7.4843496886190017</v>
      </c>
      <c r="AO35" s="15">
        <f t="shared" si="2"/>
        <v>10.145277327174082</v>
      </c>
      <c r="AP35" s="15">
        <f t="shared" si="3"/>
        <v>82.175389106315691</v>
      </c>
      <c r="AQ35" s="15">
        <f t="shared" si="4"/>
        <v>-27.442381624753352</v>
      </c>
      <c r="AR35" s="15">
        <f t="shared" si="5"/>
        <v>-5.3470356598587614</v>
      </c>
      <c r="AS35" s="15">
        <f t="shared" si="6"/>
        <v>-101.98579999999993</v>
      </c>
      <c r="AT35" s="15">
        <f t="shared" si="7"/>
        <v>-45.405449999999973</v>
      </c>
      <c r="AU35" s="15">
        <f t="shared" si="8"/>
        <v>-6.6963499999999954</v>
      </c>
      <c r="AV35" s="15">
        <f t="shared" si="9"/>
        <v>-2.629897327174092</v>
      </c>
      <c r="AW35" s="15">
        <f t="shared" si="10"/>
        <v>-6.2800000000000411E-2</v>
      </c>
      <c r="AX35" s="15">
        <f t="shared" si="11"/>
        <v>-107.39432550547008</v>
      </c>
      <c r="AY35" s="15">
        <f t="shared" si="12"/>
        <v>-80.646179999999731</v>
      </c>
      <c r="AZ35" s="15">
        <f t="shared" si="13"/>
        <v>-188.04050550546981</v>
      </c>
      <c r="BA35" s="15">
        <f t="shared" si="14"/>
        <v>0.44639258116806418</v>
      </c>
      <c r="BB35" s="15">
        <f t="shared" si="26"/>
        <v>-187.59411292430175</v>
      </c>
      <c r="BC35" s="14">
        <f t="shared" si="27"/>
        <v>2041</v>
      </c>
    </row>
    <row r="36" spans="2:55" x14ac:dyDescent="0.35">
      <c r="B36" s="14">
        <f t="shared" si="15"/>
        <v>2042</v>
      </c>
      <c r="C36" s="15"/>
      <c r="D36" s="15"/>
      <c r="E36" s="15"/>
      <c r="F36" s="15">
        <f t="shared" si="16"/>
        <v>0</v>
      </c>
      <c r="G36" s="15">
        <v>429.03416130817487</v>
      </c>
      <c r="H36" s="15">
        <v>359.23515131819141</v>
      </c>
      <c r="I36" s="15">
        <v>2602.2639899999999</v>
      </c>
      <c r="J36" s="15">
        <v>742.0158100000001</v>
      </c>
      <c r="K36" s="15">
        <v>463.76045000000005</v>
      </c>
      <c r="L36" s="15">
        <v>42.292427562205503</v>
      </c>
      <c r="M36" s="15">
        <v>1.86537</v>
      </c>
      <c r="N36" s="15">
        <f t="shared" si="17"/>
        <v>4640.4673601885715</v>
      </c>
      <c r="O36" s="15">
        <v>2165.0020200000004</v>
      </c>
      <c r="P36" s="15">
        <f t="shared" si="18"/>
        <v>6805.4693801885714</v>
      </c>
      <c r="Q36" s="15"/>
      <c r="R36" s="15">
        <f t="shared" si="19"/>
        <v>6805.4693801885714</v>
      </c>
      <c r="S36"/>
      <c r="T36" s="14">
        <f t="shared" si="20"/>
        <v>2042</v>
      </c>
      <c r="U36" s="15">
        <v>61.917636916075047</v>
      </c>
      <c r="V36" s="15">
        <v>7.3148938203869003</v>
      </c>
      <c r="W36" s="15">
        <v>10.395821603028134</v>
      </c>
      <c r="X36" s="15">
        <f t="shared" si="21"/>
        <v>79.628352339490093</v>
      </c>
      <c r="Y36" s="15">
        <v>402.52428185638104</v>
      </c>
      <c r="Z36" s="15">
        <v>354.03804287310987</v>
      </c>
      <c r="AA36" s="15">
        <v>2501.8181600000003</v>
      </c>
      <c r="AB36" s="15">
        <v>696.61036000000001</v>
      </c>
      <c r="AC36" s="15">
        <v>456.62118999999996</v>
      </c>
      <c r="AD36" s="15">
        <v>39.596765959177361</v>
      </c>
      <c r="AE36" s="15">
        <v>1.7955399999999999</v>
      </c>
      <c r="AF36" s="15">
        <f t="shared" si="22"/>
        <v>4532.6326930281584</v>
      </c>
      <c r="AG36" s="15">
        <v>2081.40969</v>
      </c>
      <c r="AH36" s="15">
        <f t="shared" si="23"/>
        <v>6614.0423830281579</v>
      </c>
      <c r="AI36" s="15">
        <v>0.48699961657123941</v>
      </c>
      <c r="AJ36" s="15">
        <f t="shared" si="24"/>
        <v>6614.5293826447296</v>
      </c>
      <c r="AL36" s="14">
        <f t="shared" si="25"/>
        <v>2042</v>
      </c>
      <c r="AM36" s="15">
        <f t="shared" si="0"/>
        <v>61.917636916075047</v>
      </c>
      <c r="AN36" s="15">
        <f t="shared" si="1"/>
        <v>7.3148938203869003</v>
      </c>
      <c r="AO36" s="15">
        <f t="shared" si="2"/>
        <v>10.395821603028134</v>
      </c>
      <c r="AP36" s="15">
        <f t="shared" si="3"/>
        <v>79.628352339490093</v>
      </c>
      <c r="AQ36" s="15">
        <f t="shared" si="4"/>
        <v>-26.509879451793836</v>
      </c>
      <c r="AR36" s="15">
        <f t="shared" si="5"/>
        <v>-5.1971084450815397</v>
      </c>
      <c r="AS36" s="15">
        <f t="shared" si="6"/>
        <v>-100.44582999999966</v>
      </c>
      <c r="AT36" s="15">
        <f t="shared" si="7"/>
        <v>-45.405450000000087</v>
      </c>
      <c r="AU36" s="15">
        <f t="shared" si="8"/>
        <v>-7.1392600000000925</v>
      </c>
      <c r="AV36" s="15">
        <f t="shared" si="9"/>
        <v>-2.6956616030281424</v>
      </c>
      <c r="AW36" s="15">
        <f t="shared" si="10"/>
        <v>-6.9830000000000059E-2</v>
      </c>
      <c r="AX36" s="15">
        <f t="shared" si="11"/>
        <v>-107.83466716041312</v>
      </c>
      <c r="AY36" s="15">
        <f t="shared" si="12"/>
        <v>-83.592330000000402</v>
      </c>
      <c r="AZ36" s="15">
        <f t="shared" si="13"/>
        <v>-191.42699716041352</v>
      </c>
      <c r="BA36" s="15">
        <f t="shared" si="14"/>
        <v>0.48699961657123941</v>
      </c>
      <c r="BB36" s="15">
        <f t="shared" si="26"/>
        <v>-190.93999754384228</v>
      </c>
      <c r="BC36" s="14">
        <f t="shared" si="27"/>
        <v>2042</v>
      </c>
    </row>
    <row r="37" spans="2:55" x14ac:dyDescent="0.35">
      <c r="B37" s="14">
        <f t="shared" si="15"/>
        <v>2043</v>
      </c>
      <c r="C37" s="15"/>
      <c r="D37" s="15"/>
      <c r="E37" s="15"/>
      <c r="F37" s="15">
        <f t="shared" si="16"/>
        <v>0</v>
      </c>
      <c r="G37" s="15">
        <v>474.91468317232824</v>
      </c>
      <c r="H37" s="15">
        <v>678.5518579308274</v>
      </c>
      <c r="I37" s="15">
        <v>2662.6130300000004</v>
      </c>
      <c r="J37" s="15">
        <v>797.36162999999999</v>
      </c>
      <c r="K37" s="15">
        <v>485.45026999999999</v>
      </c>
      <c r="L37" s="15">
        <v>47.500166770337643</v>
      </c>
      <c r="M37" s="15">
        <v>1.8840599999999998</v>
      </c>
      <c r="N37" s="15">
        <f t="shared" si="17"/>
        <v>5148.2756978734942</v>
      </c>
      <c r="O37" s="15">
        <v>2343.9227799999994</v>
      </c>
      <c r="P37" s="15">
        <f t="shared" si="18"/>
        <v>7492.1984778734932</v>
      </c>
      <c r="Q37" s="15"/>
      <c r="R37" s="15">
        <f t="shared" si="19"/>
        <v>7492.1984778734932</v>
      </c>
      <c r="S37"/>
      <c r="T37" s="14">
        <f t="shared" si="20"/>
        <v>2043</v>
      </c>
      <c r="U37" s="15">
        <v>59.487524047518335</v>
      </c>
      <c r="V37" s="15">
        <v>7.1456331668776398</v>
      </c>
      <c r="W37" s="15">
        <v>10.64285733423525</v>
      </c>
      <c r="X37" s="15">
        <f t="shared" si="21"/>
        <v>77.276014548631224</v>
      </c>
      <c r="Y37" s="15">
        <v>449.19643272988867</v>
      </c>
      <c r="Z37" s="15">
        <v>673.50386731026003</v>
      </c>
      <c r="AA37" s="15">
        <v>2557.0653500000012</v>
      </c>
      <c r="AB37" s="15">
        <v>751.95618000000002</v>
      </c>
      <c r="AC37" s="15">
        <v>477.56728999999996</v>
      </c>
      <c r="AD37" s="15">
        <v>44.737139436102382</v>
      </c>
      <c r="AE37" s="15">
        <v>1.8219299999999998</v>
      </c>
      <c r="AF37" s="15">
        <f t="shared" si="22"/>
        <v>5033.1242040248835</v>
      </c>
      <c r="AG37" s="15">
        <v>2252.13436</v>
      </c>
      <c r="AH37" s="15">
        <f t="shared" si="23"/>
        <v>7285.2585640248835</v>
      </c>
      <c r="AI37" s="15">
        <v>0.46400066391944333</v>
      </c>
      <c r="AJ37" s="15">
        <f t="shared" si="24"/>
        <v>7285.7225646888028</v>
      </c>
      <c r="AL37" s="14">
        <f t="shared" si="25"/>
        <v>2043</v>
      </c>
      <c r="AM37" s="15">
        <f t="shared" si="0"/>
        <v>59.487524047518335</v>
      </c>
      <c r="AN37" s="15">
        <f t="shared" si="1"/>
        <v>7.1456331668776398</v>
      </c>
      <c r="AO37" s="15">
        <f t="shared" si="2"/>
        <v>10.64285733423525</v>
      </c>
      <c r="AP37" s="15">
        <f t="shared" si="3"/>
        <v>77.276014548631224</v>
      </c>
      <c r="AQ37" s="15">
        <f t="shared" si="4"/>
        <v>-25.718250442439569</v>
      </c>
      <c r="AR37" s="15">
        <f t="shared" si="5"/>
        <v>-5.0479906205673615</v>
      </c>
      <c r="AS37" s="15">
        <f t="shared" si="6"/>
        <v>-105.54767999999922</v>
      </c>
      <c r="AT37" s="15">
        <f t="shared" si="7"/>
        <v>-45.405449999999973</v>
      </c>
      <c r="AU37" s="15">
        <f t="shared" si="8"/>
        <v>-7.8829800000000319</v>
      </c>
      <c r="AV37" s="15">
        <f t="shared" si="9"/>
        <v>-2.7630273342352609</v>
      </c>
      <c r="AW37" s="15">
        <f t="shared" si="10"/>
        <v>-6.2130000000000019E-2</v>
      </c>
      <c r="AX37" s="15">
        <f t="shared" si="11"/>
        <v>-115.1514938486107</v>
      </c>
      <c r="AY37" s="15">
        <f t="shared" si="12"/>
        <v>-91.788419999999405</v>
      </c>
      <c r="AZ37" s="15">
        <f t="shared" si="13"/>
        <v>-206.93991384860965</v>
      </c>
      <c r="BA37" s="15">
        <f t="shared" si="14"/>
        <v>0.46400066391944333</v>
      </c>
      <c r="BB37" s="15">
        <f t="shared" si="26"/>
        <v>-206.4759131846902</v>
      </c>
      <c r="BC37" s="14">
        <f t="shared" si="27"/>
        <v>2043</v>
      </c>
    </row>
    <row r="38" spans="2:55" x14ac:dyDescent="0.35">
      <c r="B38" s="14">
        <f t="shared" si="15"/>
        <v>2044</v>
      </c>
      <c r="C38" s="15"/>
      <c r="D38" s="15"/>
      <c r="E38" s="15"/>
      <c r="F38" s="15">
        <f t="shared" si="16"/>
        <v>0</v>
      </c>
      <c r="G38" s="15">
        <v>486.03801113952892</v>
      </c>
      <c r="H38" s="15">
        <v>664.24055982154186</v>
      </c>
      <c r="I38" s="15">
        <v>2804.8172300000006</v>
      </c>
      <c r="J38" s="15">
        <v>830.38836000000003</v>
      </c>
      <c r="K38" s="15">
        <v>499.01107999999999</v>
      </c>
      <c r="L38" s="15">
        <v>50.32727502396726</v>
      </c>
      <c r="M38" s="15">
        <v>1.9078800000000002</v>
      </c>
      <c r="N38" s="15">
        <f t="shared" si="17"/>
        <v>5336.7303959850387</v>
      </c>
      <c r="O38" s="15">
        <v>2560.9115499999998</v>
      </c>
      <c r="P38" s="15">
        <f t="shared" si="18"/>
        <v>7897.6419459850385</v>
      </c>
      <c r="Q38" s="15"/>
      <c r="R38" s="15">
        <f t="shared" si="19"/>
        <v>7897.6419459850385</v>
      </c>
      <c r="S38"/>
      <c r="T38" s="14">
        <f t="shared" si="20"/>
        <v>2044</v>
      </c>
      <c r="U38" s="15">
        <v>57.167497246074767</v>
      </c>
      <c r="V38" s="15">
        <v>6.9765735845329075</v>
      </c>
      <c r="W38" s="15">
        <v>10.876612729423631</v>
      </c>
      <c r="X38" s="15">
        <f t="shared" si="21"/>
        <v>75.020683560031301</v>
      </c>
      <c r="Y38" s="15">
        <v>461.01311589166545</v>
      </c>
      <c r="Z38" s="15">
        <v>659.34024584469216</v>
      </c>
      <c r="AA38" s="15">
        <v>2700.4764300000006</v>
      </c>
      <c r="AB38" s="15">
        <v>784.98285999999996</v>
      </c>
      <c r="AC38" s="15">
        <v>493.29046999999997</v>
      </c>
      <c r="AD38" s="15">
        <v>47.495162294543647</v>
      </c>
      <c r="AE38" s="15">
        <v>1.8406800000000001</v>
      </c>
      <c r="AF38" s="15">
        <f t="shared" si="22"/>
        <v>5223.4596475909329</v>
      </c>
      <c r="AG38" s="15">
        <v>2466.6423200000004</v>
      </c>
      <c r="AH38" s="15">
        <f t="shared" si="23"/>
        <v>7690.1019675909338</v>
      </c>
      <c r="AI38" s="15">
        <v>0.46320283879182667</v>
      </c>
      <c r="AJ38" s="15">
        <f t="shared" si="24"/>
        <v>7690.5651704297252</v>
      </c>
      <c r="AL38" s="14">
        <f t="shared" si="25"/>
        <v>2044</v>
      </c>
      <c r="AM38" s="15">
        <f t="shared" si="0"/>
        <v>57.167497246074767</v>
      </c>
      <c r="AN38" s="15">
        <f t="shared" si="1"/>
        <v>6.9765735845329075</v>
      </c>
      <c r="AO38" s="15">
        <f t="shared" si="2"/>
        <v>10.876612729423631</v>
      </c>
      <c r="AP38" s="15">
        <f t="shared" si="3"/>
        <v>75.020683560031301</v>
      </c>
      <c r="AQ38" s="15">
        <f t="shared" si="4"/>
        <v>-25.024895247863469</v>
      </c>
      <c r="AR38" s="15">
        <f t="shared" si="5"/>
        <v>-4.9003139768497022</v>
      </c>
      <c r="AS38" s="15">
        <f t="shared" si="6"/>
        <v>-104.34079999999994</v>
      </c>
      <c r="AT38" s="15">
        <f t="shared" si="7"/>
        <v>-45.405500000000075</v>
      </c>
      <c r="AU38" s="15">
        <f t="shared" si="8"/>
        <v>-5.720610000000022</v>
      </c>
      <c r="AV38" s="15">
        <f t="shared" si="9"/>
        <v>-2.8321127294236135</v>
      </c>
      <c r="AW38" s="15">
        <f t="shared" si="10"/>
        <v>-6.7200000000000149E-2</v>
      </c>
      <c r="AX38" s="15">
        <f t="shared" si="11"/>
        <v>-113.27074839410579</v>
      </c>
      <c r="AY38" s="15">
        <f t="shared" si="12"/>
        <v>-94.269229999999425</v>
      </c>
      <c r="AZ38" s="15">
        <f t="shared" si="13"/>
        <v>-207.53997839410476</v>
      </c>
      <c r="BA38" s="15">
        <f t="shared" si="14"/>
        <v>0.46320283879182667</v>
      </c>
      <c r="BB38" s="15">
        <f t="shared" si="26"/>
        <v>-207.07677555531293</v>
      </c>
      <c r="BC38" s="14">
        <f t="shared" si="27"/>
        <v>2044</v>
      </c>
    </row>
    <row r="39" spans="2:55" x14ac:dyDescent="0.35">
      <c r="B39" s="14">
        <f t="shared" si="15"/>
        <v>2045</v>
      </c>
      <c r="C39" s="15"/>
      <c r="D39" s="15"/>
      <c r="E39" s="15"/>
      <c r="F39" s="15">
        <f t="shared" si="16"/>
        <v>0</v>
      </c>
      <c r="G39" s="15">
        <v>502.03484595439204</v>
      </c>
      <c r="H39" s="15">
        <v>650.89326315731921</v>
      </c>
      <c r="I39" s="15">
        <v>2982.0409700000005</v>
      </c>
      <c r="J39" s="15">
        <v>870.90499999999997</v>
      </c>
      <c r="K39" s="15">
        <v>529.50464999999986</v>
      </c>
      <c r="L39" s="15">
        <v>53.609210970762049</v>
      </c>
      <c r="M39" s="15">
        <v>1.9211699999999998</v>
      </c>
      <c r="N39" s="15">
        <f t="shared" si="17"/>
        <v>5590.9091100824735</v>
      </c>
      <c r="O39" s="15">
        <v>2764.4250500000007</v>
      </c>
      <c r="P39" s="15">
        <f t="shared" si="18"/>
        <v>8355.3341600824751</v>
      </c>
      <c r="Q39" s="15"/>
      <c r="R39" s="15">
        <f t="shared" si="19"/>
        <v>8355.3341600824751</v>
      </c>
      <c r="S39"/>
      <c r="T39" s="14">
        <f t="shared" si="20"/>
        <v>2045</v>
      </c>
      <c r="U39" s="15">
        <v>54.74605613168373</v>
      </c>
      <c r="V39" s="15">
        <v>6.8077211054876354</v>
      </c>
      <c r="W39" s="15">
        <v>11.137306365374029</v>
      </c>
      <c r="X39" s="15">
        <f t="shared" si="21"/>
        <v>72.69108360254539</v>
      </c>
      <c r="Y39" s="15">
        <v>477.69699289574339</v>
      </c>
      <c r="Z39" s="15">
        <v>646.13821388984718</v>
      </c>
      <c r="AA39" s="15">
        <v>2870.6227799999992</v>
      </c>
      <c r="AB39" s="15">
        <v>825.49950000000001</v>
      </c>
      <c r="AC39" s="15">
        <v>521.51936000000001</v>
      </c>
      <c r="AD39" s="15">
        <v>50.70629460538801</v>
      </c>
      <c r="AE39" s="15">
        <v>1.8510199999999999</v>
      </c>
      <c r="AF39" s="15">
        <f t="shared" si="22"/>
        <v>5466.725244993524</v>
      </c>
      <c r="AG39" s="15">
        <v>2662.9929000000002</v>
      </c>
      <c r="AH39" s="15">
        <f t="shared" si="23"/>
        <v>8129.7181449935242</v>
      </c>
      <c r="AI39" s="15">
        <v>0.52461418192371467</v>
      </c>
      <c r="AJ39" s="15">
        <f t="shared" si="24"/>
        <v>8130.2427591754476</v>
      </c>
      <c r="AL39" s="14">
        <f t="shared" si="25"/>
        <v>2045</v>
      </c>
      <c r="AM39" s="15">
        <f t="shared" si="0"/>
        <v>54.74605613168373</v>
      </c>
      <c r="AN39" s="15">
        <f t="shared" si="1"/>
        <v>6.8077211054876354</v>
      </c>
      <c r="AO39" s="15">
        <f t="shared" si="2"/>
        <v>11.137306365374029</v>
      </c>
      <c r="AP39" s="15">
        <f t="shared" si="3"/>
        <v>72.69108360254539</v>
      </c>
      <c r="AQ39" s="15">
        <f t="shared" si="4"/>
        <v>-24.337853058648648</v>
      </c>
      <c r="AR39" s="15">
        <f t="shared" si="5"/>
        <v>-4.7550492674720317</v>
      </c>
      <c r="AS39" s="15">
        <f t="shared" si="6"/>
        <v>-111.41819000000123</v>
      </c>
      <c r="AT39" s="15">
        <f t="shared" si="7"/>
        <v>-45.405499999999961</v>
      </c>
      <c r="AU39" s="15">
        <f t="shared" si="8"/>
        <v>-7.9852899999998499</v>
      </c>
      <c r="AV39" s="15">
        <f t="shared" si="9"/>
        <v>-2.9029163653740397</v>
      </c>
      <c r="AW39" s="15">
        <f t="shared" si="10"/>
        <v>-7.0149999999999935E-2</v>
      </c>
      <c r="AX39" s="15">
        <f t="shared" si="11"/>
        <v>-124.18386508894946</v>
      </c>
      <c r="AY39" s="15">
        <f t="shared" si="12"/>
        <v>-101.43215000000055</v>
      </c>
      <c r="AZ39" s="15">
        <f t="shared" si="13"/>
        <v>-225.61601508895092</v>
      </c>
      <c r="BA39" s="15">
        <f t="shared" si="14"/>
        <v>0.52461418192371467</v>
      </c>
      <c r="BB39" s="15">
        <f t="shared" si="26"/>
        <v>-225.09140090702721</v>
      </c>
      <c r="BC39" s="14">
        <f t="shared" si="27"/>
        <v>2045</v>
      </c>
    </row>
    <row r="40" spans="2:55" x14ac:dyDescent="0.35">
      <c r="B40" s="14">
        <f t="shared" si="15"/>
        <v>2046</v>
      </c>
      <c r="C40" s="15"/>
      <c r="D40" s="15"/>
      <c r="E40" s="15"/>
      <c r="F40" s="15">
        <f t="shared" si="16"/>
        <v>0</v>
      </c>
      <c r="G40" s="15">
        <v>495.1909523719774</v>
      </c>
      <c r="H40" s="15">
        <v>633.42927771384916</v>
      </c>
      <c r="I40" s="15">
        <v>3133.3736699999995</v>
      </c>
      <c r="J40" s="15">
        <v>882.99510999999995</v>
      </c>
      <c r="K40" s="15">
        <v>546.15576999999996</v>
      </c>
      <c r="L40" s="15">
        <v>55.58636406869018</v>
      </c>
      <c r="M40" s="15">
        <v>1.9569199999999998</v>
      </c>
      <c r="N40" s="15">
        <f t="shared" si="17"/>
        <v>5748.6880641545158</v>
      </c>
      <c r="O40" s="15">
        <v>2984.86726</v>
      </c>
      <c r="P40" s="15">
        <f t="shared" si="18"/>
        <v>8733.5553241545167</v>
      </c>
      <c r="Q40" s="15"/>
      <c r="R40" s="15">
        <f t="shared" si="19"/>
        <v>8733.5553241545167</v>
      </c>
      <c r="S40"/>
      <c r="T40" s="14">
        <f t="shared" si="20"/>
        <v>2046</v>
      </c>
      <c r="U40" s="15">
        <v>52.504988489886586</v>
      </c>
      <c r="V40" s="15">
        <v>6.6390819428408108</v>
      </c>
      <c r="W40" s="15">
        <v>11.415148121686116</v>
      </c>
      <c r="X40" s="15">
        <f t="shared" si="21"/>
        <v>70.559218554413519</v>
      </c>
      <c r="Y40" s="15">
        <v>484.89912162656321</v>
      </c>
      <c r="Z40" s="15">
        <v>631.24749487770782</v>
      </c>
      <c r="AA40" s="15">
        <v>3020.6877499999996</v>
      </c>
      <c r="AB40" s="15">
        <v>854.93898999999999</v>
      </c>
      <c r="AC40" s="15">
        <v>537.97528</v>
      </c>
      <c r="AD40" s="15">
        <v>53.478705947004059</v>
      </c>
      <c r="AE40" s="15">
        <v>1.8873399999999998</v>
      </c>
      <c r="AF40" s="15">
        <f t="shared" si="22"/>
        <v>5655.6739010056872</v>
      </c>
      <c r="AG40" s="15">
        <v>2878.4512500000005</v>
      </c>
      <c r="AH40" s="15">
        <f t="shared" si="23"/>
        <v>8534.1251510056882</v>
      </c>
      <c r="AI40" s="15">
        <v>0.44572711472582627</v>
      </c>
      <c r="AJ40" s="15">
        <f t="shared" si="24"/>
        <v>8534.5708781204139</v>
      </c>
      <c r="AL40" s="14">
        <f t="shared" si="25"/>
        <v>2046</v>
      </c>
      <c r="AM40" s="15">
        <f t="shared" si="0"/>
        <v>52.504988489886586</v>
      </c>
      <c r="AN40" s="15">
        <f t="shared" si="1"/>
        <v>6.6390819428408108</v>
      </c>
      <c r="AO40" s="15">
        <f t="shared" si="2"/>
        <v>11.415148121686116</v>
      </c>
      <c r="AP40" s="15">
        <f t="shared" si="3"/>
        <v>70.559218554413519</v>
      </c>
      <c r="AQ40" s="15">
        <f t="shared" si="4"/>
        <v>-10.291830745414188</v>
      </c>
      <c r="AR40" s="15">
        <f t="shared" si="5"/>
        <v>-2.1817828361413376</v>
      </c>
      <c r="AS40" s="15">
        <f t="shared" si="6"/>
        <v>-112.6859199999999</v>
      </c>
      <c r="AT40" s="15">
        <f t="shared" si="7"/>
        <v>-28.056119999999964</v>
      </c>
      <c r="AU40" s="15">
        <f t="shared" si="8"/>
        <v>-8.1804899999999634</v>
      </c>
      <c r="AV40" s="15">
        <f t="shared" si="9"/>
        <v>-2.1076581216861214</v>
      </c>
      <c r="AW40" s="15">
        <f t="shared" si="10"/>
        <v>-6.9579999999999975E-2</v>
      </c>
      <c r="AX40" s="15">
        <f t="shared" si="11"/>
        <v>-93.014163148828629</v>
      </c>
      <c r="AY40" s="15">
        <f t="shared" si="12"/>
        <v>-106.41600999999946</v>
      </c>
      <c r="AZ40" s="15">
        <f t="shared" si="13"/>
        <v>-199.43017314882854</v>
      </c>
      <c r="BA40" s="15">
        <f t="shared" si="14"/>
        <v>0.44572711472582627</v>
      </c>
      <c r="BB40" s="15">
        <f t="shared" si="26"/>
        <v>-198.98444603410272</v>
      </c>
      <c r="BC40" s="14">
        <f t="shared" si="27"/>
        <v>2046</v>
      </c>
    </row>
    <row r="41" spans="2:55" x14ac:dyDescent="0.35">
      <c r="B41" s="14">
        <f t="shared" si="15"/>
        <v>2047</v>
      </c>
      <c r="C41" s="15"/>
      <c r="D41" s="15"/>
      <c r="E41" s="15"/>
      <c r="F41" s="15">
        <f t="shared" si="16"/>
        <v>0</v>
      </c>
      <c r="G41" s="15">
        <v>479.03144047268768</v>
      </c>
      <c r="H41" s="15">
        <v>614.30898276641415</v>
      </c>
      <c r="I41" s="15">
        <v>3176.2042499999993</v>
      </c>
      <c r="J41" s="15">
        <v>882.99513000000002</v>
      </c>
      <c r="K41" s="15">
        <v>571.59148000000005</v>
      </c>
      <c r="L41" s="15">
        <v>56.935230395947812</v>
      </c>
      <c r="M41" s="15">
        <v>1.9551200000000002</v>
      </c>
      <c r="N41" s="15">
        <f t="shared" si="17"/>
        <v>5783.0216336350486</v>
      </c>
      <c r="O41" s="15">
        <v>3163.7646099999997</v>
      </c>
      <c r="P41" s="15">
        <f t="shared" si="18"/>
        <v>8946.7862436350479</v>
      </c>
      <c r="Q41" s="15"/>
      <c r="R41" s="15">
        <f t="shared" si="19"/>
        <v>8946.7862436350479</v>
      </c>
      <c r="S41"/>
      <c r="T41" s="14">
        <f t="shared" si="20"/>
        <v>2047</v>
      </c>
      <c r="U41" s="15">
        <v>50.225616629162289</v>
      </c>
      <c r="V41" s="15">
        <v>6.4706624960843859</v>
      </c>
      <c r="W41" s="15">
        <v>11.700340629427796</v>
      </c>
      <c r="X41" s="15">
        <f t="shared" si="21"/>
        <v>68.396619754674475</v>
      </c>
      <c r="Y41" s="15">
        <v>478.44285824025985</v>
      </c>
      <c r="Z41" s="15">
        <v>613.91955816230734</v>
      </c>
      <c r="AA41" s="15">
        <v>3065.0192800000004</v>
      </c>
      <c r="AB41" s="15">
        <v>867.33136000000002</v>
      </c>
      <c r="AC41" s="15">
        <v>567.27413000000001</v>
      </c>
      <c r="AD41" s="15">
        <v>55.410289766520023</v>
      </c>
      <c r="AE41" s="15">
        <v>1.8878499999999998</v>
      </c>
      <c r="AF41" s="15">
        <f t="shared" si="22"/>
        <v>5717.6819459237622</v>
      </c>
      <c r="AG41" s="15">
        <v>3054.2980599999996</v>
      </c>
      <c r="AH41" s="15">
        <f t="shared" si="23"/>
        <v>8771.9800059237623</v>
      </c>
      <c r="AI41" s="15">
        <v>0.48078257966760096</v>
      </c>
      <c r="AJ41" s="15">
        <f t="shared" si="24"/>
        <v>8772.4607885034293</v>
      </c>
      <c r="AL41" s="14">
        <f t="shared" si="25"/>
        <v>2047</v>
      </c>
      <c r="AM41" s="15">
        <f t="shared" si="0"/>
        <v>50.225616629162289</v>
      </c>
      <c r="AN41" s="15">
        <f t="shared" si="1"/>
        <v>6.4706624960843859</v>
      </c>
      <c r="AO41" s="15">
        <f t="shared" si="2"/>
        <v>11.700340629427796</v>
      </c>
      <c r="AP41" s="15">
        <f t="shared" si="3"/>
        <v>68.396619754674475</v>
      </c>
      <c r="AQ41" s="15">
        <f t="shared" si="4"/>
        <v>-0.58858223242782515</v>
      </c>
      <c r="AR41" s="15">
        <f t="shared" si="5"/>
        <v>-0.38942460410680724</v>
      </c>
      <c r="AS41" s="15">
        <f t="shared" si="6"/>
        <v>-111.18496999999888</v>
      </c>
      <c r="AT41" s="15">
        <f t="shared" si="7"/>
        <v>-15.66377</v>
      </c>
      <c r="AU41" s="15">
        <f t="shared" si="8"/>
        <v>-4.3173500000000331</v>
      </c>
      <c r="AV41" s="15">
        <f t="shared" si="9"/>
        <v>-1.524940629427789</v>
      </c>
      <c r="AW41" s="15">
        <f t="shared" si="10"/>
        <v>-6.7270000000000385E-2</v>
      </c>
      <c r="AX41" s="15">
        <f t="shared" si="11"/>
        <v>-65.339687711286388</v>
      </c>
      <c r="AY41" s="15">
        <f t="shared" si="12"/>
        <v>-109.4665500000001</v>
      </c>
      <c r="AZ41" s="15">
        <f t="shared" si="13"/>
        <v>-174.80623771128558</v>
      </c>
      <c r="BA41" s="15">
        <f t="shared" si="14"/>
        <v>0.48078257966760096</v>
      </c>
      <c r="BB41" s="15">
        <f t="shared" si="26"/>
        <v>-174.32545513161799</v>
      </c>
      <c r="BC41" s="14">
        <f t="shared" si="27"/>
        <v>2047</v>
      </c>
    </row>
    <row r="42" spans="2:55" x14ac:dyDescent="0.35">
      <c r="B42" s="14">
        <f t="shared" si="15"/>
        <v>2048</v>
      </c>
      <c r="C42" s="15"/>
      <c r="D42" s="15"/>
      <c r="E42" s="15"/>
      <c r="F42" s="15">
        <f t="shared" si="16"/>
        <v>0</v>
      </c>
      <c r="G42" s="15">
        <v>465.44334677903623</v>
      </c>
      <c r="H42" s="15">
        <v>595.29087387024401</v>
      </c>
      <c r="I42" s="15">
        <v>3310.3029300000007</v>
      </c>
      <c r="J42" s="15">
        <v>882.99513000000002</v>
      </c>
      <c r="K42" s="15">
        <v>592.03322000000003</v>
      </c>
      <c r="L42" s="15">
        <v>58.329711266877204</v>
      </c>
      <c r="M42" s="15">
        <v>1.9644499999999998</v>
      </c>
      <c r="N42" s="15">
        <f t="shared" si="17"/>
        <v>5906.359661916159</v>
      </c>
      <c r="O42" s="15">
        <v>3371.0876500000004</v>
      </c>
      <c r="P42" s="15">
        <f t="shared" si="18"/>
        <v>9277.4473119161594</v>
      </c>
      <c r="Q42" s="15"/>
      <c r="R42" s="15">
        <f t="shared" si="19"/>
        <v>9277.4473119161594</v>
      </c>
      <c r="S42"/>
      <c r="T42" s="14">
        <f t="shared" si="20"/>
        <v>2048</v>
      </c>
      <c r="U42" s="15">
        <v>48.046226495686106</v>
      </c>
      <c r="V42" s="15">
        <v>6.302469356695072</v>
      </c>
      <c r="W42" s="15">
        <v>11.983081069964886</v>
      </c>
      <c r="X42" s="15">
        <f t="shared" si="21"/>
        <v>66.331776922346066</v>
      </c>
      <c r="Y42" s="15">
        <v>464.84330405156726</v>
      </c>
      <c r="Z42" s="15">
        <v>594.9178053400874</v>
      </c>
      <c r="AA42" s="15">
        <v>3187.9065000000001</v>
      </c>
      <c r="AB42" s="15">
        <v>867.33136000000002</v>
      </c>
      <c r="AC42" s="15">
        <v>584.24098000000004</v>
      </c>
      <c r="AD42" s="15">
        <v>56.766650196912309</v>
      </c>
      <c r="AE42" s="15">
        <v>1.90036</v>
      </c>
      <c r="AF42" s="15">
        <f t="shared" si="22"/>
        <v>5824.2387365109134</v>
      </c>
      <c r="AG42" s="15">
        <v>3247.6542000000004</v>
      </c>
      <c r="AH42" s="15">
        <f t="shared" si="23"/>
        <v>9071.8929365109143</v>
      </c>
      <c r="AI42" s="15">
        <v>0.4661397085576291</v>
      </c>
      <c r="AJ42" s="15">
        <f t="shared" si="24"/>
        <v>9072.3590762194726</v>
      </c>
      <c r="AL42" s="14">
        <f t="shared" si="25"/>
        <v>2048</v>
      </c>
      <c r="AM42" s="15">
        <f t="shared" si="0"/>
        <v>48.046226495686106</v>
      </c>
      <c r="AN42" s="15">
        <f t="shared" si="1"/>
        <v>6.302469356695072</v>
      </c>
      <c r="AO42" s="15">
        <f t="shared" si="2"/>
        <v>11.983081069964886</v>
      </c>
      <c r="AP42" s="15">
        <f t="shared" si="3"/>
        <v>66.331776922346066</v>
      </c>
      <c r="AQ42" s="15">
        <f t="shared" si="4"/>
        <v>-0.60004272746897414</v>
      </c>
      <c r="AR42" s="15">
        <f t="shared" si="5"/>
        <v>-0.37306853015661545</v>
      </c>
      <c r="AS42" s="15">
        <f t="shared" si="6"/>
        <v>-122.39643000000069</v>
      </c>
      <c r="AT42" s="15">
        <f t="shared" si="7"/>
        <v>-15.66377</v>
      </c>
      <c r="AU42" s="15">
        <f t="shared" si="8"/>
        <v>-7.7922399999999925</v>
      </c>
      <c r="AV42" s="15">
        <f t="shared" si="9"/>
        <v>-1.5630610699648955</v>
      </c>
      <c r="AW42" s="15">
        <f t="shared" si="10"/>
        <v>-6.4089999999999758E-2</v>
      </c>
      <c r="AX42" s="15">
        <f t="shared" si="11"/>
        <v>-82.120925405245544</v>
      </c>
      <c r="AY42" s="15">
        <f t="shared" si="12"/>
        <v>-123.43344999999999</v>
      </c>
      <c r="AZ42" s="15">
        <f t="shared" si="13"/>
        <v>-205.55437540524508</v>
      </c>
      <c r="BA42" s="15">
        <f t="shared" si="14"/>
        <v>0.4661397085576291</v>
      </c>
      <c r="BB42" s="15">
        <f t="shared" si="26"/>
        <v>-205.08823569668746</v>
      </c>
      <c r="BC42" s="14">
        <f t="shared" si="27"/>
        <v>2048</v>
      </c>
    </row>
    <row r="43" spans="2:55" x14ac:dyDescent="0.35">
      <c r="B43" s="14">
        <f t="shared" si="15"/>
        <v>2049</v>
      </c>
      <c r="C43" s="15"/>
      <c r="D43" s="15"/>
      <c r="E43" s="15"/>
      <c r="F43" s="15">
        <f t="shared" si="16"/>
        <v>0</v>
      </c>
      <c r="G43" s="15">
        <v>448.81518505400624</v>
      </c>
      <c r="H43" s="15">
        <v>576.35716362390986</v>
      </c>
      <c r="I43" s="15">
        <v>3354.4795800000006</v>
      </c>
      <c r="J43" s="15">
        <v>882.99513000000002</v>
      </c>
      <c r="K43" s="15">
        <v>614.61968999999999</v>
      </c>
      <c r="L43" s="15">
        <v>57.603896094322423</v>
      </c>
      <c r="M43" s="15">
        <v>1.9716600000000002</v>
      </c>
      <c r="N43" s="15">
        <f t="shared" si="17"/>
        <v>5936.8423047722399</v>
      </c>
      <c r="O43" s="15">
        <v>3542.1120699999997</v>
      </c>
      <c r="P43" s="15">
        <f t="shared" si="18"/>
        <v>9478.95437477224</v>
      </c>
      <c r="Q43" s="15"/>
      <c r="R43" s="15">
        <f t="shared" si="19"/>
        <v>9478.95437477224</v>
      </c>
      <c r="S43"/>
      <c r="T43" s="14">
        <f t="shared" si="20"/>
        <v>2049</v>
      </c>
      <c r="U43" s="15">
        <v>45.809206152008102</v>
      </c>
      <c r="V43" s="15">
        <v>6.1345093138938838</v>
      </c>
      <c r="W43" s="15">
        <v>12.253563168019944</v>
      </c>
      <c r="X43" s="15">
        <f t="shared" si="21"/>
        <v>64.19727863392194</v>
      </c>
      <c r="Y43" s="15">
        <v>448.2282436354393</v>
      </c>
      <c r="Z43" s="15">
        <v>575.99411522156754</v>
      </c>
      <c r="AA43" s="15">
        <v>3239.1346899999994</v>
      </c>
      <c r="AB43" s="15">
        <v>867.33136000000002</v>
      </c>
      <c r="AC43" s="15">
        <v>607.21744000000012</v>
      </c>
      <c r="AD43" s="15">
        <v>56.00175292630248</v>
      </c>
      <c r="AE43" s="15">
        <v>1.9022699999999999</v>
      </c>
      <c r="AF43" s="15">
        <f t="shared" si="22"/>
        <v>5860.0071504172311</v>
      </c>
      <c r="AG43" s="15">
        <v>3421.3014200000011</v>
      </c>
      <c r="AH43" s="15">
        <f t="shared" si="23"/>
        <v>9281.3085704172317</v>
      </c>
      <c r="AI43" s="15">
        <v>0.49780755131435794</v>
      </c>
      <c r="AJ43" s="15">
        <f t="shared" si="24"/>
        <v>9281.8063779685453</v>
      </c>
      <c r="AL43" s="14">
        <f t="shared" si="25"/>
        <v>2049</v>
      </c>
      <c r="AM43" s="15">
        <f t="shared" si="0"/>
        <v>45.809206152008102</v>
      </c>
      <c r="AN43" s="15">
        <f t="shared" si="1"/>
        <v>6.1345093138938838</v>
      </c>
      <c r="AO43" s="15">
        <f t="shared" si="2"/>
        <v>12.253563168019944</v>
      </c>
      <c r="AP43" s="15">
        <f t="shared" si="3"/>
        <v>64.19727863392194</v>
      </c>
      <c r="AQ43" s="15">
        <f t="shared" si="4"/>
        <v>-0.58694141856693705</v>
      </c>
      <c r="AR43" s="15">
        <f t="shared" si="5"/>
        <v>-0.36304840234231506</v>
      </c>
      <c r="AS43" s="15">
        <f t="shared" si="6"/>
        <v>-115.34489000000121</v>
      </c>
      <c r="AT43" s="15">
        <f t="shared" si="7"/>
        <v>-15.66377</v>
      </c>
      <c r="AU43" s="15">
        <f t="shared" si="8"/>
        <v>-7.4022499999998672</v>
      </c>
      <c r="AV43" s="15">
        <f t="shared" si="9"/>
        <v>-1.6021431680199427</v>
      </c>
      <c r="AW43" s="15">
        <f t="shared" si="10"/>
        <v>-6.9390000000000285E-2</v>
      </c>
      <c r="AX43" s="15">
        <f t="shared" si="11"/>
        <v>-76.835154355008854</v>
      </c>
      <c r="AY43" s="15">
        <f t="shared" si="12"/>
        <v>-120.81064999999853</v>
      </c>
      <c r="AZ43" s="15">
        <f t="shared" si="13"/>
        <v>-197.64580435500829</v>
      </c>
      <c r="BA43" s="15">
        <f t="shared" si="14"/>
        <v>0.49780755131435794</v>
      </c>
      <c r="BB43" s="15">
        <f t="shared" si="26"/>
        <v>-197.14799680369393</v>
      </c>
      <c r="BC43" s="14">
        <f t="shared" si="27"/>
        <v>2049</v>
      </c>
    </row>
    <row r="44" spans="2:55" x14ac:dyDescent="0.35">
      <c r="B44" s="14">
        <f t="shared" si="15"/>
        <v>2050</v>
      </c>
      <c r="C44" s="15"/>
      <c r="D44" s="15"/>
      <c r="E44" s="15"/>
      <c r="F44" s="15">
        <f t="shared" si="16"/>
        <v>0</v>
      </c>
      <c r="G44" s="15">
        <v>427.04657516084512</v>
      </c>
      <c r="H44" s="15">
        <v>557.4723903141346</v>
      </c>
      <c r="I44" s="15">
        <v>3434.7976200000007</v>
      </c>
      <c r="J44" s="15">
        <v>882.99513000000002</v>
      </c>
      <c r="K44" s="15">
        <v>633.61197000000004</v>
      </c>
      <c r="L44" s="15">
        <v>53.047344005607293</v>
      </c>
      <c r="M44" s="15">
        <v>2.0016100000000003</v>
      </c>
      <c r="N44" s="15">
        <f t="shared" si="17"/>
        <v>5990.9726394805884</v>
      </c>
      <c r="O44" s="15">
        <v>3773.6081300000005</v>
      </c>
      <c r="P44" s="15">
        <f t="shared" si="18"/>
        <v>9764.5807694805881</v>
      </c>
      <c r="Q44" s="15"/>
      <c r="R44" s="15">
        <f t="shared" si="19"/>
        <v>9764.5807694805881</v>
      </c>
      <c r="S44"/>
      <c r="T44" s="14">
        <f t="shared" si="20"/>
        <v>2050</v>
      </c>
      <c r="U44" s="15">
        <v>43.682699446225918</v>
      </c>
      <c r="V44" s="15">
        <v>5.9667893605784652</v>
      </c>
      <c r="W44" s="15">
        <v>12.551979240493877</v>
      </c>
      <c r="X44" s="15">
        <f t="shared" si="21"/>
        <v>62.201468047298263</v>
      </c>
      <c r="Y44" s="15">
        <v>426.43882931322821</v>
      </c>
      <c r="Z44" s="15">
        <v>557.12281877802627</v>
      </c>
      <c r="AA44" s="15">
        <v>3316.1685399999997</v>
      </c>
      <c r="AB44" s="15">
        <v>867.33136000000002</v>
      </c>
      <c r="AC44" s="15">
        <v>626.11674000000005</v>
      </c>
      <c r="AD44" s="15">
        <v>51.405144765113398</v>
      </c>
      <c r="AE44" s="15">
        <v>1.9350800000000001</v>
      </c>
      <c r="AF44" s="15">
        <f t="shared" si="22"/>
        <v>5908.7199809036665</v>
      </c>
      <c r="AG44" s="15">
        <v>3645.3358800000005</v>
      </c>
      <c r="AH44" s="15">
        <f t="shared" si="23"/>
        <v>9554.0558609036671</v>
      </c>
      <c r="AI44" s="15">
        <v>0.48779542935378872</v>
      </c>
      <c r="AJ44" s="15">
        <f t="shared" si="24"/>
        <v>9554.5436563330204</v>
      </c>
      <c r="AL44" s="14">
        <f t="shared" si="25"/>
        <v>2050</v>
      </c>
      <c r="AM44" s="15">
        <f t="shared" si="0"/>
        <v>43.682699446225918</v>
      </c>
      <c r="AN44" s="15">
        <f t="shared" si="1"/>
        <v>5.9667893605784652</v>
      </c>
      <c r="AO44" s="15">
        <f t="shared" si="2"/>
        <v>12.551979240493877</v>
      </c>
      <c r="AP44" s="15">
        <f t="shared" si="3"/>
        <v>62.201468047298263</v>
      </c>
      <c r="AQ44" s="15">
        <f t="shared" si="4"/>
        <v>-0.60774584761691131</v>
      </c>
      <c r="AR44" s="15">
        <f t="shared" si="5"/>
        <v>-0.34957153610832847</v>
      </c>
      <c r="AS44" s="15">
        <f t="shared" si="6"/>
        <v>-118.62908000000107</v>
      </c>
      <c r="AT44" s="15">
        <f t="shared" si="7"/>
        <v>-15.66377</v>
      </c>
      <c r="AU44" s="15">
        <f t="shared" si="8"/>
        <v>-7.4952299999999923</v>
      </c>
      <c r="AV44" s="15">
        <f t="shared" si="9"/>
        <v>-1.6421992404938948</v>
      </c>
      <c r="AW44" s="15">
        <f t="shared" si="10"/>
        <v>-6.65300000000002E-2</v>
      </c>
      <c r="AX44" s="15">
        <f t="shared" si="11"/>
        <v>-82.252658576921931</v>
      </c>
      <c r="AY44" s="15">
        <f t="shared" si="12"/>
        <v>-128.27224999999999</v>
      </c>
      <c r="AZ44" s="15">
        <f t="shared" si="13"/>
        <v>-210.52490857692101</v>
      </c>
      <c r="BA44" s="15">
        <f t="shared" si="14"/>
        <v>0.48779542935378872</v>
      </c>
      <c r="BB44" s="15">
        <f t="shared" si="26"/>
        <v>-210.03711314756723</v>
      </c>
      <c r="BC44" s="14">
        <f t="shared" si="27"/>
        <v>2050</v>
      </c>
    </row>
    <row r="45" spans="2:55" x14ac:dyDescent="0.35">
      <c r="B45" s="14">
        <f t="shared" si="15"/>
        <v>2051</v>
      </c>
      <c r="C45" s="15"/>
      <c r="D45" s="15"/>
      <c r="E45" s="15"/>
      <c r="F45" s="15">
        <f t="shared" si="16"/>
        <v>0</v>
      </c>
      <c r="G45" s="15">
        <v>405.25949271553316</v>
      </c>
      <c r="H45" s="15">
        <v>538.62129050200588</v>
      </c>
      <c r="I45" s="15">
        <v>3553.1086500000001</v>
      </c>
      <c r="J45" s="15">
        <v>882.99513000000002</v>
      </c>
      <c r="K45" s="15">
        <v>665.02042000000006</v>
      </c>
      <c r="L45" s="15">
        <v>49.854962242990659</v>
      </c>
      <c r="M45" s="15">
        <v>2.0186000000000002</v>
      </c>
      <c r="N45" s="15">
        <f t="shared" si="17"/>
        <v>6096.8785454605304</v>
      </c>
      <c r="O45" s="15">
        <v>3997.4264899999994</v>
      </c>
      <c r="P45" s="15">
        <f t="shared" si="18"/>
        <v>10094.305035460529</v>
      </c>
      <c r="Q45" s="15"/>
      <c r="R45" s="15">
        <f t="shared" si="19"/>
        <v>10094.305035460529</v>
      </c>
      <c r="S45"/>
      <c r="T45" s="14">
        <f t="shared" si="20"/>
        <v>2051</v>
      </c>
      <c r="U45" s="15">
        <v>45.216204917703017</v>
      </c>
      <c r="V45" s="15">
        <v>5.7993166994333878</v>
      </c>
      <c r="W45" s="15">
        <v>12.86852218651029</v>
      </c>
      <c r="X45" s="15">
        <f t="shared" si="21"/>
        <v>63.884043803646698</v>
      </c>
      <c r="Y45" s="15">
        <v>404.6553400737738</v>
      </c>
      <c r="Z45" s="15">
        <v>538.28838776410646</v>
      </c>
      <c r="AA45" s="15">
        <v>3424.9899700000001</v>
      </c>
      <c r="AB45" s="15">
        <v>867.33136000000002</v>
      </c>
      <c r="AC45" s="15">
        <v>670.98976000000005</v>
      </c>
      <c r="AD45" s="15">
        <v>48.171710056480372</v>
      </c>
      <c r="AE45" s="15">
        <v>1.9508300000000003</v>
      </c>
      <c r="AF45" s="15">
        <f t="shared" si="22"/>
        <v>6020.2614016980078</v>
      </c>
      <c r="AG45" s="15">
        <v>3853.5498699999989</v>
      </c>
      <c r="AH45" s="15">
        <f t="shared" si="23"/>
        <v>9873.8112716980067</v>
      </c>
      <c r="AI45" s="15">
        <v>0.52411294373440231</v>
      </c>
      <c r="AJ45" s="15">
        <f t="shared" si="24"/>
        <v>9874.3353846417413</v>
      </c>
      <c r="AL45" s="14">
        <f t="shared" si="25"/>
        <v>2051</v>
      </c>
      <c r="AM45" s="15">
        <f t="shared" si="0"/>
        <v>45.216204917703017</v>
      </c>
      <c r="AN45" s="15">
        <f t="shared" si="1"/>
        <v>5.7993166994333878</v>
      </c>
      <c r="AO45" s="15">
        <f t="shared" si="2"/>
        <v>12.86852218651029</v>
      </c>
      <c r="AP45" s="15">
        <f t="shared" si="3"/>
        <v>63.884043803646698</v>
      </c>
      <c r="AQ45" s="15">
        <f t="shared" si="4"/>
        <v>-0.6041526417593559</v>
      </c>
      <c r="AR45" s="15">
        <f t="shared" si="5"/>
        <v>-0.33290273789941693</v>
      </c>
      <c r="AS45" s="15">
        <f t="shared" si="6"/>
        <v>-128.11868000000004</v>
      </c>
      <c r="AT45" s="15">
        <f t="shared" si="7"/>
        <v>-15.66377</v>
      </c>
      <c r="AU45" s="15">
        <f t="shared" si="8"/>
        <v>5.9693399999999883</v>
      </c>
      <c r="AV45" s="15">
        <f t="shared" si="9"/>
        <v>-1.6832521865102876</v>
      </c>
      <c r="AW45" s="15">
        <f t="shared" si="10"/>
        <v>-6.7769999999999886E-2</v>
      </c>
      <c r="AX45" s="15">
        <f t="shared" si="11"/>
        <v>-76.617143762522574</v>
      </c>
      <c r="AY45" s="15">
        <f t="shared" si="12"/>
        <v>-143.87662000000046</v>
      </c>
      <c r="AZ45" s="15">
        <f t="shared" si="13"/>
        <v>-220.49376376252258</v>
      </c>
      <c r="BA45" s="15">
        <f t="shared" si="14"/>
        <v>0.52411294373440231</v>
      </c>
      <c r="BB45" s="15">
        <f t="shared" si="26"/>
        <v>-219.96965081878818</v>
      </c>
      <c r="BC45" s="14">
        <f t="shared" si="27"/>
        <v>2051</v>
      </c>
    </row>
    <row r="46" spans="2:55" x14ac:dyDescent="0.35">
      <c r="B46" s="14">
        <f t="shared" si="15"/>
        <v>2052</v>
      </c>
      <c r="C46" s="15"/>
      <c r="D46" s="15"/>
      <c r="E46" s="15"/>
      <c r="F46" s="15">
        <f t="shared" si="16"/>
        <v>0</v>
      </c>
      <c r="G46" s="15">
        <v>378.2728063671658</v>
      </c>
      <c r="H46" s="15">
        <v>519.78173119139865</v>
      </c>
      <c r="I46" s="15">
        <v>3673.6167</v>
      </c>
      <c r="J46" s="15">
        <v>882.99513000000002</v>
      </c>
      <c r="K46" s="15">
        <v>679.20964000000004</v>
      </c>
      <c r="L46" s="15">
        <v>46.981379999999994</v>
      </c>
      <c r="M46" s="15">
        <v>2.0516700000000001</v>
      </c>
      <c r="N46" s="15">
        <f t="shared" si="17"/>
        <v>6182.9090575585651</v>
      </c>
      <c r="O46" s="15">
        <v>4224.4436799999994</v>
      </c>
      <c r="P46" s="15">
        <f t="shared" si="18"/>
        <v>10407.352737558565</v>
      </c>
      <c r="Q46" s="15"/>
      <c r="R46" s="15">
        <f t="shared" si="19"/>
        <v>10407.352737558565</v>
      </c>
      <c r="S46"/>
      <c r="T46" s="14">
        <f t="shared" si="20"/>
        <v>2052</v>
      </c>
      <c r="U46" s="15">
        <v>39.322221600189124</v>
      </c>
      <c r="V46" s="15">
        <v>4.536890347213868</v>
      </c>
      <c r="W46" s="15">
        <v>10.532246603896628</v>
      </c>
      <c r="X46" s="15">
        <f t="shared" si="21"/>
        <v>54.391358551299618</v>
      </c>
      <c r="Y46" s="15">
        <v>377.7927944241149</v>
      </c>
      <c r="Z46" s="15">
        <v>519.46844025230234</v>
      </c>
      <c r="AA46" s="15">
        <v>3565.3097900000007</v>
      </c>
      <c r="AB46" s="15">
        <v>867.33136000000002</v>
      </c>
      <c r="AC46" s="15">
        <v>673.0362100000001</v>
      </c>
      <c r="AD46" s="15">
        <v>45.256053396103368</v>
      </c>
      <c r="AE46" s="15">
        <v>1.9984999999999999</v>
      </c>
      <c r="AF46" s="15">
        <f t="shared" si="22"/>
        <v>6104.5845066238207</v>
      </c>
      <c r="AG46" s="15">
        <v>4101.1741199999988</v>
      </c>
      <c r="AH46" s="15">
        <f t="shared" si="23"/>
        <v>10205.75862662382</v>
      </c>
      <c r="AI46" s="15">
        <v>0.49316099354643445</v>
      </c>
      <c r="AJ46" s="15">
        <f t="shared" si="24"/>
        <v>10206.251787617366</v>
      </c>
      <c r="AL46" s="14">
        <f t="shared" si="25"/>
        <v>2052</v>
      </c>
      <c r="AM46" s="15">
        <f t="shared" si="0"/>
        <v>39.322221600189124</v>
      </c>
      <c r="AN46" s="15">
        <f t="shared" si="1"/>
        <v>4.536890347213868</v>
      </c>
      <c r="AO46" s="15">
        <f t="shared" si="2"/>
        <v>10.532246603896628</v>
      </c>
      <c r="AP46" s="15">
        <f t="shared" si="3"/>
        <v>54.391358551299618</v>
      </c>
      <c r="AQ46" s="15">
        <f t="shared" si="4"/>
        <v>-0.48001194305089712</v>
      </c>
      <c r="AR46" s="15">
        <f t="shared" si="5"/>
        <v>-0.31329093909630501</v>
      </c>
      <c r="AS46" s="15">
        <f t="shared" si="6"/>
        <v>-108.30690999999933</v>
      </c>
      <c r="AT46" s="15">
        <f t="shared" si="7"/>
        <v>-15.66377</v>
      </c>
      <c r="AU46" s="15">
        <f t="shared" si="8"/>
        <v>-6.1734299999999394</v>
      </c>
      <c r="AV46" s="15">
        <f t="shared" si="9"/>
        <v>-1.725326603896626</v>
      </c>
      <c r="AW46" s="15">
        <f t="shared" si="10"/>
        <v>-5.3170000000000162E-2</v>
      </c>
      <c r="AX46" s="15">
        <f t="shared" si="11"/>
        <v>-78.324550934744366</v>
      </c>
      <c r="AY46" s="15">
        <f t="shared" si="12"/>
        <v>-123.26956000000064</v>
      </c>
      <c r="AZ46" s="15">
        <f t="shared" si="13"/>
        <v>-201.59411093474591</v>
      </c>
      <c r="BA46" s="15">
        <f t="shared" si="14"/>
        <v>0.49316099354643445</v>
      </c>
      <c r="BB46" s="15">
        <f t="shared" si="26"/>
        <v>-201.10094994119947</v>
      </c>
      <c r="BC46" s="14">
        <f t="shared" si="27"/>
        <v>2052</v>
      </c>
    </row>
    <row r="47" spans="2:55" x14ac:dyDescent="0.35">
      <c r="B47" s="14">
        <f t="shared" si="15"/>
        <v>2053</v>
      </c>
      <c r="C47" s="15"/>
      <c r="D47" s="15"/>
      <c r="E47" s="15"/>
      <c r="F47" s="15">
        <f t="shared" si="16"/>
        <v>0</v>
      </c>
      <c r="G47" s="15">
        <v>366.18134597575784</v>
      </c>
      <c r="H47" s="15">
        <v>500.95812536534714</v>
      </c>
      <c r="I47" s="15">
        <v>3743.8552200000004</v>
      </c>
      <c r="J47" s="15">
        <v>882.99513000000002</v>
      </c>
      <c r="K47" s="15">
        <v>709.22147000000007</v>
      </c>
      <c r="L47" s="15">
        <v>48.155879999999996</v>
      </c>
      <c r="M47" s="15">
        <v>2.0539800000000001</v>
      </c>
      <c r="N47" s="15">
        <f t="shared" si="17"/>
        <v>6253.4211513411065</v>
      </c>
      <c r="O47" s="15">
        <v>4390.5213800000001</v>
      </c>
      <c r="P47" s="15">
        <f t="shared" si="18"/>
        <v>10643.942531341107</v>
      </c>
      <c r="Q47" s="15"/>
      <c r="R47" s="15">
        <f t="shared" si="19"/>
        <v>10643.942531341107</v>
      </c>
      <c r="S47"/>
      <c r="T47" s="14">
        <f t="shared" si="20"/>
        <v>2053</v>
      </c>
      <c r="U47" s="15">
        <v>23.632956904200014</v>
      </c>
      <c r="V47" s="15">
        <v>2.2569329819345394</v>
      </c>
      <c r="W47" s="15">
        <v>5.3841101348135947</v>
      </c>
      <c r="X47" s="15">
        <f t="shared" si="21"/>
        <v>31.274000020948151</v>
      </c>
      <c r="Y47" s="15">
        <v>365.83008856225399</v>
      </c>
      <c r="Z47" s="15">
        <v>500.66716251770328</v>
      </c>
      <c r="AA47" s="15">
        <v>3687.7761499999997</v>
      </c>
      <c r="AB47" s="15">
        <v>867.33136000000002</v>
      </c>
      <c r="AC47" s="15">
        <v>704.21002999999996</v>
      </c>
      <c r="AD47" s="15">
        <v>46.387419865186402</v>
      </c>
      <c r="AE47" s="15">
        <v>2.0265000000000004</v>
      </c>
      <c r="AF47" s="15">
        <f t="shared" si="22"/>
        <v>6205.5027109660914</v>
      </c>
      <c r="AG47" s="15">
        <v>4325.4047599999994</v>
      </c>
      <c r="AH47" s="15">
        <f t="shared" si="23"/>
        <v>10530.907470966091</v>
      </c>
      <c r="AI47" s="15">
        <v>0.49494976455282746</v>
      </c>
      <c r="AJ47" s="15">
        <f t="shared" si="24"/>
        <v>10531.402420730643</v>
      </c>
      <c r="AL47" s="14">
        <f t="shared" si="25"/>
        <v>2053</v>
      </c>
      <c r="AM47" s="15">
        <f t="shared" si="0"/>
        <v>23.632956904200014</v>
      </c>
      <c r="AN47" s="15">
        <f t="shared" si="1"/>
        <v>2.2569329819345394</v>
      </c>
      <c r="AO47" s="15">
        <f t="shared" si="2"/>
        <v>5.3841101348135947</v>
      </c>
      <c r="AP47" s="15">
        <f t="shared" si="3"/>
        <v>31.274000020948151</v>
      </c>
      <c r="AQ47" s="15">
        <f t="shared" si="4"/>
        <v>-0.35125741350384487</v>
      </c>
      <c r="AR47" s="15">
        <f t="shared" si="5"/>
        <v>-0.29096284764386837</v>
      </c>
      <c r="AS47" s="15">
        <f t="shared" si="6"/>
        <v>-56.079070000000684</v>
      </c>
      <c r="AT47" s="15">
        <f t="shared" si="7"/>
        <v>-15.66377</v>
      </c>
      <c r="AU47" s="15">
        <f t="shared" si="8"/>
        <v>-5.0114400000001069</v>
      </c>
      <c r="AV47" s="15">
        <f t="shared" si="9"/>
        <v>-1.7684601348135942</v>
      </c>
      <c r="AW47" s="15">
        <f t="shared" si="10"/>
        <v>-2.7479999999999727E-2</v>
      </c>
      <c r="AX47" s="15">
        <f t="shared" si="11"/>
        <v>-47.918440375015052</v>
      </c>
      <c r="AY47" s="15">
        <f t="shared" si="12"/>
        <v>-65.116620000000694</v>
      </c>
      <c r="AZ47" s="15">
        <f t="shared" si="13"/>
        <v>-113.03506037501575</v>
      </c>
      <c r="BA47" s="15">
        <f t="shared" si="14"/>
        <v>0.49494976455282746</v>
      </c>
      <c r="BB47" s="15">
        <f t="shared" si="26"/>
        <v>-112.54011061046292</v>
      </c>
      <c r="BC47" s="14">
        <f t="shared" si="27"/>
        <v>2053</v>
      </c>
    </row>
    <row r="48" spans="2:55" ht="58" x14ac:dyDescent="0.35">
      <c r="B48" s="14" t="s">
        <v>39</v>
      </c>
      <c r="C48" s="12" t="str">
        <f t="shared" ref="C48:M48" si="28">C13</f>
        <v>Generation</v>
      </c>
      <c r="D48" s="12" t="str">
        <f t="shared" si="28"/>
        <v>Transmission</v>
      </c>
      <c r="E48" s="12" t="str">
        <f t="shared" si="28"/>
        <v>O&amp;M</v>
      </c>
      <c r="F48" s="12" t="str">
        <f t="shared" si="28"/>
        <v>Total</v>
      </c>
      <c r="G48" s="12" t="str">
        <f t="shared" si="28"/>
        <v>Generation</v>
      </c>
      <c r="H48" s="12" t="str">
        <f t="shared" si="28"/>
        <v>Transmission</v>
      </c>
      <c r="I48" s="12" t="str">
        <f t="shared" si="28"/>
        <v>Fuel</v>
      </c>
      <c r="J48" s="12" t="str">
        <f t="shared" si="28"/>
        <v>Gas Reservation</v>
      </c>
      <c r="K48" s="12" t="str">
        <f t="shared" si="28"/>
        <v>Start Up &amp; VOM</v>
      </c>
      <c r="L48" s="12" t="str">
        <f t="shared" si="28"/>
        <v>O&amp;M</v>
      </c>
      <c r="M48" s="12" t="str">
        <f t="shared" si="28"/>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39</v>
      </c>
      <c r="U48" s="12" t="str">
        <f t="shared" ref="U48:AE48" si="29">U13</f>
        <v>Generation</v>
      </c>
      <c r="V48" s="12" t="str">
        <f t="shared" si="29"/>
        <v>Transmission</v>
      </c>
      <c r="W48" s="12" t="str">
        <f t="shared" si="29"/>
        <v>O&amp;M</v>
      </c>
      <c r="X48" s="12" t="str">
        <f t="shared" si="29"/>
        <v>Total</v>
      </c>
      <c r="Y48" s="12" t="str">
        <f t="shared" si="29"/>
        <v>Generation</v>
      </c>
      <c r="Z48" s="12" t="str">
        <f t="shared" si="29"/>
        <v>Transmission</v>
      </c>
      <c r="AA48" s="12" t="str">
        <f t="shared" si="29"/>
        <v>Fuel</v>
      </c>
      <c r="AB48" s="12" t="str">
        <f t="shared" si="29"/>
        <v>Gas Reservation</v>
      </c>
      <c r="AC48" s="12" t="str">
        <f t="shared" si="29"/>
        <v>Start Up &amp; VOM</v>
      </c>
      <c r="AD48" s="12" t="str">
        <f t="shared" si="29"/>
        <v>O&amp;M</v>
      </c>
      <c r="AE48" s="12" t="str">
        <f t="shared" si="29"/>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30">AM13</f>
        <v>Generation</v>
      </c>
      <c r="AN48" s="12" t="str">
        <f t="shared" si="30"/>
        <v>Transmission</v>
      </c>
      <c r="AO48" s="12" t="str">
        <f t="shared" si="30"/>
        <v>O&amp;M</v>
      </c>
      <c r="AP48" s="12" t="str">
        <f t="shared" si="30"/>
        <v>Total</v>
      </c>
      <c r="AQ48" s="12" t="str">
        <f t="shared" si="30"/>
        <v>Generation</v>
      </c>
      <c r="AR48" s="12" t="str">
        <f t="shared" si="30"/>
        <v>Transmission</v>
      </c>
      <c r="AS48" s="12" t="str">
        <f t="shared" si="30"/>
        <v>Fuel</v>
      </c>
      <c r="AT48" s="12" t="str">
        <f t="shared" si="30"/>
        <v>Gas Reservation</v>
      </c>
      <c r="AU48" s="12" t="str">
        <f t="shared" si="30"/>
        <v>Start Up &amp; VOM</v>
      </c>
      <c r="AV48" s="12" t="str">
        <f t="shared" si="30"/>
        <v>O&amp;M</v>
      </c>
      <c r="AW48" s="12" t="str">
        <f t="shared" si="30"/>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17508-12B8-4601-9683-93B3F0E3A4CA}">
  <sheetPr>
    <pageSetUpPr fitToPage="1"/>
  </sheetPr>
  <dimension ref="A1:BM48"/>
  <sheetViews>
    <sheetView topLeftCell="V1" zoomScale="40" zoomScaleNormal="40" workbookViewId="0">
      <selection activeCell="O51" sqref="O51"/>
    </sheetView>
  </sheetViews>
  <sheetFormatPr defaultRowHeight="14.5" x14ac:dyDescent="0.35"/>
  <cols>
    <col min="1" max="1" width="3" customWidth="1"/>
    <col min="2" max="3" width="12" customWidth="1"/>
    <col min="4" max="8" width="12.90625" style="7" customWidth="1"/>
    <col min="9" max="9" width="8.36328125" style="7"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customWidth="1"/>
    <col min="42" max="42" width="8.6328125" customWidth="1"/>
    <col min="43" max="43" width="11.08984375" customWidth="1"/>
    <col min="44" max="44" width="12.90625" customWidth="1"/>
    <col min="45" max="45" width="9.179687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0</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29</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30</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31</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32</v>
      </c>
      <c r="C11" s="11"/>
      <c r="T11" s="11" t="s">
        <v>32</v>
      </c>
      <c r="Z11" s="11"/>
      <c r="AA11" s="7"/>
      <c r="AB11" s="7"/>
      <c r="AC11" s="7"/>
      <c r="AD11" s="7"/>
      <c r="AE11" s="7"/>
      <c r="AF11" s="7"/>
      <c r="AG11" s="7"/>
      <c r="AH11" s="7"/>
      <c r="AK11" s="7"/>
      <c r="AL11" s="11" t="s">
        <v>32</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39</v>
      </c>
      <c r="C12" s="25" t="s">
        <v>11</v>
      </c>
      <c r="D12" s="26"/>
      <c r="E12" s="26"/>
      <c r="F12" s="27"/>
      <c r="G12" s="25" t="s">
        <v>12</v>
      </c>
      <c r="H12" s="26"/>
      <c r="I12" s="26"/>
      <c r="J12" s="26"/>
      <c r="K12" s="26"/>
      <c r="L12" s="26"/>
      <c r="M12" s="27"/>
      <c r="N12" s="20" t="s">
        <v>13</v>
      </c>
      <c r="O12" s="20" t="s">
        <v>14</v>
      </c>
      <c r="P12" s="20" t="s">
        <v>15</v>
      </c>
      <c r="Q12" s="20" t="s">
        <v>16</v>
      </c>
      <c r="R12" s="20" t="s">
        <v>17</v>
      </c>
      <c r="S12"/>
      <c r="T12" s="23" t="s">
        <v>39</v>
      </c>
      <c r="U12" s="25" t="s">
        <v>11</v>
      </c>
      <c r="V12" s="26"/>
      <c r="W12" s="26"/>
      <c r="X12" s="27"/>
      <c r="Y12" s="25" t="s">
        <v>12</v>
      </c>
      <c r="Z12" s="26"/>
      <c r="AA12" s="26"/>
      <c r="AB12" s="26"/>
      <c r="AC12" s="26"/>
      <c r="AD12" s="26"/>
      <c r="AE12" s="27"/>
      <c r="AF12" s="20" t="s">
        <v>13</v>
      </c>
      <c r="AG12" s="20" t="s">
        <v>14</v>
      </c>
      <c r="AH12" s="20" t="s">
        <v>15</v>
      </c>
      <c r="AI12" s="20" t="s">
        <v>16</v>
      </c>
      <c r="AJ12" s="20" t="s">
        <v>17</v>
      </c>
      <c r="AL12" s="23" t="s">
        <v>39</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39</v>
      </c>
    </row>
    <row r="13" spans="1:65" ht="43.5" x14ac:dyDescent="0.35">
      <c r="B13" s="24"/>
      <c r="C13" s="12" t="s">
        <v>18</v>
      </c>
      <c r="D13" s="12" t="s">
        <v>19</v>
      </c>
      <c r="E13" s="12" t="s">
        <v>20</v>
      </c>
      <c r="F13" s="12" t="s">
        <v>21</v>
      </c>
      <c r="G13" s="12" t="s">
        <v>18</v>
      </c>
      <c r="H13" s="12" t="s">
        <v>19</v>
      </c>
      <c r="I13" s="12" t="s">
        <v>22</v>
      </c>
      <c r="J13" s="12" t="s">
        <v>23</v>
      </c>
      <c r="K13" s="12" t="s">
        <v>24</v>
      </c>
      <c r="L13" s="12" t="s">
        <v>20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20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c r="D14" s="15"/>
      <c r="E14" s="15"/>
      <c r="F14" s="15">
        <f>SUM(C14:E14)</f>
        <v>0</v>
      </c>
      <c r="G14" s="15">
        <v>57.140449209405951</v>
      </c>
      <c r="H14" s="15">
        <v>4.229452383213852</v>
      </c>
      <c r="I14" s="15">
        <v>849.92173000000025</v>
      </c>
      <c r="J14" s="15">
        <v>390.67816000000005</v>
      </c>
      <c r="K14" s="15">
        <v>86.065400000000011</v>
      </c>
      <c r="L14" s="15">
        <v>3.8905485895865306</v>
      </c>
      <c r="M14" s="15">
        <v>6.2323630999999988</v>
      </c>
      <c r="N14" s="15">
        <f>SUM(F14:M14)</f>
        <v>1398.1581032822066</v>
      </c>
      <c r="O14" s="15">
        <v>0</v>
      </c>
      <c r="P14" s="15">
        <f>N14+O14</f>
        <v>1398.1581032822066</v>
      </c>
      <c r="Q14" s="15"/>
      <c r="R14" s="15">
        <f>P14+Q14</f>
        <v>1398.1581032822066</v>
      </c>
      <c r="S14"/>
      <c r="T14" s="14">
        <v>2020</v>
      </c>
      <c r="U14" s="15">
        <v>0</v>
      </c>
      <c r="V14" s="15">
        <v>0</v>
      </c>
      <c r="W14" s="15">
        <v>0</v>
      </c>
      <c r="X14" s="15">
        <f>SUM(U14:W14)</f>
        <v>0</v>
      </c>
      <c r="Y14" s="15">
        <v>57.140449209405951</v>
      </c>
      <c r="Z14" s="15">
        <v>4.229452383213852</v>
      </c>
      <c r="AA14" s="15">
        <v>849.92173000000025</v>
      </c>
      <c r="AB14" s="15">
        <v>390.67816000000005</v>
      </c>
      <c r="AC14" s="15">
        <v>86.065400000000011</v>
      </c>
      <c r="AD14" s="15">
        <v>3.8905485895865306</v>
      </c>
      <c r="AE14" s="15">
        <v>6.2323630999999988</v>
      </c>
      <c r="AF14" s="15">
        <f>SUM(X14:AE14)</f>
        <v>1398.1581032822066</v>
      </c>
      <c r="AG14" s="15">
        <v>0</v>
      </c>
      <c r="AH14" s="15">
        <f>AF14+AG14</f>
        <v>1398.1581032822066</v>
      </c>
      <c r="AI14" s="15">
        <v>0</v>
      </c>
      <c r="AJ14" s="15">
        <f>AH14+AI14</f>
        <v>1398.1581032822066</v>
      </c>
      <c r="AL14" s="14">
        <v>2020</v>
      </c>
      <c r="AM14" s="15">
        <f t="shared" ref="AM14:AM47" si="0">U14-C14</f>
        <v>0</v>
      </c>
      <c r="AN14" s="15">
        <f t="shared" ref="AN14:AN47" si="1">V14-D14</f>
        <v>0</v>
      </c>
      <c r="AO14" s="15">
        <f t="shared" ref="AO14:AO47" si="2">W14-E14</f>
        <v>0</v>
      </c>
      <c r="AP14" s="15">
        <f t="shared" ref="AP14:AP47" si="3">X14-F14</f>
        <v>0</v>
      </c>
      <c r="AQ14" s="15">
        <f t="shared" ref="AQ14:AQ47" si="4">Y14-G14</f>
        <v>0</v>
      </c>
      <c r="AR14" s="15">
        <f t="shared" ref="AR14:AR47" si="5">Z14-H14</f>
        <v>0</v>
      </c>
      <c r="AS14" s="15">
        <f t="shared" ref="AS14:AS47" si="6">AA14-I14</f>
        <v>0</v>
      </c>
      <c r="AT14" s="15">
        <f t="shared" ref="AT14:AT47" si="7">AB14-J14</f>
        <v>0</v>
      </c>
      <c r="AU14" s="15">
        <f t="shared" ref="AU14:AU47" si="8">AC14-K14</f>
        <v>0</v>
      </c>
      <c r="AV14" s="15">
        <f t="shared" ref="AV14:AV47" si="9">AD14-L14</f>
        <v>0</v>
      </c>
      <c r="AW14" s="15">
        <f t="shared" ref="AW14:AW47" si="10">AE14-M14</f>
        <v>0</v>
      </c>
      <c r="AX14" s="15">
        <f t="shared" ref="AX14:AX47" si="11">AF14-N14</f>
        <v>0</v>
      </c>
      <c r="AY14" s="15">
        <f t="shared" ref="AY14:AY47" si="12">AG14-O14</f>
        <v>0</v>
      </c>
      <c r="AZ14" s="15">
        <f t="shared" ref="AZ14:AZ47" si="13">AH14-P14</f>
        <v>0</v>
      </c>
      <c r="BA14" s="15">
        <f t="shared" ref="BA14:BA47" si="14">AI14-Q14</f>
        <v>0</v>
      </c>
      <c r="BB14" s="15">
        <f>AZ14+BA14</f>
        <v>0</v>
      </c>
      <c r="BC14" s="14">
        <f>AL14</f>
        <v>2020</v>
      </c>
    </row>
    <row r="15" spans="1:65" x14ac:dyDescent="0.35">
      <c r="B15" s="14">
        <f t="shared" ref="B15:B47" si="15">B14+1</f>
        <v>2021</v>
      </c>
      <c r="C15" s="15"/>
      <c r="D15" s="15"/>
      <c r="E15" s="15"/>
      <c r="F15" s="15">
        <f t="shared" ref="F15:F47" si="16">SUM(C15:E15)</f>
        <v>0</v>
      </c>
      <c r="G15" s="15">
        <v>86.925622328034777</v>
      </c>
      <c r="H15" s="15">
        <v>8.7698629089469691</v>
      </c>
      <c r="I15" s="15">
        <v>866.08051999999975</v>
      </c>
      <c r="J15" s="15">
        <v>384.87225999999998</v>
      </c>
      <c r="K15" s="15">
        <v>91.318770000000029</v>
      </c>
      <c r="L15" s="15">
        <v>6.4358354576797794</v>
      </c>
      <c r="M15" s="15">
        <v>6.6036929999999989</v>
      </c>
      <c r="N15" s="15">
        <f t="shared" ref="N15:N47" si="17">SUM(F15:M15)</f>
        <v>1451.0065636946613</v>
      </c>
      <c r="O15" s="15">
        <v>0</v>
      </c>
      <c r="P15" s="15">
        <f t="shared" ref="P15:P47" si="18">N15+O15</f>
        <v>1451.0065636946613</v>
      </c>
      <c r="Q15" s="15"/>
      <c r="R15" s="15">
        <f t="shared" ref="R15:R47" si="19">P15+Q15</f>
        <v>1451.0065636946613</v>
      </c>
      <c r="S15"/>
      <c r="T15" s="14">
        <f t="shared" ref="T15:T47" si="20">T14+1</f>
        <v>2021</v>
      </c>
      <c r="U15" s="15">
        <v>0</v>
      </c>
      <c r="V15" s="15">
        <v>0</v>
      </c>
      <c r="W15" s="15">
        <v>0</v>
      </c>
      <c r="X15" s="15">
        <f t="shared" ref="X15:X47" si="21">SUM(U15:W15)</f>
        <v>0</v>
      </c>
      <c r="Y15" s="15">
        <v>86.925622328034777</v>
      </c>
      <c r="Z15" s="15">
        <v>8.7698629089469691</v>
      </c>
      <c r="AA15" s="15">
        <v>866.08051999999975</v>
      </c>
      <c r="AB15" s="15">
        <v>384.87225999999998</v>
      </c>
      <c r="AC15" s="15">
        <v>91.318770000000029</v>
      </c>
      <c r="AD15" s="15">
        <v>6.4358354576797794</v>
      </c>
      <c r="AE15" s="15">
        <v>6.6036929999999989</v>
      </c>
      <c r="AF15" s="15">
        <f t="shared" ref="AF15:AF47" si="22">SUM(X15:AE15)</f>
        <v>1451.0065636946613</v>
      </c>
      <c r="AG15" s="15">
        <v>0</v>
      </c>
      <c r="AH15" s="15">
        <f t="shared" ref="AH15:AH47" si="23">AF15+AG15</f>
        <v>1451.0065636946613</v>
      </c>
      <c r="AI15" s="15">
        <v>1.0200790961866668</v>
      </c>
      <c r="AJ15" s="15">
        <f t="shared" ref="AJ15:AJ47" si="24">AH15+AI15</f>
        <v>1452.026642790848</v>
      </c>
      <c r="AL15" s="14">
        <f t="shared" ref="AL15:AL47" si="25">AL14+1</f>
        <v>2021</v>
      </c>
      <c r="AM15" s="15">
        <f t="shared" si="0"/>
        <v>0</v>
      </c>
      <c r="AN15" s="15">
        <f t="shared" si="1"/>
        <v>0</v>
      </c>
      <c r="AO15" s="15">
        <f t="shared" si="2"/>
        <v>0</v>
      </c>
      <c r="AP15" s="15">
        <f t="shared" si="3"/>
        <v>0</v>
      </c>
      <c r="AQ15" s="15">
        <f t="shared" si="4"/>
        <v>0</v>
      </c>
      <c r="AR15" s="15">
        <f t="shared" si="5"/>
        <v>0</v>
      </c>
      <c r="AS15" s="15">
        <f t="shared" si="6"/>
        <v>0</v>
      </c>
      <c r="AT15" s="15">
        <f t="shared" si="7"/>
        <v>0</v>
      </c>
      <c r="AU15" s="15">
        <f t="shared" si="8"/>
        <v>0</v>
      </c>
      <c r="AV15" s="15">
        <f t="shared" si="9"/>
        <v>0</v>
      </c>
      <c r="AW15" s="15">
        <f t="shared" si="10"/>
        <v>0</v>
      </c>
      <c r="AX15" s="15">
        <f t="shared" si="11"/>
        <v>0</v>
      </c>
      <c r="AY15" s="15">
        <f t="shared" si="12"/>
        <v>0</v>
      </c>
      <c r="AZ15" s="15">
        <f t="shared" si="13"/>
        <v>0</v>
      </c>
      <c r="BA15" s="15">
        <f t="shared" si="14"/>
        <v>1.0200790961866668</v>
      </c>
      <c r="BB15" s="15">
        <f t="shared" ref="BB15:BB47" si="26">AZ15+BA15</f>
        <v>1.0200790961866668</v>
      </c>
      <c r="BC15" s="14">
        <f t="shared" ref="BC15:BC47" si="27">AL15</f>
        <v>2021</v>
      </c>
    </row>
    <row r="16" spans="1:65" x14ac:dyDescent="0.35">
      <c r="B16" s="14">
        <f t="shared" si="15"/>
        <v>2022</v>
      </c>
      <c r="C16" s="15"/>
      <c r="D16" s="15"/>
      <c r="E16" s="15"/>
      <c r="F16" s="15">
        <f t="shared" si="16"/>
        <v>0</v>
      </c>
      <c r="G16" s="15">
        <v>119.85067195029433</v>
      </c>
      <c r="H16" s="15">
        <v>12.086658876727089</v>
      </c>
      <c r="I16" s="15">
        <v>947.84484000000032</v>
      </c>
      <c r="J16" s="15">
        <v>381.80251999999996</v>
      </c>
      <c r="K16" s="15">
        <v>98.379689999999954</v>
      </c>
      <c r="L16" s="15">
        <v>8.1999182471421737</v>
      </c>
      <c r="M16" s="15">
        <v>7.4751453000000003</v>
      </c>
      <c r="N16" s="15">
        <f t="shared" si="17"/>
        <v>1575.6394443741638</v>
      </c>
      <c r="O16" s="15">
        <v>0</v>
      </c>
      <c r="P16" s="15">
        <f t="shared" si="18"/>
        <v>1575.6394443741638</v>
      </c>
      <c r="Q16" s="15"/>
      <c r="R16" s="15">
        <f t="shared" si="19"/>
        <v>1575.6394443741638</v>
      </c>
      <c r="S16"/>
      <c r="T16" s="14">
        <f t="shared" si="20"/>
        <v>2022</v>
      </c>
      <c r="U16" s="15">
        <v>27.050221938022126</v>
      </c>
      <c r="V16" s="15">
        <v>2.5800820188433184</v>
      </c>
      <c r="W16" s="15">
        <v>1.2277601741679971</v>
      </c>
      <c r="X16" s="15">
        <f t="shared" si="21"/>
        <v>30.858064131033441</v>
      </c>
      <c r="Y16" s="15">
        <v>119.85067195029433</v>
      </c>
      <c r="Z16" s="15">
        <v>12.086658876727089</v>
      </c>
      <c r="AA16" s="15">
        <v>939.01015999999993</v>
      </c>
      <c r="AB16" s="15">
        <v>381.80251999999996</v>
      </c>
      <c r="AC16" s="15">
        <v>97.028860000000009</v>
      </c>
      <c r="AD16" s="15">
        <v>8.1999180729741656</v>
      </c>
      <c r="AE16" s="15">
        <v>7.3854838000000003</v>
      </c>
      <c r="AF16" s="15">
        <f t="shared" si="22"/>
        <v>1596.2223368310288</v>
      </c>
      <c r="AG16" s="15">
        <v>0</v>
      </c>
      <c r="AH16" s="15">
        <f t="shared" si="23"/>
        <v>1596.2223368310288</v>
      </c>
      <c r="AI16" s="15">
        <v>0.6275365374466666</v>
      </c>
      <c r="AJ16" s="15">
        <f t="shared" si="24"/>
        <v>1596.8498733684755</v>
      </c>
      <c r="AL16" s="14">
        <f t="shared" si="25"/>
        <v>2022</v>
      </c>
      <c r="AM16" s="15">
        <f t="shared" si="0"/>
        <v>27.050221938022126</v>
      </c>
      <c r="AN16" s="15">
        <f t="shared" si="1"/>
        <v>2.5800820188433184</v>
      </c>
      <c r="AO16" s="15">
        <f t="shared" si="2"/>
        <v>1.2277601741679971</v>
      </c>
      <c r="AP16" s="15">
        <f t="shared" si="3"/>
        <v>30.858064131033441</v>
      </c>
      <c r="AQ16" s="15">
        <f t="shared" si="4"/>
        <v>0</v>
      </c>
      <c r="AR16" s="15">
        <f t="shared" si="5"/>
        <v>0</v>
      </c>
      <c r="AS16" s="15">
        <f t="shared" si="6"/>
        <v>-8.8346800000003896</v>
      </c>
      <c r="AT16" s="15">
        <f t="shared" si="7"/>
        <v>0</v>
      </c>
      <c r="AU16" s="15">
        <f t="shared" si="8"/>
        <v>-1.3508299999999451</v>
      </c>
      <c r="AV16" s="15">
        <f t="shared" si="9"/>
        <v>-1.7416800801584031E-7</v>
      </c>
      <c r="AW16" s="15">
        <f t="shared" si="10"/>
        <v>-8.9661500000000061E-2</v>
      </c>
      <c r="AX16" s="15">
        <f t="shared" si="11"/>
        <v>20.582892456865011</v>
      </c>
      <c r="AY16" s="15">
        <f t="shared" si="12"/>
        <v>0</v>
      </c>
      <c r="AZ16" s="15">
        <f t="shared" si="13"/>
        <v>20.582892456865011</v>
      </c>
      <c r="BA16" s="15">
        <f t="shared" si="14"/>
        <v>0.6275365374466666</v>
      </c>
      <c r="BB16" s="15">
        <f t="shared" si="26"/>
        <v>21.210428994311677</v>
      </c>
      <c r="BC16" s="14">
        <f t="shared" si="27"/>
        <v>2022</v>
      </c>
    </row>
    <row r="17" spans="2:55" x14ac:dyDescent="0.35">
      <c r="B17" s="14">
        <f t="shared" si="15"/>
        <v>2023</v>
      </c>
      <c r="C17" s="15"/>
      <c r="D17" s="15"/>
      <c r="E17" s="15"/>
      <c r="F17" s="15">
        <f t="shared" si="16"/>
        <v>0</v>
      </c>
      <c r="G17" s="15">
        <v>113.92549368024319</v>
      </c>
      <c r="H17" s="15">
        <v>11.751086987122031</v>
      </c>
      <c r="I17" s="15">
        <v>1057.8138699999997</v>
      </c>
      <c r="J17" s="15">
        <v>381.80251999999996</v>
      </c>
      <c r="K17" s="15">
        <v>105.11027999999997</v>
      </c>
      <c r="L17" s="15">
        <v>8.3599521217753843</v>
      </c>
      <c r="M17" s="15">
        <v>9.4300314000000007</v>
      </c>
      <c r="N17" s="15">
        <f t="shared" si="17"/>
        <v>1688.1932341891402</v>
      </c>
      <c r="O17" s="15">
        <v>0</v>
      </c>
      <c r="P17" s="15">
        <f t="shared" si="18"/>
        <v>1688.1932341891402</v>
      </c>
      <c r="Q17" s="15"/>
      <c r="R17" s="15">
        <f t="shared" si="19"/>
        <v>1688.1932341891402</v>
      </c>
      <c r="S17"/>
      <c r="T17" s="14">
        <f t="shared" si="20"/>
        <v>2023</v>
      </c>
      <c r="U17" s="15">
        <v>75.742983014184162</v>
      </c>
      <c r="V17" s="15">
        <v>7.588641108093257</v>
      </c>
      <c r="W17" s="15">
        <v>3.739614883411015</v>
      </c>
      <c r="X17" s="15">
        <f t="shared" si="21"/>
        <v>87.071239005688426</v>
      </c>
      <c r="Y17" s="15">
        <v>113.92549368024319</v>
      </c>
      <c r="Z17" s="15">
        <v>11.751086987122031</v>
      </c>
      <c r="AA17" s="15">
        <v>1029.0656800000002</v>
      </c>
      <c r="AB17" s="15">
        <v>381.80251999999996</v>
      </c>
      <c r="AC17" s="15">
        <v>101.24144000000003</v>
      </c>
      <c r="AD17" s="15">
        <v>8.3599572383643697</v>
      </c>
      <c r="AE17" s="15">
        <v>9.1865012999999998</v>
      </c>
      <c r="AF17" s="15">
        <f t="shared" si="22"/>
        <v>1742.4039182114179</v>
      </c>
      <c r="AG17" s="15">
        <v>0</v>
      </c>
      <c r="AH17" s="15">
        <f t="shared" si="23"/>
        <v>1742.4039182114179</v>
      </c>
      <c r="AI17" s="15">
        <v>0.68307619099066674</v>
      </c>
      <c r="AJ17" s="15">
        <f t="shared" si="24"/>
        <v>1743.0869944024087</v>
      </c>
      <c r="AL17" s="14">
        <f t="shared" si="25"/>
        <v>2023</v>
      </c>
      <c r="AM17" s="15">
        <f t="shared" si="0"/>
        <v>75.742983014184162</v>
      </c>
      <c r="AN17" s="15">
        <f t="shared" si="1"/>
        <v>7.588641108093257</v>
      </c>
      <c r="AO17" s="15">
        <f t="shared" si="2"/>
        <v>3.739614883411015</v>
      </c>
      <c r="AP17" s="15">
        <f t="shared" si="3"/>
        <v>87.071239005688426</v>
      </c>
      <c r="AQ17" s="15">
        <f t="shared" si="4"/>
        <v>0</v>
      </c>
      <c r="AR17" s="15">
        <f t="shared" si="5"/>
        <v>0</v>
      </c>
      <c r="AS17" s="15">
        <f t="shared" si="6"/>
        <v>-28.748189999999568</v>
      </c>
      <c r="AT17" s="15">
        <f t="shared" si="7"/>
        <v>0</v>
      </c>
      <c r="AU17" s="15">
        <f t="shared" si="8"/>
        <v>-3.868839999999949</v>
      </c>
      <c r="AV17" s="15">
        <f t="shared" si="9"/>
        <v>5.1165889853876934E-6</v>
      </c>
      <c r="AW17" s="15">
        <f t="shared" si="10"/>
        <v>-0.24353010000000097</v>
      </c>
      <c r="AX17" s="15">
        <f t="shared" si="11"/>
        <v>54.210684022277746</v>
      </c>
      <c r="AY17" s="15">
        <f t="shared" si="12"/>
        <v>0</v>
      </c>
      <c r="AZ17" s="15">
        <f t="shared" si="13"/>
        <v>54.210684022277746</v>
      </c>
      <c r="BA17" s="15">
        <f t="shared" si="14"/>
        <v>0.68307619099066674</v>
      </c>
      <c r="BB17" s="15">
        <f t="shared" si="26"/>
        <v>54.893760213268415</v>
      </c>
      <c r="BC17" s="14">
        <f t="shared" si="27"/>
        <v>2023</v>
      </c>
    </row>
    <row r="18" spans="2:55" x14ac:dyDescent="0.35">
      <c r="B18" s="14">
        <f t="shared" si="15"/>
        <v>2024</v>
      </c>
      <c r="C18" s="15"/>
      <c r="D18" s="15"/>
      <c r="E18" s="15"/>
      <c r="F18" s="15">
        <f t="shared" si="16"/>
        <v>0</v>
      </c>
      <c r="G18" s="15">
        <v>108.61129035399931</v>
      </c>
      <c r="H18" s="15">
        <v>11.410878192294161</v>
      </c>
      <c r="I18" s="15">
        <v>1182.4960700000001</v>
      </c>
      <c r="J18" s="15">
        <v>382.80076000000003</v>
      </c>
      <c r="K18" s="15">
        <v>112.31767000000001</v>
      </c>
      <c r="L18" s="15">
        <v>8.6190556822905684</v>
      </c>
      <c r="M18" s="15">
        <v>12.814361700000001</v>
      </c>
      <c r="N18" s="15">
        <f t="shared" si="17"/>
        <v>1819.0700859285841</v>
      </c>
      <c r="O18" s="15">
        <v>0</v>
      </c>
      <c r="P18" s="15">
        <f t="shared" si="18"/>
        <v>1819.0700859285841</v>
      </c>
      <c r="Q18" s="15"/>
      <c r="R18" s="15">
        <f t="shared" si="19"/>
        <v>1819.0700859285841</v>
      </c>
      <c r="S18"/>
      <c r="T18" s="14">
        <f t="shared" si="20"/>
        <v>2024</v>
      </c>
      <c r="U18" s="15">
        <v>119.4266952488795</v>
      </c>
      <c r="V18" s="15">
        <v>12.55427730228932</v>
      </c>
      <c r="W18" s="15">
        <v>6.3405122821920141</v>
      </c>
      <c r="X18" s="15">
        <f t="shared" si="21"/>
        <v>138.32148483336081</v>
      </c>
      <c r="Y18" s="15">
        <v>108.61129035399931</v>
      </c>
      <c r="Z18" s="15">
        <v>11.410878192294161</v>
      </c>
      <c r="AA18" s="15">
        <v>1121.3964600000002</v>
      </c>
      <c r="AB18" s="15">
        <v>382.80076000000003</v>
      </c>
      <c r="AC18" s="15">
        <v>107.66932</v>
      </c>
      <c r="AD18" s="15">
        <v>8.6190634000985238</v>
      </c>
      <c r="AE18" s="15">
        <v>12.306306800000002</v>
      </c>
      <c r="AF18" s="15">
        <f t="shared" si="22"/>
        <v>1891.1355635797527</v>
      </c>
      <c r="AG18" s="15">
        <v>0</v>
      </c>
      <c r="AH18" s="15">
        <f t="shared" si="23"/>
        <v>1891.1355635797527</v>
      </c>
      <c r="AI18" s="15">
        <v>0.67471288001039997</v>
      </c>
      <c r="AJ18" s="15">
        <f t="shared" si="24"/>
        <v>1891.8102764597631</v>
      </c>
      <c r="AL18" s="14">
        <f t="shared" si="25"/>
        <v>2024</v>
      </c>
      <c r="AM18" s="15">
        <f t="shared" si="0"/>
        <v>119.4266952488795</v>
      </c>
      <c r="AN18" s="15">
        <f t="shared" si="1"/>
        <v>12.55427730228932</v>
      </c>
      <c r="AO18" s="15">
        <f t="shared" si="2"/>
        <v>6.3405122821920141</v>
      </c>
      <c r="AP18" s="15">
        <f t="shared" si="3"/>
        <v>138.32148483336081</v>
      </c>
      <c r="AQ18" s="15">
        <f t="shared" si="4"/>
        <v>0</v>
      </c>
      <c r="AR18" s="15">
        <f t="shared" si="5"/>
        <v>0</v>
      </c>
      <c r="AS18" s="15">
        <f t="shared" si="6"/>
        <v>-61.099609999999984</v>
      </c>
      <c r="AT18" s="15">
        <f t="shared" si="7"/>
        <v>0</v>
      </c>
      <c r="AU18" s="15">
        <f t="shared" si="8"/>
        <v>-4.6483500000000078</v>
      </c>
      <c r="AV18" s="15">
        <f t="shared" si="9"/>
        <v>7.7178079553874568E-6</v>
      </c>
      <c r="AW18" s="15">
        <f t="shared" si="10"/>
        <v>-0.50805489999999942</v>
      </c>
      <c r="AX18" s="15">
        <f t="shared" si="11"/>
        <v>72.065477651168521</v>
      </c>
      <c r="AY18" s="15">
        <f t="shared" si="12"/>
        <v>0</v>
      </c>
      <c r="AZ18" s="15">
        <f t="shared" si="13"/>
        <v>72.065477651168521</v>
      </c>
      <c r="BA18" s="15">
        <f t="shared" si="14"/>
        <v>0.67471288001039997</v>
      </c>
      <c r="BB18" s="15">
        <f t="shared" si="26"/>
        <v>72.740190531178925</v>
      </c>
      <c r="BC18" s="14">
        <f t="shared" si="27"/>
        <v>2024</v>
      </c>
    </row>
    <row r="19" spans="2:55" x14ac:dyDescent="0.35">
      <c r="B19" s="14">
        <f t="shared" si="15"/>
        <v>2025</v>
      </c>
      <c r="C19" s="15"/>
      <c r="D19" s="15"/>
      <c r="E19" s="15"/>
      <c r="F19" s="15">
        <f t="shared" si="16"/>
        <v>0</v>
      </c>
      <c r="G19" s="15">
        <v>100.57237697574595</v>
      </c>
      <c r="H19" s="15">
        <v>11.077338550112017</v>
      </c>
      <c r="I19" s="15">
        <v>1271.4165599999994</v>
      </c>
      <c r="J19" s="15">
        <v>381.80250999999998</v>
      </c>
      <c r="K19" s="15">
        <v>128.09508</v>
      </c>
      <c r="L19" s="15">
        <v>8.9934001013974019</v>
      </c>
      <c r="M19" s="15">
        <v>10.962141100000002</v>
      </c>
      <c r="N19" s="15">
        <f t="shared" si="17"/>
        <v>1912.9194067272549</v>
      </c>
      <c r="O19" s="15">
        <v>112.43878999999997</v>
      </c>
      <c r="P19" s="15">
        <f t="shared" si="18"/>
        <v>2025.3581967272548</v>
      </c>
      <c r="Q19" s="15"/>
      <c r="R19" s="15">
        <f t="shared" si="19"/>
        <v>2025.3581967272548</v>
      </c>
      <c r="S19"/>
      <c r="T19" s="14">
        <f t="shared" si="20"/>
        <v>2025</v>
      </c>
      <c r="U19" s="15">
        <v>112.68526419465084</v>
      </c>
      <c r="V19" s="15">
        <v>12.189861946966939</v>
      </c>
      <c r="W19" s="15">
        <v>6.4659014919359654</v>
      </c>
      <c r="X19" s="15">
        <f t="shared" si="21"/>
        <v>131.34102763355375</v>
      </c>
      <c r="Y19" s="15">
        <v>100.57237697574595</v>
      </c>
      <c r="Z19" s="15">
        <v>11.077338550112017</v>
      </c>
      <c r="AA19" s="15">
        <v>1209.2611800000002</v>
      </c>
      <c r="AB19" s="15">
        <v>381.80250999999998</v>
      </c>
      <c r="AC19" s="15">
        <v>123.64511000000002</v>
      </c>
      <c r="AD19" s="15">
        <v>8.9934086094614152</v>
      </c>
      <c r="AE19" s="15">
        <v>10.4859519</v>
      </c>
      <c r="AF19" s="15">
        <f t="shared" si="22"/>
        <v>1977.1789036688731</v>
      </c>
      <c r="AG19" s="15">
        <v>107.45844</v>
      </c>
      <c r="AH19" s="15">
        <f t="shared" si="23"/>
        <v>2084.6373436688732</v>
      </c>
      <c r="AI19" s="15">
        <v>0.65619743327906666</v>
      </c>
      <c r="AJ19" s="15">
        <f t="shared" si="24"/>
        <v>2085.2935411021522</v>
      </c>
      <c r="AL19" s="14">
        <f t="shared" si="25"/>
        <v>2025</v>
      </c>
      <c r="AM19" s="15">
        <f t="shared" si="0"/>
        <v>112.68526419465084</v>
      </c>
      <c r="AN19" s="15">
        <f t="shared" si="1"/>
        <v>12.189861946966939</v>
      </c>
      <c r="AO19" s="15">
        <f t="shared" si="2"/>
        <v>6.4659014919359654</v>
      </c>
      <c r="AP19" s="15">
        <f t="shared" si="3"/>
        <v>131.34102763355375</v>
      </c>
      <c r="AQ19" s="15">
        <f t="shared" si="4"/>
        <v>0</v>
      </c>
      <c r="AR19" s="15">
        <f t="shared" si="5"/>
        <v>0</v>
      </c>
      <c r="AS19" s="15">
        <f t="shared" si="6"/>
        <v>-62.155379999999241</v>
      </c>
      <c r="AT19" s="15">
        <f t="shared" si="7"/>
        <v>0</v>
      </c>
      <c r="AU19" s="15">
        <f t="shared" si="8"/>
        <v>-4.4499699999999791</v>
      </c>
      <c r="AV19" s="15">
        <f t="shared" si="9"/>
        <v>8.5080640133128327E-6</v>
      </c>
      <c r="AW19" s="15">
        <f t="shared" si="10"/>
        <v>-0.47618920000000209</v>
      </c>
      <c r="AX19" s="15">
        <f t="shared" si="11"/>
        <v>64.259496941618181</v>
      </c>
      <c r="AY19" s="15">
        <f t="shared" si="12"/>
        <v>-4.980349999999973</v>
      </c>
      <c r="AZ19" s="15">
        <f t="shared" si="13"/>
        <v>59.279146941618365</v>
      </c>
      <c r="BA19" s="15">
        <f t="shared" si="14"/>
        <v>0.65619743327906666</v>
      </c>
      <c r="BB19" s="15">
        <f t="shared" si="26"/>
        <v>59.935344374897433</v>
      </c>
      <c r="BC19" s="14">
        <f t="shared" si="27"/>
        <v>2025</v>
      </c>
    </row>
    <row r="20" spans="2:55" x14ac:dyDescent="0.35">
      <c r="B20" s="14">
        <f t="shared" si="15"/>
        <v>2026</v>
      </c>
      <c r="C20" s="15"/>
      <c r="D20" s="15"/>
      <c r="E20" s="15"/>
      <c r="F20" s="15">
        <f t="shared" si="16"/>
        <v>0</v>
      </c>
      <c r="G20" s="15">
        <v>86.48815508523154</v>
      </c>
      <c r="H20" s="15">
        <v>10.751774835172593</v>
      </c>
      <c r="I20" s="15">
        <v>1398.7060600000002</v>
      </c>
      <c r="J20" s="15">
        <v>381.80251999999996</v>
      </c>
      <c r="K20" s="15">
        <v>148.21134000000001</v>
      </c>
      <c r="L20" s="15">
        <v>9.3086815933682487</v>
      </c>
      <c r="M20" s="15">
        <v>10.476756699999999</v>
      </c>
      <c r="N20" s="15">
        <f t="shared" si="17"/>
        <v>2045.7452882137725</v>
      </c>
      <c r="O20" s="15">
        <v>199.70017000000001</v>
      </c>
      <c r="P20" s="15">
        <f t="shared" si="18"/>
        <v>2245.4454582137723</v>
      </c>
      <c r="Q20" s="15"/>
      <c r="R20" s="15">
        <f t="shared" si="19"/>
        <v>2245.4454582137723</v>
      </c>
      <c r="S20"/>
      <c r="T20" s="14">
        <f t="shared" si="20"/>
        <v>2026</v>
      </c>
      <c r="U20" s="15">
        <v>106.88250097267216</v>
      </c>
      <c r="V20" s="15">
        <v>11.820723189641233</v>
      </c>
      <c r="W20" s="15">
        <v>6.6250691807785769</v>
      </c>
      <c r="X20" s="15">
        <f t="shared" si="21"/>
        <v>125.32829334309197</v>
      </c>
      <c r="Y20" s="15">
        <v>86.48815508523154</v>
      </c>
      <c r="Z20" s="15">
        <v>10.751774835172593</v>
      </c>
      <c r="AA20" s="15">
        <v>1331.6006599999994</v>
      </c>
      <c r="AB20" s="15">
        <v>381.80251999999996</v>
      </c>
      <c r="AC20" s="15">
        <v>143.68917999999999</v>
      </c>
      <c r="AD20" s="15">
        <v>9.3086824125896683</v>
      </c>
      <c r="AE20" s="15">
        <v>10.058423400000002</v>
      </c>
      <c r="AF20" s="15">
        <f t="shared" si="22"/>
        <v>2099.0276890760852</v>
      </c>
      <c r="AG20" s="15">
        <v>191.09800000000007</v>
      </c>
      <c r="AH20" s="15">
        <f t="shared" si="23"/>
        <v>2290.1256890760851</v>
      </c>
      <c r="AI20" s="15">
        <v>0.51050195073344673</v>
      </c>
      <c r="AJ20" s="15">
        <f t="shared" si="24"/>
        <v>2290.6361910268188</v>
      </c>
      <c r="AL20" s="14">
        <f t="shared" si="25"/>
        <v>2026</v>
      </c>
      <c r="AM20" s="15">
        <f t="shared" si="0"/>
        <v>106.88250097267216</v>
      </c>
      <c r="AN20" s="15">
        <f t="shared" si="1"/>
        <v>11.820723189641233</v>
      </c>
      <c r="AO20" s="15">
        <f t="shared" si="2"/>
        <v>6.6250691807785769</v>
      </c>
      <c r="AP20" s="15">
        <f t="shared" si="3"/>
        <v>125.32829334309197</v>
      </c>
      <c r="AQ20" s="15">
        <f t="shared" si="4"/>
        <v>0</v>
      </c>
      <c r="AR20" s="15">
        <f t="shared" si="5"/>
        <v>0</v>
      </c>
      <c r="AS20" s="15">
        <f t="shared" si="6"/>
        <v>-67.105400000000827</v>
      </c>
      <c r="AT20" s="15">
        <f t="shared" si="7"/>
        <v>0</v>
      </c>
      <c r="AU20" s="15">
        <f t="shared" si="8"/>
        <v>-4.5221600000000137</v>
      </c>
      <c r="AV20" s="15">
        <f t="shared" si="9"/>
        <v>8.1922141959012151E-7</v>
      </c>
      <c r="AW20" s="15">
        <f t="shared" si="10"/>
        <v>-0.41833329999999691</v>
      </c>
      <c r="AX20" s="15">
        <f t="shared" si="11"/>
        <v>53.28240086231267</v>
      </c>
      <c r="AY20" s="15">
        <f t="shared" si="12"/>
        <v>-8.6021699999999441</v>
      </c>
      <c r="AZ20" s="15">
        <f t="shared" si="13"/>
        <v>44.680230862312783</v>
      </c>
      <c r="BA20" s="15">
        <f t="shared" si="14"/>
        <v>0.51050195073344673</v>
      </c>
      <c r="BB20" s="15">
        <f t="shared" si="26"/>
        <v>45.190732813046232</v>
      </c>
      <c r="BC20" s="14">
        <f t="shared" si="27"/>
        <v>2026</v>
      </c>
    </row>
    <row r="21" spans="2:55" x14ac:dyDescent="0.35">
      <c r="B21" s="14">
        <f t="shared" si="15"/>
        <v>2027</v>
      </c>
      <c r="C21" s="15"/>
      <c r="D21" s="15"/>
      <c r="E21" s="15"/>
      <c r="F21" s="15">
        <f t="shared" si="16"/>
        <v>0</v>
      </c>
      <c r="G21" s="15">
        <v>101.89420970211953</v>
      </c>
      <c r="H21" s="15">
        <v>13.437419182619529</v>
      </c>
      <c r="I21" s="15">
        <v>1548.7833199999998</v>
      </c>
      <c r="J21" s="15">
        <v>381.80250999999998</v>
      </c>
      <c r="K21" s="15">
        <v>168.82553999999999</v>
      </c>
      <c r="L21" s="15">
        <v>10.178355463183683</v>
      </c>
      <c r="M21" s="15">
        <v>9.4208694000000008</v>
      </c>
      <c r="N21" s="15">
        <f t="shared" si="17"/>
        <v>2234.3422237479226</v>
      </c>
      <c r="O21" s="15">
        <v>281.67928999999992</v>
      </c>
      <c r="P21" s="15">
        <f t="shared" si="18"/>
        <v>2516.0215137479227</v>
      </c>
      <c r="Q21" s="15"/>
      <c r="R21" s="15">
        <f t="shared" si="19"/>
        <v>2516.0215137479227</v>
      </c>
      <c r="S21"/>
      <c r="T21" s="14">
        <f t="shared" si="20"/>
        <v>2027</v>
      </c>
      <c r="U21" s="15">
        <v>94.000616103880162</v>
      </c>
      <c r="V21" s="15">
        <v>11.471397720362416</v>
      </c>
      <c r="W21" s="15">
        <v>6.9011175451379474</v>
      </c>
      <c r="X21" s="15">
        <f t="shared" si="21"/>
        <v>112.37313136938053</v>
      </c>
      <c r="Y21" s="15">
        <v>92.677237614841161</v>
      </c>
      <c r="Z21" s="15">
        <v>11.93730254466143</v>
      </c>
      <c r="AA21" s="15">
        <v>1476.8416500000003</v>
      </c>
      <c r="AB21" s="15">
        <v>381.80250999999998</v>
      </c>
      <c r="AC21" s="15">
        <v>163.66822999999999</v>
      </c>
      <c r="AD21" s="15">
        <v>9.9212279180457337</v>
      </c>
      <c r="AE21" s="15">
        <v>9.0216906999999988</v>
      </c>
      <c r="AF21" s="15">
        <f t="shared" si="22"/>
        <v>2258.2429801469293</v>
      </c>
      <c r="AG21" s="15">
        <v>269.54441000000003</v>
      </c>
      <c r="AH21" s="15">
        <f t="shared" si="23"/>
        <v>2527.7873901469293</v>
      </c>
      <c r="AI21" s="15">
        <v>0.56509226722358352</v>
      </c>
      <c r="AJ21" s="15">
        <f t="shared" si="24"/>
        <v>2528.3524824141527</v>
      </c>
      <c r="AL21" s="14">
        <f t="shared" si="25"/>
        <v>2027</v>
      </c>
      <c r="AM21" s="15">
        <f t="shared" si="0"/>
        <v>94.000616103880162</v>
      </c>
      <c r="AN21" s="15">
        <f t="shared" si="1"/>
        <v>11.471397720362416</v>
      </c>
      <c r="AO21" s="15">
        <f t="shared" si="2"/>
        <v>6.9011175451379474</v>
      </c>
      <c r="AP21" s="15">
        <f t="shared" si="3"/>
        <v>112.37313136938053</v>
      </c>
      <c r="AQ21" s="15">
        <f t="shared" si="4"/>
        <v>-9.2169720872783643</v>
      </c>
      <c r="AR21" s="15">
        <f t="shared" si="5"/>
        <v>-1.500116637958099</v>
      </c>
      <c r="AS21" s="15">
        <f t="shared" si="6"/>
        <v>-71.941669999999476</v>
      </c>
      <c r="AT21" s="15">
        <f t="shared" si="7"/>
        <v>0</v>
      </c>
      <c r="AU21" s="15">
        <f t="shared" si="8"/>
        <v>-5.1573099999999954</v>
      </c>
      <c r="AV21" s="15">
        <f t="shared" si="9"/>
        <v>-0.25712754513794955</v>
      </c>
      <c r="AW21" s="15">
        <f t="shared" si="10"/>
        <v>-0.399178700000002</v>
      </c>
      <c r="AX21" s="15">
        <f t="shared" si="11"/>
        <v>23.900756399006696</v>
      </c>
      <c r="AY21" s="15">
        <f t="shared" si="12"/>
        <v>-12.134879999999896</v>
      </c>
      <c r="AZ21" s="15">
        <f t="shared" si="13"/>
        <v>11.765876399006629</v>
      </c>
      <c r="BA21" s="15">
        <f t="shared" si="14"/>
        <v>0.56509226722358352</v>
      </c>
      <c r="BB21" s="15">
        <f t="shared" si="26"/>
        <v>12.330968666230213</v>
      </c>
      <c r="BC21" s="14">
        <f t="shared" si="27"/>
        <v>2027</v>
      </c>
    </row>
    <row r="22" spans="2:55" x14ac:dyDescent="0.35">
      <c r="B22" s="14">
        <f t="shared" si="15"/>
        <v>2028</v>
      </c>
      <c r="C22" s="15"/>
      <c r="D22" s="15"/>
      <c r="E22" s="15"/>
      <c r="F22" s="15">
        <f t="shared" si="16"/>
        <v>0</v>
      </c>
      <c r="G22" s="15">
        <v>121.01516616881284</v>
      </c>
      <c r="H22" s="15">
        <v>16.682453530015369</v>
      </c>
      <c r="I22" s="15">
        <v>1736.2825399999995</v>
      </c>
      <c r="J22" s="15">
        <v>382.80076000000003</v>
      </c>
      <c r="K22" s="15">
        <v>193.65674999999996</v>
      </c>
      <c r="L22" s="15">
        <v>11.075033868282592</v>
      </c>
      <c r="M22" s="15">
        <v>9.6805582000000001</v>
      </c>
      <c r="N22" s="15">
        <f t="shared" si="17"/>
        <v>2471.1932617671105</v>
      </c>
      <c r="O22" s="15">
        <v>372.6139300000001</v>
      </c>
      <c r="P22" s="15">
        <f t="shared" si="18"/>
        <v>2843.8071917671105</v>
      </c>
      <c r="Q22" s="15"/>
      <c r="R22" s="15">
        <f t="shared" si="19"/>
        <v>2843.8071917671105</v>
      </c>
      <c r="S22"/>
      <c r="T22" s="14">
        <f t="shared" si="20"/>
        <v>2028</v>
      </c>
      <c r="U22" s="15">
        <v>90.129684683118214</v>
      </c>
      <c r="V22" s="15">
        <v>11.139299432357163</v>
      </c>
      <c r="W22" s="15">
        <v>7.2875248332083178</v>
      </c>
      <c r="X22" s="15">
        <f t="shared" si="21"/>
        <v>108.5565089486837</v>
      </c>
      <c r="Y22" s="15">
        <v>96.233500191135761</v>
      </c>
      <c r="Z22" s="15">
        <v>12.640391326137067</v>
      </c>
      <c r="AA22" s="15">
        <v>1664.8781600000002</v>
      </c>
      <c r="AB22" s="15">
        <v>382.80076000000003</v>
      </c>
      <c r="AC22" s="15">
        <v>187.19348999999997</v>
      </c>
      <c r="AD22" s="15">
        <v>10.359659035074271</v>
      </c>
      <c r="AE22" s="15">
        <v>9.2253202999999999</v>
      </c>
      <c r="AF22" s="15">
        <f t="shared" si="22"/>
        <v>2471.8877898010314</v>
      </c>
      <c r="AG22" s="15">
        <v>356.21061000000003</v>
      </c>
      <c r="AH22" s="15">
        <f t="shared" si="23"/>
        <v>2828.0983998010315</v>
      </c>
      <c r="AI22" s="15">
        <v>0.52413609409135764</v>
      </c>
      <c r="AJ22" s="15">
        <f t="shared" si="24"/>
        <v>2828.6225358951228</v>
      </c>
      <c r="AL22" s="14">
        <f t="shared" si="25"/>
        <v>2028</v>
      </c>
      <c r="AM22" s="15">
        <f t="shared" si="0"/>
        <v>90.129684683118214</v>
      </c>
      <c r="AN22" s="15">
        <f t="shared" si="1"/>
        <v>11.139299432357163</v>
      </c>
      <c r="AO22" s="15">
        <f t="shared" si="2"/>
        <v>7.2875248332083178</v>
      </c>
      <c r="AP22" s="15">
        <f t="shared" si="3"/>
        <v>108.5565089486837</v>
      </c>
      <c r="AQ22" s="15">
        <f t="shared" si="4"/>
        <v>-24.781665977677079</v>
      </c>
      <c r="AR22" s="15">
        <f t="shared" si="5"/>
        <v>-4.0420622038783023</v>
      </c>
      <c r="AS22" s="15">
        <f t="shared" si="6"/>
        <v>-71.404379999999264</v>
      </c>
      <c r="AT22" s="15">
        <f t="shared" si="7"/>
        <v>0</v>
      </c>
      <c r="AU22" s="15">
        <f t="shared" si="8"/>
        <v>-6.4632599999999911</v>
      </c>
      <c r="AV22" s="15">
        <f t="shared" si="9"/>
        <v>-0.71537483320832074</v>
      </c>
      <c r="AW22" s="15">
        <f t="shared" si="10"/>
        <v>-0.4552379000000002</v>
      </c>
      <c r="AX22" s="15">
        <f t="shared" si="11"/>
        <v>0.6945280339209603</v>
      </c>
      <c r="AY22" s="15">
        <f t="shared" si="12"/>
        <v>-16.403320000000065</v>
      </c>
      <c r="AZ22" s="15">
        <f t="shared" si="13"/>
        <v>-15.708791966078934</v>
      </c>
      <c r="BA22" s="15">
        <f t="shared" si="14"/>
        <v>0.52413609409135764</v>
      </c>
      <c r="BB22" s="15">
        <f t="shared" si="26"/>
        <v>-15.184655871987577</v>
      </c>
      <c r="BC22" s="14">
        <f t="shared" si="27"/>
        <v>2028</v>
      </c>
    </row>
    <row r="23" spans="2:55" x14ac:dyDescent="0.35">
      <c r="B23" s="14">
        <f t="shared" si="15"/>
        <v>2029</v>
      </c>
      <c r="C23" s="15"/>
      <c r="D23" s="15"/>
      <c r="E23" s="15"/>
      <c r="F23" s="15">
        <f t="shared" si="16"/>
        <v>0</v>
      </c>
      <c r="G23" s="15">
        <v>123.91634322082817</v>
      </c>
      <c r="H23" s="15">
        <v>17.277844086395664</v>
      </c>
      <c r="I23" s="15">
        <v>1869.1857899999993</v>
      </c>
      <c r="J23" s="15">
        <v>381.80251999999996</v>
      </c>
      <c r="K23" s="15">
        <v>207.28626000000006</v>
      </c>
      <c r="L23" s="15">
        <v>11.533405628838196</v>
      </c>
      <c r="M23" s="15">
        <v>9.9322134000000002</v>
      </c>
      <c r="N23" s="15">
        <f t="shared" si="17"/>
        <v>2620.9343763360616</v>
      </c>
      <c r="O23" s="15">
        <v>461.16563999999988</v>
      </c>
      <c r="P23" s="15">
        <f t="shared" si="18"/>
        <v>3082.1000163360613</v>
      </c>
      <c r="Q23" s="15"/>
      <c r="R23" s="15">
        <f t="shared" si="19"/>
        <v>3082.1000163360613</v>
      </c>
      <c r="S23"/>
      <c r="T23" s="14">
        <f t="shared" si="20"/>
        <v>2029</v>
      </c>
      <c r="U23" s="15">
        <v>87.005057237779695</v>
      </c>
      <c r="V23" s="15">
        <v>10.820018416444702</v>
      </c>
      <c r="W23" s="15">
        <v>7.6646569405098379</v>
      </c>
      <c r="X23" s="15">
        <f t="shared" si="21"/>
        <v>105.48973259473424</v>
      </c>
      <c r="Y23" s="15">
        <v>102.78051116480069</v>
      </c>
      <c r="Z23" s="15">
        <v>13.808019940495894</v>
      </c>
      <c r="AA23" s="15">
        <v>1787.3509799999999</v>
      </c>
      <c r="AB23" s="15">
        <v>381.80251999999996</v>
      </c>
      <c r="AC23" s="15">
        <v>201.66787999999997</v>
      </c>
      <c r="AD23" s="15">
        <v>10.877318688328357</v>
      </c>
      <c r="AE23" s="15">
        <v>9.3899267000000002</v>
      </c>
      <c r="AF23" s="15">
        <f t="shared" si="22"/>
        <v>2613.1668890883589</v>
      </c>
      <c r="AG23" s="15">
        <v>440.52839000000006</v>
      </c>
      <c r="AH23" s="15">
        <f t="shared" si="23"/>
        <v>3053.6952790883588</v>
      </c>
      <c r="AI23" s="15">
        <v>0.54544233186889834</v>
      </c>
      <c r="AJ23" s="15">
        <f t="shared" si="24"/>
        <v>3054.2407214202276</v>
      </c>
      <c r="AL23" s="14">
        <f t="shared" si="25"/>
        <v>2029</v>
      </c>
      <c r="AM23" s="15">
        <f t="shared" si="0"/>
        <v>87.005057237779695</v>
      </c>
      <c r="AN23" s="15">
        <f t="shared" si="1"/>
        <v>10.820018416444702</v>
      </c>
      <c r="AO23" s="15">
        <f t="shared" si="2"/>
        <v>7.6646569405098379</v>
      </c>
      <c r="AP23" s="15">
        <f t="shared" si="3"/>
        <v>105.48973259473424</v>
      </c>
      <c r="AQ23" s="15">
        <f t="shared" si="4"/>
        <v>-21.135832056027482</v>
      </c>
      <c r="AR23" s="15">
        <f t="shared" si="5"/>
        <v>-3.4698241458997696</v>
      </c>
      <c r="AS23" s="15">
        <f t="shared" si="6"/>
        <v>-81.834809999999379</v>
      </c>
      <c r="AT23" s="15">
        <f t="shared" si="7"/>
        <v>0</v>
      </c>
      <c r="AU23" s="15">
        <f t="shared" si="8"/>
        <v>-5.6183800000000872</v>
      </c>
      <c r="AV23" s="15">
        <f t="shared" si="9"/>
        <v>-0.65608694050983907</v>
      </c>
      <c r="AW23" s="15">
        <f t="shared" si="10"/>
        <v>-0.54228670000000001</v>
      </c>
      <c r="AX23" s="15">
        <f t="shared" si="11"/>
        <v>-7.7674872477027748</v>
      </c>
      <c r="AY23" s="15">
        <f t="shared" si="12"/>
        <v>-20.637249999999824</v>
      </c>
      <c r="AZ23" s="15">
        <f t="shared" si="13"/>
        <v>-28.404737247702542</v>
      </c>
      <c r="BA23" s="15">
        <f t="shared" si="14"/>
        <v>0.54544233186889834</v>
      </c>
      <c r="BB23" s="15">
        <f t="shared" si="26"/>
        <v>-27.859294915833644</v>
      </c>
      <c r="BC23" s="14">
        <f t="shared" si="27"/>
        <v>2029</v>
      </c>
    </row>
    <row r="24" spans="2:55" x14ac:dyDescent="0.35">
      <c r="B24" s="14">
        <f t="shared" si="15"/>
        <v>2030</v>
      </c>
      <c r="C24" s="15"/>
      <c r="D24" s="15"/>
      <c r="E24" s="15"/>
      <c r="F24" s="15">
        <f t="shared" si="16"/>
        <v>0</v>
      </c>
      <c r="G24" s="15">
        <v>129.65163275506239</v>
      </c>
      <c r="H24" s="15">
        <v>18.333222365750508</v>
      </c>
      <c r="I24" s="15">
        <v>1986.55069</v>
      </c>
      <c r="J24" s="15">
        <v>381.80251999999996</v>
      </c>
      <c r="K24" s="15">
        <v>230.37081999999998</v>
      </c>
      <c r="L24" s="15">
        <v>12.066627104705809</v>
      </c>
      <c r="M24" s="15">
        <v>10.121145499999999</v>
      </c>
      <c r="N24" s="15">
        <f t="shared" si="17"/>
        <v>2768.8966577255183</v>
      </c>
      <c r="O24" s="15">
        <v>552.9654700000001</v>
      </c>
      <c r="P24" s="15">
        <f t="shared" si="18"/>
        <v>3321.8621277255183</v>
      </c>
      <c r="Q24" s="15"/>
      <c r="R24" s="15">
        <f t="shared" si="19"/>
        <v>3321.8621277255183</v>
      </c>
      <c r="S24"/>
      <c r="T24" s="14">
        <f t="shared" si="20"/>
        <v>2030</v>
      </c>
      <c r="U24" s="15">
        <v>84.522819029339914</v>
      </c>
      <c r="V24" s="15">
        <v>10.507356426758287</v>
      </c>
      <c r="W24" s="15">
        <v>7.846392468928542</v>
      </c>
      <c r="X24" s="15">
        <f t="shared" si="21"/>
        <v>102.87656792502675</v>
      </c>
      <c r="Y24" s="15">
        <v>106.25073366147322</v>
      </c>
      <c r="Z24" s="15">
        <v>14.480483841536884</v>
      </c>
      <c r="AA24" s="15">
        <v>1908.8115200000009</v>
      </c>
      <c r="AB24" s="15">
        <v>381.80251999999996</v>
      </c>
      <c r="AC24" s="15">
        <v>224.80279999999999</v>
      </c>
      <c r="AD24" s="15">
        <v>11.315014635777274</v>
      </c>
      <c r="AE24" s="15">
        <v>9.6672556000000007</v>
      </c>
      <c r="AF24" s="15">
        <f t="shared" si="22"/>
        <v>2760.0068956638147</v>
      </c>
      <c r="AG24" s="15">
        <v>529.75861999999995</v>
      </c>
      <c r="AH24" s="15">
        <f t="shared" si="23"/>
        <v>3289.7655156638148</v>
      </c>
      <c r="AI24" s="15">
        <v>0.58902085979309859</v>
      </c>
      <c r="AJ24" s="15">
        <f t="shared" si="24"/>
        <v>3290.3545365236077</v>
      </c>
      <c r="AL24" s="14">
        <f t="shared" si="25"/>
        <v>2030</v>
      </c>
      <c r="AM24" s="15">
        <f t="shared" si="0"/>
        <v>84.522819029339914</v>
      </c>
      <c r="AN24" s="15">
        <f t="shared" si="1"/>
        <v>10.507356426758287</v>
      </c>
      <c r="AO24" s="15">
        <f t="shared" si="2"/>
        <v>7.846392468928542</v>
      </c>
      <c r="AP24" s="15">
        <f t="shared" si="3"/>
        <v>102.87656792502675</v>
      </c>
      <c r="AQ24" s="15">
        <f t="shared" si="4"/>
        <v>-23.400899093589175</v>
      </c>
      <c r="AR24" s="15">
        <f t="shared" si="5"/>
        <v>-3.8527385242136241</v>
      </c>
      <c r="AS24" s="15">
        <f t="shared" si="6"/>
        <v>-77.739169999999149</v>
      </c>
      <c r="AT24" s="15">
        <f t="shared" si="7"/>
        <v>0</v>
      </c>
      <c r="AU24" s="15">
        <f t="shared" si="8"/>
        <v>-5.56801999999999</v>
      </c>
      <c r="AV24" s="15">
        <f t="shared" si="9"/>
        <v>-0.75161246892853484</v>
      </c>
      <c r="AW24" s="15">
        <f t="shared" si="10"/>
        <v>-0.45388989999999829</v>
      </c>
      <c r="AX24" s="15">
        <f t="shared" si="11"/>
        <v>-8.88976206170355</v>
      </c>
      <c r="AY24" s="15">
        <f t="shared" si="12"/>
        <v>-23.206850000000145</v>
      </c>
      <c r="AZ24" s="15">
        <f t="shared" si="13"/>
        <v>-32.096612061703581</v>
      </c>
      <c r="BA24" s="15">
        <f t="shared" si="14"/>
        <v>0.58902085979309859</v>
      </c>
      <c r="BB24" s="15">
        <f t="shared" si="26"/>
        <v>-31.507591201910483</v>
      </c>
      <c r="BC24" s="14">
        <f t="shared" si="27"/>
        <v>2030</v>
      </c>
    </row>
    <row r="25" spans="2:55" x14ac:dyDescent="0.35">
      <c r="B25" s="14">
        <f t="shared" si="15"/>
        <v>2031</v>
      </c>
      <c r="C25" s="15"/>
      <c r="D25" s="15"/>
      <c r="E25" s="15"/>
      <c r="F25" s="15">
        <f t="shared" si="16"/>
        <v>0</v>
      </c>
      <c r="G25" s="15">
        <v>132.33426633819352</v>
      </c>
      <c r="H25" s="15">
        <v>18.89660989864943</v>
      </c>
      <c r="I25" s="15">
        <v>2109.9423900000006</v>
      </c>
      <c r="J25" s="15">
        <v>381.80250999999998</v>
      </c>
      <c r="K25" s="15">
        <v>251.22324999999998</v>
      </c>
      <c r="L25" s="15">
        <v>12.577861329329965</v>
      </c>
      <c r="M25" s="15">
        <v>9.8828691000000006</v>
      </c>
      <c r="N25" s="15">
        <f t="shared" si="17"/>
        <v>2916.6597566661735</v>
      </c>
      <c r="O25" s="15">
        <v>628.18904999999984</v>
      </c>
      <c r="P25" s="15">
        <f t="shared" si="18"/>
        <v>3544.8488066661735</v>
      </c>
      <c r="Q25" s="15"/>
      <c r="R25" s="15">
        <f t="shared" si="19"/>
        <v>3544.8488066661735</v>
      </c>
      <c r="S25"/>
      <c r="T25" s="14">
        <f t="shared" si="20"/>
        <v>2031</v>
      </c>
      <c r="U25" s="15">
        <v>82.274652024038843</v>
      </c>
      <c r="V25" s="15">
        <v>10.196371199363753</v>
      </c>
      <c r="W25" s="15">
        <v>8.0418731621756798</v>
      </c>
      <c r="X25" s="15">
        <f t="shared" si="21"/>
        <v>100.51289638557827</v>
      </c>
      <c r="Y25" s="15">
        <v>112.58839620685366</v>
      </c>
      <c r="Z25" s="15">
        <v>15.622181218636658</v>
      </c>
      <c r="AA25" s="15">
        <v>2016.1663799999999</v>
      </c>
      <c r="AB25" s="15">
        <v>381.80250999999998</v>
      </c>
      <c r="AC25" s="15">
        <v>246.00210000000001</v>
      </c>
      <c r="AD25" s="15">
        <v>11.888568167154286</v>
      </c>
      <c r="AE25" s="15">
        <v>9.352154500000001</v>
      </c>
      <c r="AF25" s="15">
        <f t="shared" si="22"/>
        <v>2893.9351864782225</v>
      </c>
      <c r="AG25" s="15">
        <v>599.56202999999982</v>
      </c>
      <c r="AH25" s="15">
        <f t="shared" si="23"/>
        <v>3493.4972164782221</v>
      </c>
      <c r="AI25" s="15">
        <v>0.37240217849023277</v>
      </c>
      <c r="AJ25" s="15">
        <f t="shared" si="24"/>
        <v>3493.8696186567122</v>
      </c>
      <c r="AL25" s="14">
        <f t="shared" si="25"/>
        <v>2031</v>
      </c>
      <c r="AM25" s="15">
        <f t="shared" si="0"/>
        <v>82.274652024038843</v>
      </c>
      <c r="AN25" s="15">
        <f t="shared" si="1"/>
        <v>10.196371199363753</v>
      </c>
      <c r="AO25" s="15">
        <f t="shared" si="2"/>
        <v>8.0418731621756798</v>
      </c>
      <c r="AP25" s="15">
        <f t="shared" si="3"/>
        <v>100.51289638557827</v>
      </c>
      <c r="AQ25" s="15">
        <f t="shared" si="4"/>
        <v>-19.745870131339856</v>
      </c>
      <c r="AR25" s="15">
        <f t="shared" si="5"/>
        <v>-3.2744286800127718</v>
      </c>
      <c r="AS25" s="15">
        <f t="shared" si="6"/>
        <v>-93.776010000000724</v>
      </c>
      <c r="AT25" s="15">
        <f t="shared" si="7"/>
        <v>0</v>
      </c>
      <c r="AU25" s="15">
        <f t="shared" si="8"/>
        <v>-5.221149999999966</v>
      </c>
      <c r="AV25" s="15">
        <f t="shared" si="9"/>
        <v>-0.68929316217567838</v>
      </c>
      <c r="AW25" s="15">
        <f t="shared" si="10"/>
        <v>-0.53071459999999959</v>
      </c>
      <c r="AX25" s="15">
        <f t="shared" si="11"/>
        <v>-22.724570187951031</v>
      </c>
      <c r="AY25" s="15">
        <f t="shared" si="12"/>
        <v>-28.627020000000016</v>
      </c>
      <c r="AZ25" s="15">
        <f t="shared" si="13"/>
        <v>-51.351590187951388</v>
      </c>
      <c r="BA25" s="15">
        <f t="shared" si="14"/>
        <v>0.37240217849023277</v>
      </c>
      <c r="BB25" s="15">
        <f t="shared" si="26"/>
        <v>-50.979188009461154</v>
      </c>
      <c r="BC25" s="14">
        <f t="shared" si="27"/>
        <v>2031</v>
      </c>
    </row>
    <row r="26" spans="2:55" x14ac:dyDescent="0.35">
      <c r="B26" s="14">
        <f t="shared" si="15"/>
        <v>2032</v>
      </c>
      <c r="C26" s="15"/>
      <c r="D26" s="15"/>
      <c r="E26" s="15"/>
      <c r="F26" s="15">
        <f t="shared" si="16"/>
        <v>0</v>
      </c>
      <c r="G26" s="15">
        <v>137.95960003872068</v>
      </c>
      <c r="H26" s="15">
        <v>19.939340624546148</v>
      </c>
      <c r="I26" s="15">
        <v>2235.3006600000003</v>
      </c>
      <c r="J26" s="15">
        <v>382.80076000000003</v>
      </c>
      <c r="K26" s="15">
        <v>264.95512000000002</v>
      </c>
      <c r="L26" s="15">
        <v>13.193162066712965</v>
      </c>
      <c r="M26" s="15">
        <v>9.2285555000000006</v>
      </c>
      <c r="N26" s="15">
        <f t="shared" si="17"/>
        <v>3063.37719822998</v>
      </c>
      <c r="O26" s="15">
        <v>710.75465000000031</v>
      </c>
      <c r="P26" s="15">
        <f t="shared" si="18"/>
        <v>3774.1318482299803</v>
      </c>
      <c r="Q26" s="15"/>
      <c r="R26" s="15">
        <f t="shared" si="19"/>
        <v>3774.1318482299803</v>
      </c>
      <c r="S26"/>
      <c r="T26" s="14">
        <f t="shared" si="20"/>
        <v>2032</v>
      </c>
      <c r="U26" s="15">
        <v>80.052663213238716</v>
      </c>
      <c r="V26" s="15">
        <v>9.8854789086241404</v>
      </c>
      <c r="W26" s="15">
        <v>8.2412360551800923</v>
      </c>
      <c r="X26" s="15">
        <f t="shared" si="21"/>
        <v>98.179378177042949</v>
      </c>
      <c r="Y26" s="15">
        <v>115.80260555202717</v>
      </c>
      <c r="Z26" s="15">
        <v>16.26228612694895</v>
      </c>
      <c r="AA26" s="15">
        <v>2143.3252500000003</v>
      </c>
      <c r="AB26" s="15">
        <v>382.80076000000003</v>
      </c>
      <c r="AC26" s="15">
        <v>259.03922</v>
      </c>
      <c r="AD26" s="15">
        <v>12.403506011532876</v>
      </c>
      <c r="AE26" s="15">
        <v>8.9812466999999998</v>
      </c>
      <c r="AF26" s="15">
        <f t="shared" si="22"/>
        <v>3036.7942525675526</v>
      </c>
      <c r="AG26" s="15">
        <v>682.55541999999991</v>
      </c>
      <c r="AH26" s="15">
        <f t="shared" si="23"/>
        <v>3719.3496725675523</v>
      </c>
      <c r="AI26" s="15">
        <v>0.3688563987997398</v>
      </c>
      <c r="AJ26" s="15">
        <f t="shared" si="24"/>
        <v>3719.7185289663521</v>
      </c>
      <c r="AL26" s="14">
        <f t="shared" si="25"/>
        <v>2032</v>
      </c>
      <c r="AM26" s="15">
        <f t="shared" si="0"/>
        <v>80.052663213238716</v>
      </c>
      <c r="AN26" s="15">
        <f t="shared" si="1"/>
        <v>9.8854789086241404</v>
      </c>
      <c r="AO26" s="15">
        <f t="shared" si="2"/>
        <v>8.2412360551800923</v>
      </c>
      <c r="AP26" s="15">
        <f t="shared" si="3"/>
        <v>98.179378177042949</v>
      </c>
      <c r="AQ26" s="15">
        <f t="shared" si="4"/>
        <v>-22.156994486693506</v>
      </c>
      <c r="AR26" s="15">
        <f t="shared" si="5"/>
        <v>-3.6770544975971973</v>
      </c>
      <c r="AS26" s="15">
        <f t="shared" si="6"/>
        <v>-91.975410000000011</v>
      </c>
      <c r="AT26" s="15">
        <f t="shared" si="7"/>
        <v>0</v>
      </c>
      <c r="AU26" s="15">
        <f t="shared" si="8"/>
        <v>-5.9159000000000219</v>
      </c>
      <c r="AV26" s="15">
        <f t="shared" si="9"/>
        <v>-0.78965605518008886</v>
      </c>
      <c r="AW26" s="15">
        <f t="shared" si="10"/>
        <v>-0.24730880000000077</v>
      </c>
      <c r="AX26" s="15">
        <f t="shared" si="11"/>
        <v>-26.582945662427392</v>
      </c>
      <c r="AY26" s="15">
        <f t="shared" si="12"/>
        <v>-28.199230000000398</v>
      </c>
      <c r="AZ26" s="15">
        <f t="shared" si="13"/>
        <v>-54.782175662428017</v>
      </c>
      <c r="BA26" s="15">
        <f t="shared" si="14"/>
        <v>0.3688563987997398</v>
      </c>
      <c r="BB26" s="15">
        <f t="shared" si="26"/>
        <v>-54.413319263628274</v>
      </c>
      <c r="BC26" s="14">
        <f t="shared" si="27"/>
        <v>2032</v>
      </c>
    </row>
    <row r="27" spans="2:55" x14ac:dyDescent="0.35">
      <c r="B27" s="14">
        <f t="shared" si="15"/>
        <v>2033</v>
      </c>
      <c r="C27" s="15"/>
      <c r="D27" s="15"/>
      <c r="E27" s="15"/>
      <c r="F27" s="15">
        <f t="shared" si="16"/>
        <v>0</v>
      </c>
      <c r="G27" s="15">
        <v>140.44588878837209</v>
      </c>
      <c r="H27" s="15">
        <v>20.472148568443053</v>
      </c>
      <c r="I27" s="15">
        <v>2252.8139899999996</v>
      </c>
      <c r="J27" s="15">
        <v>381.80251999999996</v>
      </c>
      <c r="K27" s="15">
        <v>282.39785999999998</v>
      </c>
      <c r="L27" s="15">
        <v>13.834212509076774</v>
      </c>
      <c r="M27" s="15">
        <v>9.1555788000000007</v>
      </c>
      <c r="N27" s="15">
        <f t="shared" si="17"/>
        <v>3100.9221986658918</v>
      </c>
      <c r="O27" s="15">
        <v>797.62881000000027</v>
      </c>
      <c r="P27" s="15">
        <f t="shared" si="18"/>
        <v>3898.5510086658919</v>
      </c>
      <c r="Q27" s="15"/>
      <c r="R27" s="15">
        <f t="shared" si="19"/>
        <v>3898.5510086658919</v>
      </c>
      <c r="S27"/>
      <c r="T27" s="14">
        <f t="shared" si="20"/>
        <v>2033</v>
      </c>
      <c r="U27" s="15">
        <v>77.838560671983586</v>
      </c>
      <c r="V27" s="15">
        <v>9.5747318759718905</v>
      </c>
      <c r="W27" s="15">
        <v>8.4346508726585867</v>
      </c>
      <c r="X27" s="15">
        <f t="shared" si="21"/>
        <v>95.847943420614058</v>
      </c>
      <c r="Y27" s="15">
        <v>121.97278172619647</v>
      </c>
      <c r="Z27" s="15">
        <v>17.380828444618949</v>
      </c>
      <c r="AA27" s="15">
        <v>2159.39489</v>
      </c>
      <c r="AB27" s="15">
        <v>381.80251999999996</v>
      </c>
      <c r="AC27" s="15">
        <v>276.28321</v>
      </c>
      <c r="AD27" s="15">
        <v>13.110031636418189</v>
      </c>
      <c r="AE27" s="15">
        <v>8.8760607</v>
      </c>
      <c r="AF27" s="15">
        <f t="shared" si="22"/>
        <v>3074.6682659278476</v>
      </c>
      <c r="AG27" s="15">
        <v>766.1701300000002</v>
      </c>
      <c r="AH27" s="15">
        <f t="shared" si="23"/>
        <v>3840.8383959278481</v>
      </c>
      <c r="AI27" s="15">
        <v>0.42743734873186529</v>
      </c>
      <c r="AJ27" s="15">
        <f t="shared" si="24"/>
        <v>3841.26583327658</v>
      </c>
      <c r="AL27" s="14">
        <f t="shared" si="25"/>
        <v>2033</v>
      </c>
      <c r="AM27" s="15">
        <f t="shared" si="0"/>
        <v>77.838560671983586</v>
      </c>
      <c r="AN27" s="15">
        <f t="shared" si="1"/>
        <v>9.5747318759718905</v>
      </c>
      <c r="AO27" s="15">
        <f t="shared" si="2"/>
        <v>8.4346508726585867</v>
      </c>
      <c r="AP27" s="15">
        <f t="shared" si="3"/>
        <v>95.847943420614058</v>
      </c>
      <c r="AQ27" s="15">
        <f t="shared" si="4"/>
        <v>-18.473107062175615</v>
      </c>
      <c r="AR27" s="15">
        <f t="shared" si="5"/>
        <v>-3.0913201238241044</v>
      </c>
      <c r="AS27" s="15">
        <f t="shared" si="6"/>
        <v>-93.419099999999617</v>
      </c>
      <c r="AT27" s="15">
        <f t="shared" si="7"/>
        <v>0</v>
      </c>
      <c r="AU27" s="15">
        <f t="shared" si="8"/>
        <v>-6.1146499999999833</v>
      </c>
      <c r="AV27" s="15">
        <f t="shared" si="9"/>
        <v>-0.72418087265858588</v>
      </c>
      <c r="AW27" s="15">
        <f t="shared" si="10"/>
        <v>-0.27951810000000066</v>
      </c>
      <c r="AX27" s="15">
        <f t="shared" si="11"/>
        <v>-26.253932738044114</v>
      </c>
      <c r="AY27" s="15">
        <f t="shared" si="12"/>
        <v>-31.458680000000072</v>
      </c>
      <c r="AZ27" s="15">
        <f t="shared" si="13"/>
        <v>-57.712612738043845</v>
      </c>
      <c r="BA27" s="15">
        <f t="shared" si="14"/>
        <v>0.42743734873186529</v>
      </c>
      <c r="BB27" s="15">
        <f t="shared" si="26"/>
        <v>-57.285175389311981</v>
      </c>
      <c r="BC27" s="14">
        <f t="shared" si="27"/>
        <v>2033</v>
      </c>
    </row>
    <row r="28" spans="2:55" x14ac:dyDescent="0.35">
      <c r="B28" s="14">
        <f t="shared" si="15"/>
        <v>2034</v>
      </c>
      <c r="C28" s="15"/>
      <c r="D28" s="15"/>
      <c r="E28" s="15"/>
      <c r="F28" s="15">
        <f t="shared" si="16"/>
        <v>0</v>
      </c>
      <c r="G28" s="15">
        <v>257.02969223579942</v>
      </c>
      <c r="H28" s="15">
        <v>65.502448485506449</v>
      </c>
      <c r="I28" s="15">
        <v>2424.8243700000012</v>
      </c>
      <c r="J28" s="15">
        <v>488.03607999999997</v>
      </c>
      <c r="K28" s="15">
        <v>288.63731999999999</v>
      </c>
      <c r="L28" s="15">
        <v>21.007055427094389</v>
      </c>
      <c r="M28" s="15">
        <v>4.2488163999999999</v>
      </c>
      <c r="N28" s="15">
        <f t="shared" si="17"/>
        <v>3549.2857825484011</v>
      </c>
      <c r="O28" s="15">
        <v>810.67009000000007</v>
      </c>
      <c r="P28" s="15">
        <f t="shared" si="18"/>
        <v>4359.9558725484012</v>
      </c>
      <c r="Q28" s="15"/>
      <c r="R28" s="15">
        <f t="shared" si="19"/>
        <v>4359.9558725484012</v>
      </c>
      <c r="S28"/>
      <c r="T28" s="14">
        <f t="shared" si="20"/>
        <v>2034</v>
      </c>
      <c r="U28" s="15">
        <v>75.597877646653913</v>
      </c>
      <c r="V28" s="15">
        <v>9.2641344591496253</v>
      </c>
      <c r="W28" s="15">
        <v>8.6123160548425446</v>
      </c>
      <c r="X28" s="15">
        <f t="shared" si="21"/>
        <v>93.474328160646081</v>
      </c>
      <c r="Y28" s="15">
        <v>233.6213351147652</v>
      </c>
      <c r="Z28" s="15">
        <v>61.164185947419611</v>
      </c>
      <c r="AA28" s="15">
        <v>2318.8333600000001</v>
      </c>
      <c r="AB28" s="15">
        <v>462.23568999999998</v>
      </c>
      <c r="AC28" s="15">
        <v>281.8657</v>
      </c>
      <c r="AD28" s="15">
        <v>19.498139372251849</v>
      </c>
      <c r="AE28" s="15">
        <v>4.1339226</v>
      </c>
      <c r="AF28" s="15">
        <f t="shared" si="22"/>
        <v>3474.8266611950826</v>
      </c>
      <c r="AG28" s="15">
        <v>777.01902000000018</v>
      </c>
      <c r="AH28" s="15">
        <f t="shared" si="23"/>
        <v>4251.8456811950828</v>
      </c>
      <c r="AI28" s="15">
        <v>0.38235152804488787</v>
      </c>
      <c r="AJ28" s="15">
        <f t="shared" si="24"/>
        <v>4252.2280327231274</v>
      </c>
      <c r="AL28" s="14">
        <f t="shared" si="25"/>
        <v>2034</v>
      </c>
      <c r="AM28" s="15">
        <f t="shared" si="0"/>
        <v>75.597877646653913</v>
      </c>
      <c r="AN28" s="15">
        <f t="shared" si="1"/>
        <v>9.2641344591496253</v>
      </c>
      <c r="AO28" s="15">
        <f t="shared" si="2"/>
        <v>8.6123160548425446</v>
      </c>
      <c r="AP28" s="15">
        <f t="shared" si="3"/>
        <v>93.474328160646081</v>
      </c>
      <c r="AQ28" s="15">
        <f t="shared" si="4"/>
        <v>-23.408357121034214</v>
      </c>
      <c r="AR28" s="15">
        <f t="shared" si="5"/>
        <v>-4.3382625380868376</v>
      </c>
      <c r="AS28" s="15">
        <f t="shared" si="6"/>
        <v>-105.9910100000011</v>
      </c>
      <c r="AT28" s="15">
        <f t="shared" si="7"/>
        <v>-25.800389999999993</v>
      </c>
      <c r="AU28" s="15">
        <f t="shared" si="8"/>
        <v>-6.7716199999999844</v>
      </c>
      <c r="AV28" s="15">
        <f t="shared" si="9"/>
        <v>-1.5089160548425404</v>
      </c>
      <c r="AW28" s="15">
        <f t="shared" si="10"/>
        <v>-0.11489379999999993</v>
      </c>
      <c r="AX28" s="15">
        <f t="shared" si="11"/>
        <v>-74.459121353318551</v>
      </c>
      <c r="AY28" s="15">
        <f t="shared" si="12"/>
        <v>-33.651069999999891</v>
      </c>
      <c r="AZ28" s="15">
        <f t="shared" si="13"/>
        <v>-108.11019135331844</v>
      </c>
      <c r="BA28" s="15">
        <f t="shared" si="14"/>
        <v>0.38235152804488787</v>
      </c>
      <c r="BB28" s="15">
        <f t="shared" si="26"/>
        <v>-107.72783982527355</v>
      </c>
      <c r="BC28" s="14">
        <f t="shared" si="27"/>
        <v>2034</v>
      </c>
    </row>
    <row r="29" spans="2:55" x14ac:dyDescent="0.35">
      <c r="B29" s="14">
        <f t="shared" si="15"/>
        <v>2035</v>
      </c>
      <c r="C29" s="15"/>
      <c r="D29" s="15"/>
      <c r="E29" s="15"/>
      <c r="F29" s="15">
        <f t="shared" si="16"/>
        <v>0</v>
      </c>
      <c r="G29" s="15">
        <v>334.54402206856435</v>
      </c>
      <c r="H29" s="15">
        <v>369.89843294578446</v>
      </c>
      <c r="I29" s="15">
        <v>2553.0640600000011</v>
      </c>
      <c r="J29" s="15">
        <v>565.75178000000005</v>
      </c>
      <c r="K29" s="15">
        <v>306.56341999999995</v>
      </c>
      <c r="L29" s="15">
        <v>26.545752323158549</v>
      </c>
      <c r="M29" s="15">
        <v>1.74061</v>
      </c>
      <c r="N29" s="15">
        <f t="shared" si="17"/>
        <v>4158.1080773375088</v>
      </c>
      <c r="O29" s="15">
        <v>849.09127999999998</v>
      </c>
      <c r="P29" s="15">
        <f t="shared" si="18"/>
        <v>5007.1993573375084</v>
      </c>
      <c r="Q29" s="15"/>
      <c r="R29" s="15">
        <f t="shared" si="19"/>
        <v>5007.1993573375084</v>
      </c>
      <c r="S29"/>
      <c r="T29" s="14">
        <f t="shared" si="20"/>
        <v>2035</v>
      </c>
      <c r="U29" s="15">
        <v>73.333266076159063</v>
      </c>
      <c r="V29" s="15">
        <v>8.9536911466322469</v>
      </c>
      <c r="W29" s="15">
        <v>8.8993738519938734</v>
      </c>
      <c r="X29" s="15">
        <f t="shared" si="21"/>
        <v>91.186331074785187</v>
      </c>
      <c r="Y29" s="15">
        <v>302.9912713312815</v>
      </c>
      <c r="Z29" s="15">
        <v>363.92047068440326</v>
      </c>
      <c r="AA29" s="15">
        <v>2447.1525900000001</v>
      </c>
      <c r="AB29" s="15">
        <v>521.52251999999999</v>
      </c>
      <c r="AC29" s="15">
        <v>299.26655999999997</v>
      </c>
      <c r="AD29" s="15">
        <v>24.277988471164676</v>
      </c>
      <c r="AE29" s="15">
        <v>1.6809299999999998</v>
      </c>
      <c r="AF29" s="15">
        <f t="shared" si="22"/>
        <v>4051.9986615616344</v>
      </c>
      <c r="AG29" s="15">
        <v>814.13754999999992</v>
      </c>
      <c r="AH29" s="15">
        <f t="shared" si="23"/>
        <v>4866.1362115616339</v>
      </c>
      <c r="AI29" s="15">
        <v>0.3994042288410346</v>
      </c>
      <c r="AJ29" s="15">
        <f t="shared" si="24"/>
        <v>4866.5356157904753</v>
      </c>
      <c r="AL29" s="14">
        <f t="shared" si="25"/>
        <v>2035</v>
      </c>
      <c r="AM29" s="15">
        <f t="shared" si="0"/>
        <v>73.333266076159063</v>
      </c>
      <c r="AN29" s="15">
        <f t="shared" si="1"/>
        <v>8.9536911466322469</v>
      </c>
      <c r="AO29" s="15">
        <f t="shared" si="2"/>
        <v>8.8993738519938734</v>
      </c>
      <c r="AP29" s="15">
        <f t="shared" si="3"/>
        <v>91.186331074785187</v>
      </c>
      <c r="AQ29" s="15">
        <f t="shared" si="4"/>
        <v>-31.55275073728285</v>
      </c>
      <c r="AR29" s="15">
        <f t="shared" si="5"/>
        <v>-5.977962261381208</v>
      </c>
      <c r="AS29" s="15">
        <f t="shared" si="6"/>
        <v>-105.91147000000092</v>
      </c>
      <c r="AT29" s="15">
        <f t="shared" si="7"/>
        <v>-44.229260000000068</v>
      </c>
      <c r="AU29" s="15">
        <f t="shared" si="8"/>
        <v>-7.296859999999981</v>
      </c>
      <c r="AV29" s="15">
        <f t="shared" si="9"/>
        <v>-2.2677638519938732</v>
      </c>
      <c r="AW29" s="15">
        <f t="shared" si="10"/>
        <v>-5.9680000000000177E-2</v>
      </c>
      <c r="AX29" s="15">
        <f t="shared" si="11"/>
        <v>-106.10941577587437</v>
      </c>
      <c r="AY29" s="15">
        <f t="shared" si="12"/>
        <v>-34.953730000000064</v>
      </c>
      <c r="AZ29" s="15">
        <f t="shared" si="13"/>
        <v>-141.06314577587455</v>
      </c>
      <c r="BA29" s="15">
        <f t="shared" si="14"/>
        <v>0.3994042288410346</v>
      </c>
      <c r="BB29" s="15">
        <f t="shared" si="26"/>
        <v>-140.66374154703351</v>
      </c>
      <c r="BC29" s="14">
        <f t="shared" si="27"/>
        <v>2035</v>
      </c>
    </row>
    <row r="30" spans="2:55" x14ac:dyDescent="0.35">
      <c r="B30" s="14">
        <f t="shared" si="15"/>
        <v>2036</v>
      </c>
      <c r="C30" s="15"/>
      <c r="D30" s="15"/>
      <c r="E30" s="15"/>
      <c r="F30" s="15">
        <f t="shared" si="16"/>
        <v>0</v>
      </c>
      <c r="G30" s="15">
        <v>324.16644121364902</v>
      </c>
      <c r="H30" s="15">
        <v>360.24678155933208</v>
      </c>
      <c r="I30" s="15">
        <v>2628.1293300000002</v>
      </c>
      <c r="J30" s="15">
        <v>565.75178000000005</v>
      </c>
      <c r="K30" s="15">
        <v>324.33969000000002</v>
      </c>
      <c r="L30" s="15">
        <v>27.05545031050271</v>
      </c>
      <c r="M30" s="15">
        <v>1.7605500000000001</v>
      </c>
      <c r="N30" s="15">
        <f t="shared" si="17"/>
        <v>4231.4500230834847</v>
      </c>
      <c r="O30" s="15">
        <v>1034.4862000000001</v>
      </c>
      <c r="P30" s="15">
        <f t="shared" si="18"/>
        <v>5265.9362230834849</v>
      </c>
      <c r="Q30" s="15"/>
      <c r="R30" s="15">
        <f t="shared" si="19"/>
        <v>5265.9362230834849</v>
      </c>
      <c r="S30"/>
      <c r="T30" s="14">
        <f t="shared" si="20"/>
        <v>2036</v>
      </c>
      <c r="U30" s="15">
        <v>71.092443831659622</v>
      </c>
      <c r="V30" s="15">
        <v>8.6434065615489004</v>
      </c>
      <c r="W30" s="15">
        <v>9.2011448618654406</v>
      </c>
      <c r="X30" s="15">
        <f t="shared" si="21"/>
        <v>88.936995255073967</v>
      </c>
      <c r="Y30" s="15">
        <v>305.26373510003759</v>
      </c>
      <c r="Z30" s="15">
        <v>356.54406700354502</v>
      </c>
      <c r="AA30" s="15">
        <v>2520.0019000000002</v>
      </c>
      <c r="AB30" s="15">
        <v>535.07578999999998</v>
      </c>
      <c r="AC30" s="15">
        <v>319.70025999999996</v>
      </c>
      <c r="AD30" s="15">
        <v>25.408965448637272</v>
      </c>
      <c r="AE30" s="15">
        <v>1.69208</v>
      </c>
      <c r="AF30" s="15">
        <f t="shared" si="22"/>
        <v>4152.6237928072933</v>
      </c>
      <c r="AG30" s="15">
        <v>992.58686999999998</v>
      </c>
      <c r="AH30" s="15">
        <f t="shared" si="23"/>
        <v>5145.2106628072934</v>
      </c>
      <c r="AI30" s="15">
        <v>0.43860161367439893</v>
      </c>
      <c r="AJ30" s="15">
        <f t="shared" si="24"/>
        <v>5145.6492644209675</v>
      </c>
      <c r="AL30" s="14">
        <f t="shared" si="25"/>
        <v>2036</v>
      </c>
      <c r="AM30" s="15">
        <f t="shared" si="0"/>
        <v>71.092443831659622</v>
      </c>
      <c r="AN30" s="15">
        <f t="shared" si="1"/>
        <v>8.6434065615489004</v>
      </c>
      <c r="AO30" s="15">
        <f t="shared" si="2"/>
        <v>9.2011448618654406</v>
      </c>
      <c r="AP30" s="15">
        <f t="shared" si="3"/>
        <v>88.936995255073967</v>
      </c>
      <c r="AQ30" s="15">
        <f t="shared" si="4"/>
        <v>-18.90270611361143</v>
      </c>
      <c r="AR30" s="15">
        <f t="shared" si="5"/>
        <v>-3.702714555787054</v>
      </c>
      <c r="AS30" s="15">
        <f t="shared" si="6"/>
        <v>-108.12743</v>
      </c>
      <c r="AT30" s="15">
        <f t="shared" si="7"/>
        <v>-30.67599000000007</v>
      </c>
      <c r="AU30" s="15">
        <f t="shared" si="8"/>
        <v>-4.6394300000000612</v>
      </c>
      <c r="AV30" s="15">
        <f t="shared" si="9"/>
        <v>-1.6464848618654386</v>
      </c>
      <c r="AW30" s="15">
        <f t="shared" si="10"/>
        <v>-6.8470000000000031E-2</v>
      </c>
      <c r="AX30" s="15">
        <f t="shared" si="11"/>
        <v>-78.826230276191382</v>
      </c>
      <c r="AY30" s="15">
        <f t="shared" si="12"/>
        <v>-41.899330000000077</v>
      </c>
      <c r="AZ30" s="15">
        <f t="shared" si="13"/>
        <v>-120.72556027619157</v>
      </c>
      <c r="BA30" s="15">
        <f t="shared" si="14"/>
        <v>0.43860161367439893</v>
      </c>
      <c r="BB30" s="15">
        <f t="shared" si="26"/>
        <v>-120.28695866251718</v>
      </c>
      <c r="BC30" s="14">
        <f t="shared" si="27"/>
        <v>2036</v>
      </c>
    </row>
    <row r="31" spans="2:55" x14ac:dyDescent="0.35">
      <c r="B31" s="14">
        <f t="shared" si="15"/>
        <v>2037</v>
      </c>
      <c r="C31" s="15"/>
      <c r="D31" s="15"/>
      <c r="E31" s="15"/>
      <c r="F31" s="15">
        <f t="shared" si="16"/>
        <v>0</v>
      </c>
      <c r="G31" s="15">
        <v>314.02500146762247</v>
      </c>
      <c r="H31" s="15">
        <v>350.66887576008099</v>
      </c>
      <c r="I31" s="15">
        <v>2876.0104400000005</v>
      </c>
      <c r="J31" s="15">
        <v>565.75178000000005</v>
      </c>
      <c r="K31" s="15">
        <v>362.42406999999997</v>
      </c>
      <c r="L31" s="15">
        <v>27.722298353289514</v>
      </c>
      <c r="M31" s="15">
        <v>1.7846099999999996</v>
      </c>
      <c r="N31" s="15">
        <f t="shared" si="17"/>
        <v>4498.387075580993</v>
      </c>
      <c r="O31" s="15">
        <v>1220.22174</v>
      </c>
      <c r="P31" s="15">
        <f t="shared" si="18"/>
        <v>5718.608815580993</v>
      </c>
      <c r="Q31" s="15"/>
      <c r="R31" s="15">
        <f t="shared" si="19"/>
        <v>5718.608815580993</v>
      </c>
      <c r="S31"/>
      <c r="T31" s="14">
        <f t="shared" si="20"/>
        <v>2037</v>
      </c>
      <c r="U31" s="15">
        <v>68.884501471381512</v>
      </c>
      <c r="V31" s="15">
        <v>8.3401033873096058</v>
      </c>
      <c r="W31" s="15">
        <v>9.4229623877186093</v>
      </c>
      <c r="X31" s="15">
        <f t="shared" si="21"/>
        <v>86.647567246409736</v>
      </c>
      <c r="Y31" s="15">
        <v>303.96246324244561</v>
      </c>
      <c r="Z31" s="15">
        <v>348.56194468883422</v>
      </c>
      <c r="AA31" s="15">
        <v>2755.1081600000007</v>
      </c>
      <c r="AB31" s="15">
        <v>544.75670000000002</v>
      </c>
      <c r="AC31" s="15">
        <v>359.90342999999996</v>
      </c>
      <c r="AD31" s="15">
        <v>26.531015965570898</v>
      </c>
      <c r="AE31" s="15">
        <v>1.7145600000000003</v>
      </c>
      <c r="AF31" s="15">
        <f t="shared" si="22"/>
        <v>4427.1858411432613</v>
      </c>
      <c r="AG31" s="15">
        <v>1169.8340100000003</v>
      </c>
      <c r="AH31" s="15">
        <f t="shared" si="23"/>
        <v>5597.0198511432618</v>
      </c>
      <c r="AI31" s="15">
        <v>0.4141507209356976</v>
      </c>
      <c r="AJ31" s="15">
        <f t="shared" si="24"/>
        <v>5597.4340018641979</v>
      </c>
      <c r="AL31" s="14">
        <f t="shared" si="25"/>
        <v>2037</v>
      </c>
      <c r="AM31" s="15">
        <f t="shared" si="0"/>
        <v>68.884501471381512</v>
      </c>
      <c r="AN31" s="15">
        <f t="shared" si="1"/>
        <v>8.3401033873096058</v>
      </c>
      <c r="AO31" s="15">
        <f t="shared" si="2"/>
        <v>9.4229623877186093</v>
      </c>
      <c r="AP31" s="15">
        <f t="shared" si="3"/>
        <v>86.647567246409736</v>
      </c>
      <c r="AQ31" s="15">
        <f t="shared" si="4"/>
        <v>-10.062538225176866</v>
      </c>
      <c r="AR31" s="15">
        <f t="shared" si="5"/>
        <v>-2.1069310712467768</v>
      </c>
      <c r="AS31" s="15">
        <f t="shared" si="6"/>
        <v>-120.90227999999979</v>
      </c>
      <c r="AT31" s="15">
        <f t="shared" si="7"/>
        <v>-20.99508000000003</v>
      </c>
      <c r="AU31" s="15">
        <f t="shared" si="8"/>
        <v>-2.5206400000000144</v>
      </c>
      <c r="AV31" s="15">
        <f t="shared" si="9"/>
        <v>-1.1912823877186156</v>
      </c>
      <c r="AW31" s="15">
        <f t="shared" si="10"/>
        <v>-7.004999999999928E-2</v>
      </c>
      <c r="AX31" s="15">
        <f t="shared" si="11"/>
        <v>-71.201234437731728</v>
      </c>
      <c r="AY31" s="15">
        <f t="shared" si="12"/>
        <v>-50.387729999999692</v>
      </c>
      <c r="AZ31" s="15">
        <f t="shared" si="13"/>
        <v>-121.58896443773119</v>
      </c>
      <c r="BA31" s="15">
        <f t="shared" si="14"/>
        <v>0.4141507209356976</v>
      </c>
      <c r="BB31" s="15">
        <f t="shared" si="26"/>
        <v>-121.1748137167955</v>
      </c>
      <c r="BC31" s="14">
        <f t="shared" si="27"/>
        <v>2037</v>
      </c>
    </row>
    <row r="32" spans="2:55" x14ac:dyDescent="0.35">
      <c r="B32" s="14">
        <f t="shared" si="15"/>
        <v>2038</v>
      </c>
      <c r="C32" s="15"/>
      <c r="D32" s="15"/>
      <c r="E32" s="15"/>
      <c r="F32" s="15">
        <f t="shared" si="16"/>
        <v>0</v>
      </c>
      <c r="G32" s="15">
        <v>342.61387665755592</v>
      </c>
      <c r="H32" s="15">
        <v>347.69692095905197</v>
      </c>
      <c r="I32" s="15">
        <v>3072.9300600000006</v>
      </c>
      <c r="J32" s="15">
        <v>608.46997999999996</v>
      </c>
      <c r="K32" s="15">
        <v>385.11150000000004</v>
      </c>
      <c r="L32" s="15">
        <v>30.522326666944444</v>
      </c>
      <c r="M32" s="15">
        <v>1.8014499999999998</v>
      </c>
      <c r="N32" s="15">
        <f t="shared" si="17"/>
        <v>4789.1461142835533</v>
      </c>
      <c r="O32" s="15">
        <v>1408.8331800000001</v>
      </c>
      <c r="P32" s="15">
        <f t="shared" si="18"/>
        <v>6197.9792942835538</v>
      </c>
      <c r="Q32" s="15"/>
      <c r="R32" s="15">
        <f t="shared" si="19"/>
        <v>6197.9792942835538</v>
      </c>
      <c r="S32"/>
      <c r="T32" s="14">
        <f t="shared" si="20"/>
        <v>2038</v>
      </c>
      <c r="U32" s="15">
        <v>73.037916664240981</v>
      </c>
      <c r="V32" s="15">
        <v>8.0645361218151539</v>
      </c>
      <c r="W32" s="15">
        <v>9.4701669694078561</v>
      </c>
      <c r="X32" s="15">
        <f t="shared" si="21"/>
        <v>90.57261975546399</v>
      </c>
      <c r="Y32" s="15">
        <v>320.91704996608729</v>
      </c>
      <c r="Z32" s="15">
        <v>343.46841980976546</v>
      </c>
      <c r="AA32" s="15">
        <v>2947.2528500000008</v>
      </c>
      <c r="AB32" s="15">
        <v>573.23550999999998</v>
      </c>
      <c r="AC32" s="15">
        <v>377.89026000000007</v>
      </c>
      <c r="AD32" s="15">
        <v>28.588969697536577</v>
      </c>
      <c r="AE32" s="15">
        <v>1.7356200000000002</v>
      </c>
      <c r="AF32" s="15">
        <f t="shared" si="22"/>
        <v>4683.6612992288537</v>
      </c>
      <c r="AG32" s="15">
        <v>1351.798420000001</v>
      </c>
      <c r="AH32" s="15">
        <f t="shared" si="23"/>
        <v>6035.4597192288547</v>
      </c>
      <c r="AI32" s="15">
        <v>0.41185739751856848</v>
      </c>
      <c r="AJ32" s="15">
        <f t="shared" si="24"/>
        <v>6035.8715766263731</v>
      </c>
      <c r="AL32" s="14">
        <f t="shared" si="25"/>
        <v>2038</v>
      </c>
      <c r="AM32" s="15">
        <f t="shared" si="0"/>
        <v>73.037916664240981</v>
      </c>
      <c r="AN32" s="15">
        <f t="shared" si="1"/>
        <v>8.0645361218151539</v>
      </c>
      <c r="AO32" s="15">
        <f t="shared" si="2"/>
        <v>9.4701669694078561</v>
      </c>
      <c r="AP32" s="15">
        <f t="shared" si="3"/>
        <v>90.57261975546399</v>
      </c>
      <c r="AQ32" s="15">
        <f t="shared" si="4"/>
        <v>-21.69682669146863</v>
      </c>
      <c r="AR32" s="15">
        <f t="shared" si="5"/>
        <v>-4.228501149286501</v>
      </c>
      <c r="AS32" s="15">
        <f t="shared" si="6"/>
        <v>-125.67720999999983</v>
      </c>
      <c r="AT32" s="15">
        <f t="shared" si="7"/>
        <v>-35.234469999999988</v>
      </c>
      <c r="AU32" s="15">
        <f t="shared" si="8"/>
        <v>-7.2212399999999661</v>
      </c>
      <c r="AV32" s="15">
        <f t="shared" si="9"/>
        <v>-1.9333569694078676</v>
      </c>
      <c r="AW32" s="15">
        <f t="shared" si="10"/>
        <v>-6.5829999999999611E-2</v>
      </c>
      <c r="AX32" s="15">
        <f t="shared" si="11"/>
        <v>-105.48481505469954</v>
      </c>
      <c r="AY32" s="15">
        <f t="shared" si="12"/>
        <v>-57.034759999999096</v>
      </c>
      <c r="AZ32" s="15">
        <f t="shared" si="13"/>
        <v>-162.51957505469909</v>
      </c>
      <c r="BA32" s="15">
        <f t="shared" si="14"/>
        <v>0.41185739751856848</v>
      </c>
      <c r="BB32" s="15">
        <f t="shared" si="26"/>
        <v>-162.10771765718053</v>
      </c>
      <c r="BC32" s="14">
        <f t="shared" si="27"/>
        <v>2038</v>
      </c>
    </row>
    <row r="33" spans="2:55" x14ac:dyDescent="0.35">
      <c r="B33" s="14">
        <f t="shared" si="15"/>
        <v>2039</v>
      </c>
      <c r="C33" s="15"/>
      <c r="D33" s="15"/>
      <c r="E33" s="15"/>
      <c r="F33" s="15">
        <f t="shared" si="16"/>
        <v>0</v>
      </c>
      <c r="G33" s="15">
        <v>358.6292859337658</v>
      </c>
      <c r="H33" s="15">
        <v>342.71110914523757</v>
      </c>
      <c r="I33" s="15">
        <v>3170.5226099999995</v>
      </c>
      <c r="J33" s="15">
        <v>638.98298999999997</v>
      </c>
      <c r="K33" s="15">
        <v>425.53693000000004</v>
      </c>
      <c r="L33" s="15">
        <v>32.832510544060966</v>
      </c>
      <c r="M33" s="15">
        <v>1.80986</v>
      </c>
      <c r="N33" s="15">
        <f t="shared" si="17"/>
        <v>4971.0252956230643</v>
      </c>
      <c r="O33" s="15">
        <v>1612.3743200000004</v>
      </c>
      <c r="P33" s="15">
        <f t="shared" si="18"/>
        <v>6583.3996156230642</v>
      </c>
      <c r="Q33" s="15"/>
      <c r="R33" s="15">
        <f t="shared" si="19"/>
        <v>6583.3996156230642</v>
      </c>
      <c r="S33"/>
      <c r="T33" s="14">
        <f t="shared" si="20"/>
        <v>2039</v>
      </c>
      <c r="U33" s="15">
        <v>70.261015812923219</v>
      </c>
      <c r="V33" s="15">
        <v>7.8380112226348446</v>
      </c>
      <c r="W33" s="15">
        <v>9.6727013912688911</v>
      </c>
      <c r="X33" s="15">
        <f t="shared" si="21"/>
        <v>87.771728426826954</v>
      </c>
      <c r="Y33" s="15">
        <v>329.20566487761255</v>
      </c>
      <c r="Z33" s="15">
        <v>337.05748160356575</v>
      </c>
      <c r="AA33" s="15">
        <v>3039.3017800000002</v>
      </c>
      <c r="AB33" s="15">
        <v>593.57750999999996</v>
      </c>
      <c r="AC33" s="15">
        <v>418.38444000000004</v>
      </c>
      <c r="AD33" s="15">
        <v>30.329339152792063</v>
      </c>
      <c r="AE33" s="15">
        <v>1.7489900000000003</v>
      </c>
      <c r="AF33" s="15">
        <f t="shared" si="22"/>
        <v>4837.3769340607978</v>
      </c>
      <c r="AG33" s="15">
        <v>1545.82179</v>
      </c>
      <c r="AH33" s="15">
        <f t="shared" si="23"/>
        <v>6383.1987240607978</v>
      </c>
      <c r="AI33" s="15">
        <v>0.47172837741225887</v>
      </c>
      <c r="AJ33" s="15">
        <f t="shared" si="24"/>
        <v>6383.6704524382103</v>
      </c>
      <c r="AL33" s="14">
        <f t="shared" si="25"/>
        <v>2039</v>
      </c>
      <c r="AM33" s="15">
        <f t="shared" si="0"/>
        <v>70.261015812923219</v>
      </c>
      <c r="AN33" s="15">
        <f t="shared" si="1"/>
        <v>7.8380112226348446</v>
      </c>
      <c r="AO33" s="15">
        <f t="shared" si="2"/>
        <v>9.6727013912688911</v>
      </c>
      <c r="AP33" s="15">
        <f t="shared" si="3"/>
        <v>87.771728426826954</v>
      </c>
      <c r="AQ33" s="15">
        <f t="shared" si="4"/>
        <v>-29.423621056153252</v>
      </c>
      <c r="AR33" s="15">
        <f t="shared" si="5"/>
        <v>-5.653627541671824</v>
      </c>
      <c r="AS33" s="15">
        <f t="shared" si="6"/>
        <v>-131.2208299999993</v>
      </c>
      <c r="AT33" s="15">
        <f t="shared" si="7"/>
        <v>-45.405480000000011</v>
      </c>
      <c r="AU33" s="15">
        <f t="shared" si="8"/>
        <v>-7.1524900000000002</v>
      </c>
      <c r="AV33" s="15">
        <f t="shared" si="9"/>
        <v>-2.5031713912689035</v>
      </c>
      <c r="AW33" s="15">
        <f t="shared" si="10"/>
        <v>-6.0869999999999758E-2</v>
      </c>
      <c r="AX33" s="15">
        <f t="shared" si="11"/>
        <v>-133.64836156226647</v>
      </c>
      <c r="AY33" s="15">
        <f t="shared" si="12"/>
        <v>-66.552530000000388</v>
      </c>
      <c r="AZ33" s="15">
        <f t="shared" si="13"/>
        <v>-200.20089156226641</v>
      </c>
      <c r="BA33" s="15">
        <f t="shared" si="14"/>
        <v>0.47172837741225887</v>
      </c>
      <c r="BB33" s="15">
        <f t="shared" si="26"/>
        <v>-199.72916318485414</v>
      </c>
      <c r="BC33" s="14">
        <f t="shared" si="27"/>
        <v>2039</v>
      </c>
    </row>
    <row r="34" spans="2:55" x14ac:dyDescent="0.35">
      <c r="B34" s="14">
        <f t="shared" si="15"/>
        <v>2040</v>
      </c>
      <c r="C34" s="15"/>
      <c r="D34" s="15"/>
      <c r="E34" s="15"/>
      <c r="F34" s="15">
        <f t="shared" si="16"/>
        <v>0</v>
      </c>
      <c r="G34" s="15">
        <v>359.27345365106186</v>
      </c>
      <c r="H34" s="15">
        <v>335.31188654579</v>
      </c>
      <c r="I34" s="15">
        <v>3395.36744</v>
      </c>
      <c r="J34" s="15">
        <v>653.94328000000007</v>
      </c>
      <c r="K34" s="15">
        <v>434.25626999999997</v>
      </c>
      <c r="L34" s="15">
        <v>34.404908419326134</v>
      </c>
      <c r="M34" s="15">
        <v>1.8472899999999999</v>
      </c>
      <c r="N34" s="15">
        <f t="shared" si="17"/>
        <v>5214.4045286161772</v>
      </c>
      <c r="O34" s="15">
        <v>1806.2840200000003</v>
      </c>
      <c r="P34" s="15">
        <f t="shared" si="18"/>
        <v>7020.6885486161773</v>
      </c>
      <c r="Q34" s="15"/>
      <c r="R34" s="15">
        <f t="shared" si="19"/>
        <v>7020.6885486161773</v>
      </c>
      <c r="S34"/>
      <c r="T34" s="14">
        <f t="shared" si="20"/>
        <v>2040</v>
      </c>
      <c r="U34" s="15">
        <v>67.406974866412313</v>
      </c>
      <c r="V34" s="15">
        <v>7.6539950857082308</v>
      </c>
      <c r="W34" s="15">
        <v>9.9009864046402036</v>
      </c>
      <c r="X34" s="15">
        <f t="shared" si="21"/>
        <v>84.961956356760751</v>
      </c>
      <c r="Y34" s="15">
        <v>330.84706964203025</v>
      </c>
      <c r="Z34" s="15">
        <v>329.81285794357058</v>
      </c>
      <c r="AA34" s="15">
        <v>3255.3015399999999</v>
      </c>
      <c r="AB34" s="15">
        <v>608.53778</v>
      </c>
      <c r="AC34" s="15">
        <v>427.14458000000002</v>
      </c>
      <c r="AD34" s="15">
        <v>31.839152014685926</v>
      </c>
      <c r="AE34" s="15">
        <v>1.78451</v>
      </c>
      <c r="AF34" s="15">
        <f t="shared" si="22"/>
        <v>5070.2294459570476</v>
      </c>
      <c r="AG34" s="15">
        <v>1732.6684000000005</v>
      </c>
      <c r="AH34" s="15">
        <f t="shared" si="23"/>
        <v>6802.897845957048</v>
      </c>
      <c r="AI34" s="15">
        <v>0.42797128758569336</v>
      </c>
      <c r="AJ34" s="15">
        <f t="shared" si="24"/>
        <v>6803.325817244634</v>
      </c>
      <c r="AL34" s="14">
        <f t="shared" si="25"/>
        <v>2040</v>
      </c>
      <c r="AM34" s="15">
        <f t="shared" si="0"/>
        <v>67.406974866412313</v>
      </c>
      <c r="AN34" s="15">
        <f t="shared" si="1"/>
        <v>7.6539950857082308</v>
      </c>
      <c r="AO34" s="15">
        <f t="shared" si="2"/>
        <v>9.9009864046402036</v>
      </c>
      <c r="AP34" s="15">
        <f t="shared" si="3"/>
        <v>84.961956356760751</v>
      </c>
      <c r="AQ34" s="15">
        <f t="shared" si="4"/>
        <v>-28.426384009031608</v>
      </c>
      <c r="AR34" s="15">
        <f t="shared" si="5"/>
        <v>-5.4990286022194255</v>
      </c>
      <c r="AS34" s="15">
        <f t="shared" si="6"/>
        <v>-140.06590000000006</v>
      </c>
      <c r="AT34" s="15">
        <f t="shared" si="7"/>
        <v>-45.405500000000075</v>
      </c>
      <c r="AU34" s="15">
        <f t="shared" si="8"/>
        <v>-7.1116899999999532</v>
      </c>
      <c r="AV34" s="15">
        <f t="shared" si="9"/>
        <v>-2.5657564046402079</v>
      </c>
      <c r="AW34" s="15">
        <f t="shared" si="10"/>
        <v>-6.2779999999999836E-2</v>
      </c>
      <c r="AX34" s="15">
        <f t="shared" si="11"/>
        <v>-144.17508265912966</v>
      </c>
      <c r="AY34" s="15">
        <f t="shared" si="12"/>
        <v>-73.615619999999808</v>
      </c>
      <c r="AZ34" s="15">
        <f t="shared" si="13"/>
        <v>-217.79070265912924</v>
      </c>
      <c r="BA34" s="15">
        <f t="shared" si="14"/>
        <v>0.42797128758569336</v>
      </c>
      <c r="BB34" s="15">
        <f t="shared" si="26"/>
        <v>-217.36273137154353</v>
      </c>
      <c r="BC34" s="14">
        <f t="shared" si="27"/>
        <v>2040</v>
      </c>
    </row>
    <row r="35" spans="2:55" x14ac:dyDescent="0.35">
      <c r="B35" s="14">
        <f t="shared" si="15"/>
        <v>2041</v>
      </c>
      <c r="C35" s="15"/>
      <c r="D35" s="15"/>
      <c r="E35" s="15"/>
      <c r="F35" s="15">
        <f t="shared" si="16"/>
        <v>0</v>
      </c>
      <c r="G35" s="15">
        <v>356.1651426896741</v>
      </c>
      <c r="H35" s="15">
        <v>327.30529064697072</v>
      </c>
      <c r="I35" s="15">
        <v>3594.7728399999987</v>
      </c>
      <c r="J35" s="15">
        <v>664.62914999999998</v>
      </c>
      <c r="K35" s="15">
        <v>461.00939999999997</v>
      </c>
      <c r="L35" s="15">
        <v>35.785656828158949</v>
      </c>
      <c r="M35" s="15">
        <v>1.8610199999999999</v>
      </c>
      <c r="N35" s="15">
        <f t="shared" si="17"/>
        <v>5441.5285001648026</v>
      </c>
      <c r="O35" s="15">
        <v>2011.7490900000003</v>
      </c>
      <c r="P35" s="15">
        <f t="shared" si="18"/>
        <v>7453.2775901648029</v>
      </c>
      <c r="Q35" s="15"/>
      <c r="R35" s="15">
        <f t="shared" si="19"/>
        <v>7453.2775901648029</v>
      </c>
      <c r="S35"/>
      <c r="T35" s="14">
        <f t="shared" si="20"/>
        <v>2041</v>
      </c>
      <c r="U35" s="15">
        <v>64.545762090522601</v>
      </c>
      <c r="V35" s="15">
        <v>7.4843496886190017</v>
      </c>
      <c r="W35" s="15">
        <v>10.145277327174082</v>
      </c>
      <c r="X35" s="15">
        <f t="shared" si="21"/>
        <v>82.175389106315691</v>
      </c>
      <c r="Y35" s="15">
        <v>328.72276106492075</v>
      </c>
      <c r="Z35" s="15">
        <v>321.95825498711196</v>
      </c>
      <c r="AA35" s="15">
        <v>3448.7733999999996</v>
      </c>
      <c r="AB35" s="15">
        <v>619.22370000000012</v>
      </c>
      <c r="AC35" s="15">
        <v>453.56884000000002</v>
      </c>
      <c r="AD35" s="15">
        <v>33.155759500984857</v>
      </c>
      <c r="AE35" s="15">
        <v>1.7974599999999996</v>
      </c>
      <c r="AF35" s="15">
        <f t="shared" si="22"/>
        <v>5289.3755646593327</v>
      </c>
      <c r="AG35" s="15">
        <v>1930.8517099999997</v>
      </c>
      <c r="AH35" s="15">
        <f t="shared" si="23"/>
        <v>7220.2272746593326</v>
      </c>
      <c r="AI35" s="15">
        <v>0.44639258116806418</v>
      </c>
      <c r="AJ35" s="15">
        <f t="shared" si="24"/>
        <v>7220.6736672405004</v>
      </c>
      <c r="AL35" s="14">
        <f t="shared" si="25"/>
        <v>2041</v>
      </c>
      <c r="AM35" s="15">
        <f t="shared" si="0"/>
        <v>64.545762090522601</v>
      </c>
      <c r="AN35" s="15">
        <f t="shared" si="1"/>
        <v>7.4843496886190017</v>
      </c>
      <c r="AO35" s="15">
        <f t="shared" si="2"/>
        <v>10.145277327174082</v>
      </c>
      <c r="AP35" s="15">
        <f t="shared" si="3"/>
        <v>82.175389106315691</v>
      </c>
      <c r="AQ35" s="15">
        <f t="shared" si="4"/>
        <v>-27.442381624753352</v>
      </c>
      <c r="AR35" s="15">
        <f t="shared" si="5"/>
        <v>-5.3470356598587614</v>
      </c>
      <c r="AS35" s="15">
        <f t="shared" si="6"/>
        <v>-145.99943999999914</v>
      </c>
      <c r="AT35" s="15">
        <f t="shared" si="7"/>
        <v>-45.40544999999986</v>
      </c>
      <c r="AU35" s="15">
        <f t="shared" si="8"/>
        <v>-7.4405599999999481</v>
      </c>
      <c r="AV35" s="15">
        <f t="shared" si="9"/>
        <v>-2.629897327174092</v>
      </c>
      <c r="AW35" s="15">
        <f t="shared" si="10"/>
        <v>-6.3560000000000283E-2</v>
      </c>
      <c r="AX35" s="15">
        <f t="shared" si="11"/>
        <v>-152.15293550546994</v>
      </c>
      <c r="AY35" s="15">
        <f t="shared" si="12"/>
        <v>-80.897380000000567</v>
      </c>
      <c r="AZ35" s="15">
        <f t="shared" si="13"/>
        <v>-233.05031550547028</v>
      </c>
      <c r="BA35" s="15">
        <f t="shared" si="14"/>
        <v>0.44639258116806418</v>
      </c>
      <c r="BB35" s="15">
        <f t="shared" si="26"/>
        <v>-232.60392292430222</v>
      </c>
      <c r="BC35" s="14">
        <f t="shared" si="27"/>
        <v>2041</v>
      </c>
    </row>
    <row r="36" spans="2:55" x14ac:dyDescent="0.35">
      <c r="B36" s="14">
        <f t="shared" si="15"/>
        <v>2042</v>
      </c>
      <c r="C36" s="15"/>
      <c r="D36" s="15"/>
      <c r="E36" s="15"/>
      <c r="F36" s="15">
        <f t="shared" si="16"/>
        <v>0</v>
      </c>
      <c r="G36" s="15">
        <v>429.03416130817487</v>
      </c>
      <c r="H36" s="15">
        <v>359.23515131819141</v>
      </c>
      <c r="I36" s="15">
        <v>3700.7189700000013</v>
      </c>
      <c r="J36" s="15">
        <v>742.0158100000001</v>
      </c>
      <c r="K36" s="15">
        <v>467.77161999999998</v>
      </c>
      <c r="L36" s="15">
        <v>42.292427562205503</v>
      </c>
      <c r="M36" s="15">
        <v>1.8617299999999999</v>
      </c>
      <c r="N36" s="15">
        <f t="shared" si="17"/>
        <v>5742.9298701885727</v>
      </c>
      <c r="O36" s="15">
        <v>2164.6415800000004</v>
      </c>
      <c r="P36" s="15">
        <f t="shared" si="18"/>
        <v>7907.5714501885732</v>
      </c>
      <c r="Q36" s="15"/>
      <c r="R36" s="15">
        <f t="shared" si="19"/>
        <v>7907.5714501885732</v>
      </c>
      <c r="S36"/>
      <c r="T36" s="14">
        <f t="shared" si="20"/>
        <v>2042</v>
      </c>
      <c r="U36" s="15">
        <v>61.917636916075047</v>
      </c>
      <c r="V36" s="15">
        <v>7.3148938203869003</v>
      </c>
      <c r="W36" s="15">
        <v>10.395821603028134</v>
      </c>
      <c r="X36" s="15">
        <f t="shared" si="21"/>
        <v>79.628352339490093</v>
      </c>
      <c r="Y36" s="15">
        <v>402.52428185638104</v>
      </c>
      <c r="Z36" s="15">
        <v>354.03804287310987</v>
      </c>
      <c r="AA36" s="15">
        <v>3556.1110900000008</v>
      </c>
      <c r="AB36" s="15">
        <v>696.61036000000013</v>
      </c>
      <c r="AC36" s="15">
        <v>460.59593999999993</v>
      </c>
      <c r="AD36" s="15">
        <v>39.596765959177361</v>
      </c>
      <c r="AE36" s="15">
        <v>1.7925499999999996</v>
      </c>
      <c r="AF36" s="15">
        <f t="shared" si="22"/>
        <v>5590.8973830281584</v>
      </c>
      <c r="AG36" s="15">
        <v>2080.8969500000003</v>
      </c>
      <c r="AH36" s="15">
        <f t="shared" si="23"/>
        <v>7671.7943330281587</v>
      </c>
      <c r="AI36" s="15">
        <v>0.48699961657123941</v>
      </c>
      <c r="AJ36" s="15">
        <f t="shared" si="24"/>
        <v>7672.2813326447304</v>
      </c>
      <c r="AL36" s="14">
        <f t="shared" si="25"/>
        <v>2042</v>
      </c>
      <c r="AM36" s="15">
        <f t="shared" si="0"/>
        <v>61.917636916075047</v>
      </c>
      <c r="AN36" s="15">
        <f t="shared" si="1"/>
        <v>7.3148938203869003</v>
      </c>
      <c r="AO36" s="15">
        <f t="shared" si="2"/>
        <v>10.395821603028134</v>
      </c>
      <c r="AP36" s="15">
        <f t="shared" si="3"/>
        <v>79.628352339490093</v>
      </c>
      <c r="AQ36" s="15">
        <f t="shared" si="4"/>
        <v>-26.509879451793836</v>
      </c>
      <c r="AR36" s="15">
        <f t="shared" si="5"/>
        <v>-5.1971084450815397</v>
      </c>
      <c r="AS36" s="15">
        <f t="shared" si="6"/>
        <v>-144.60788000000048</v>
      </c>
      <c r="AT36" s="15">
        <f t="shared" si="7"/>
        <v>-45.405449999999973</v>
      </c>
      <c r="AU36" s="15">
        <f t="shared" si="8"/>
        <v>-7.1756800000000567</v>
      </c>
      <c r="AV36" s="15">
        <f t="shared" si="9"/>
        <v>-2.6956616030281424</v>
      </c>
      <c r="AW36" s="15">
        <f t="shared" si="10"/>
        <v>-6.9180000000000241E-2</v>
      </c>
      <c r="AX36" s="15">
        <f t="shared" si="11"/>
        <v>-152.03248716041435</v>
      </c>
      <c r="AY36" s="15">
        <f t="shared" si="12"/>
        <v>-83.744630000000143</v>
      </c>
      <c r="AZ36" s="15">
        <f t="shared" si="13"/>
        <v>-235.77711716041449</v>
      </c>
      <c r="BA36" s="15">
        <f t="shared" si="14"/>
        <v>0.48699961657123941</v>
      </c>
      <c r="BB36" s="15">
        <f t="shared" si="26"/>
        <v>-235.29011754384325</v>
      </c>
      <c r="BC36" s="14">
        <f t="shared" si="27"/>
        <v>2042</v>
      </c>
    </row>
    <row r="37" spans="2:55" x14ac:dyDescent="0.35">
      <c r="B37" s="14">
        <f t="shared" si="15"/>
        <v>2043</v>
      </c>
      <c r="C37" s="15"/>
      <c r="D37" s="15"/>
      <c r="E37" s="15"/>
      <c r="F37" s="15">
        <f t="shared" si="16"/>
        <v>0</v>
      </c>
      <c r="G37" s="15">
        <v>474.91468317232824</v>
      </c>
      <c r="H37" s="15">
        <v>678.5518579308274</v>
      </c>
      <c r="I37" s="15">
        <v>3832.1495899999995</v>
      </c>
      <c r="J37" s="15">
        <v>797.36162999999999</v>
      </c>
      <c r="K37" s="15">
        <v>489.19213999999999</v>
      </c>
      <c r="L37" s="15">
        <v>47.500166770337643</v>
      </c>
      <c r="M37" s="15">
        <v>1.88073</v>
      </c>
      <c r="N37" s="15">
        <f t="shared" si="17"/>
        <v>6321.5507978734931</v>
      </c>
      <c r="O37" s="15">
        <v>2343.7958899999999</v>
      </c>
      <c r="P37" s="15">
        <f t="shared" si="18"/>
        <v>8665.3466878734926</v>
      </c>
      <c r="Q37" s="15"/>
      <c r="R37" s="15">
        <f t="shared" si="19"/>
        <v>8665.3466878734926</v>
      </c>
      <c r="S37"/>
      <c r="T37" s="14">
        <f t="shared" si="20"/>
        <v>2043</v>
      </c>
      <c r="U37" s="15">
        <v>59.487524047518335</v>
      </c>
      <c r="V37" s="15">
        <v>7.1456331668776398</v>
      </c>
      <c r="W37" s="15">
        <v>10.64285733423525</v>
      </c>
      <c r="X37" s="15">
        <f t="shared" si="21"/>
        <v>77.276014548631224</v>
      </c>
      <c r="Y37" s="15">
        <v>449.19643272988867</v>
      </c>
      <c r="Z37" s="15">
        <v>673.50386731026003</v>
      </c>
      <c r="AA37" s="15">
        <v>3679.0656099999992</v>
      </c>
      <c r="AB37" s="15">
        <v>751.95618000000002</v>
      </c>
      <c r="AC37" s="15">
        <v>481.483</v>
      </c>
      <c r="AD37" s="15">
        <v>44.737139436102382</v>
      </c>
      <c r="AE37" s="15">
        <v>1.81897</v>
      </c>
      <c r="AF37" s="15">
        <f t="shared" si="22"/>
        <v>6159.0372140248819</v>
      </c>
      <c r="AG37" s="15">
        <v>2251.9881299999997</v>
      </c>
      <c r="AH37" s="15">
        <f t="shared" si="23"/>
        <v>8411.0253440248816</v>
      </c>
      <c r="AI37" s="15">
        <v>0.46400066391944333</v>
      </c>
      <c r="AJ37" s="15">
        <f t="shared" si="24"/>
        <v>8411.4893446888018</v>
      </c>
      <c r="AL37" s="14">
        <f t="shared" si="25"/>
        <v>2043</v>
      </c>
      <c r="AM37" s="15">
        <f t="shared" si="0"/>
        <v>59.487524047518335</v>
      </c>
      <c r="AN37" s="15">
        <f t="shared" si="1"/>
        <v>7.1456331668776398</v>
      </c>
      <c r="AO37" s="15">
        <f t="shared" si="2"/>
        <v>10.64285733423525</v>
      </c>
      <c r="AP37" s="15">
        <f t="shared" si="3"/>
        <v>77.276014548631224</v>
      </c>
      <c r="AQ37" s="15">
        <f t="shared" si="4"/>
        <v>-25.718250442439569</v>
      </c>
      <c r="AR37" s="15">
        <f t="shared" si="5"/>
        <v>-5.0479906205673615</v>
      </c>
      <c r="AS37" s="15">
        <f t="shared" si="6"/>
        <v>-153.08398000000034</v>
      </c>
      <c r="AT37" s="15">
        <f t="shared" si="7"/>
        <v>-45.405449999999973</v>
      </c>
      <c r="AU37" s="15">
        <f t="shared" si="8"/>
        <v>-7.7091399999999908</v>
      </c>
      <c r="AV37" s="15">
        <f t="shared" si="9"/>
        <v>-2.7630273342352609</v>
      </c>
      <c r="AW37" s="15">
        <f t="shared" si="10"/>
        <v>-6.1760000000000037E-2</v>
      </c>
      <c r="AX37" s="15">
        <f t="shared" si="11"/>
        <v>-162.51358384861123</v>
      </c>
      <c r="AY37" s="15">
        <f t="shared" si="12"/>
        <v>-91.807760000000144</v>
      </c>
      <c r="AZ37" s="15">
        <f t="shared" si="13"/>
        <v>-254.32134384861092</v>
      </c>
      <c r="BA37" s="15">
        <f t="shared" si="14"/>
        <v>0.46400066391944333</v>
      </c>
      <c r="BB37" s="15">
        <f t="shared" si="26"/>
        <v>-253.85734318469147</v>
      </c>
      <c r="BC37" s="14">
        <f t="shared" si="27"/>
        <v>2043</v>
      </c>
    </row>
    <row r="38" spans="2:55" x14ac:dyDescent="0.35">
      <c r="B38" s="14">
        <f t="shared" si="15"/>
        <v>2044</v>
      </c>
      <c r="C38" s="15"/>
      <c r="D38" s="15"/>
      <c r="E38" s="15"/>
      <c r="F38" s="15">
        <f t="shared" si="16"/>
        <v>0</v>
      </c>
      <c r="G38" s="15">
        <v>486.03801113952892</v>
      </c>
      <c r="H38" s="15">
        <v>664.24055982154186</v>
      </c>
      <c r="I38" s="15">
        <v>3954.8767300000009</v>
      </c>
      <c r="J38" s="15">
        <v>830.38836000000003</v>
      </c>
      <c r="K38" s="15">
        <v>502.56839000000002</v>
      </c>
      <c r="L38" s="15">
        <v>50.32727502396726</v>
      </c>
      <c r="M38" s="15">
        <v>1.9071900000000002</v>
      </c>
      <c r="N38" s="15">
        <f t="shared" si="17"/>
        <v>6490.3465159850393</v>
      </c>
      <c r="O38" s="15">
        <v>2560.7557299999999</v>
      </c>
      <c r="P38" s="15">
        <f t="shared" si="18"/>
        <v>9051.1022459850392</v>
      </c>
      <c r="Q38" s="15"/>
      <c r="R38" s="15">
        <f t="shared" si="19"/>
        <v>9051.1022459850392</v>
      </c>
      <c r="S38"/>
      <c r="T38" s="14">
        <f t="shared" si="20"/>
        <v>2044</v>
      </c>
      <c r="U38" s="15">
        <v>57.167497246074767</v>
      </c>
      <c r="V38" s="15">
        <v>6.9765735845329075</v>
      </c>
      <c r="W38" s="15">
        <v>10.876612729423631</v>
      </c>
      <c r="X38" s="15">
        <f t="shared" si="21"/>
        <v>75.020683560031301</v>
      </c>
      <c r="Y38" s="15">
        <v>461.01311589166545</v>
      </c>
      <c r="Z38" s="15">
        <v>659.34024584469216</v>
      </c>
      <c r="AA38" s="15">
        <v>3807.0534500000012</v>
      </c>
      <c r="AB38" s="15">
        <v>784.98285999999996</v>
      </c>
      <c r="AC38" s="15">
        <v>497.16741000000002</v>
      </c>
      <c r="AD38" s="15">
        <v>47.495162294543647</v>
      </c>
      <c r="AE38" s="15">
        <v>1.8403000000000003</v>
      </c>
      <c r="AF38" s="15">
        <f t="shared" si="22"/>
        <v>6333.9132275909333</v>
      </c>
      <c r="AG38" s="15">
        <v>2466.6235300000008</v>
      </c>
      <c r="AH38" s="15">
        <f t="shared" si="23"/>
        <v>8800.5367575909331</v>
      </c>
      <c r="AI38" s="15">
        <v>0.46320283879182667</v>
      </c>
      <c r="AJ38" s="15">
        <f t="shared" si="24"/>
        <v>8800.9999604297245</v>
      </c>
      <c r="AL38" s="14">
        <f t="shared" si="25"/>
        <v>2044</v>
      </c>
      <c r="AM38" s="15">
        <f t="shared" si="0"/>
        <v>57.167497246074767</v>
      </c>
      <c r="AN38" s="15">
        <f t="shared" si="1"/>
        <v>6.9765735845329075</v>
      </c>
      <c r="AO38" s="15">
        <f t="shared" si="2"/>
        <v>10.876612729423631</v>
      </c>
      <c r="AP38" s="15">
        <f t="shared" si="3"/>
        <v>75.020683560031301</v>
      </c>
      <c r="AQ38" s="15">
        <f t="shared" si="4"/>
        <v>-25.024895247863469</v>
      </c>
      <c r="AR38" s="15">
        <f t="shared" si="5"/>
        <v>-4.9003139768497022</v>
      </c>
      <c r="AS38" s="15">
        <f t="shared" si="6"/>
        <v>-147.82327999999961</v>
      </c>
      <c r="AT38" s="15">
        <f t="shared" si="7"/>
        <v>-45.405500000000075</v>
      </c>
      <c r="AU38" s="15">
        <f t="shared" si="8"/>
        <v>-5.4009800000000041</v>
      </c>
      <c r="AV38" s="15">
        <f t="shared" si="9"/>
        <v>-2.8321127294236135</v>
      </c>
      <c r="AW38" s="15">
        <f t="shared" si="10"/>
        <v>-6.6889999999999894E-2</v>
      </c>
      <c r="AX38" s="15">
        <f t="shared" si="11"/>
        <v>-156.43328839410606</v>
      </c>
      <c r="AY38" s="15">
        <f t="shared" si="12"/>
        <v>-94.132199999999102</v>
      </c>
      <c r="AZ38" s="15">
        <f t="shared" si="13"/>
        <v>-250.56548839410607</v>
      </c>
      <c r="BA38" s="15">
        <f t="shared" si="14"/>
        <v>0.46320283879182667</v>
      </c>
      <c r="BB38" s="15">
        <f t="shared" si="26"/>
        <v>-250.10228555531424</v>
      </c>
      <c r="BC38" s="14">
        <f t="shared" si="27"/>
        <v>2044</v>
      </c>
    </row>
    <row r="39" spans="2:55" x14ac:dyDescent="0.35">
      <c r="B39" s="14">
        <f t="shared" si="15"/>
        <v>2045</v>
      </c>
      <c r="C39" s="15"/>
      <c r="D39" s="15"/>
      <c r="E39" s="15"/>
      <c r="F39" s="15">
        <f t="shared" si="16"/>
        <v>0</v>
      </c>
      <c r="G39" s="15">
        <v>502.03484595439204</v>
      </c>
      <c r="H39" s="15">
        <v>650.89326315731921</v>
      </c>
      <c r="I39" s="15">
        <v>4202.7635999999993</v>
      </c>
      <c r="J39" s="15">
        <v>870.90499999999997</v>
      </c>
      <c r="K39" s="15">
        <v>533.43651999999997</v>
      </c>
      <c r="L39" s="15">
        <v>53.609210970762049</v>
      </c>
      <c r="M39" s="15">
        <v>1.9252600000000002</v>
      </c>
      <c r="N39" s="15">
        <f t="shared" si="17"/>
        <v>6815.5677000824726</v>
      </c>
      <c r="O39" s="15">
        <v>2764.2521000000002</v>
      </c>
      <c r="P39" s="15">
        <f t="shared" si="18"/>
        <v>9579.8198000824723</v>
      </c>
      <c r="Q39" s="15"/>
      <c r="R39" s="15">
        <f t="shared" si="19"/>
        <v>9579.8198000824723</v>
      </c>
      <c r="S39"/>
      <c r="T39" s="14">
        <f t="shared" si="20"/>
        <v>2045</v>
      </c>
      <c r="U39" s="15">
        <v>54.74605613168373</v>
      </c>
      <c r="V39" s="15">
        <v>6.8077211054876354</v>
      </c>
      <c r="W39" s="15">
        <v>11.137306365374029</v>
      </c>
      <c r="X39" s="15">
        <f t="shared" si="21"/>
        <v>72.69108360254539</v>
      </c>
      <c r="Y39" s="15">
        <v>477.69699289574339</v>
      </c>
      <c r="Z39" s="15">
        <v>646.13821388984718</v>
      </c>
      <c r="AA39" s="15">
        <v>4044.8619100000005</v>
      </c>
      <c r="AB39" s="15">
        <v>825.49950000000001</v>
      </c>
      <c r="AC39" s="15">
        <v>525.74305000000004</v>
      </c>
      <c r="AD39" s="15">
        <v>50.70629460538801</v>
      </c>
      <c r="AE39" s="15">
        <v>1.8550099999999998</v>
      </c>
      <c r="AF39" s="15">
        <f t="shared" si="22"/>
        <v>6645.1920549935248</v>
      </c>
      <c r="AG39" s="15">
        <v>2662.750790000001</v>
      </c>
      <c r="AH39" s="15">
        <f t="shared" si="23"/>
        <v>9307.9428449935258</v>
      </c>
      <c r="AI39" s="15">
        <v>0.52461418192371467</v>
      </c>
      <c r="AJ39" s="15">
        <f t="shared" si="24"/>
        <v>9308.4674591754501</v>
      </c>
      <c r="AL39" s="14">
        <f t="shared" si="25"/>
        <v>2045</v>
      </c>
      <c r="AM39" s="15">
        <f t="shared" si="0"/>
        <v>54.74605613168373</v>
      </c>
      <c r="AN39" s="15">
        <f t="shared" si="1"/>
        <v>6.8077211054876354</v>
      </c>
      <c r="AO39" s="15">
        <f t="shared" si="2"/>
        <v>11.137306365374029</v>
      </c>
      <c r="AP39" s="15">
        <f t="shared" si="3"/>
        <v>72.69108360254539</v>
      </c>
      <c r="AQ39" s="15">
        <f t="shared" si="4"/>
        <v>-24.337853058648648</v>
      </c>
      <c r="AR39" s="15">
        <f t="shared" si="5"/>
        <v>-4.7550492674720317</v>
      </c>
      <c r="AS39" s="15">
        <f t="shared" si="6"/>
        <v>-157.90168999999878</v>
      </c>
      <c r="AT39" s="15">
        <f t="shared" si="7"/>
        <v>-45.405499999999961</v>
      </c>
      <c r="AU39" s="15">
        <f t="shared" si="8"/>
        <v>-7.6934699999999339</v>
      </c>
      <c r="AV39" s="15">
        <f t="shared" si="9"/>
        <v>-2.9029163653740397</v>
      </c>
      <c r="AW39" s="15">
        <f t="shared" si="10"/>
        <v>-7.0250000000000368E-2</v>
      </c>
      <c r="AX39" s="15">
        <f t="shared" si="11"/>
        <v>-170.37564508894775</v>
      </c>
      <c r="AY39" s="15">
        <f t="shared" si="12"/>
        <v>-101.50130999999919</v>
      </c>
      <c r="AZ39" s="15">
        <f t="shared" si="13"/>
        <v>-271.87695508894649</v>
      </c>
      <c r="BA39" s="15">
        <f t="shared" si="14"/>
        <v>0.52461418192371467</v>
      </c>
      <c r="BB39" s="15">
        <f t="shared" si="26"/>
        <v>-271.35234090702278</v>
      </c>
      <c r="BC39" s="14">
        <f t="shared" si="27"/>
        <v>2045</v>
      </c>
    </row>
    <row r="40" spans="2:55" x14ac:dyDescent="0.35">
      <c r="B40" s="14">
        <f t="shared" si="15"/>
        <v>2046</v>
      </c>
      <c r="C40" s="15"/>
      <c r="D40" s="15"/>
      <c r="E40" s="15"/>
      <c r="F40" s="15">
        <f t="shared" si="16"/>
        <v>0</v>
      </c>
      <c r="G40" s="15">
        <v>495.1909523719774</v>
      </c>
      <c r="H40" s="15">
        <v>633.42927771384916</v>
      </c>
      <c r="I40" s="15">
        <v>4475.7334199999987</v>
      </c>
      <c r="J40" s="15">
        <v>882.99510999999995</v>
      </c>
      <c r="K40" s="15">
        <v>550.51550999999995</v>
      </c>
      <c r="L40" s="15">
        <v>55.58636406869018</v>
      </c>
      <c r="M40" s="15">
        <v>1.9626799999999998</v>
      </c>
      <c r="N40" s="15">
        <f t="shared" si="17"/>
        <v>7095.4133141545153</v>
      </c>
      <c r="O40" s="15">
        <v>2984.6854399999993</v>
      </c>
      <c r="P40" s="15">
        <f t="shared" si="18"/>
        <v>10080.098754154515</v>
      </c>
      <c r="Q40" s="15"/>
      <c r="R40" s="15">
        <f t="shared" si="19"/>
        <v>10080.098754154515</v>
      </c>
      <c r="S40"/>
      <c r="T40" s="14">
        <f t="shared" si="20"/>
        <v>2046</v>
      </c>
      <c r="U40" s="15">
        <v>52.504988489886586</v>
      </c>
      <c r="V40" s="15">
        <v>6.6390819428408108</v>
      </c>
      <c r="W40" s="15">
        <v>11.415148121686116</v>
      </c>
      <c r="X40" s="15">
        <f t="shared" si="21"/>
        <v>70.559218554413519</v>
      </c>
      <c r="Y40" s="15">
        <v>484.89912162656321</v>
      </c>
      <c r="Z40" s="15">
        <v>631.24749487770782</v>
      </c>
      <c r="AA40" s="15">
        <v>4313.8198999999995</v>
      </c>
      <c r="AB40" s="15">
        <v>854.93898999999999</v>
      </c>
      <c r="AC40" s="15">
        <v>542.28022999999996</v>
      </c>
      <c r="AD40" s="15">
        <v>53.478705947004059</v>
      </c>
      <c r="AE40" s="15">
        <v>1.8927799999999999</v>
      </c>
      <c r="AF40" s="15">
        <f t="shared" si="22"/>
        <v>6953.1164410056872</v>
      </c>
      <c r="AG40" s="15">
        <v>2878.2755199999997</v>
      </c>
      <c r="AH40" s="15">
        <f t="shared" si="23"/>
        <v>9831.3919610056873</v>
      </c>
      <c r="AI40" s="15">
        <v>0.44572711472582627</v>
      </c>
      <c r="AJ40" s="15">
        <f t="shared" si="24"/>
        <v>9831.8376881204131</v>
      </c>
      <c r="AL40" s="14">
        <f t="shared" si="25"/>
        <v>2046</v>
      </c>
      <c r="AM40" s="15">
        <f t="shared" si="0"/>
        <v>52.504988489886586</v>
      </c>
      <c r="AN40" s="15">
        <f t="shared" si="1"/>
        <v>6.6390819428408108</v>
      </c>
      <c r="AO40" s="15">
        <f t="shared" si="2"/>
        <v>11.415148121686116</v>
      </c>
      <c r="AP40" s="15">
        <f t="shared" si="3"/>
        <v>70.559218554413519</v>
      </c>
      <c r="AQ40" s="15">
        <f t="shared" si="4"/>
        <v>-10.291830745414188</v>
      </c>
      <c r="AR40" s="15">
        <f t="shared" si="5"/>
        <v>-2.1817828361413376</v>
      </c>
      <c r="AS40" s="15">
        <f t="shared" si="6"/>
        <v>-161.91351999999915</v>
      </c>
      <c r="AT40" s="15">
        <f t="shared" si="7"/>
        <v>-28.056119999999964</v>
      </c>
      <c r="AU40" s="15">
        <f t="shared" si="8"/>
        <v>-8.2352799999999888</v>
      </c>
      <c r="AV40" s="15">
        <f t="shared" si="9"/>
        <v>-2.1076581216861214</v>
      </c>
      <c r="AW40" s="15">
        <f t="shared" si="10"/>
        <v>-6.9899999999999851E-2</v>
      </c>
      <c r="AX40" s="15">
        <f t="shared" si="11"/>
        <v>-142.29687314882813</v>
      </c>
      <c r="AY40" s="15">
        <f t="shared" si="12"/>
        <v>-106.4099199999996</v>
      </c>
      <c r="AZ40" s="15">
        <f t="shared" si="13"/>
        <v>-248.70679314882727</v>
      </c>
      <c r="BA40" s="15">
        <f t="shared" si="14"/>
        <v>0.44572711472582627</v>
      </c>
      <c r="BB40" s="15">
        <f t="shared" si="26"/>
        <v>-248.26106603410145</v>
      </c>
      <c r="BC40" s="14">
        <f t="shared" si="27"/>
        <v>2046</v>
      </c>
    </row>
    <row r="41" spans="2:55" x14ac:dyDescent="0.35">
      <c r="B41" s="14">
        <f t="shared" si="15"/>
        <v>2047</v>
      </c>
      <c r="C41" s="15"/>
      <c r="D41" s="15"/>
      <c r="E41" s="15"/>
      <c r="F41" s="15">
        <f t="shared" si="16"/>
        <v>0</v>
      </c>
      <c r="G41" s="15">
        <v>479.03144047268768</v>
      </c>
      <c r="H41" s="15">
        <v>614.30898276641415</v>
      </c>
      <c r="I41" s="15">
        <v>4626.3865899999992</v>
      </c>
      <c r="J41" s="15">
        <v>882.99513000000002</v>
      </c>
      <c r="K41" s="15">
        <v>576.20013000000006</v>
      </c>
      <c r="L41" s="15">
        <v>56.935230395947812</v>
      </c>
      <c r="M41" s="15">
        <v>1.9610700000000003</v>
      </c>
      <c r="N41" s="15">
        <f t="shared" si="17"/>
        <v>7237.8185736350488</v>
      </c>
      <c r="O41" s="15">
        <v>3163.5499399999994</v>
      </c>
      <c r="P41" s="15">
        <f t="shared" si="18"/>
        <v>10401.368513635049</v>
      </c>
      <c r="Q41" s="15"/>
      <c r="R41" s="15">
        <f t="shared" si="19"/>
        <v>10401.368513635049</v>
      </c>
      <c r="S41"/>
      <c r="T41" s="14">
        <f t="shared" si="20"/>
        <v>2047</v>
      </c>
      <c r="U41" s="15">
        <v>50.225616629162289</v>
      </c>
      <c r="V41" s="15">
        <v>6.4706624960843859</v>
      </c>
      <c r="W41" s="15">
        <v>11.700340629427796</v>
      </c>
      <c r="X41" s="15">
        <f t="shared" si="21"/>
        <v>68.396619754674475</v>
      </c>
      <c r="Y41" s="15">
        <v>478.44285824025985</v>
      </c>
      <c r="Z41" s="15">
        <v>613.91955816230734</v>
      </c>
      <c r="AA41" s="15">
        <v>4463.2746199999992</v>
      </c>
      <c r="AB41" s="15">
        <v>867.33136000000002</v>
      </c>
      <c r="AC41" s="15">
        <v>571.96487999999999</v>
      </c>
      <c r="AD41" s="15">
        <v>55.410289766520023</v>
      </c>
      <c r="AE41" s="15">
        <v>1.8933199999999997</v>
      </c>
      <c r="AF41" s="15">
        <f t="shared" si="22"/>
        <v>7120.6335059237599</v>
      </c>
      <c r="AG41" s="15">
        <v>3054.0238899999999</v>
      </c>
      <c r="AH41" s="15">
        <f t="shared" si="23"/>
        <v>10174.657395923759</v>
      </c>
      <c r="AI41" s="15">
        <v>0.48078257966760096</v>
      </c>
      <c r="AJ41" s="15">
        <f t="shared" si="24"/>
        <v>10175.138178503426</v>
      </c>
      <c r="AL41" s="14">
        <f t="shared" si="25"/>
        <v>2047</v>
      </c>
      <c r="AM41" s="15">
        <f t="shared" si="0"/>
        <v>50.225616629162289</v>
      </c>
      <c r="AN41" s="15">
        <f t="shared" si="1"/>
        <v>6.4706624960843859</v>
      </c>
      <c r="AO41" s="15">
        <f t="shared" si="2"/>
        <v>11.700340629427796</v>
      </c>
      <c r="AP41" s="15">
        <f t="shared" si="3"/>
        <v>68.396619754674475</v>
      </c>
      <c r="AQ41" s="15">
        <f t="shared" si="4"/>
        <v>-0.58858223242782515</v>
      </c>
      <c r="AR41" s="15">
        <f t="shared" si="5"/>
        <v>-0.38942460410680724</v>
      </c>
      <c r="AS41" s="15">
        <f t="shared" si="6"/>
        <v>-163.11196999999993</v>
      </c>
      <c r="AT41" s="15">
        <f t="shared" si="7"/>
        <v>-15.66377</v>
      </c>
      <c r="AU41" s="15">
        <f t="shared" si="8"/>
        <v>-4.2352500000000646</v>
      </c>
      <c r="AV41" s="15">
        <f t="shared" si="9"/>
        <v>-1.524940629427789</v>
      </c>
      <c r="AW41" s="15">
        <f t="shared" si="10"/>
        <v>-6.7750000000000643E-2</v>
      </c>
      <c r="AX41" s="15">
        <f t="shared" si="11"/>
        <v>-117.18506771128887</v>
      </c>
      <c r="AY41" s="15">
        <f t="shared" si="12"/>
        <v>-109.52604999999949</v>
      </c>
      <c r="AZ41" s="15">
        <f t="shared" si="13"/>
        <v>-226.71111771128926</v>
      </c>
      <c r="BA41" s="15">
        <f t="shared" si="14"/>
        <v>0.48078257966760096</v>
      </c>
      <c r="BB41" s="15">
        <f t="shared" si="26"/>
        <v>-226.23033513162167</v>
      </c>
      <c r="BC41" s="14">
        <f t="shared" si="27"/>
        <v>2047</v>
      </c>
    </row>
    <row r="42" spans="2:55" x14ac:dyDescent="0.35">
      <c r="B42" s="14">
        <f t="shared" si="15"/>
        <v>2048</v>
      </c>
      <c r="C42" s="15"/>
      <c r="D42" s="15"/>
      <c r="E42" s="15"/>
      <c r="F42" s="15">
        <f t="shared" si="16"/>
        <v>0</v>
      </c>
      <c r="G42" s="15">
        <v>465.44334677903623</v>
      </c>
      <c r="H42" s="15">
        <v>595.29087387024401</v>
      </c>
      <c r="I42" s="15">
        <v>4846.3057799999997</v>
      </c>
      <c r="J42" s="15">
        <v>882.99513000000002</v>
      </c>
      <c r="K42" s="15">
        <v>596.90416000000005</v>
      </c>
      <c r="L42" s="15">
        <v>58.329711266877204</v>
      </c>
      <c r="M42" s="15">
        <v>1.97055</v>
      </c>
      <c r="N42" s="15">
        <f t="shared" si="17"/>
        <v>7447.2395519161573</v>
      </c>
      <c r="O42" s="15">
        <v>3370.9018599999995</v>
      </c>
      <c r="P42" s="15">
        <f t="shared" si="18"/>
        <v>10818.141411916156</v>
      </c>
      <c r="Q42" s="15"/>
      <c r="R42" s="15">
        <f t="shared" si="19"/>
        <v>10818.141411916156</v>
      </c>
      <c r="S42"/>
      <c r="T42" s="14">
        <f t="shared" si="20"/>
        <v>2048</v>
      </c>
      <c r="U42" s="15">
        <v>48.046226495686106</v>
      </c>
      <c r="V42" s="15">
        <v>6.302469356695072</v>
      </c>
      <c r="W42" s="15">
        <v>11.983081069964886</v>
      </c>
      <c r="X42" s="15">
        <f t="shared" si="21"/>
        <v>66.331776922346066</v>
      </c>
      <c r="Y42" s="15">
        <v>464.84330405156726</v>
      </c>
      <c r="Z42" s="15">
        <v>594.9178053400874</v>
      </c>
      <c r="AA42" s="15">
        <v>4665.9456699999992</v>
      </c>
      <c r="AB42" s="15">
        <v>867.33136000000002</v>
      </c>
      <c r="AC42" s="15">
        <v>589.24631999999997</v>
      </c>
      <c r="AD42" s="15">
        <v>56.766650196912309</v>
      </c>
      <c r="AE42" s="15">
        <v>1.9059999999999999</v>
      </c>
      <c r="AF42" s="15">
        <f t="shared" si="22"/>
        <v>7307.2888865109126</v>
      </c>
      <c r="AG42" s="15">
        <v>3247.4581800000001</v>
      </c>
      <c r="AH42" s="15">
        <f t="shared" si="23"/>
        <v>10554.747066510912</v>
      </c>
      <c r="AI42" s="15">
        <v>0.4661397085576291</v>
      </c>
      <c r="AJ42" s="15">
        <f t="shared" si="24"/>
        <v>10555.213206219471</v>
      </c>
      <c r="AL42" s="14">
        <f t="shared" si="25"/>
        <v>2048</v>
      </c>
      <c r="AM42" s="15">
        <f t="shared" si="0"/>
        <v>48.046226495686106</v>
      </c>
      <c r="AN42" s="15">
        <f t="shared" si="1"/>
        <v>6.302469356695072</v>
      </c>
      <c r="AO42" s="15">
        <f t="shared" si="2"/>
        <v>11.983081069964886</v>
      </c>
      <c r="AP42" s="15">
        <f t="shared" si="3"/>
        <v>66.331776922346066</v>
      </c>
      <c r="AQ42" s="15">
        <f t="shared" si="4"/>
        <v>-0.60004272746897414</v>
      </c>
      <c r="AR42" s="15">
        <f t="shared" si="5"/>
        <v>-0.37306853015661545</v>
      </c>
      <c r="AS42" s="15">
        <f t="shared" si="6"/>
        <v>-180.36011000000053</v>
      </c>
      <c r="AT42" s="15">
        <f t="shared" si="7"/>
        <v>-15.66377</v>
      </c>
      <c r="AU42" s="15">
        <f t="shared" si="8"/>
        <v>-7.6578400000000784</v>
      </c>
      <c r="AV42" s="15">
        <f t="shared" si="9"/>
        <v>-1.5630610699648955</v>
      </c>
      <c r="AW42" s="15">
        <f t="shared" si="10"/>
        <v>-6.4550000000000107E-2</v>
      </c>
      <c r="AX42" s="15">
        <f t="shared" si="11"/>
        <v>-139.95066540524476</v>
      </c>
      <c r="AY42" s="15">
        <f t="shared" si="12"/>
        <v>-123.4436799999994</v>
      </c>
      <c r="AZ42" s="15">
        <f t="shared" si="13"/>
        <v>-263.39434540524417</v>
      </c>
      <c r="BA42" s="15">
        <f t="shared" si="14"/>
        <v>0.4661397085576291</v>
      </c>
      <c r="BB42" s="15">
        <f t="shared" si="26"/>
        <v>-262.92820569668652</v>
      </c>
      <c r="BC42" s="14">
        <f t="shared" si="27"/>
        <v>2048</v>
      </c>
    </row>
    <row r="43" spans="2:55" x14ac:dyDescent="0.35">
      <c r="B43" s="14">
        <f t="shared" si="15"/>
        <v>2049</v>
      </c>
      <c r="C43" s="15"/>
      <c r="D43" s="15"/>
      <c r="E43" s="15"/>
      <c r="F43" s="15">
        <f t="shared" si="16"/>
        <v>0</v>
      </c>
      <c r="G43" s="15">
        <v>448.81518505400624</v>
      </c>
      <c r="H43" s="15">
        <v>576.35716362390986</v>
      </c>
      <c r="I43" s="15">
        <v>4919.3686000000007</v>
      </c>
      <c r="J43" s="15">
        <v>882.99513000000002</v>
      </c>
      <c r="K43" s="15">
        <v>619.60147000000006</v>
      </c>
      <c r="L43" s="15">
        <v>57.603896094322423</v>
      </c>
      <c r="M43" s="15">
        <v>1.9775</v>
      </c>
      <c r="N43" s="15">
        <f t="shared" si="17"/>
        <v>7506.7189447722403</v>
      </c>
      <c r="O43" s="15">
        <v>3541.5176500000002</v>
      </c>
      <c r="P43" s="15">
        <f t="shared" si="18"/>
        <v>11048.236594772241</v>
      </c>
      <c r="Q43" s="15"/>
      <c r="R43" s="15">
        <f t="shared" si="19"/>
        <v>11048.236594772241</v>
      </c>
      <c r="S43"/>
      <c r="T43" s="14">
        <f t="shared" si="20"/>
        <v>2049</v>
      </c>
      <c r="U43" s="15">
        <v>45.809206152008102</v>
      </c>
      <c r="V43" s="15">
        <v>6.1345093138938838</v>
      </c>
      <c r="W43" s="15">
        <v>12.253563168019944</v>
      </c>
      <c r="X43" s="15">
        <f t="shared" si="21"/>
        <v>64.19727863392194</v>
      </c>
      <c r="Y43" s="15">
        <v>448.2282436354393</v>
      </c>
      <c r="Z43" s="15">
        <v>575.99411522156754</v>
      </c>
      <c r="AA43" s="15">
        <v>4749.2131600000012</v>
      </c>
      <c r="AB43" s="15">
        <v>867.33136000000002</v>
      </c>
      <c r="AC43" s="15">
        <v>612.54452000000003</v>
      </c>
      <c r="AD43" s="15">
        <v>56.00175292630248</v>
      </c>
      <c r="AE43" s="15">
        <v>1.9079399999999997</v>
      </c>
      <c r="AF43" s="15">
        <f t="shared" si="22"/>
        <v>7375.4183704172328</v>
      </c>
      <c r="AG43" s="15">
        <v>3421.0592900000006</v>
      </c>
      <c r="AH43" s="15">
        <f t="shared" si="23"/>
        <v>10796.477660417233</v>
      </c>
      <c r="AI43" s="15">
        <v>0.49780755131435794</v>
      </c>
      <c r="AJ43" s="15">
        <f t="shared" si="24"/>
        <v>10796.975467968547</v>
      </c>
      <c r="AL43" s="14">
        <f t="shared" si="25"/>
        <v>2049</v>
      </c>
      <c r="AM43" s="15">
        <f t="shared" si="0"/>
        <v>45.809206152008102</v>
      </c>
      <c r="AN43" s="15">
        <f t="shared" si="1"/>
        <v>6.1345093138938838</v>
      </c>
      <c r="AO43" s="15">
        <f t="shared" si="2"/>
        <v>12.253563168019944</v>
      </c>
      <c r="AP43" s="15">
        <f t="shared" si="3"/>
        <v>64.19727863392194</v>
      </c>
      <c r="AQ43" s="15">
        <f t="shared" si="4"/>
        <v>-0.58694141856693705</v>
      </c>
      <c r="AR43" s="15">
        <f t="shared" si="5"/>
        <v>-0.36304840234231506</v>
      </c>
      <c r="AS43" s="15">
        <f t="shared" si="6"/>
        <v>-170.15543999999954</v>
      </c>
      <c r="AT43" s="15">
        <f t="shared" si="7"/>
        <v>-15.66377</v>
      </c>
      <c r="AU43" s="15">
        <f t="shared" si="8"/>
        <v>-7.0569500000000289</v>
      </c>
      <c r="AV43" s="15">
        <f t="shared" si="9"/>
        <v>-1.6021431680199427</v>
      </c>
      <c r="AW43" s="15">
        <f t="shared" si="10"/>
        <v>-6.9560000000000288E-2</v>
      </c>
      <c r="AX43" s="15">
        <f t="shared" si="11"/>
        <v>-131.30057435500748</v>
      </c>
      <c r="AY43" s="15">
        <f t="shared" si="12"/>
        <v>-120.45835999999963</v>
      </c>
      <c r="AZ43" s="15">
        <f t="shared" si="13"/>
        <v>-251.75893435500802</v>
      </c>
      <c r="BA43" s="15">
        <f t="shared" si="14"/>
        <v>0.49780755131435794</v>
      </c>
      <c r="BB43" s="15">
        <f t="shared" si="26"/>
        <v>-251.26112680369366</v>
      </c>
      <c r="BC43" s="14">
        <f t="shared" si="27"/>
        <v>2049</v>
      </c>
    </row>
    <row r="44" spans="2:55" x14ac:dyDescent="0.35">
      <c r="B44" s="14">
        <f t="shared" si="15"/>
        <v>2050</v>
      </c>
      <c r="C44" s="15"/>
      <c r="D44" s="15"/>
      <c r="E44" s="15"/>
      <c r="F44" s="15">
        <f t="shared" si="16"/>
        <v>0</v>
      </c>
      <c r="G44" s="15">
        <v>427.04657516084512</v>
      </c>
      <c r="H44" s="15">
        <v>557.4723903141346</v>
      </c>
      <c r="I44" s="15">
        <v>5100.0044100000005</v>
      </c>
      <c r="J44" s="15">
        <v>882.99513000000002</v>
      </c>
      <c r="K44" s="15">
        <v>638.58947000000001</v>
      </c>
      <c r="L44" s="15">
        <v>53.047344005607293</v>
      </c>
      <c r="M44" s="15">
        <v>2.0075400000000001</v>
      </c>
      <c r="N44" s="15">
        <f t="shared" si="17"/>
        <v>7661.1628594805879</v>
      </c>
      <c r="O44" s="15">
        <v>3773.3244000000009</v>
      </c>
      <c r="P44" s="15">
        <f t="shared" si="18"/>
        <v>11434.487259480589</v>
      </c>
      <c r="Q44" s="15"/>
      <c r="R44" s="15">
        <f t="shared" si="19"/>
        <v>11434.487259480589</v>
      </c>
      <c r="S44"/>
      <c r="T44" s="14">
        <f t="shared" si="20"/>
        <v>2050</v>
      </c>
      <c r="U44" s="15">
        <v>43.682699446225918</v>
      </c>
      <c r="V44" s="15">
        <v>5.9667893605784652</v>
      </c>
      <c r="W44" s="15">
        <v>12.551979240493877</v>
      </c>
      <c r="X44" s="15">
        <f t="shared" si="21"/>
        <v>62.201468047298263</v>
      </c>
      <c r="Y44" s="15">
        <v>426.43882931322821</v>
      </c>
      <c r="Z44" s="15">
        <v>557.12281877802627</v>
      </c>
      <c r="AA44" s="15">
        <v>4922.7567199999994</v>
      </c>
      <c r="AB44" s="15">
        <v>867.33136000000002</v>
      </c>
      <c r="AC44" s="15">
        <v>631.45256000000006</v>
      </c>
      <c r="AD44" s="15">
        <v>51.405144765113398</v>
      </c>
      <c r="AE44" s="15">
        <v>1.9406800000000002</v>
      </c>
      <c r="AF44" s="15">
        <f t="shared" si="22"/>
        <v>7520.6495809036651</v>
      </c>
      <c r="AG44" s="15">
        <v>3645.1009000000008</v>
      </c>
      <c r="AH44" s="15">
        <f t="shared" si="23"/>
        <v>11165.750480903665</v>
      </c>
      <c r="AI44" s="15">
        <v>0.48779542935378872</v>
      </c>
      <c r="AJ44" s="15">
        <f t="shared" si="24"/>
        <v>11166.238276333019</v>
      </c>
      <c r="AL44" s="14">
        <f t="shared" si="25"/>
        <v>2050</v>
      </c>
      <c r="AM44" s="15">
        <f t="shared" si="0"/>
        <v>43.682699446225918</v>
      </c>
      <c r="AN44" s="15">
        <f t="shared" si="1"/>
        <v>5.9667893605784652</v>
      </c>
      <c r="AO44" s="15">
        <f t="shared" si="2"/>
        <v>12.551979240493877</v>
      </c>
      <c r="AP44" s="15">
        <f t="shared" si="3"/>
        <v>62.201468047298263</v>
      </c>
      <c r="AQ44" s="15">
        <f t="shared" si="4"/>
        <v>-0.60774584761691131</v>
      </c>
      <c r="AR44" s="15">
        <f t="shared" si="5"/>
        <v>-0.34957153610832847</v>
      </c>
      <c r="AS44" s="15">
        <f t="shared" si="6"/>
        <v>-177.24769000000106</v>
      </c>
      <c r="AT44" s="15">
        <f t="shared" si="7"/>
        <v>-15.66377</v>
      </c>
      <c r="AU44" s="15">
        <f t="shared" si="8"/>
        <v>-7.1369099999999435</v>
      </c>
      <c r="AV44" s="15">
        <f t="shared" si="9"/>
        <v>-1.6421992404938948</v>
      </c>
      <c r="AW44" s="15">
        <f t="shared" si="10"/>
        <v>-6.6859999999999919E-2</v>
      </c>
      <c r="AX44" s="15">
        <f t="shared" si="11"/>
        <v>-140.51327857692286</v>
      </c>
      <c r="AY44" s="15">
        <f t="shared" si="12"/>
        <v>-128.22350000000006</v>
      </c>
      <c r="AZ44" s="15">
        <f t="shared" si="13"/>
        <v>-268.73677857692383</v>
      </c>
      <c r="BA44" s="15">
        <f t="shared" si="14"/>
        <v>0.48779542935378872</v>
      </c>
      <c r="BB44" s="15">
        <f t="shared" si="26"/>
        <v>-268.24898314757002</v>
      </c>
      <c r="BC44" s="14">
        <f t="shared" si="27"/>
        <v>2050</v>
      </c>
    </row>
    <row r="45" spans="2:55" x14ac:dyDescent="0.35">
      <c r="B45" s="14">
        <f t="shared" si="15"/>
        <v>2051</v>
      </c>
      <c r="C45" s="15"/>
      <c r="D45" s="15"/>
      <c r="E45" s="15"/>
      <c r="F45" s="15">
        <f t="shared" si="16"/>
        <v>0</v>
      </c>
      <c r="G45" s="15">
        <v>405.25949271553316</v>
      </c>
      <c r="H45" s="15">
        <v>538.62129050200588</v>
      </c>
      <c r="I45" s="15">
        <v>5274.6626700000006</v>
      </c>
      <c r="J45" s="15">
        <v>882.99513000000002</v>
      </c>
      <c r="K45" s="15">
        <v>670.21409000000006</v>
      </c>
      <c r="L45" s="15">
        <v>49.854962242990659</v>
      </c>
      <c r="M45" s="15">
        <v>2.0243699999999998</v>
      </c>
      <c r="N45" s="15">
        <f t="shared" si="17"/>
        <v>7823.6320054605312</v>
      </c>
      <c r="O45" s="15">
        <v>3997.2423999999996</v>
      </c>
      <c r="P45" s="15">
        <f t="shared" si="18"/>
        <v>11820.87440546053</v>
      </c>
      <c r="Q45" s="15"/>
      <c r="R45" s="15">
        <f t="shared" si="19"/>
        <v>11820.87440546053</v>
      </c>
      <c r="S45"/>
      <c r="T45" s="14">
        <f t="shared" si="20"/>
        <v>2051</v>
      </c>
      <c r="U45" s="15">
        <v>45.216204917703017</v>
      </c>
      <c r="V45" s="15">
        <v>5.7993166994333878</v>
      </c>
      <c r="W45" s="15">
        <v>12.86852218651029</v>
      </c>
      <c r="X45" s="15">
        <f t="shared" si="21"/>
        <v>63.884043803646698</v>
      </c>
      <c r="Y45" s="15">
        <v>404.6553400737738</v>
      </c>
      <c r="Z45" s="15">
        <v>538.28838776410646</v>
      </c>
      <c r="AA45" s="15">
        <v>5082.5136299999995</v>
      </c>
      <c r="AB45" s="15">
        <v>867.33136000000002</v>
      </c>
      <c r="AC45" s="15">
        <v>676.28525000000002</v>
      </c>
      <c r="AD45" s="15">
        <v>48.171710056480372</v>
      </c>
      <c r="AE45" s="15">
        <v>1.9560500000000003</v>
      </c>
      <c r="AF45" s="15">
        <f t="shared" si="22"/>
        <v>7683.0857716980063</v>
      </c>
      <c r="AG45" s="15">
        <v>3853.3301500000002</v>
      </c>
      <c r="AH45" s="15">
        <f t="shared" si="23"/>
        <v>11536.415921698006</v>
      </c>
      <c r="AI45" s="15">
        <v>0.52411294373440231</v>
      </c>
      <c r="AJ45" s="15">
        <f t="shared" si="24"/>
        <v>11536.940034641741</v>
      </c>
      <c r="AL45" s="14">
        <f t="shared" si="25"/>
        <v>2051</v>
      </c>
      <c r="AM45" s="15">
        <f t="shared" si="0"/>
        <v>45.216204917703017</v>
      </c>
      <c r="AN45" s="15">
        <f t="shared" si="1"/>
        <v>5.7993166994333878</v>
      </c>
      <c r="AO45" s="15">
        <f t="shared" si="2"/>
        <v>12.86852218651029</v>
      </c>
      <c r="AP45" s="15">
        <f t="shared" si="3"/>
        <v>63.884043803646698</v>
      </c>
      <c r="AQ45" s="15">
        <f t="shared" si="4"/>
        <v>-0.6041526417593559</v>
      </c>
      <c r="AR45" s="15">
        <f t="shared" si="5"/>
        <v>-0.33290273789941693</v>
      </c>
      <c r="AS45" s="15">
        <f t="shared" si="6"/>
        <v>-192.14904000000115</v>
      </c>
      <c r="AT45" s="15">
        <f t="shared" si="7"/>
        <v>-15.66377</v>
      </c>
      <c r="AU45" s="15">
        <f t="shared" si="8"/>
        <v>6.0711599999999635</v>
      </c>
      <c r="AV45" s="15">
        <f t="shared" si="9"/>
        <v>-1.6832521865102876</v>
      </c>
      <c r="AW45" s="15">
        <f t="shared" si="10"/>
        <v>-6.8319999999999492E-2</v>
      </c>
      <c r="AX45" s="15">
        <f t="shared" si="11"/>
        <v>-140.54623376252493</v>
      </c>
      <c r="AY45" s="15">
        <f t="shared" si="12"/>
        <v>-143.9122499999994</v>
      </c>
      <c r="AZ45" s="15">
        <f t="shared" si="13"/>
        <v>-284.45848376252434</v>
      </c>
      <c r="BA45" s="15">
        <f t="shared" si="14"/>
        <v>0.52411294373440231</v>
      </c>
      <c r="BB45" s="15">
        <f t="shared" si="26"/>
        <v>-283.93437081878994</v>
      </c>
      <c r="BC45" s="14">
        <f t="shared" si="27"/>
        <v>2051</v>
      </c>
    </row>
    <row r="46" spans="2:55" x14ac:dyDescent="0.35">
      <c r="B46" s="14">
        <f t="shared" si="15"/>
        <v>2052</v>
      </c>
      <c r="C46" s="15"/>
      <c r="D46" s="15"/>
      <c r="E46" s="15"/>
      <c r="F46" s="15">
        <f t="shared" si="16"/>
        <v>0</v>
      </c>
      <c r="G46" s="15">
        <v>378.2728063671658</v>
      </c>
      <c r="H46" s="15">
        <v>519.78173119139865</v>
      </c>
      <c r="I46" s="15">
        <v>5452.9563200000002</v>
      </c>
      <c r="J46" s="15">
        <v>882.99513000000002</v>
      </c>
      <c r="K46" s="15">
        <v>684.66242999999986</v>
      </c>
      <c r="L46" s="15">
        <v>46.981379999999994</v>
      </c>
      <c r="M46" s="15">
        <v>2.0580099999999999</v>
      </c>
      <c r="N46" s="15">
        <f t="shared" si="17"/>
        <v>7967.707807558565</v>
      </c>
      <c r="O46" s="15">
        <v>4224.1772899999996</v>
      </c>
      <c r="P46" s="15">
        <f t="shared" si="18"/>
        <v>12191.885097558565</v>
      </c>
      <c r="Q46" s="15"/>
      <c r="R46" s="15">
        <f t="shared" si="19"/>
        <v>12191.885097558565</v>
      </c>
      <c r="S46"/>
      <c r="T46" s="14">
        <f t="shared" si="20"/>
        <v>2052</v>
      </c>
      <c r="U46" s="15">
        <v>39.322221600189124</v>
      </c>
      <c r="V46" s="15">
        <v>4.536890347213868</v>
      </c>
      <c r="W46" s="15">
        <v>10.532246603896628</v>
      </c>
      <c r="X46" s="15">
        <f t="shared" si="21"/>
        <v>54.391358551299618</v>
      </c>
      <c r="Y46" s="15">
        <v>377.7927944241149</v>
      </c>
      <c r="Z46" s="15">
        <v>519.46844025230234</v>
      </c>
      <c r="AA46" s="15">
        <v>5290.9949900000001</v>
      </c>
      <c r="AB46" s="15">
        <v>867.33136000000002</v>
      </c>
      <c r="AC46" s="15">
        <v>678.60543999999993</v>
      </c>
      <c r="AD46" s="15">
        <v>45.256053396103368</v>
      </c>
      <c r="AE46" s="15">
        <v>2.0044999999999997</v>
      </c>
      <c r="AF46" s="15">
        <f t="shared" si="22"/>
        <v>7835.844936623821</v>
      </c>
      <c r="AG46" s="15">
        <v>4100.9734799999997</v>
      </c>
      <c r="AH46" s="15">
        <f t="shared" si="23"/>
        <v>11936.818416623821</v>
      </c>
      <c r="AI46" s="15">
        <v>0.49316099354643445</v>
      </c>
      <c r="AJ46" s="15">
        <f t="shared" si="24"/>
        <v>11937.311577617367</v>
      </c>
      <c r="AL46" s="14">
        <f t="shared" si="25"/>
        <v>2052</v>
      </c>
      <c r="AM46" s="15">
        <f t="shared" si="0"/>
        <v>39.322221600189124</v>
      </c>
      <c r="AN46" s="15">
        <f t="shared" si="1"/>
        <v>4.536890347213868</v>
      </c>
      <c r="AO46" s="15">
        <f t="shared" si="2"/>
        <v>10.532246603896628</v>
      </c>
      <c r="AP46" s="15">
        <f t="shared" si="3"/>
        <v>54.391358551299618</v>
      </c>
      <c r="AQ46" s="15">
        <f t="shared" si="4"/>
        <v>-0.48001194305089712</v>
      </c>
      <c r="AR46" s="15">
        <f t="shared" si="5"/>
        <v>-0.31329093909630501</v>
      </c>
      <c r="AS46" s="15">
        <f t="shared" si="6"/>
        <v>-161.96133000000009</v>
      </c>
      <c r="AT46" s="15">
        <f t="shared" si="7"/>
        <v>-15.66377</v>
      </c>
      <c r="AU46" s="15">
        <f t="shared" si="8"/>
        <v>-6.0569899999999279</v>
      </c>
      <c r="AV46" s="15">
        <f t="shared" si="9"/>
        <v>-1.725326603896626</v>
      </c>
      <c r="AW46" s="15">
        <f t="shared" si="10"/>
        <v>-5.3510000000000169E-2</v>
      </c>
      <c r="AX46" s="15">
        <f t="shared" si="11"/>
        <v>-131.86287093474402</v>
      </c>
      <c r="AY46" s="15">
        <f t="shared" si="12"/>
        <v>-123.20380999999998</v>
      </c>
      <c r="AZ46" s="15">
        <f t="shared" si="13"/>
        <v>-255.066680934744</v>
      </c>
      <c r="BA46" s="15">
        <f t="shared" si="14"/>
        <v>0.49316099354643445</v>
      </c>
      <c r="BB46" s="15">
        <f t="shared" si="26"/>
        <v>-254.57351994119756</v>
      </c>
      <c r="BC46" s="14">
        <f t="shared" si="27"/>
        <v>2052</v>
      </c>
    </row>
    <row r="47" spans="2:55" x14ac:dyDescent="0.35">
      <c r="B47" s="14">
        <f t="shared" si="15"/>
        <v>2053</v>
      </c>
      <c r="C47" s="15"/>
      <c r="D47" s="15"/>
      <c r="E47" s="15"/>
      <c r="F47" s="15">
        <f t="shared" si="16"/>
        <v>0</v>
      </c>
      <c r="G47" s="15">
        <v>366.18134597575784</v>
      </c>
      <c r="H47" s="15">
        <v>500.95812536534714</v>
      </c>
      <c r="I47" s="15">
        <v>5555.7534999999989</v>
      </c>
      <c r="J47" s="15">
        <v>882.99513000000002</v>
      </c>
      <c r="K47" s="15">
        <v>714.56610000000001</v>
      </c>
      <c r="L47" s="15">
        <v>48.155879999999996</v>
      </c>
      <c r="M47" s="15">
        <v>2.06019</v>
      </c>
      <c r="N47" s="15">
        <f t="shared" si="17"/>
        <v>8070.6702713411041</v>
      </c>
      <c r="O47" s="15">
        <v>4390.2923999999994</v>
      </c>
      <c r="P47" s="15">
        <f t="shared" si="18"/>
        <v>12460.962671341103</v>
      </c>
      <c r="Q47" s="15"/>
      <c r="R47" s="15">
        <f t="shared" si="19"/>
        <v>12460.962671341103</v>
      </c>
      <c r="S47"/>
      <c r="T47" s="14">
        <f t="shared" si="20"/>
        <v>2053</v>
      </c>
      <c r="U47" s="15">
        <v>23.632956904200014</v>
      </c>
      <c r="V47" s="15">
        <v>2.2569329819345394</v>
      </c>
      <c r="W47" s="15">
        <v>5.3841101348135947</v>
      </c>
      <c r="X47" s="15">
        <f t="shared" si="21"/>
        <v>31.274000020948151</v>
      </c>
      <c r="Y47" s="15">
        <v>365.83008856225399</v>
      </c>
      <c r="Z47" s="15">
        <v>500.66716251770328</v>
      </c>
      <c r="AA47" s="15">
        <v>5471.7740599999988</v>
      </c>
      <c r="AB47" s="15">
        <v>867.33136000000002</v>
      </c>
      <c r="AC47" s="15">
        <v>709.69216000000006</v>
      </c>
      <c r="AD47" s="15">
        <v>46.387419865186402</v>
      </c>
      <c r="AE47" s="15">
        <v>2.0325499999999996</v>
      </c>
      <c r="AF47" s="15">
        <f t="shared" si="22"/>
        <v>7994.9888009660917</v>
      </c>
      <c r="AG47" s="15">
        <v>4325.2305999999999</v>
      </c>
      <c r="AH47" s="15">
        <f t="shared" si="23"/>
        <v>12320.219400966093</v>
      </c>
      <c r="AI47" s="15">
        <v>0.49494976455282746</v>
      </c>
      <c r="AJ47" s="15">
        <f t="shared" si="24"/>
        <v>12320.714350730645</v>
      </c>
      <c r="AL47" s="14">
        <f t="shared" si="25"/>
        <v>2053</v>
      </c>
      <c r="AM47" s="15">
        <f t="shared" si="0"/>
        <v>23.632956904200014</v>
      </c>
      <c r="AN47" s="15">
        <f t="shared" si="1"/>
        <v>2.2569329819345394</v>
      </c>
      <c r="AO47" s="15">
        <f t="shared" si="2"/>
        <v>5.3841101348135947</v>
      </c>
      <c r="AP47" s="15">
        <f t="shared" si="3"/>
        <v>31.274000020948151</v>
      </c>
      <c r="AQ47" s="15">
        <f t="shared" si="4"/>
        <v>-0.35125741350384487</v>
      </c>
      <c r="AR47" s="15">
        <f t="shared" si="5"/>
        <v>-0.29096284764386837</v>
      </c>
      <c r="AS47" s="15">
        <f t="shared" si="6"/>
        <v>-83.979440000000068</v>
      </c>
      <c r="AT47" s="15">
        <f t="shared" si="7"/>
        <v>-15.66377</v>
      </c>
      <c r="AU47" s="15">
        <f t="shared" si="8"/>
        <v>-4.8739399999999478</v>
      </c>
      <c r="AV47" s="15">
        <f t="shared" si="9"/>
        <v>-1.7684601348135942</v>
      </c>
      <c r="AW47" s="15">
        <f t="shared" si="10"/>
        <v>-2.7640000000000331E-2</v>
      </c>
      <c r="AX47" s="15">
        <f t="shared" si="11"/>
        <v>-75.681470375012395</v>
      </c>
      <c r="AY47" s="15">
        <f t="shared" si="12"/>
        <v>-65.061799999999494</v>
      </c>
      <c r="AZ47" s="15">
        <f t="shared" si="13"/>
        <v>-140.74327037501098</v>
      </c>
      <c r="BA47" s="15">
        <f t="shared" si="14"/>
        <v>0.49494976455282746</v>
      </c>
      <c r="BB47" s="15">
        <f t="shared" si="26"/>
        <v>-140.24832061045817</v>
      </c>
      <c r="BC47" s="14">
        <f t="shared" si="27"/>
        <v>2053</v>
      </c>
    </row>
    <row r="48" spans="2:55" ht="58" x14ac:dyDescent="0.35">
      <c r="B48" s="14" t="s">
        <v>39</v>
      </c>
      <c r="C48" s="12" t="str">
        <f t="shared" ref="C48:M48" si="28">C13</f>
        <v>Generation</v>
      </c>
      <c r="D48" s="12" t="str">
        <f t="shared" si="28"/>
        <v>Transmission</v>
      </c>
      <c r="E48" s="12" t="str">
        <f t="shared" si="28"/>
        <v>O&amp;M</v>
      </c>
      <c r="F48" s="12" t="str">
        <f t="shared" si="28"/>
        <v>Total</v>
      </c>
      <c r="G48" s="12" t="str">
        <f t="shared" si="28"/>
        <v>Generation</v>
      </c>
      <c r="H48" s="12" t="str">
        <f t="shared" si="28"/>
        <v>Transmission</v>
      </c>
      <c r="I48" s="12" t="str">
        <f t="shared" si="28"/>
        <v>Fuel</v>
      </c>
      <c r="J48" s="12" t="str">
        <f t="shared" si="28"/>
        <v>Gas Reservation</v>
      </c>
      <c r="K48" s="12" t="str">
        <f t="shared" si="28"/>
        <v>Start Up &amp; VOM</v>
      </c>
      <c r="L48" s="12" t="str">
        <f t="shared" si="28"/>
        <v>O&amp;M</v>
      </c>
      <c r="M48" s="12" t="str">
        <f t="shared" si="28"/>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39</v>
      </c>
      <c r="U48" s="12" t="str">
        <f t="shared" ref="U48:AE48" si="29">U13</f>
        <v>Generation</v>
      </c>
      <c r="V48" s="12" t="str">
        <f t="shared" si="29"/>
        <v>Transmission</v>
      </c>
      <c r="W48" s="12" t="str">
        <f t="shared" si="29"/>
        <v>O&amp;M</v>
      </c>
      <c r="X48" s="12" t="str">
        <f t="shared" si="29"/>
        <v>Total</v>
      </c>
      <c r="Y48" s="12" t="str">
        <f t="shared" si="29"/>
        <v>Generation</v>
      </c>
      <c r="Z48" s="12" t="str">
        <f t="shared" si="29"/>
        <v>Transmission</v>
      </c>
      <c r="AA48" s="12" t="str">
        <f t="shared" si="29"/>
        <v>Fuel</v>
      </c>
      <c r="AB48" s="12" t="str">
        <f t="shared" si="29"/>
        <v>Gas Reservation</v>
      </c>
      <c r="AC48" s="12" t="str">
        <f t="shared" si="29"/>
        <v>Start Up &amp; VOM</v>
      </c>
      <c r="AD48" s="12" t="str">
        <f t="shared" si="29"/>
        <v>O&amp;M</v>
      </c>
      <c r="AE48" s="12" t="str">
        <f t="shared" si="29"/>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30">AM13</f>
        <v>Generation</v>
      </c>
      <c r="AN48" s="12" t="str">
        <f t="shared" si="30"/>
        <v>Transmission</v>
      </c>
      <c r="AO48" s="12" t="str">
        <f t="shared" si="30"/>
        <v>O&amp;M</v>
      </c>
      <c r="AP48" s="12" t="str">
        <f t="shared" si="30"/>
        <v>Total</v>
      </c>
      <c r="AQ48" s="12" t="str">
        <f t="shared" si="30"/>
        <v>Generation</v>
      </c>
      <c r="AR48" s="12" t="str">
        <f t="shared" si="30"/>
        <v>Transmission</v>
      </c>
      <c r="AS48" s="12" t="str">
        <f t="shared" si="30"/>
        <v>Fuel</v>
      </c>
      <c r="AT48" s="12" t="str">
        <f t="shared" si="30"/>
        <v>Gas Reservation</v>
      </c>
      <c r="AU48" s="12" t="str">
        <f t="shared" si="30"/>
        <v>Start Up &amp; VOM</v>
      </c>
      <c r="AV48" s="12" t="str">
        <f t="shared" si="30"/>
        <v>O&amp;M</v>
      </c>
      <c r="AW48" s="12" t="str">
        <f t="shared" si="30"/>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38A1-337E-498A-822F-2061E42AAABC}">
  <sheetPr>
    <pageSetUpPr fitToPage="1"/>
  </sheetPr>
  <dimension ref="A1:BM48"/>
  <sheetViews>
    <sheetView tabSelected="1" zoomScale="40" zoomScaleNormal="40" workbookViewId="0">
      <selection activeCell="AW10" sqref="AW10"/>
    </sheetView>
  </sheetViews>
  <sheetFormatPr defaultRowHeight="14.5" x14ac:dyDescent="0.35"/>
  <cols>
    <col min="1" max="1" width="3" customWidth="1"/>
    <col min="2" max="3" width="12" customWidth="1"/>
    <col min="4" max="8" width="12.90625" style="7" customWidth="1"/>
    <col min="9" max="9" width="9.26953125" style="7" customWidth="1"/>
    <col min="10" max="10" width="10.90625" style="7" bestFit="1" customWidth="1"/>
    <col min="11" max="11" width="9.81640625" style="7" bestFit="1" customWidth="1"/>
    <col min="12" max="14" width="12.90625" style="7" customWidth="1"/>
    <col min="15" max="15" width="12.453125" style="7" customWidth="1"/>
    <col min="16" max="16" width="13.08984375" style="7" customWidth="1"/>
    <col min="17" max="17" width="8.90625" style="7" customWidth="1"/>
    <col min="18" max="18" width="11.81640625" style="7" bestFit="1" customWidth="1"/>
    <col min="19" max="20" width="12.90625" style="7" customWidth="1"/>
    <col min="21" max="21" width="12.453125" style="7" customWidth="1"/>
    <col min="22" max="22" width="12" customWidth="1"/>
    <col min="23" max="23" width="11.36328125" bestFit="1" customWidth="1"/>
    <col min="25" max="25" width="10.6328125" customWidth="1"/>
    <col min="26" max="26" width="13.6328125" customWidth="1"/>
    <col min="27" max="31" width="11.08984375" customWidth="1"/>
    <col min="32" max="32" width="11.6328125" customWidth="1"/>
    <col min="33" max="34" width="12.08984375" customWidth="1"/>
    <col min="35" max="35" width="9" style="7" customWidth="1"/>
    <col min="36" max="36" width="10.81640625" style="7" customWidth="1"/>
    <col min="38" max="38" width="11.54296875" customWidth="1"/>
    <col min="39" max="39" width="10.81640625" customWidth="1"/>
    <col min="40" max="40" width="12.36328125" customWidth="1"/>
    <col min="41" max="41" width="5.54296875" bestFit="1" customWidth="1"/>
    <col min="42" max="42" width="7" customWidth="1"/>
    <col min="43" max="43" width="11.08984375" customWidth="1"/>
    <col min="44" max="44" width="12.90625" customWidth="1"/>
    <col min="45" max="45" width="7.81640625" customWidth="1"/>
    <col min="46" max="46" width="12.08984375" customWidth="1"/>
    <col min="48" max="48" width="5.54296875" bestFit="1" customWidth="1"/>
    <col min="49" max="49" width="10.54296875" customWidth="1"/>
    <col min="50" max="52" width="11.08984375" customWidth="1"/>
    <col min="53" max="53" width="10.6328125" style="7" bestFit="1" customWidth="1"/>
    <col min="54" max="54" width="11.81640625" style="7" bestFit="1" customWidth="1"/>
    <col min="55" max="61" width="11.08984375" customWidth="1"/>
    <col min="62" max="62" width="14.08984375" customWidth="1"/>
    <col min="63" max="63" width="12.6328125" customWidth="1"/>
    <col min="64" max="64" width="11.08984375" customWidth="1"/>
    <col min="65" max="65" width="12.36328125" customWidth="1"/>
    <col min="66" max="67" width="11.08984375" customWidth="1"/>
    <col min="78" max="78" width="9.6328125" customWidth="1"/>
  </cols>
  <sheetData>
    <row r="1" spans="1:65" ht="15.5" x14ac:dyDescent="0.35">
      <c r="A1" s="1">
        <v>11</v>
      </c>
      <c r="B1" s="2" t="s">
        <v>0</v>
      </c>
      <c r="C1" s="3"/>
      <c r="D1" s="3"/>
      <c r="E1" s="3"/>
      <c r="F1" s="3"/>
      <c r="G1" s="2"/>
      <c r="H1" s="3"/>
      <c r="I1" s="3"/>
      <c r="J1" s="3"/>
      <c r="K1" s="3"/>
      <c r="L1" s="3"/>
      <c r="M1" s="3"/>
      <c r="N1" s="3"/>
      <c r="O1" s="3"/>
      <c r="P1" s="3"/>
      <c r="Q1" s="3"/>
      <c r="R1" s="3"/>
      <c r="S1" s="3"/>
      <c r="T1" s="3"/>
      <c r="U1" s="3"/>
      <c r="V1" s="3"/>
      <c r="W1" s="3"/>
      <c r="X1" s="3"/>
      <c r="Y1" s="4"/>
      <c r="Z1" s="4"/>
      <c r="AA1" s="4"/>
      <c r="AB1" s="4"/>
      <c r="AC1" s="4"/>
      <c r="AD1" s="4"/>
      <c r="AI1" s="3"/>
      <c r="AJ1" s="3"/>
      <c r="BA1" s="3"/>
      <c r="BB1" s="3"/>
    </row>
    <row r="2" spans="1:65" ht="15.5" x14ac:dyDescent="0.35">
      <c r="A2" s="1"/>
      <c r="B2" s="2" t="s">
        <v>33</v>
      </c>
      <c r="C2" s="5"/>
      <c r="D2" s="3"/>
      <c r="E2" s="3"/>
      <c r="F2" s="3"/>
      <c r="G2" s="3"/>
      <c r="H2" s="3"/>
      <c r="I2" s="3"/>
      <c r="J2" s="3"/>
      <c r="K2" s="3"/>
      <c r="L2" s="3"/>
      <c r="M2" s="3"/>
      <c r="N2" s="3"/>
      <c r="O2" s="3"/>
      <c r="P2" s="3"/>
      <c r="Q2" s="3"/>
      <c r="R2" s="3"/>
      <c r="S2" s="3"/>
      <c r="T2" s="3"/>
      <c r="U2" s="3"/>
      <c r="V2" s="3"/>
      <c r="W2" s="3"/>
      <c r="X2" s="3"/>
      <c r="Y2" s="4"/>
      <c r="Z2" s="4"/>
      <c r="AA2" s="4"/>
      <c r="AB2" s="4"/>
      <c r="AC2" s="4"/>
      <c r="AD2" s="4"/>
      <c r="AI2" s="3"/>
      <c r="AJ2" s="3"/>
      <c r="BA2" s="3"/>
      <c r="BB2" s="3"/>
    </row>
    <row r="3" spans="1:65" ht="15.5" x14ac:dyDescent="0.35">
      <c r="A3" s="1"/>
      <c r="B3" s="2" t="s">
        <v>34</v>
      </c>
      <c r="C3" s="5"/>
      <c r="D3" s="3"/>
      <c r="E3" s="3"/>
      <c r="F3" s="3"/>
      <c r="G3" s="3"/>
      <c r="H3" s="3"/>
      <c r="I3" s="3"/>
      <c r="J3" s="3"/>
      <c r="K3" s="3"/>
      <c r="L3" s="3"/>
      <c r="M3" s="3"/>
      <c r="N3" s="3"/>
      <c r="O3" s="3"/>
      <c r="P3" s="3"/>
      <c r="Q3" s="3"/>
      <c r="R3" s="3"/>
      <c r="S3" s="3"/>
      <c r="T3" s="3"/>
      <c r="U3" s="3"/>
      <c r="V3" s="3"/>
      <c r="W3" s="3"/>
      <c r="X3" s="3"/>
      <c r="Y3" s="4"/>
      <c r="Z3" s="4"/>
      <c r="AA3" s="4"/>
      <c r="AB3" s="4"/>
      <c r="AC3" s="4"/>
      <c r="AD3" s="4"/>
      <c r="AI3" s="3"/>
      <c r="AJ3" s="3"/>
      <c r="BA3" s="3"/>
      <c r="BB3" s="3"/>
    </row>
    <row r="4" spans="1:65" ht="15.5" x14ac:dyDescent="0.35">
      <c r="A4" s="1"/>
      <c r="B4" s="5"/>
      <c r="C4" s="5"/>
      <c r="D4" s="3"/>
      <c r="E4" s="3"/>
      <c r="F4" s="3"/>
      <c r="G4" s="3"/>
      <c r="H4" s="3"/>
      <c r="I4" s="3"/>
      <c r="J4" s="3"/>
      <c r="K4" s="3"/>
      <c r="L4" s="3"/>
      <c r="M4" s="3"/>
      <c r="N4" s="3"/>
      <c r="O4" s="3"/>
      <c r="P4" s="3"/>
      <c r="Q4" s="3"/>
      <c r="R4" s="3"/>
      <c r="S4" s="3"/>
      <c r="T4" s="3"/>
      <c r="U4" s="3"/>
      <c r="V4" s="3"/>
      <c r="W4" s="3"/>
      <c r="X4" s="3"/>
      <c r="Y4" s="4"/>
      <c r="Z4" s="4"/>
      <c r="AA4" s="4"/>
      <c r="AB4" s="4"/>
      <c r="AC4" s="4"/>
      <c r="AD4" s="4"/>
      <c r="AI4" s="3"/>
      <c r="AJ4" s="3"/>
      <c r="BA4" s="3"/>
      <c r="BB4" s="3"/>
    </row>
    <row r="5" spans="1:65" ht="15.5" x14ac:dyDescent="0.35">
      <c r="A5" s="6"/>
      <c r="B5" s="6" t="s">
        <v>3</v>
      </c>
      <c r="C5" s="2" t="s">
        <v>35</v>
      </c>
      <c r="D5"/>
      <c r="S5"/>
      <c r="T5"/>
      <c r="U5"/>
    </row>
    <row r="6" spans="1:65" ht="15.5" x14ac:dyDescent="0.35">
      <c r="B6" s="6" t="s">
        <v>5</v>
      </c>
      <c r="C6" s="2" t="s">
        <v>6</v>
      </c>
      <c r="D6"/>
      <c r="E6" s="5"/>
      <c r="F6" s="5"/>
      <c r="G6" s="5"/>
      <c r="H6" s="5"/>
      <c r="I6" s="5"/>
      <c r="J6" s="5"/>
      <c r="K6" s="8"/>
      <c r="L6" s="8"/>
      <c r="M6" s="8"/>
      <c r="N6" s="8"/>
      <c r="O6" s="8"/>
      <c r="P6" s="8"/>
      <c r="Q6" s="8"/>
      <c r="R6" s="8"/>
      <c r="S6" s="9"/>
      <c r="T6" s="9"/>
      <c r="U6" s="9"/>
      <c r="V6" s="9"/>
      <c r="W6" s="9"/>
      <c r="X6" s="9"/>
      <c r="Y6" s="9"/>
      <c r="Z6" s="9"/>
      <c r="AA6" s="9"/>
      <c r="AB6" s="9"/>
      <c r="AC6" s="9"/>
      <c r="AD6" s="9"/>
      <c r="AI6" s="8"/>
      <c r="AJ6" s="8"/>
      <c r="BA6" s="8"/>
      <c r="BB6" s="8"/>
    </row>
    <row r="7" spans="1:65" ht="15.5" x14ac:dyDescent="0.35">
      <c r="A7" s="6"/>
      <c r="B7" s="6" t="s">
        <v>7</v>
      </c>
      <c r="C7" s="2" t="s">
        <v>8</v>
      </c>
      <c r="D7"/>
      <c r="E7" s="10"/>
      <c r="F7" s="10"/>
      <c r="G7" s="10"/>
      <c r="H7" s="10"/>
      <c r="I7" s="10"/>
      <c r="J7" s="10"/>
      <c r="K7" s="10"/>
      <c r="L7" s="10"/>
      <c r="M7" s="10"/>
      <c r="N7" s="10"/>
      <c r="O7" s="10"/>
      <c r="P7" s="10"/>
      <c r="Q7" s="10"/>
      <c r="R7" s="10"/>
      <c r="S7" s="9"/>
      <c r="T7" s="9"/>
      <c r="U7" s="9"/>
      <c r="V7" s="9"/>
      <c r="W7" s="9"/>
      <c r="X7" s="9"/>
      <c r="Y7" s="9"/>
      <c r="Z7" s="9"/>
      <c r="AA7" s="9"/>
      <c r="AB7" s="9"/>
      <c r="AC7" s="9"/>
      <c r="AD7" s="9"/>
      <c r="AI7" s="10"/>
      <c r="AJ7" s="10"/>
      <c r="BA7" s="10"/>
      <c r="BB7" s="10"/>
    </row>
    <row r="8" spans="1:65" ht="15.5" x14ac:dyDescent="0.35">
      <c r="B8" s="2"/>
      <c r="C8" s="6"/>
      <c r="D8" s="3"/>
      <c r="E8" s="3"/>
      <c r="F8" s="3"/>
      <c r="G8" s="3"/>
      <c r="H8" s="3"/>
      <c r="I8" s="3"/>
      <c r="J8" s="3"/>
      <c r="K8" s="3"/>
      <c r="L8" s="3"/>
      <c r="M8" s="3"/>
      <c r="N8" s="3"/>
      <c r="O8" s="3"/>
      <c r="P8" s="3"/>
      <c r="Q8" s="3"/>
      <c r="R8" s="3"/>
      <c r="S8" s="3"/>
      <c r="T8" s="3"/>
      <c r="U8" s="3"/>
      <c r="V8" s="3"/>
      <c r="W8" s="3"/>
      <c r="X8" s="3"/>
      <c r="Y8" s="3"/>
      <c r="Z8" s="4"/>
      <c r="AA8" s="4"/>
      <c r="AB8" s="4"/>
      <c r="AC8" s="4"/>
      <c r="AD8" s="4"/>
      <c r="AI8" s="3"/>
      <c r="AJ8" s="3"/>
      <c r="BA8" s="3"/>
      <c r="BB8" s="3"/>
    </row>
    <row r="9" spans="1:65" ht="15.5" x14ac:dyDescent="0.35">
      <c r="A9" s="6"/>
      <c r="B9" s="1"/>
      <c r="C9" s="1"/>
      <c r="D9" s="10"/>
      <c r="E9" s="10"/>
      <c r="F9" s="10"/>
      <c r="G9" s="10"/>
      <c r="H9" s="10"/>
      <c r="I9" s="10"/>
      <c r="J9" s="10"/>
      <c r="K9" s="10"/>
      <c r="L9" s="10"/>
      <c r="M9" s="10"/>
      <c r="N9" s="10"/>
      <c r="O9" s="10"/>
      <c r="P9" s="10"/>
      <c r="Q9" s="10"/>
      <c r="R9" s="10"/>
      <c r="S9" s="9"/>
      <c r="T9" s="9"/>
      <c r="U9" s="9"/>
      <c r="V9" s="9"/>
      <c r="W9" s="9"/>
      <c r="X9" s="9"/>
      <c r="Y9" s="9"/>
      <c r="Z9" s="9"/>
      <c r="AA9" s="9"/>
      <c r="AB9" s="9"/>
      <c r="AC9" s="9"/>
      <c r="AD9" s="9"/>
      <c r="AI9" s="10"/>
      <c r="AJ9" s="10"/>
      <c r="BA9" s="10"/>
      <c r="BB9" s="10"/>
    </row>
    <row r="10" spans="1:65" ht="15.5" x14ac:dyDescent="0.35">
      <c r="B10" s="6"/>
      <c r="C10" s="6"/>
      <c r="D10" s="22"/>
      <c r="E10" s="22"/>
      <c r="F10" s="22"/>
      <c r="G10" s="22"/>
      <c r="H10" s="22"/>
      <c r="I10" s="22"/>
      <c r="J10" s="22"/>
      <c r="K10" s="22"/>
      <c r="L10" s="22"/>
      <c r="M10" s="22"/>
      <c r="N10" s="22"/>
      <c r="O10" s="22"/>
      <c r="P10" s="22"/>
      <c r="Q10" s="22"/>
      <c r="R10" s="22"/>
      <c r="S10" s="22"/>
      <c r="T10" s="22"/>
      <c r="U10" s="22"/>
      <c r="V10" s="22"/>
      <c r="W10" s="22"/>
      <c r="X10" s="22"/>
      <c r="Y10" s="22"/>
      <c r="Z10" s="4"/>
      <c r="AA10" s="4"/>
      <c r="AB10" s="4"/>
      <c r="AC10" s="4"/>
      <c r="AD10" s="4"/>
      <c r="AI10"/>
      <c r="AJ10"/>
      <c r="BA10"/>
      <c r="BB10"/>
    </row>
    <row r="11" spans="1:65" x14ac:dyDescent="0.35">
      <c r="B11" s="11" t="s">
        <v>36</v>
      </c>
      <c r="C11" s="11"/>
      <c r="T11" s="11" t="s">
        <v>36</v>
      </c>
      <c r="Z11" s="11"/>
      <c r="AA11" s="7"/>
      <c r="AB11" s="7"/>
      <c r="AC11" s="7"/>
      <c r="AD11" s="7"/>
      <c r="AE11" s="7"/>
      <c r="AF11" s="7"/>
      <c r="AG11" s="7"/>
      <c r="AH11" s="7"/>
      <c r="AK11" s="7"/>
      <c r="AL11" s="11" t="s">
        <v>36</v>
      </c>
      <c r="AM11" s="7"/>
      <c r="AN11" s="7"/>
      <c r="AO11" s="7"/>
      <c r="AP11" s="7"/>
      <c r="AQ11" s="7"/>
      <c r="AR11" s="7"/>
      <c r="AW11" s="11"/>
      <c r="AX11" s="7"/>
      <c r="AY11" s="7"/>
      <c r="AZ11" s="7"/>
      <c r="BC11" s="7"/>
      <c r="BD11" s="7"/>
      <c r="BE11" s="7"/>
      <c r="BF11" s="7"/>
      <c r="BG11" s="7"/>
      <c r="BH11" s="7"/>
      <c r="BI11" s="7"/>
      <c r="BJ11" s="7"/>
      <c r="BK11" s="7"/>
      <c r="BL11" s="7"/>
      <c r="BM11" s="7"/>
    </row>
    <row r="12" spans="1:65" ht="14.4" customHeight="1" x14ac:dyDescent="0.35">
      <c r="B12" s="23" t="s">
        <v>39</v>
      </c>
      <c r="C12" s="25" t="s">
        <v>11</v>
      </c>
      <c r="D12" s="26"/>
      <c r="E12" s="26"/>
      <c r="F12" s="27"/>
      <c r="G12" s="25" t="s">
        <v>12</v>
      </c>
      <c r="H12" s="26"/>
      <c r="I12" s="26"/>
      <c r="J12" s="26"/>
      <c r="K12" s="26"/>
      <c r="L12" s="26"/>
      <c r="M12" s="27"/>
      <c r="N12" s="20" t="s">
        <v>13</v>
      </c>
      <c r="O12" s="20" t="s">
        <v>14</v>
      </c>
      <c r="P12" s="20" t="s">
        <v>15</v>
      </c>
      <c r="Q12" s="20" t="s">
        <v>16</v>
      </c>
      <c r="R12" s="20" t="s">
        <v>17</v>
      </c>
      <c r="S12"/>
      <c r="T12" s="23" t="s">
        <v>39</v>
      </c>
      <c r="U12" s="25" t="s">
        <v>11</v>
      </c>
      <c r="V12" s="26"/>
      <c r="W12" s="26"/>
      <c r="X12" s="27"/>
      <c r="Y12" s="25" t="s">
        <v>12</v>
      </c>
      <c r="Z12" s="26"/>
      <c r="AA12" s="26"/>
      <c r="AB12" s="26"/>
      <c r="AC12" s="26"/>
      <c r="AD12" s="26"/>
      <c r="AE12" s="27"/>
      <c r="AF12" s="20" t="s">
        <v>13</v>
      </c>
      <c r="AG12" s="20" t="s">
        <v>14</v>
      </c>
      <c r="AH12" s="20" t="s">
        <v>15</v>
      </c>
      <c r="AI12" s="20" t="s">
        <v>16</v>
      </c>
      <c r="AJ12" s="20" t="s">
        <v>17</v>
      </c>
      <c r="AL12" s="23" t="s">
        <v>39</v>
      </c>
      <c r="AM12" s="25" t="s">
        <v>11</v>
      </c>
      <c r="AN12" s="26"/>
      <c r="AO12" s="26"/>
      <c r="AP12" s="27"/>
      <c r="AQ12" s="25" t="s">
        <v>12</v>
      </c>
      <c r="AR12" s="26"/>
      <c r="AS12" s="26"/>
      <c r="AT12" s="26"/>
      <c r="AU12" s="26"/>
      <c r="AV12" s="26"/>
      <c r="AW12" s="27"/>
      <c r="AX12" s="20" t="s">
        <v>13</v>
      </c>
      <c r="AY12" s="20" t="s">
        <v>14</v>
      </c>
      <c r="AZ12" s="20" t="s">
        <v>15</v>
      </c>
      <c r="BA12" s="20" t="s">
        <v>16</v>
      </c>
      <c r="BB12" s="20" t="s">
        <v>17</v>
      </c>
      <c r="BC12" s="23" t="s">
        <v>39</v>
      </c>
    </row>
    <row r="13" spans="1:65" ht="43.5" x14ac:dyDescent="0.35">
      <c r="B13" s="24"/>
      <c r="C13" s="12" t="s">
        <v>18</v>
      </c>
      <c r="D13" s="12" t="s">
        <v>19</v>
      </c>
      <c r="E13" s="12" t="s">
        <v>20</v>
      </c>
      <c r="F13" s="12" t="s">
        <v>21</v>
      </c>
      <c r="G13" s="12" t="s">
        <v>18</v>
      </c>
      <c r="H13" s="12" t="s">
        <v>19</v>
      </c>
      <c r="I13" s="12" t="s">
        <v>22</v>
      </c>
      <c r="J13" s="12" t="s">
        <v>23</v>
      </c>
      <c r="K13" s="12" t="s">
        <v>24</v>
      </c>
      <c r="L13" s="12" t="s">
        <v>40</v>
      </c>
      <c r="M13" s="13" t="s">
        <v>25</v>
      </c>
      <c r="N13" s="21"/>
      <c r="O13" s="21"/>
      <c r="P13" s="21"/>
      <c r="Q13" s="21"/>
      <c r="R13" s="21"/>
      <c r="S13"/>
      <c r="T13" s="24"/>
      <c r="U13" s="12" t="s">
        <v>18</v>
      </c>
      <c r="V13" s="12" t="s">
        <v>19</v>
      </c>
      <c r="W13" s="12" t="s">
        <v>20</v>
      </c>
      <c r="X13" s="12" t="s">
        <v>21</v>
      </c>
      <c r="Y13" s="12" t="s">
        <v>18</v>
      </c>
      <c r="Z13" s="12" t="s">
        <v>19</v>
      </c>
      <c r="AA13" s="12" t="s">
        <v>22</v>
      </c>
      <c r="AB13" s="12" t="s">
        <v>23</v>
      </c>
      <c r="AC13" s="12" t="s">
        <v>24</v>
      </c>
      <c r="AD13" s="12" t="s">
        <v>40</v>
      </c>
      <c r="AE13" s="13" t="s">
        <v>25</v>
      </c>
      <c r="AF13" s="21"/>
      <c r="AG13" s="21"/>
      <c r="AH13" s="21"/>
      <c r="AI13" s="21"/>
      <c r="AJ13" s="21"/>
      <c r="AL13" s="24"/>
      <c r="AM13" s="12" t="s">
        <v>18</v>
      </c>
      <c r="AN13" s="12" t="s">
        <v>19</v>
      </c>
      <c r="AO13" s="12" t="s">
        <v>20</v>
      </c>
      <c r="AP13" s="12" t="s">
        <v>21</v>
      </c>
      <c r="AQ13" s="12" t="s">
        <v>18</v>
      </c>
      <c r="AR13" s="12" t="s">
        <v>19</v>
      </c>
      <c r="AS13" s="12" t="s">
        <v>22</v>
      </c>
      <c r="AT13" s="12" t="s">
        <v>23</v>
      </c>
      <c r="AU13" s="12" t="s">
        <v>24</v>
      </c>
      <c r="AV13" s="12" t="s">
        <v>20</v>
      </c>
      <c r="AW13" s="13" t="s">
        <v>25</v>
      </c>
      <c r="AX13" s="21"/>
      <c r="AY13" s="21"/>
      <c r="AZ13" s="21"/>
      <c r="BA13" s="21"/>
      <c r="BB13" s="21"/>
      <c r="BC13" s="24"/>
    </row>
    <row r="14" spans="1:65" x14ac:dyDescent="0.35">
      <c r="B14" s="14">
        <v>2020</v>
      </c>
      <c r="C14" s="15"/>
      <c r="D14" s="15"/>
      <c r="E14" s="15"/>
      <c r="F14" s="15">
        <f>SUM(C14:E14)</f>
        <v>0</v>
      </c>
      <c r="G14" s="15">
        <v>57.140449209405951</v>
      </c>
      <c r="H14" s="15">
        <v>4.229452383213852</v>
      </c>
      <c r="I14" s="15">
        <v>849.92173000000025</v>
      </c>
      <c r="J14" s="15">
        <v>390.67816000000005</v>
      </c>
      <c r="K14" s="15">
        <v>86.065400000000011</v>
      </c>
      <c r="L14" s="15">
        <v>3.8905485895865306</v>
      </c>
      <c r="M14" s="15">
        <v>6.2323630999999988</v>
      </c>
      <c r="N14" s="15">
        <f>SUM(F14:M14)</f>
        <v>1398.1581032822066</v>
      </c>
      <c r="O14" s="15">
        <v>0</v>
      </c>
      <c r="P14" s="15">
        <f>N14+O14</f>
        <v>1398.1581032822066</v>
      </c>
      <c r="Q14" s="15"/>
      <c r="R14" s="15">
        <f>P14+Q14</f>
        <v>1398.1581032822066</v>
      </c>
      <c r="S14"/>
      <c r="T14" s="14">
        <v>2020</v>
      </c>
      <c r="U14" s="15">
        <v>0</v>
      </c>
      <c r="V14" s="15">
        <v>0</v>
      </c>
      <c r="W14" s="15">
        <v>0</v>
      </c>
      <c r="X14" s="15">
        <f>SUM(U14:W14)</f>
        <v>0</v>
      </c>
      <c r="Y14" s="15">
        <v>57.140449209405951</v>
      </c>
      <c r="Z14" s="15">
        <v>4.229452383213852</v>
      </c>
      <c r="AA14" s="15">
        <v>849.92173000000025</v>
      </c>
      <c r="AB14" s="15">
        <v>390.67816000000005</v>
      </c>
      <c r="AC14" s="15">
        <v>86.065400000000011</v>
      </c>
      <c r="AD14" s="15">
        <v>3.8905485895865306</v>
      </c>
      <c r="AE14" s="15">
        <v>6.2323630999999988</v>
      </c>
      <c r="AF14" s="15">
        <f>SUM(X14:AE14)</f>
        <v>1398.1581032822066</v>
      </c>
      <c r="AG14" s="15">
        <v>0</v>
      </c>
      <c r="AH14" s="15">
        <f>AF14+AG14</f>
        <v>1398.1581032822066</v>
      </c>
      <c r="AI14" s="15">
        <v>0</v>
      </c>
      <c r="AJ14" s="15">
        <f>AH14+AI14</f>
        <v>1398.1581032822066</v>
      </c>
      <c r="AL14" s="14">
        <v>2020</v>
      </c>
      <c r="AM14" s="15">
        <f>U14-C14</f>
        <v>0</v>
      </c>
      <c r="AN14" s="15">
        <f t="shared" ref="AN14:AZ33" si="0">V14-D14</f>
        <v>0</v>
      </c>
      <c r="AO14" s="15">
        <f t="shared" si="0"/>
        <v>0</v>
      </c>
      <c r="AP14" s="15">
        <f t="shared" si="0"/>
        <v>0</v>
      </c>
      <c r="AQ14" s="15">
        <f t="shared" si="0"/>
        <v>0</v>
      </c>
      <c r="AR14" s="15">
        <f t="shared" si="0"/>
        <v>0</v>
      </c>
      <c r="AS14" s="15">
        <f t="shared" si="0"/>
        <v>0</v>
      </c>
      <c r="AT14" s="15">
        <f t="shared" si="0"/>
        <v>0</v>
      </c>
      <c r="AU14" s="15">
        <f t="shared" si="0"/>
        <v>0</v>
      </c>
      <c r="AV14" s="15">
        <f t="shared" si="0"/>
        <v>0</v>
      </c>
      <c r="AW14" s="15">
        <f t="shared" si="0"/>
        <v>0</v>
      </c>
      <c r="AX14" s="15">
        <f t="shared" si="0"/>
        <v>0</v>
      </c>
      <c r="AY14" s="15">
        <f t="shared" si="0"/>
        <v>0</v>
      </c>
      <c r="AZ14" s="15">
        <f t="shared" si="0"/>
        <v>0</v>
      </c>
      <c r="BA14" s="15">
        <f t="shared" ref="BA14:BA47" si="1">AI14-Q14</f>
        <v>0</v>
      </c>
      <c r="BB14" s="15">
        <f>AZ14+BA14</f>
        <v>0</v>
      </c>
      <c r="BC14" s="14">
        <f>AL14</f>
        <v>2020</v>
      </c>
    </row>
    <row r="15" spans="1:65" x14ac:dyDescent="0.35">
      <c r="B15" s="14">
        <f t="shared" ref="B15:B47" si="2">B14+1</f>
        <v>2021</v>
      </c>
      <c r="C15" s="15"/>
      <c r="D15" s="15"/>
      <c r="E15" s="15"/>
      <c r="F15" s="15">
        <f t="shared" ref="F15:F47" si="3">SUM(C15:E15)</f>
        <v>0</v>
      </c>
      <c r="G15" s="15">
        <v>86.925622328034777</v>
      </c>
      <c r="H15" s="15">
        <v>8.7698629089469691</v>
      </c>
      <c r="I15" s="15">
        <v>858.9526599999997</v>
      </c>
      <c r="J15" s="15">
        <v>384.87225999999998</v>
      </c>
      <c r="K15" s="15">
        <v>91.136569999999992</v>
      </c>
      <c r="L15" s="15">
        <v>6.4358354576797794</v>
      </c>
      <c r="M15" s="15">
        <v>6.4714030000000013</v>
      </c>
      <c r="N15" s="15">
        <f t="shared" ref="N15:N47" si="4">SUM(F15:M15)</f>
        <v>1443.564213694661</v>
      </c>
      <c r="O15" s="15">
        <v>0</v>
      </c>
      <c r="P15" s="15">
        <f t="shared" ref="P15:P47" si="5">N15+O15</f>
        <v>1443.564213694661</v>
      </c>
      <c r="Q15" s="15"/>
      <c r="R15" s="15">
        <f t="shared" ref="R15:R47" si="6">P15+Q15</f>
        <v>1443.564213694661</v>
      </c>
      <c r="S15"/>
      <c r="T15" s="14">
        <f t="shared" ref="T15:T47" si="7">T14+1</f>
        <v>2021</v>
      </c>
      <c r="U15" s="15">
        <v>0</v>
      </c>
      <c r="V15" s="15">
        <v>0</v>
      </c>
      <c r="W15" s="15">
        <v>0</v>
      </c>
      <c r="X15" s="15">
        <f t="shared" ref="X15:X47" si="8">SUM(U15:W15)</f>
        <v>0</v>
      </c>
      <c r="Y15" s="15">
        <v>86.925622328034777</v>
      </c>
      <c r="Z15" s="15">
        <v>8.7698629089469691</v>
      </c>
      <c r="AA15" s="15">
        <v>858.9526599999997</v>
      </c>
      <c r="AB15" s="15">
        <v>384.87225999999998</v>
      </c>
      <c r="AC15" s="15">
        <v>91.136569999999992</v>
      </c>
      <c r="AD15" s="15">
        <v>6.4358354576797794</v>
      </c>
      <c r="AE15" s="15">
        <v>6.4714030000000013</v>
      </c>
      <c r="AF15" s="15">
        <f t="shared" ref="AF15:AF47" si="9">SUM(X15:AE15)</f>
        <v>1443.564213694661</v>
      </c>
      <c r="AG15" s="15">
        <v>0</v>
      </c>
      <c r="AH15" s="15">
        <f t="shared" ref="AH15:AH47" si="10">AF15+AG15</f>
        <v>1443.564213694661</v>
      </c>
      <c r="AI15" s="15">
        <v>1.0200790961866668</v>
      </c>
      <c r="AJ15" s="15">
        <f t="shared" ref="AJ15:AJ47" si="11">AH15+AI15</f>
        <v>1444.5842927908477</v>
      </c>
      <c r="AL15" s="14">
        <f t="shared" ref="AL15:AL47" si="12">AL14+1</f>
        <v>2021</v>
      </c>
      <c r="AM15" s="15">
        <f t="shared" ref="AM15:AU47" si="13">U15-C15</f>
        <v>0</v>
      </c>
      <c r="AN15" s="15">
        <f t="shared" si="0"/>
        <v>0</v>
      </c>
      <c r="AO15" s="15">
        <f t="shared" si="0"/>
        <v>0</v>
      </c>
      <c r="AP15" s="15">
        <f t="shared" si="0"/>
        <v>0</v>
      </c>
      <c r="AQ15" s="15">
        <f t="shared" si="0"/>
        <v>0</v>
      </c>
      <c r="AR15" s="15">
        <f t="shared" si="0"/>
        <v>0</v>
      </c>
      <c r="AS15" s="15">
        <f t="shared" si="0"/>
        <v>0</v>
      </c>
      <c r="AT15" s="15">
        <f t="shared" si="0"/>
        <v>0</v>
      </c>
      <c r="AU15" s="15">
        <f t="shared" si="0"/>
        <v>0</v>
      </c>
      <c r="AV15" s="15">
        <f t="shared" si="0"/>
        <v>0</v>
      </c>
      <c r="AW15" s="15">
        <f t="shared" si="0"/>
        <v>0</v>
      </c>
      <c r="AX15" s="15">
        <f t="shared" si="0"/>
        <v>0</v>
      </c>
      <c r="AY15" s="15">
        <f t="shared" si="0"/>
        <v>0</v>
      </c>
      <c r="AZ15" s="15">
        <f t="shared" si="0"/>
        <v>0</v>
      </c>
      <c r="BA15" s="15">
        <f t="shared" si="1"/>
        <v>1.0200790961866668</v>
      </c>
      <c r="BB15" s="15">
        <f t="shared" ref="BB15:BB47" si="14">AZ15+BA15</f>
        <v>1.0200790961866668</v>
      </c>
      <c r="BC15" s="14">
        <f t="shared" ref="BC15:BC47" si="15">AL15</f>
        <v>2021</v>
      </c>
    </row>
    <row r="16" spans="1:65" x14ac:dyDescent="0.35">
      <c r="B16" s="14">
        <f t="shared" si="2"/>
        <v>2022</v>
      </c>
      <c r="C16" s="15"/>
      <c r="D16" s="15"/>
      <c r="E16" s="15"/>
      <c r="F16" s="15">
        <f t="shared" si="3"/>
        <v>0</v>
      </c>
      <c r="G16" s="15">
        <v>119.85067195029433</v>
      </c>
      <c r="H16" s="15">
        <v>12.086658876727089</v>
      </c>
      <c r="I16" s="15">
        <v>883.70601000000011</v>
      </c>
      <c r="J16" s="15">
        <v>381.80251999999996</v>
      </c>
      <c r="K16" s="15">
        <v>99.004459999999966</v>
      </c>
      <c r="L16" s="15">
        <v>8.1999182471421737</v>
      </c>
      <c r="M16" s="15">
        <v>6.3726332000000001</v>
      </c>
      <c r="N16" s="15">
        <f t="shared" si="4"/>
        <v>1511.0228722741638</v>
      </c>
      <c r="O16" s="15">
        <v>0</v>
      </c>
      <c r="P16" s="15">
        <f t="shared" si="5"/>
        <v>1511.0228722741638</v>
      </c>
      <c r="Q16" s="15"/>
      <c r="R16" s="15">
        <f t="shared" si="6"/>
        <v>1511.0228722741638</v>
      </c>
      <c r="S16"/>
      <c r="T16" s="14">
        <f t="shared" si="7"/>
        <v>2022</v>
      </c>
      <c r="U16" s="15">
        <v>27.050221938022126</v>
      </c>
      <c r="V16" s="15">
        <v>2.5800820188433184</v>
      </c>
      <c r="W16" s="15">
        <v>1.2277601741679971</v>
      </c>
      <c r="X16" s="15">
        <f t="shared" si="8"/>
        <v>30.858064131033441</v>
      </c>
      <c r="Y16" s="15">
        <v>119.85067195029433</v>
      </c>
      <c r="Z16" s="15">
        <v>12.086658876727089</v>
      </c>
      <c r="AA16" s="15">
        <v>875.40310000000011</v>
      </c>
      <c r="AB16" s="15">
        <v>381.80251999999996</v>
      </c>
      <c r="AC16" s="15">
        <v>97.623649999999984</v>
      </c>
      <c r="AD16" s="15">
        <v>8.1999180729741656</v>
      </c>
      <c r="AE16" s="15">
        <v>6.3032668000000003</v>
      </c>
      <c r="AF16" s="15">
        <f t="shared" si="9"/>
        <v>1532.1278498310292</v>
      </c>
      <c r="AG16" s="15">
        <v>0</v>
      </c>
      <c r="AH16" s="15">
        <f t="shared" si="10"/>
        <v>1532.1278498310292</v>
      </c>
      <c r="AI16" s="15">
        <v>0.6275365374466666</v>
      </c>
      <c r="AJ16" s="15">
        <f t="shared" si="11"/>
        <v>1532.7553863684759</v>
      </c>
      <c r="AL16" s="14">
        <f t="shared" si="12"/>
        <v>2022</v>
      </c>
      <c r="AM16" s="15">
        <f t="shared" si="13"/>
        <v>27.050221938022126</v>
      </c>
      <c r="AN16" s="15">
        <f t="shared" si="0"/>
        <v>2.5800820188433184</v>
      </c>
      <c r="AO16" s="15">
        <f t="shared" si="0"/>
        <v>1.2277601741679971</v>
      </c>
      <c r="AP16" s="15">
        <f t="shared" si="0"/>
        <v>30.858064131033441</v>
      </c>
      <c r="AQ16" s="15">
        <f t="shared" si="0"/>
        <v>0</v>
      </c>
      <c r="AR16" s="15">
        <f t="shared" si="0"/>
        <v>0</v>
      </c>
      <c r="AS16" s="15">
        <f t="shared" si="0"/>
        <v>-8.3029099999999971</v>
      </c>
      <c r="AT16" s="15">
        <f t="shared" si="0"/>
        <v>0</v>
      </c>
      <c r="AU16" s="15">
        <f t="shared" si="0"/>
        <v>-1.3808099999999826</v>
      </c>
      <c r="AV16" s="15">
        <f t="shared" si="0"/>
        <v>-1.7416800801584031E-7</v>
      </c>
      <c r="AW16" s="15">
        <f t="shared" si="0"/>
        <v>-6.9366399999999828E-2</v>
      </c>
      <c r="AX16" s="15">
        <f t="shared" si="0"/>
        <v>21.104977556865379</v>
      </c>
      <c r="AY16" s="15">
        <f t="shared" si="0"/>
        <v>0</v>
      </c>
      <c r="AZ16" s="15">
        <f t="shared" si="0"/>
        <v>21.104977556865379</v>
      </c>
      <c r="BA16" s="15">
        <f t="shared" si="1"/>
        <v>0.6275365374466666</v>
      </c>
      <c r="BB16" s="15">
        <f t="shared" si="14"/>
        <v>21.732514094312045</v>
      </c>
      <c r="BC16" s="14">
        <f t="shared" si="15"/>
        <v>2022</v>
      </c>
    </row>
    <row r="17" spans="2:55" x14ac:dyDescent="0.35">
      <c r="B17" s="14">
        <f t="shared" si="2"/>
        <v>2023</v>
      </c>
      <c r="C17" s="15"/>
      <c r="D17" s="15"/>
      <c r="E17" s="15"/>
      <c r="F17" s="15">
        <f t="shared" si="3"/>
        <v>0</v>
      </c>
      <c r="G17" s="15">
        <v>113.92549368024319</v>
      </c>
      <c r="H17" s="15">
        <v>11.751086987122031</v>
      </c>
      <c r="I17" s="15">
        <v>901.71135000000004</v>
      </c>
      <c r="J17" s="15">
        <v>381.80251999999996</v>
      </c>
      <c r="K17" s="15">
        <v>106.55858000000001</v>
      </c>
      <c r="L17" s="15">
        <v>8.3599521217753843</v>
      </c>
      <c r="M17" s="15">
        <v>5.7773078000000018</v>
      </c>
      <c r="N17" s="15">
        <f t="shared" si="4"/>
        <v>1529.8862905891408</v>
      </c>
      <c r="O17" s="15">
        <v>0</v>
      </c>
      <c r="P17" s="15">
        <f t="shared" si="5"/>
        <v>1529.8862905891408</v>
      </c>
      <c r="Q17" s="15"/>
      <c r="R17" s="15">
        <f t="shared" si="6"/>
        <v>1529.8862905891408</v>
      </c>
      <c r="S17"/>
      <c r="T17" s="14">
        <f t="shared" si="7"/>
        <v>2023</v>
      </c>
      <c r="U17" s="15">
        <v>75.742983014184162</v>
      </c>
      <c r="V17" s="15">
        <v>7.588641108093257</v>
      </c>
      <c r="W17" s="15">
        <v>3.739614883411015</v>
      </c>
      <c r="X17" s="15">
        <f t="shared" si="8"/>
        <v>87.071239005688426</v>
      </c>
      <c r="Y17" s="15">
        <v>113.92549368024319</v>
      </c>
      <c r="Z17" s="15">
        <v>11.751086987122031</v>
      </c>
      <c r="AA17" s="15">
        <v>877.48711999999989</v>
      </c>
      <c r="AB17" s="15">
        <v>381.80251999999996</v>
      </c>
      <c r="AC17" s="15">
        <v>102.73019999999997</v>
      </c>
      <c r="AD17" s="15">
        <v>8.3599572383643697</v>
      </c>
      <c r="AE17" s="15">
        <v>5.6610033000000008</v>
      </c>
      <c r="AF17" s="15">
        <f t="shared" si="9"/>
        <v>1588.7886202114178</v>
      </c>
      <c r="AG17" s="15">
        <v>0</v>
      </c>
      <c r="AH17" s="15">
        <f t="shared" si="10"/>
        <v>1588.7886202114178</v>
      </c>
      <c r="AI17" s="15">
        <v>0.68307619099066674</v>
      </c>
      <c r="AJ17" s="15">
        <f t="shared" si="11"/>
        <v>1589.4716964024085</v>
      </c>
      <c r="AL17" s="14">
        <f t="shared" si="12"/>
        <v>2023</v>
      </c>
      <c r="AM17" s="15">
        <f t="shared" si="13"/>
        <v>75.742983014184162</v>
      </c>
      <c r="AN17" s="15">
        <f t="shared" si="0"/>
        <v>7.588641108093257</v>
      </c>
      <c r="AO17" s="15">
        <f t="shared" si="0"/>
        <v>3.739614883411015</v>
      </c>
      <c r="AP17" s="15">
        <f t="shared" si="0"/>
        <v>87.071239005688426</v>
      </c>
      <c r="AQ17" s="15">
        <f t="shared" si="0"/>
        <v>0</v>
      </c>
      <c r="AR17" s="15">
        <f t="shared" si="0"/>
        <v>0</v>
      </c>
      <c r="AS17" s="15">
        <f t="shared" si="0"/>
        <v>-24.224230000000148</v>
      </c>
      <c r="AT17" s="15">
        <f t="shared" si="0"/>
        <v>0</v>
      </c>
      <c r="AU17" s="15">
        <f t="shared" si="0"/>
        <v>-3.8283800000000383</v>
      </c>
      <c r="AV17" s="15">
        <f t="shared" si="0"/>
        <v>5.1165889853876934E-6</v>
      </c>
      <c r="AW17" s="15">
        <f t="shared" si="0"/>
        <v>-0.11630450000000092</v>
      </c>
      <c r="AX17" s="15">
        <f t="shared" si="0"/>
        <v>58.902329622276966</v>
      </c>
      <c r="AY17" s="15">
        <f t="shared" si="0"/>
        <v>0</v>
      </c>
      <c r="AZ17" s="15">
        <f t="shared" si="0"/>
        <v>58.902329622276966</v>
      </c>
      <c r="BA17" s="15">
        <f t="shared" si="1"/>
        <v>0.68307619099066674</v>
      </c>
      <c r="BB17" s="15">
        <f t="shared" si="14"/>
        <v>59.585405813267634</v>
      </c>
      <c r="BC17" s="14">
        <f t="shared" si="15"/>
        <v>2023</v>
      </c>
    </row>
    <row r="18" spans="2:55" x14ac:dyDescent="0.35">
      <c r="B18" s="14">
        <f t="shared" si="2"/>
        <v>2024</v>
      </c>
      <c r="C18" s="15"/>
      <c r="D18" s="15"/>
      <c r="E18" s="15"/>
      <c r="F18" s="15">
        <f t="shared" si="3"/>
        <v>0</v>
      </c>
      <c r="G18" s="15">
        <v>108.61129035399931</v>
      </c>
      <c r="H18" s="15">
        <v>11.410878192294161</v>
      </c>
      <c r="I18" s="15">
        <v>902.36277999999993</v>
      </c>
      <c r="J18" s="15">
        <v>382.80076000000003</v>
      </c>
      <c r="K18" s="15">
        <v>116.13398000000001</v>
      </c>
      <c r="L18" s="15">
        <v>8.6190556822905684</v>
      </c>
      <c r="M18" s="15">
        <v>5.7116716000000016</v>
      </c>
      <c r="N18" s="15">
        <f t="shared" si="4"/>
        <v>1535.6504158285841</v>
      </c>
      <c r="O18" s="15">
        <v>0</v>
      </c>
      <c r="P18" s="15">
        <f t="shared" si="5"/>
        <v>1535.6504158285841</v>
      </c>
      <c r="Q18" s="15"/>
      <c r="R18" s="15">
        <f t="shared" si="6"/>
        <v>1535.6504158285841</v>
      </c>
      <c r="S18"/>
      <c r="T18" s="14">
        <f t="shared" si="7"/>
        <v>2024</v>
      </c>
      <c r="U18" s="15">
        <v>119.4266952488795</v>
      </c>
      <c r="V18" s="15">
        <v>12.55427730228932</v>
      </c>
      <c r="W18" s="15">
        <v>6.3405122821920141</v>
      </c>
      <c r="X18" s="15">
        <f t="shared" si="8"/>
        <v>138.32148483336081</v>
      </c>
      <c r="Y18" s="15">
        <v>108.61129035399931</v>
      </c>
      <c r="Z18" s="15">
        <v>11.410878192294161</v>
      </c>
      <c r="AA18" s="15">
        <v>854.37751000000026</v>
      </c>
      <c r="AB18" s="15">
        <v>382.80076000000003</v>
      </c>
      <c r="AC18" s="15">
        <v>111.13623999999999</v>
      </c>
      <c r="AD18" s="15">
        <v>8.6190634000985238</v>
      </c>
      <c r="AE18" s="15">
        <v>5.4379036000000003</v>
      </c>
      <c r="AF18" s="15">
        <f t="shared" si="9"/>
        <v>1620.7151303797532</v>
      </c>
      <c r="AG18" s="15">
        <v>0</v>
      </c>
      <c r="AH18" s="15">
        <f t="shared" si="10"/>
        <v>1620.7151303797532</v>
      </c>
      <c r="AI18" s="15">
        <v>0.67471288001039997</v>
      </c>
      <c r="AJ18" s="15">
        <f t="shared" si="11"/>
        <v>1621.3898432597637</v>
      </c>
      <c r="AL18" s="14">
        <f t="shared" si="12"/>
        <v>2024</v>
      </c>
      <c r="AM18" s="15">
        <f t="shared" si="13"/>
        <v>119.4266952488795</v>
      </c>
      <c r="AN18" s="15">
        <f t="shared" si="0"/>
        <v>12.55427730228932</v>
      </c>
      <c r="AO18" s="15">
        <f t="shared" si="0"/>
        <v>6.3405122821920141</v>
      </c>
      <c r="AP18" s="15">
        <f t="shared" si="0"/>
        <v>138.32148483336081</v>
      </c>
      <c r="AQ18" s="15">
        <f t="shared" si="0"/>
        <v>0</v>
      </c>
      <c r="AR18" s="15">
        <f t="shared" si="0"/>
        <v>0</v>
      </c>
      <c r="AS18" s="15">
        <f t="shared" si="0"/>
        <v>-47.985269999999673</v>
      </c>
      <c r="AT18" s="15">
        <f t="shared" si="0"/>
        <v>0</v>
      </c>
      <c r="AU18" s="15">
        <f t="shared" si="0"/>
        <v>-4.9977400000000216</v>
      </c>
      <c r="AV18" s="15">
        <f t="shared" si="0"/>
        <v>7.7178079553874568E-6</v>
      </c>
      <c r="AW18" s="15">
        <f t="shared" si="0"/>
        <v>-0.27376800000000134</v>
      </c>
      <c r="AX18" s="15">
        <f t="shared" si="0"/>
        <v>85.064714551169118</v>
      </c>
      <c r="AY18" s="15">
        <f t="shared" si="0"/>
        <v>0</v>
      </c>
      <c r="AZ18" s="15">
        <f t="shared" si="0"/>
        <v>85.064714551169118</v>
      </c>
      <c r="BA18" s="15">
        <f t="shared" si="1"/>
        <v>0.67471288001039997</v>
      </c>
      <c r="BB18" s="15">
        <f t="shared" si="14"/>
        <v>85.739427431179521</v>
      </c>
      <c r="BC18" s="14">
        <f t="shared" si="15"/>
        <v>2024</v>
      </c>
    </row>
    <row r="19" spans="2:55" x14ac:dyDescent="0.35">
      <c r="B19" s="14">
        <f t="shared" si="2"/>
        <v>2025</v>
      </c>
      <c r="C19" s="15"/>
      <c r="D19" s="15"/>
      <c r="E19" s="15"/>
      <c r="F19" s="15">
        <f t="shared" si="3"/>
        <v>0</v>
      </c>
      <c r="G19" s="15">
        <v>100.57237697574595</v>
      </c>
      <c r="H19" s="15">
        <v>11.077338550112017</v>
      </c>
      <c r="I19" s="15">
        <v>936.08520000000021</v>
      </c>
      <c r="J19" s="15">
        <v>381.80250999999998</v>
      </c>
      <c r="K19" s="15">
        <v>128.97212999999999</v>
      </c>
      <c r="L19" s="15">
        <v>8.9934001013974019</v>
      </c>
      <c r="M19" s="15">
        <v>5.8987664000000004</v>
      </c>
      <c r="N19" s="15">
        <f t="shared" si="4"/>
        <v>1573.4017220272556</v>
      </c>
      <c r="O19" s="15">
        <v>101.67539999999998</v>
      </c>
      <c r="P19" s="15">
        <f t="shared" si="5"/>
        <v>1675.0771220272557</v>
      </c>
      <c r="Q19" s="15"/>
      <c r="R19" s="15">
        <f t="shared" si="6"/>
        <v>1675.0771220272557</v>
      </c>
      <c r="S19"/>
      <c r="T19" s="14">
        <f t="shared" si="7"/>
        <v>2025</v>
      </c>
      <c r="U19" s="15">
        <v>112.68526419465084</v>
      </c>
      <c r="V19" s="15">
        <v>12.189861946966939</v>
      </c>
      <c r="W19" s="15">
        <v>6.4659014919359654</v>
      </c>
      <c r="X19" s="15">
        <f t="shared" si="8"/>
        <v>131.34102763355375</v>
      </c>
      <c r="Y19" s="15">
        <v>100.57237697574595</v>
      </c>
      <c r="Z19" s="15">
        <v>11.077338550112017</v>
      </c>
      <c r="AA19" s="15">
        <v>889.0572699999999</v>
      </c>
      <c r="AB19" s="15">
        <v>381.80250999999998</v>
      </c>
      <c r="AC19" s="15">
        <v>124.26027000000001</v>
      </c>
      <c r="AD19" s="15">
        <v>8.9934086094614152</v>
      </c>
      <c r="AE19" s="15">
        <v>5.6149667000000001</v>
      </c>
      <c r="AF19" s="15">
        <f t="shared" si="9"/>
        <v>1652.7191684688728</v>
      </c>
      <c r="AG19" s="15">
        <v>97.098460000000003</v>
      </c>
      <c r="AH19" s="15">
        <f t="shared" si="10"/>
        <v>1749.8176284688727</v>
      </c>
      <c r="AI19" s="15">
        <v>0.65619743327906666</v>
      </c>
      <c r="AJ19" s="15">
        <f t="shared" si="11"/>
        <v>1750.4738259021517</v>
      </c>
      <c r="AL19" s="14">
        <f t="shared" si="12"/>
        <v>2025</v>
      </c>
      <c r="AM19" s="15">
        <f t="shared" si="13"/>
        <v>112.68526419465084</v>
      </c>
      <c r="AN19" s="15">
        <f t="shared" si="0"/>
        <v>12.189861946966939</v>
      </c>
      <c r="AO19" s="15">
        <f t="shared" si="0"/>
        <v>6.4659014919359654</v>
      </c>
      <c r="AP19" s="15">
        <f t="shared" si="0"/>
        <v>131.34102763355375</v>
      </c>
      <c r="AQ19" s="15">
        <f t="shared" si="0"/>
        <v>0</v>
      </c>
      <c r="AR19" s="15">
        <f t="shared" si="0"/>
        <v>0</v>
      </c>
      <c r="AS19" s="15">
        <f t="shared" si="0"/>
        <v>-47.02793000000031</v>
      </c>
      <c r="AT19" s="15">
        <f t="shared" si="0"/>
        <v>0</v>
      </c>
      <c r="AU19" s="15">
        <f t="shared" si="0"/>
        <v>-4.7118599999999873</v>
      </c>
      <c r="AV19" s="15">
        <f t="shared" si="0"/>
        <v>8.5080640133128327E-6</v>
      </c>
      <c r="AW19" s="15">
        <f t="shared" si="0"/>
        <v>-0.28379970000000032</v>
      </c>
      <c r="AX19" s="15">
        <f t="shared" si="0"/>
        <v>79.317446441617221</v>
      </c>
      <c r="AY19" s="15">
        <f t="shared" si="0"/>
        <v>-4.5769399999999791</v>
      </c>
      <c r="AZ19" s="15">
        <f t="shared" si="0"/>
        <v>74.740506441617072</v>
      </c>
      <c r="BA19" s="15">
        <f t="shared" si="1"/>
        <v>0.65619743327906666</v>
      </c>
      <c r="BB19" s="15">
        <f t="shared" si="14"/>
        <v>75.396703874896133</v>
      </c>
      <c r="BC19" s="14">
        <f t="shared" si="15"/>
        <v>2025</v>
      </c>
    </row>
    <row r="20" spans="2:55" x14ac:dyDescent="0.35">
      <c r="B20" s="14">
        <f t="shared" si="2"/>
        <v>2026</v>
      </c>
      <c r="C20" s="15"/>
      <c r="D20" s="15"/>
      <c r="E20" s="15"/>
      <c r="F20" s="15">
        <f t="shared" si="3"/>
        <v>0</v>
      </c>
      <c r="G20" s="15">
        <v>86.48815508523154</v>
      </c>
      <c r="H20" s="15">
        <v>10.751774835172593</v>
      </c>
      <c r="I20" s="15">
        <v>996.61411999999984</v>
      </c>
      <c r="J20" s="15">
        <v>381.80251999999996</v>
      </c>
      <c r="K20" s="15">
        <v>151.61926999999997</v>
      </c>
      <c r="L20" s="15">
        <v>9.3086815933682487</v>
      </c>
      <c r="M20" s="15">
        <v>5.8629835000000003</v>
      </c>
      <c r="N20" s="15">
        <f t="shared" si="4"/>
        <v>1642.4475050137719</v>
      </c>
      <c r="O20" s="15">
        <v>182.66867000000002</v>
      </c>
      <c r="P20" s="15">
        <f t="shared" si="5"/>
        <v>1825.1161750137719</v>
      </c>
      <c r="Q20" s="15"/>
      <c r="R20" s="15">
        <f t="shared" si="6"/>
        <v>1825.1161750137719</v>
      </c>
      <c r="S20"/>
      <c r="T20" s="14">
        <f t="shared" si="7"/>
        <v>2026</v>
      </c>
      <c r="U20" s="15">
        <v>106.88250097267216</v>
      </c>
      <c r="V20" s="15">
        <v>11.820723189641233</v>
      </c>
      <c r="W20" s="15">
        <v>6.6250691807785769</v>
      </c>
      <c r="X20" s="15">
        <f t="shared" si="8"/>
        <v>125.32829334309197</v>
      </c>
      <c r="Y20" s="15">
        <v>86.48815508523154</v>
      </c>
      <c r="Z20" s="15">
        <v>10.751774835172593</v>
      </c>
      <c r="AA20" s="15">
        <v>946.75601999999992</v>
      </c>
      <c r="AB20" s="15">
        <v>381.80251999999996</v>
      </c>
      <c r="AC20" s="15">
        <v>146.86616999999998</v>
      </c>
      <c r="AD20" s="15">
        <v>9.3086824125896683</v>
      </c>
      <c r="AE20" s="15">
        <v>5.6499841999999996</v>
      </c>
      <c r="AF20" s="15">
        <f t="shared" si="9"/>
        <v>1712.9515998760858</v>
      </c>
      <c r="AG20" s="15">
        <v>174.77066000000002</v>
      </c>
      <c r="AH20" s="15">
        <f t="shared" si="10"/>
        <v>1887.7222598760859</v>
      </c>
      <c r="AI20" s="15">
        <v>0.51050195073344673</v>
      </c>
      <c r="AJ20" s="15">
        <f t="shared" si="11"/>
        <v>1888.2327618268193</v>
      </c>
      <c r="AL20" s="14">
        <f t="shared" si="12"/>
        <v>2026</v>
      </c>
      <c r="AM20" s="15">
        <f t="shared" si="13"/>
        <v>106.88250097267216</v>
      </c>
      <c r="AN20" s="15">
        <f t="shared" si="0"/>
        <v>11.820723189641233</v>
      </c>
      <c r="AO20" s="15">
        <f t="shared" si="0"/>
        <v>6.6250691807785769</v>
      </c>
      <c r="AP20" s="15">
        <f t="shared" si="0"/>
        <v>125.32829334309197</v>
      </c>
      <c r="AQ20" s="15">
        <f t="shared" si="0"/>
        <v>0</v>
      </c>
      <c r="AR20" s="15">
        <f t="shared" si="0"/>
        <v>0</v>
      </c>
      <c r="AS20" s="15">
        <f t="shared" si="0"/>
        <v>-49.858099999999922</v>
      </c>
      <c r="AT20" s="15">
        <f t="shared" si="0"/>
        <v>0</v>
      </c>
      <c r="AU20" s="15">
        <f t="shared" si="0"/>
        <v>-4.7530999999999892</v>
      </c>
      <c r="AV20" s="15">
        <f t="shared" si="0"/>
        <v>8.1922141959012151E-7</v>
      </c>
      <c r="AW20" s="15">
        <f t="shared" si="0"/>
        <v>-0.21299930000000078</v>
      </c>
      <c r="AX20" s="15">
        <f t="shared" si="0"/>
        <v>70.504094862313877</v>
      </c>
      <c r="AY20" s="15">
        <f t="shared" si="0"/>
        <v>-7.8980099999999993</v>
      </c>
      <c r="AZ20" s="15">
        <f t="shared" si="0"/>
        <v>62.606084862313992</v>
      </c>
      <c r="BA20" s="15">
        <f t="shared" si="1"/>
        <v>0.51050195073344673</v>
      </c>
      <c r="BB20" s="15">
        <f t="shared" si="14"/>
        <v>63.116586813047441</v>
      </c>
      <c r="BC20" s="14">
        <f t="shared" si="15"/>
        <v>2026</v>
      </c>
    </row>
    <row r="21" spans="2:55" x14ac:dyDescent="0.35">
      <c r="B21" s="14">
        <f t="shared" si="2"/>
        <v>2027</v>
      </c>
      <c r="C21" s="15"/>
      <c r="D21" s="15"/>
      <c r="E21" s="15"/>
      <c r="F21" s="15">
        <f t="shared" si="3"/>
        <v>0</v>
      </c>
      <c r="G21" s="15">
        <v>101.89420970211953</v>
      </c>
      <c r="H21" s="15">
        <v>13.437419182619529</v>
      </c>
      <c r="I21" s="15">
        <v>1101.3591999999999</v>
      </c>
      <c r="J21" s="15">
        <v>381.80250999999998</v>
      </c>
      <c r="K21" s="15">
        <v>171.43646999999999</v>
      </c>
      <c r="L21" s="15">
        <v>10.178355463183683</v>
      </c>
      <c r="M21" s="15">
        <v>5.9663967000000007</v>
      </c>
      <c r="N21" s="15">
        <f t="shared" si="4"/>
        <v>1786.0745610479225</v>
      </c>
      <c r="O21" s="15">
        <v>264.44153</v>
      </c>
      <c r="P21" s="15">
        <f t="shared" si="5"/>
        <v>2050.5160910479226</v>
      </c>
      <c r="Q21" s="15"/>
      <c r="R21" s="15">
        <f t="shared" si="6"/>
        <v>2050.5160910479226</v>
      </c>
      <c r="S21"/>
      <c r="T21" s="14">
        <f t="shared" si="7"/>
        <v>2027</v>
      </c>
      <c r="U21" s="15">
        <v>94.000616103880162</v>
      </c>
      <c r="V21" s="15">
        <v>11.471397720362416</v>
      </c>
      <c r="W21" s="15">
        <v>6.9011175451379474</v>
      </c>
      <c r="X21" s="15">
        <f t="shared" si="8"/>
        <v>112.37313136938053</v>
      </c>
      <c r="Y21" s="15">
        <v>92.677237614841161</v>
      </c>
      <c r="Z21" s="15">
        <v>11.93730254466143</v>
      </c>
      <c r="AA21" s="15">
        <v>1049.0637699999997</v>
      </c>
      <c r="AB21" s="15">
        <v>381.80250999999998</v>
      </c>
      <c r="AC21" s="15">
        <v>166.49915000000004</v>
      </c>
      <c r="AD21" s="15">
        <v>9.9212279180457337</v>
      </c>
      <c r="AE21" s="15">
        <v>5.8943753999999995</v>
      </c>
      <c r="AF21" s="15">
        <f t="shared" si="9"/>
        <v>1830.1687048469287</v>
      </c>
      <c r="AG21" s="15">
        <v>253.80520000000001</v>
      </c>
      <c r="AH21" s="15">
        <f t="shared" si="10"/>
        <v>2083.9739048469287</v>
      </c>
      <c r="AI21" s="15">
        <v>0.56509226722358352</v>
      </c>
      <c r="AJ21" s="15">
        <f t="shared" si="11"/>
        <v>2084.5389971141522</v>
      </c>
      <c r="AL21" s="14">
        <f t="shared" si="12"/>
        <v>2027</v>
      </c>
      <c r="AM21" s="15">
        <f t="shared" si="13"/>
        <v>94.000616103880162</v>
      </c>
      <c r="AN21" s="15">
        <f t="shared" si="0"/>
        <v>11.471397720362416</v>
      </c>
      <c r="AO21" s="15">
        <f t="shared" si="0"/>
        <v>6.9011175451379474</v>
      </c>
      <c r="AP21" s="15">
        <f t="shared" si="0"/>
        <v>112.37313136938053</v>
      </c>
      <c r="AQ21" s="15">
        <f t="shared" si="0"/>
        <v>-9.2169720872783643</v>
      </c>
      <c r="AR21" s="15">
        <f t="shared" si="0"/>
        <v>-1.500116637958099</v>
      </c>
      <c r="AS21" s="15">
        <f t="shared" si="0"/>
        <v>-52.295430000000124</v>
      </c>
      <c r="AT21" s="15">
        <f t="shared" si="0"/>
        <v>0</v>
      </c>
      <c r="AU21" s="15">
        <f t="shared" si="0"/>
        <v>-4.9373199999999429</v>
      </c>
      <c r="AV21" s="15">
        <f t="shared" si="0"/>
        <v>-0.25712754513794955</v>
      </c>
      <c r="AW21" s="15">
        <f t="shared" si="0"/>
        <v>-7.2021300000001176E-2</v>
      </c>
      <c r="AX21" s="15">
        <f t="shared" si="0"/>
        <v>44.094143799006133</v>
      </c>
      <c r="AY21" s="15">
        <f t="shared" si="0"/>
        <v>-10.636329999999987</v>
      </c>
      <c r="AZ21" s="15">
        <f t="shared" si="0"/>
        <v>33.45781379900609</v>
      </c>
      <c r="BA21" s="15">
        <f t="shared" si="1"/>
        <v>0.56509226722358352</v>
      </c>
      <c r="BB21" s="15">
        <f t="shared" si="14"/>
        <v>34.022906066229673</v>
      </c>
      <c r="BC21" s="14">
        <f t="shared" si="15"/>
        <v>2027</v>
      </c>
    </row>
    <row r="22" spans="2:55" x14ac:dyDescent="0.35">
      <c r="B22" s="14">
        <f t="shared" si="2"/>
        <v>2028</v>
      </c>
      <c r="C22" s="15"/>
      <c r="D22" s="15"/>
      <c r="E22" s="15"/>
      <c r="F22" s="15">
        <f t="shared" si="3"/>
        <v>0</v>
      </c>
      <c r="G22" s="15">
        <v>121.01516616881284</v>
      </c>
      <c r="H22" s="15">
        <v>16.682453530015369</v>
      </c>
      <c r="I22" s="15">
        <v>1220.5895199999998</v>
      </c>
      <c r="J22" s="15">
        <v>382.80076000000003</v>
      </c>
      <c r="K22" s="15">
        <v>195.29842000000002</v>
      </c>
      <c r="L22" s="15">
        <v>11.075033868282592</v>
      </c>
      <c r="M22" s="15">
        <v>6.4306313999999993</v>
      </c>
      <c r="N22" s="15">
        <f t="shared" si="4"/>
        <v>1953.8919849671108</v>
      </c>
      <c r="O22" s="15">
        <v>352.41189000000003</v>
      </c>
      <c r="P22" s="15">
        <f t="shared" si="5"/>
        <v>2306.3038749671109</v>
      </c>
      <c r="Q22" s="15"/>
      <c r="R22" s="15">
        <f t="shared" si="6"/>
        <v>2306.3038749671109</v>
      </c>
      <c r="S22"/>
      <c r="T22" s="14">
        <f t="shared" si="7"/>
        <v>2028</v>
      </c>
      <c r="U22" s="15">
        <v>90.129684683118214</v>
      </c>
      <c r="V22" s="15">
        <v>11.139299432357163</v>
      </c>
      <c r="W22" s="15">
        <v>7.2875248332083178</v>
      </c>
      <c r="X22" s="15">
        <f t="shared" si="8"/>
        <v>108.5565089486837</v>
      </c>
      <c r="Y22" s="15">
        <v>96.233500191135761</v>
      </c>
      <c r="Z22" s="15">
        <v>12.640391326137067</v>
      </c>
      <c r="AA22" s="15">
        <v>1170.0501799999997</v>
      </c>
      <c r="AB22" s="15">
        <v>382.80076000000003</v>
      </c>
      <c r="AC22" s="15">
        <v>189.11359000000004</v>
      </c>
      <c r="AD22" s="15">
        <v>10.359659035074271</v>
      </c>
      <c r="AE22" s="15">
        <v>6.4760522000000007</v>
      </c>
      <c r="AF22" s="15">
        <f t="shared" si="9"/>
        <v>1976.2306417010304</v>
      </c>
      <c r="AG22" s="15">
        <v>338.85256999999996</v>
      </c>
      <c r="AH22" s="15">
        <f t="shared" si="10"/>
        <v>2315.0832117010305</v>
      </c>
      <c r="AI22" s="15">
        <v>0.52413609409135764</v>
      </c>
      <c r="AJ22" s="15">
        <f t="shared" si="11"/>
        <v>2315.6073477951218</v>
      </c>
      <c r="AL22" s="14">
        <f t="shared" si="12"/>
        <v>2028</v>
      </c>
      <c r="AM22" s="15">
        <f t="shared" si="13"/>
        <v>90.129684683118214</v>
      </c>
      <c r="AN22" s="15">
        <f t="shared" si="0"/>
        <v>11.139299432357163</v>
      </c>
      <c r="AO22" s="15">
        <f t="shared" si="0"/>
        <v>7.2875248332083178</v>
      </c>
      <c r="AP22" s="15">
        <f t="shared" si="0"/>
        <v>108.5565089486837</v>
      </c>
      <c r="AQ22" s="15">
        <f t="shared" si="0"/>
        <v>-24.781665977677079</v>
      </c>
      <c r="AR22" s="15">
        <f t="shared" si="0"/>
        <v>-4.0420622038783023</v>
      </c>
      <c r="AS22" s="15">
        <f t="shared" si="0"/>
        <v>-50.539340000000038</v>
      </c>
      <c r="AT22" s="15">
        <f t="shared" si="0"/>
        <v>0</v>
      </c>
      <c r="AU22" s="15">
        <f t="shared" si="0"/>
        <v>-6.1848299999999767</v>
      </c>
      <c r="AV22" s="15">
        <f t="shared" si="0"/>
        <v>-0.71537483320832074</v>
      </c>
      <c r="AW22" s="15">
        <f t="shared" si="0"/>
        <v>4.5420800000001371E-2</v>
      </c>
      <c r="AX22" s="15">
        <f t="shared" si="0"/>
        <v>22.338656733919606</v>
      </c>
      <c r="AY22" s="15">
        <f t="shared" si="0"/>
        <v>-13.559320000000071</v>
      </c>
      <c r="AZ22" s="15">
        <f t="shared" si="0"/>
        <v>8.7793367339195356</v>
      </c>
      <c r="BA22" s="15">
        <f t="shared" si="1"/>
        <v>0.52413609409135764</v>
      </c>
      <c r="BB22" s="15">
        <f t="shared" si="14"/>
        <v>9.3034728280108929</v>
      </c>
      <c r="BC22" s="14">
        <f t="shared" si="15"/>
        <v>2028</v>
      </c>
    </row>
    <row r="23" spans="2:55" x14ac:dyDescent="0.35">
      <c r="B23" s="14">
        <f t="shared" si="2"/>
        <v>2029</v>
      </c>
      <c r="C23" s="15"/>
      <c r="D23" s="15"/>
      <c r="E23" s="15"/>
      <c r="F23" s="15">
        <f t="shared" si="3"/>
        <v>0</v>
      </c>
      <c r="G23" s="15">
        <v>123.91634322082817</v>
      </c>
      <c r="H23" s="15">
        <v>17.277844086395664</v>
      </c>
      <c r="I23" s="15">
        <v>1309.4205799999997</v>
      </c>
      <c r="J23" s="15">
        <v>381.80251999999996</v>
      </c>
      <c r="K23" s="15">
        <v>210.81583000000001</v>
      </c>
      <c r="L23" s="15">
        <v>11.533405628838196</v>
      </c>
      <c r="M23" s="15">
        <v>6.1492484000000003</v>
      </c>
      <c r="N23" s="15">
        <f t="shared" si="4"/>
        <v>2060.9157713360619</v>
      </c>
      <c r="O23" s="15">
        <v>432.14386999999999</v>
      </c>
      <c r="P23" s="15">
        <f t="shared" si="5"/>
        <v>2493.0596413360618</v>
      </c>
      <c r="Q23" s="15"/>
      <c r="R23" s="15">
        <f t="shared" si="6"/>
        <v>2493.0596413360618</v>
      </c>
      <c r="S23"/>
      <c r="T23" s="14">
        <f t="shared" si="7"/>
        <v>2029</v>
      </c>
      <c r="U23" s="15">
        <v>87.005057237779695</v>
      </c>
      <c r="V23" s="15">
        <v>10.820018416444702</v>
      </c>
      <c r="W23" s="15">
        <v>7.6646569405098379</v>
      </c>
      <c r="X23" s="15">
        <f t="shared" si="8"/>
        <v>105.48973259473424</v>
      </c>
      <c r="Y23" s="15">
        <v>102.78051116480069</v>
      </c>
      <c r="Z23" s="15">
        <v>13.808019940495894</v>
      </c>
      <c r="AA23" s="15">
        <v>1249.9281000000003</v>
      </c>
      <c r="AB23" s="15">
        <v>381.80251999999996</v>
      </c>
      <c r="AC23" s="15">
        <v>203.79174</v>
      </c>
      <c r="AD23" s="15">
        <v>10.877318688328357</v>
      </c>
      <c r="AE23" s="15">
        <v>6.3993642999999993</v>
      </c>
      <c r="AF23" s="15">
        <f t="shared" si="9"/>
        <v>2074.8773066883591</v>
      </c>
      <c r="AG23" s="15">
        <v>417.53146000000004</v>
      </c>
      <c r="AH23" s="15">
        <f t="shared" si="10"/>
        <v>2492.4087666883593</v>
      </c>
      <c r="AI23" s="15">
        <v>0.54544233186889834</v>
      </c>
      <c r="AJ23" s="15">
        <f t="shared" si="11"/>
        <v>2492.9542090202281</v>
      </c>
      <c r="AL23" s="14">
        <f t="shared" si="12"/>
        <v>2029</v>
      </c>
      <c r="AM23" s="15">
        <f t="shared" si="13"/>
        <v>87.005057237779695</v>
      </c>
      <c r="AN23" s="15">
        <f t="shared" si="0"/>
        <v>10.820018416444702</v>
      </c>
      <c r="AO23" s="15">
        <f t="shared" si="0"/>
        <v>7.6646569405098379</v>
      </c>
      <c r="AP23" s="15">
        <f t="shared" si="0"/>
        <v>105.48973259473424</v>
      </c>
      <c r="AQ23" s="15">
        <f t="shared" si="0"/>
        <v>-21.135832056027482</v>
      </c>
      <c r="AR23" s="15">
        <f t="shared" si="0"/>
        <v>-3.4698241458997696</v>
      </c>
      <c r="AS23" s="15">
        <f t="shared" si="0"/>
        <v>-59.492479999999432</v>
      </c>
      <c r="AT23" s="15">
        <f t="shared" si="0"/>
        <v>0</v>
      </c>
      <c r="AU23" s="15">
        <f t="shared" si="0"/>
        <v>-7.0240900000000011</v>
      </c>
      <c r="AV23" s="15">
        <f t="shared" si="0"/>
        <v>-0.65608694050983907</v>
      </c>
      <c r="AW23" s="15">
        <f t="shared" si="0"/>
        <v>0.25011589999999906</v>
      </c>
      <c r="AX23" s="15">
        <f t="shared" si="0"/>
        <v>13.961535352297233</v>
      </c>
      <c r="AY23" s="15">
        <f t="shared" si="0"/>
        <v>-14.612409999999954</v>
      </c>
      <c r="AZ23" s="15">
        <f t="shared" si="0"/>
        <v>-0.65087464770249426</v>
      </c>
      <c r="BA23" s="15">
        <f t="shared" si="1"/>
        <v>0.54544233186889834</v>
      </c>
      <c r="BB23" s="15">
        <f t="shared" si="14"/>
        <v>-0.10543231583359591</v>
      </c>
      <c r="BC23" s="14">
        <f t="shared" si="15"/>
        <v>2029</v>
      </c>
    </row>
    <row r="24" spans="2:55" x14ac:dyDescent="0.35">
      <c r="B24" s="14">
        <f t="shared" si="2"/>
        <v>2030</v>
      </c>
      <c r="C24" s="15"/>
      <c r="D24" s="15"/>
      <c r="E24" s="15"/>
      <c r="F24" s="15">
        <f t="shared" si="3"/>
        <v>0</v>
      </c>
      <c r="G24" s="15">
        <v>129.65163275506239</v>
      </c>
      <c r="H24" s="15">
        <v>18.333222365750508</v>
      </c>
      <c r="I24" s="15">
        <v>1382.9872499999994</v>
      </c>
      <c r="J24" s="15">
        <v>381.80251999999996</v>
      </c>
      <c r="K24" s="15">
        <v>233.51777999999996</v>
      </c>
      <c r="L24" s="15">
        <v>12.066627104705809</v>
      </c>
      <c r="M24" s="15">
        <v>6.1936952000000014</v>
      </c>
      <c r="N24" s="15">
        <f t="shared" si="4"/>
        <v>2164.5527274255182</v>
      </c>
      <c r="O24" s="15">
        <v>519.48411999999996</v>
      </c>
      <c r="P24" s="15">
        <f t="shared" si="5"/>
        <v>2684.0368474255183</v>
      </c>
      <c r="Q24" s="15"/>
      <c r="R24" s="15">
        <f t="shared" si="6"/>
        <v>2684.0368474255183</v>
      </c>
      <c r="S24"/>
      <c r="T24" s="14">
        <f t="shared" si="7"/>
        <v>2030</v>
      </c>
      <c r="U24" s="15">
        <v>84.522819029339914</v>
      </c>
      <c r="V24" s="15">
        <v>10.507356426758287</v>
      </c>
      <c r="W24" s="15">
        <v>7.846392468928542</v>
      </c>
      <c r="X24" s="15">
        <f t="shared" si="8"/>
        <v>102.87656792502675</v>
      </c>
      <c r="Y24" s="15">
        <v>106.25073366147322</v>
      </c>
      <c r="Z24" s="15">
        <v>14.480483841536884</v>
      </c>
      <c r="AA24" s="15">
        <v>1329.0107100000002</v>
      </c>
      <c r="AB24" s="15">
        <v>381.80251999999996</v>
      </c>
      <c r="AC24" s="15">
        <v>226.39364</v>
      </c>
      <c r="AD24" s="15">
        <v>11.315014635777274</v>
      </c>
      <c r="AE24" s="15">
        <v>6.5394932000000008</v>
      </c>
      <c r="AF24" s="15">
        <f t="shared" si="9"/>
        <v>2178.669163263814</v>
      </c>
      <c r="AG24" s="15">
        <v>502.73579000000012</v>
      </c>
      <c r="AH24" s="15">
        <f t="shared" si="10"/>
        <v>2681.4049532638141</v>
      </c>
      <c r="AI24" s="15">
        <v>0.58902085979309859</v>
      </c>
      <c r="AJ24" s="15">
        <f t="shared" si="11"/>
        <v>2681.9939741236071</v>
      </c>
      <c r="AL24" s="14">
        <f t="shared" si="12"/>
        <v>2030</v>
      </c>
      <c r="AM24" s="15">
        <f t="shared" si="13"/>
        <v>84.522819029339914</v>
      </c>
      <c r="AN24" s="15">
        <f t="shared" si="0"/>
        <v>10.507356426758287</v>
      </c>
      <c r="AO24" s="15">
        <f t="shared" si="0"/>
        <v>7.846392468928542</v>
      </c>
      <c r="AP24" s="15">
        <f t="shared" si="0"/>
        <v>102.87656792502675</v>
      </c>
      <c r="AQ24" s="15">
        <f t="shared" si="0"/>
        <v>-23.400899093589175</v>
      </c>
      <c r="AR24" s="15">
        <f t="shared" si="0"/>
        <v>-3.8527385242136241</v>
      </c>
      <c r="AS24" s="15">
        <f t="shared" si="0"/>
        <v>-53.976539999999204</v>
      </c>
      <c r="AT24" s="15">
        <f t="shared" si="0"/>
        <v>0</v>
      </c>
      <c r="AU24" s="15">
        <f t="shared" si="0"/>
        <v>-7.1241399999999544</v>
      </c>
      <c r="AV24" s="15">
        <f t="shared" si="0"/>
        <v>-0.75161246892853484</v>
      </c>
      <c r="AW24" s="15">
        <f t="shared" si="0"/>
        <v>0.34579799999999938</v>
      </c>
      <c r="AX24" s="15">
        <f t="shared" si="0"/>
        <v>14.116435838295729</v>
      </c>
      <c r="AY24" s="15">
        <f t="shared" si="0"/>
        <v>-16.748329999999839</v>
      </c>
      <c r="AZ24" s="15">
        <f t="shared" si="0"/>
        <v>-2.6318941617041673</v>
      </c>
      <c r="BA24" s="15">
        <f t="shared" si="1"/>
        <v>0.58902085979309859</v>
      </c>
      <c r="BB24" s="15">
        <f t="shared" si="14"/>
        <v>-2.0428733019110688</v>
      </c>
      <c r="BC24" s="14">
        <f t="shared" si="15"/>
        <v>2030</v>
      </c>
    </row>
    <row r="25" spans="2:55" x14ac:dyDescent="0.35">
      <c r="B25" s="14">
        <f t="shared" si="2"/>
        <v>2031</v>
      </c>
      <c r="C25" s="15"/>
      <c r="D25" s="15"/>
      <c r="E25" s="15"/>
      <c r="F25" s="15">
        <f t="shared" si="3"/>
        <v>0</v>
      </c>
      <c r="G25" s="15">
        <v>132.33426633819352</v>
      </c>
      <c r="H25" s="15">
        <v>18.89660989864943</v>
      </c>
      <c r="I25" s="15">
        <v>1460.4608600000004</v>
      </c>
      <c r="J25" s="15">
        <v>381.80250999999998</v>
      </c>
      <c r="K25" s="15">
        <v>254.91038000000003</v>
      </c>
      <c r="L25" s="15">
        <v>12.577861329329965</v>
      </c>
      <c r="M25" s="15">
        <v>6.1533114999999992</v>
      </c>
      <c r="N25" s="15">
        <f t="shared" si="4"/>
        <v>2267.1357990661736</v>
      </c>
      <c r="O25" s="15">
        <v>594.01790999999992</v>
      </c>
      <c r="P25" s="15">
        <f t="shared" si="5"/>
        <v>2861.1537090661736</v>
      </c>
      <c r="Q25" s="15"/>
      <c r="R25" s="15">
        <f t="shared" si="6"/>
        <v>2861.1537090661736</v>
      </c>
      <c r="S25"/>
      <c r="T25" s="14">
        <f t="shared" si="7"/>
        <v>2031</v>
      </c>
      <c r="U25" s="15">
        <v>82.274652024038843</v>
      </c>
      <c r="V25" s="15">
        <v>10.196371199363753</v>
      </c>
      <c r="W25" s="15">
        <v>8.0418731621756798</v>
      </c>
      <c r="X25" s="15">
        <f t="shared" si="8"/>
        <v>100.51289638557827</v>
      </c>
      <c r="Y25" s="15">
        <v>112.58839620685366</v>
      </c>
      <c r="Z25" s="15">
        <v>15.622181218636658</v>
      </c>
      <c r="AA25" s="15">
        <v>1396.8649600000003</v>
      </c>
      <c r="AB25" s="15">
        <v>381.80250999999998</v>
      </c>
      <c r="AC25" s="15">
        <v>248.44514000000001</v>
      </c>
      <c r="AD25" s="15">
        <v>11.888568167154286</v>
      </c>
      <c r="AE25" s="15">
        <v>6.3908213999999992</v>
      </c>
      <c r="AF25" s="15">
        <f t="shared" si="9"/>
        <v>2274.1154733782228</v>
      </c>
      <c r="AG25" s="15">
        <v>573.46752000000004</v>
      </c>
      <c r="AH25" s="15">
        <f t="shared" si="10"/>
        <v>2847.5829933782229</v>
      </c>
      <c r="AI25" s="15">
        <v>0.37240217849023277</v>
      </c>
      <c r="AJ25" s="15">
        <f t="shared" si="11"/>
        <v>2847.955395556713</v>
      </c>
      <c r="AL25" s="14">
        <f t="shared" si="12"/>
        <v>2031</v>
      </c>
      <c r="AM25" s="15">
        <f t="shared" si="13"/>
        <v>82.274652024038843</v>
      </c>
      <c r="AN25" s="15">
        <f t="shared" si="0"/>
        <v>10.196371199363753</v>
      </c>
      <c r="AO25" s="15">
        <f t="shared" si="0"/>
        <v>8.0418731621756798</v>
      </c>
      <c r="AP25" s="15">
        <f t="shared" si="0"/>
        <v>100.51289638557827</v>
      </c>
      <c r="AQ25" s="15">
        <f t="shared" si="0"/>
        <v>-19.745870131339856</v>
      </c>
      <c r="AR25" s="15">
        <f t="shared" si="0"/>
        <v>-3.2744286800127718</v>
      </c>
      <c r="AS25" s="15">
        <f t="shared" si="0"/>
        <v>-63.595900000000029</v>
      </c>
      <c r="AT25" s="15">
        <f t="shared" si="0"/>
        <v>0</v>
      </c>
      <c r="AU25" s="15">
        <f t="shared" si="0"/>
        <v>-6.4652400000000227</v>
      </c>
      <c r="AV25" s="15">
        <f t="shared" si="0"/>
        <v>-0.68929316217567838</v>
      </c>
      <c r="AW25" s="15">
        <f t="shared" si="0"/>
        <v>0.23750990000000005</v>
      </c>
      <c r="AX25" s="15">
        <f t="shared" si="0"/>
        <v>6.9796743120491556</v>
      </c>
      <c r="AY25" s="15">
        <f t="shared" si="0"/>
        <v>-20.550389999999879</v>
      </c>
      <c r="AZ25" s="15">
        <f t="shared" si="0"/>
        <v>-13.570715687950724</v>
      </c>
      <c r="BA25" s="15">
        <f t="shared" si="1"/>
        <v>0.37240217849023277</v>
      </c>
      <c r="BB25" s="15">
        <f t="shared" si="14"/>
        <v>-13.19831350946049</v>
      </c>
      <c r="BC25" s="14">
        <f t="shared" si="15"/>
        <v>2031</v>
      </c>
    </row>
    <row r="26" spans="2:55" x14ac:dyDescent="0.35">
      <c r="B26" s="14">
        <f t="shared" si="2"/>
        <v>2032</v>
      </c>
      <c r="C26" s="15"/>
      <c r="D26" s="15"/>
      <c r="E26" s="15"/>
      <c r="F26" s="15">
        <f t="shared" si="3"/>
        <v>0</v>
      </c>
      <c r="G26" s="15">
        <v>137.95960003872068</v>
      </c>
      <c r="H26" s="15">
        <v>19.939340624546148</v>
      </c>
      <c r="I26" s="15">
        <v>1515.6407300000005</v>
      </c>
      <c r="J26" s="15">
        <v>382.80076000000003</v>
      </c>
      <c r="K26" s="15">
        <v>267.73444000000006</v>
      </c>
      <c r="L26" s="15">
        <v>13.193162066712965</v>
      </c>
      <c r="M26" s="15">
        <v>5.7360449999999998</v>
      </c>
      <c r="N26" s="15">
        <f t="shared" si="4"/>
        <v>2343.0040777299805</v>
      </c>
      <c r="O26" s="15">
        <v>676.49613999999997</v>
      </c>
      <c r="P26" s="15">
        <f t="shared" si="5"/>
        <v>3019.5002177299802</v>
      </c>
      <c r="Q26" s="15"/>
      <c r="R26" s="15">
        <f t="shared" si="6"/>
        <v>3019.5002177299802</v>
      </c>
      <c r="S26"/>
      <c r="T26" s="14">
        <f t="shared" si="7"/>
        <v>2032</v>
      </c>
      <c r="U26" s="15">
        <v>80.052663213238716</v>
      </c>
      <c r="V26" s="15">
        <v>9.8854789086241404</v>
      </c>
      <c r="W26" s="15">
        <v>8.2412360551800923</v>
      </c>
      <c r="X26" s="15">
        <f t="shared" si="8"/>
        <v>98.179378177042949</v>
      </c>
      <c r="Y26" s="15">
        <v>115.80260555202717</v>
      </c>
      <c r="Z26" s="15">
        <v>16.26228612694895</v>
      </c>
      <c r="AA26" s="15">
        <v>1455.4158300000001</v>
      </c>
      <c r="AB26" s="15">
        <v>382.80076000000003</v>
      </c>
      <c r="AC26" s="15">
        <v>260.16890000000001</v>
      </c>
      <c r="AD26" s="15">
        <v>12.403506011532876</v>
      </c>
      <c r="AE26" s="15">
        <v>6.0207808999999992</v>
      </c>
      <c r="AF26" s="15">
        <f t="shared" si="9"/>
        <v>2347.0540467675523</v>
      </c>
      <c r="AG26" s="15">
        <v>653.22583999999995</v>
      </c>
      <c r="AH26" s="15">
        <f t="shared" si="10"/>
        <v>3000.2798867675524</v>
      </c>
      <c r="AI26" s="15">
        <v>0.3688563987997398</v>
      </c>
      <c r="AJ26" s="15">
        <f t="shared" si="11"/>
        <v>3000.6487431663522</v>
      </c>
      <c r="AL26" s="14">
        <f t="shared" si="12"/>
        <v>2032</v>
      </c>
      <c r="AM26" s="15">
        <f t="shared" si="13"/>
        <v>80.052663213238716</v>
      </c>
      <c r="AN26" s="15">
        <f t="shared" si="0"/>
        <v>9.8854789086241404</v>
      </c>
      <c r="AO26" s="15">
        <f t="shared" si="0"/>
        <v>8.2412360551800923</v>
      </c>
      <c r="AP26" s="15">
        <f t="shared" si="0"/>
        <v>98.179378177042949</v>
      </c>
      <c r="AQ26" s="15">
        <f t="shared" si="0"/>
        <v>-22.156994486693506</v>
      </c>
      <c r="AR26" s="15">
        <f t="shared" si="0"/>
        <v>-3.6770544975971973</v>
      </c>
      <c r="AS26" s="15">
        <f t="shared" si="0"/>
        <v>-60.224900000000389</v>
      </c>
      <c r="AT26" s="15">
        <f t="shared" si="0"/>
        <v>0</v>
      </c>
      <c r="AU26" s="15">
        <f t="shared" si="0"/>
        <v>-7.5655400000000554</v>
      </c>
      <c r="AV26" s="15">
        <f t="shared" si="0"/>
        <v>-0.78965605518008886</v>
      </c>
      <c r="AW26" s="15">
        <f t="shared" si="0"/>
        <v>0.28473589999999938</v>
      </c>
      <c r="AX26" s="15">
        <f t="shared" si="0"/>
        <v>4.0499690375718274</v>
      </c>
      <c r="AY26" s="15">
        <f t="shared" si="0"/>
        <v>-23.27030000000002</v>
      </c>
      <c r="AZ26" s="15">
        <f t="shared" si="0"/>
        <v>-19.220330962427852</v>
      </c>
      <c r="BA26" s="15">
        <f t="shared" si="1"/>
        <v>0.3688563987997398</v>
      </c>
      <c r="BB26" s="15">
        <f t="shared" si="14"/>
        <v>-18.851474563628113</v>
      </c>
      <c r="BC26" s="14">
        <f t="shared" si="15"/>
        <v>2032</v>
      </c>
    </row>
    <row r="27" spans="2:55" x14ac:dyDescent="0.35">
      <c r="B27" s="14">
        <f t="shared" si="2"/>
        <v>2033</v>
      </c>
      <c r="C27" s="15"/>
      <c r="D27" s="15"/>
      <c r="E27" s="15"/>
      <c r="F27" s="15">
        <f t="shared" si="3"/>
        <v>0</v>
      </c>
      <c r="G27" s="15">
        <v>140.44588878837209</v>
      </c>
      <c r="H27" s="15">
        <v>20.472148568443053</v>
      </c>
      <c r="I27" s="15">
        <v>1523.4389799999992</v>
      </c>
      <c r="J27" s="15">
        <v>381.80251999999996</v>
      </c>
      <c r="K27" s="15">
        <v>284.7484</v>
      </c>
      <c r="L27" s="15">
        <v>13.834212509076774</v>
      </c>
      <c r="M27" s="15">
        <v>5.6712933000000003</v>
      </c>
      <c r="N27" s="15">
        <f t="shared" si="4"/>
        <v>2370.4134431658908</v>
      </c>
      <c r="O27" s="15">
        <v>759.70973000000004</v>
      </c>
      <c r="P27" s="15">
        <f t="shared" si="5"/>
        <v>3130.1231731658909</v>
      </c>
      <c r="Q27" s="15"/>
      <c r="R27" s="15">
        <f t="shared" si="6"/>
        <v>3130.1231731658909</v>
      </c>
      <c r="S27"/>
      <c r="T27" s="14">
        <f t="shared" si="7"/>
        <v>2033</v>
      </c>
      <c r="U27" s="15">
        <v>77.838560671983586</v>
      </c>
      <c r="V27" s="15">
        <v>9.5747318759718905</v>
      </c>
      <c r="W27" s="15">
        <v>8.4346508726585867</v>
      </c>
      <c r="X27" s="15">
        <f t="shared" si="8"/>
        <v>95.847943420614058</v>
      </c>
      <c r="Y27" s="15">
        <v>121.97278172619647</v>
      </c>
      <c r="Z27" s="15">
        <v>17.380828444618949</v>
      </c>
      <c r="AA27" s="15">
        <v>1461.4665899999995</v>
      </c>
      <c r="AB27" s="15">
        <v>381.80251999999996</v>
      </c>
      <c r="AC27" s="15">
        <v>279.30847</v>
      </c>
      <c r="AD27" s="15">
        <v>13.110031636418189</v>
      </c>
      <c r="AE27" s="15">
        <v>5.7176304000000009</v>
      </c>
      <c r="AF27" s="15">
        <f t="shared" si="9"/>
        <v>2376.6067956278471</v>
      </c>
      <c r="AG27" s="15">
        <v>731.39949000000013</v>
      </c>
      <c r="AH27" s="15">
        <f t="shared" si="10"/>
        <v>3108.0062856278473</v>
      </c>
      <c r="AI27" s="15">
        <v>0.42743734873186529</v>
      </c>
      <c r="AJ27" s="15">
        <f t="shared" si="11"/>
        <v>3108.4337229765792</v>
      </c>
      <c r="AL27" s="14">
        <f t="shared" si="12"/>
        <v>2033</v>
      </c>
      <c r="AM27" s="15">
        <f t="shared" si="13"/>
        <v>77.838560671983586</v>
      </c>
      <c r="AN27" s="15">
        <f t="shared" si="0"/>
        <v>9.5747318759718905</v>
      </c>
      <c r="AO27" s="15">
        <f t="shared" si="0"/>
        <v>8.4346508726585867</v>
      </c>
      <c r="AP27" s="15">
        <f t="shared" si="0"/>
        <v>95.847943420614058</v>
      </c>
      <c r="AQ27" s="15">
        <f t="shared" si="0"/>
        <v>-18.473107062175615</v>
      </c>
      <c r="AR27" s="15">
        <f t="shared" si="0"/>
        <v>-3.0913201238241044</v>
      </c>
      <c r="AS27" s="15">
        <f t="shared" si="0"/>
        <v>-61.972389999999677</v>
      </c>
      <c r="AT27" s="15">
        <f t="shared" si="0"/>
        <v>0</v>
      </c>
      <c r="AU27" s="15">
        <f t="shared" si="0"/>
        <v>-5.4399300000000039</v>
      </c>
      <c r="AV27" s="15">
        <f t="shared" si="0"/>
        <v>-0.72418087265858588</v>
      </c>
      <c r="AW27" s="15">
        <f t="shared" si="0"/>
        <v>4.6337100000000575E-2</v>
      </c>
      <c r="AX27" s="15">
        <f t="shared" si="0"/>
        <v>6.1933524619562377</v>
      </c>
      <c r="AY27" s="15">
        <f t="shared" si="0"/>
        <v>-28.310239999999908</v>
      </c>
      <c r="AZ27" s="15">
        <f t="shared" si="0"/>
        <v>-22.116887538043557</v>
      </c>
      <c r="BA27" s="15">
        <f t="shared" si="1"/>
        <v>0.42743734873186529</v>
      </c>
      <c r="BB27" s="15">
        <f t="shared" si="14"/>
        <v>-21.689450189311692</v>
      </c>
      <c r="BC27" s="14">
        <f t="shared" si="15"/>
        <v>2033</v>
      </c>
    </row>
    <row r="28" spans="2:55" x14ac:dyDescent="0.35">
      <c r="B28" s="14">
        <f t="shared" si="2"/>
        <v>2034</v>
      </c>
      <c r="C28" s="15"/>
      <c r="D28" s="15"/>
      <c r="E28" s="15"/>
      <c r="F28" s="15">
        <f t="shared" si="3"/>
        <v>0</v>
      </c>
      <c r="G28" s="15">
        <v>257.02969223579942</v>
      </c>
      <c r="H28" s="15">
        <v>65.502448485506449</v>
      </c>
      <c r="I28" s="15">
        <v>1531.9962100000005</v>
      </c>
      <c r="J28" s="15">
        <v>488.03607999999997</v>
      </c>
      <c r="K28" s="15">
        <v>289.47895</v>
      </c>
      <c r="L28" s="15">
        <v>21.007055427094389</v>
      </c>
      <c r="M28" s="15">
        <v>2.8402413000000011</v>
      </c>
      <c r="N28" s="15">
        <f t="shared" si="4"/>
        <v>2655.8906774484003</v>
      </c>
      <c r="O28" s="15">
        <v>792.33126000000004</v>
      </c>
      <c r="P28" s="15">
        <f t="shared" si="5"/>
        <v>3448.2219374484002</v>
      </c>
      <c r="Q28" s="15"/>
      <c r="R28" s="15">
        <f t="shared" si="6"/>
        <v>3448.2219374484002</v>
      </c>
      <c r="S28"/>
      <c r="T28" s="14">
        <f t="shared" si="7"/>
        <v>2034</v>
      </c>
      <c r="U28" s="15">
        <v>75.597877646653913</v>
      </c>
      <c r="V28" s="15">
        <v>9.2641344591496253</v>
      </c>
      <c r="W28" s="15">
        <v>8.6123160548425446</v>
      </c>
      <c r="X28" s="15">
        <f t="shared" si="8"/>
        <v>93.474328160646081</v>
      </c>
      <c r="Y28" s="15">
        <v>233.6213351147652</v>
      </c>
      <c r="Z28" s="15">
        <v>61.164185947419611</v>
      </c>
      <c r="AA28" s="15">
        <v>1464.7655300000001</v>
      </c>
      <c r="AB28" s="15">
        <v>462.23568999999998</v>
      </c>
      <c r="AC28" s="15">
        <v>282.33940000000001</v>
      </c>
      <c r="AD28" s="15">
        <v>19.498139372251849</v>
      </c>
      <c r="AE28" s="15">
        <v>2.6974923999999998</v>
      </c>
      <c r="AF28" s="15">
        <f t="shared" si="9"/>
        <v>2619.7961009950827</v>
      </c>
      <c r="AG28" s="15">
        <v>757.45136999999954</v>
      </c>
      <c r="AH28" s="15">
        <f t="shared" si="10"/>
        <v>3377.247470995082</v>
      </c>
      <c r="AI28" s="15">
        <v>0.38235152804488787</v>
      </c>
      <c r="AJ28" s="15">
        <f t="shared" si="11"/>
        <v>3377.6298225231271</v>
      </c>
      <c r="AL28" s="14">
        <f t="shared" si="12"/>
        <v>2034</v>
      </c>
      <c r="AM28" s="15">
        <f t="shared" si="13"/>
        <v>75.597877646653913</v>
      </c>
      <c r="AN28" s="15">
        <f t="shared" si="0"/>
        <v>9.2641344591496253</v>
      </c>
      <c r="AO28" s="15">
        <f t="shared" si="0"/>
        <v>8.6123160548425446</v>
      </c>
      <c r="AP28" s="15">
        <f t="shared" si="0"/>
        <v>93.474328160646081</v>
      </c>
      <c r="AQ28" s="15">
        <f t="shared" si="0"/>
        <v>-23.408357121034214</v>
      </c>
      <c r="AR28" s="15">
        <f t="shared" si="0"/>
        <v>-4.3382625380868376</v>
      </c>
      <c r="AS28" s="15">
        <f t="shared" si="0"/>
        <v>-67.230680000000348</v>
      </c>
      <c r="AT28" s="15">
        <f t="shared" si="0"/>
        <v>-25.800389999999993</v>
      </c>
      <c r="AU28" s="15">
        <f t="shared" si="0"/>
        <v>-7.1395499999999856</v>
      </c>
      <c r="AV28" s="15">
        <f t="shared" si="0"/>
        <v>-1.5089160548425404</v>
      </c>
      <c r="AW28" s="15">
        <f t="shared" si="0"/>
        <v>-0.14274890000000129</v>
      </c>
      <c r="AX28" s="15">
        <f t="shared" si="0"/>
        <v>-36.094576453317586</v>
      </c>
      <c r="AY28" s="15">
        <f t="shared" si="0"/>
        <v>-34.879890000000501</v>
      </c>
      <c r="AZ28" s="15">
        <f t="shared" si="0"/>
        <v>-70.9744664533182</v>
      </c>
      <c r="BA28" s="15">
        <f t="shared" si="1"/>
        <v>0.38235152804488787</v>
      </c>
      <c r="BB28" s="15">
        <f t="shared" si="14"/>
        <v>-70.592114925273307</v>
      </c>
      <c r="BC28" s="14">
        <f t="shared" si="15"/>
        <v>2034</v>
      </c>
    </row>
    <row r="29" spans="2:55" x14ac:dyDescent="0.35">
      <c r="B29" s="14">
        <f t="shared" si="2"/>
        <v>2035</v>
      </c>
      <c r="C29" s="15"/>
      <c r="D29" s="15"/>
      <c r="E29" s="15"/>
      <c r="F29" s="15">
        <f t="shared" si="3"/>
        <v>0</v>
      </c>
      <c r="G29" s="15">
        <v>334.54402206856435</v>
      </c>
      <c r="H29" s="15">
        <v>369.89843294578446</v>
      </c>
      <c r="I29" s="15">
        <v>1577.6951900000004</v>
      </c>
      <c r="J29" s="15">
        <v>565.75178000000005</v>
      </c>
      <c r="K29" s="15">
        <v>302.72692000000001</v>
      </c>
      <c r="L29" s="15">
        <v>26.545752323158549</v>
      </c>
      <c r="M29" s="15">
        <v>1.74163</v>
      </c>
      <c r="N29" s="15">
        <f t="shared" si="4"/>
        <v>3178.9037273375075</v>
      </c>
      <c r="O29" s="15">
        <v>849.80057000000011</v>
      </c>
      <c r="P29" s="15">
        <f t="shared" si="5"/>
        <v>4028.7042973375073</v>
      </c>
      <c r="Q29" s="15"/>
      <c r="R29" s="15">
        <f t="shared" si="6"/>
        <v>4028.7042973375073</v>
      </c>
      <c r="S29"/>
      <c r="T29" s="14">
        <f t="shared" si="7"/>
        <v>2035</v>
      </c>
      <c r="U29" s="15">
        <v>73.333266076159063</v>
      </c>
      <c r="V29" s="15">
        <v>8.9536911466322469</v>
      </c>
      <c r="W29" s="15">
        <v>8.8993738519938734</v>
      </c>
      <c r="X29" s="15">
        <f t="shared" si="8"/>
        <v>91.186331074785187</v>
      </c>
      <c r="Y29" s="15">
        <v>302.9912713312815</v>
      </c>
      <c r="Z29" s="15">
        <v>363.92047068440326</v>
      </c>
      <c r="AA29" s="15">
        <v>1513.2298499999999</v>
      </c>
      <c r="AB29" s="15">
        <v>521.52251999999999</v>
      </c>
      <c r="AC29" s="15">
        <v>295.68863000000005</v>
      </c>
      <c r="AD29" s="15">
        <v>24.277988471164676</v>
      </c>
      <c r="AE29" s="15">
        <v>1.6811500000000001</v>
      </c>
      <c r="AF29" s="15">
        <f t="shared" si="9"/>
        <v>3114.4982115616344</v>
      </c>
      <c r="AG29" s="15">
        <v>814.75410000000011</v>
      </c>
      <c r="AH29" s="15">
        <f t="shared" si="10"/>
        <v>3929.2523115616345</v>
      </c>
      <c r="AI29" s="15">
        <v>0.3994042288410346</v>
      </c>
      <c r="AJ29" s="15">
        <f t="shared" si="11"/>
        <v>3929.6517157904755</v>
      </c>
      <c r="AL29" s="14">
        <f t="shared" si="12"/>
        <v>2035</v>
      </c>
      <c r="AM29" s="15">
        <f t="shared" si="13"/>
        <v>73.333266076159063</v>
      </c>
      <c r="AN29" s="15">
        <f t="shared" si="0"/>
        <v>8.9536911466322469</v>
      </c>
      <c r="AO29" s="15">
        <f t="shared" si="0"/>
        <v>8.8993738519938734</v>
      </c>
      <c r="AP29" s="15">
        <f t="shared" si="0"/>
        <v>91.186331074785187</v>
      </c>
      <c r="AQ29" s="15">
        <f t="shared" si="0"/>
        <v>-31.55275073728285</v>
      </c>
      <c r="AR29" s="15">
        <f t="shared" si="0"/>
        <v>-5.977962261381208</v>
      </c>
      <c r="AS29" s="15">
        <f t="shared" si="0"/>
        <v>-64.465340000000424</v>
      </c>
      <c r="AT29" s="15">
        <f t="shared" si="0"/>
        <v>-44.229260000000068</v>
      </c>
      <c r="AU29" s="15">
        <f t="shared" si="0"/>
        <v>-7.0382899999999609</v>
      </c>
      <c r="AV29" s="15">
        <f t="shared" si="0"/>
        <v>-2.2677638519938732</v>
      </c>
      <c r="AW29" s="15">
        <f t="shared" si="0"/>
        <v>-6.0479999999999867E-2</v>
      </c>
      <c r="AX29" s="15">
        <f t="shared" si="0"/>
        <v>-64.405515775873027</v>
      </c>
      <c r="AY29" s="15">
        <f t="shared" si="0"/>
        <v>-35.046469999999999</v>
      </c>
      <c r="AZ29" s="15">
        <f t="shared" si="0"/>
        <v>-99.451985775872799</v>
      </c>
      <c r="BA29" s="15">
        <f t="shared" si="1"/>
        <v>0.3994042288410346</v>
      </c>
      <c r="BB29" s="15">
        <f t="shared" si="14"/>
        <v>-99.052581547031764</v>
      </c>
      <c r="BC29" s="14">
        <f t="shared" si="15"/>
        <v>2035</v>
      </c>
    </row>
    <row r="30" spans="2:55" x14ac:dyDescent="0.35">
      <c r="B30" s="14">
        <f t="shared" si="2"/>
        <v>2036</v>
      </c>
      <c r="C30" s="15"/>
      <c r="D30" s="15"/>
      <c r="E30" s="15"/>
      <c r="F30" s="15">
        <f t="shared" si="3"/>
        <v>0</v>
      </c>
      <c r="G30" s="15">
        <v>324.16644121364902</v>
      </c>
      <c r="H30" s="15">
        <v>360.24678155933208</v>
      </c>
      <c r="I30" s="15">
        <v>1600.50531</v>
      </c>
      <c r="J30" s="15">
        <v>565.75178000000005</v>
      </c>
      <c r="K30" s="15">
        <v>320.54994000000005</v>
      </c>
      <c r="L30" s="15">
        <v>27.05545031050271</v>
      </c>
      <c r="M30" s="15">
        <v>1.7611700000000001</v>
      </c>
      <c r="N30" s="15">
        <f t="shared" si="4"/>
        <v>3200.0368730834839</v>
      </c>
      <c r="O30" s="15">
        <v>1035.0689400000001</v>
      </c>
      <c r="P30" s="15">
        <f t="shared" si="5"/>
        <v>4235.1058130834845</v>
      </c>
      <c r="Q30" s="15"/>
      <c r="R30" s="15">
        <f t="shared" si="6"/>
        <v>4235.1058130834845</v>
      </c>
      <c r="S30"/>
      <c r="T30" s="14">
        <f t="shared" si="7"/>
        <v>2036</v>
      </c>
      <c r="U30" s="15">
        <v>71.092443831659622</v>
      </c>
      <c r="V30" s="15">
        <v>8.6434065615489004</v>
      </c>
      <c r="W30" s="15">
        <v>9.2011448618654406</v>
      </c>
      <c r="X30" s="15">
        <f t="shared" si="8"/>
        <v>88.936995255073967</v>
      </c>
      <c r="Y30" s="15">
        <v>305.26373510003759</v>
      </c>
      <c r="Z30" s="15">
        <v>356.54406700354502</v>
      </c>
      <c r="AA30" s="15">
        <v>1535.6411499999997</v>
      </c>
      <c r="AB30" s="15">
        <v>535.07578999999998</v>
      </c>
      <c r="AC30" s="15">
        <v>315.60726</v>
      </c>
      <c r="AD30" s="15">
        <v>25.408965448637272</v>
      </c>
      <c r="AE30" s="15">
        <v>1.6919000000000002</v>
      </c>
      <c r="AF30" s="15">
        <f t="shared" si="9"/>
        <v>3164.1698628072932</v>
      </c>
      <c r="AG30" s="15">
        <v>993.40416999999991</v>
      </c>
      <c r="AH30" s="15">
        <f t="shared" si="10"/>
        <v>4157.5740328072934</v>
      </c>
      <c r="AI30" s="15">
        <v>0.43860161367439893</v>
      </c>
      <c r="AJ30" s="15">
        <f t="shared" si="11"/>
        <v>4158.0126344209675</v>
      </c>
      <c r="AL30" s="14">
        <f t="shared" si="12"/>
        <v>2036</v>
      </c>
      <c r="AM30" s="15">
        <f t="shared" si="13"/>
        <v>71.092443831659622</v>
      </c>
      <c r="AN30" s="15">
        <f t="shared" si="0"/>
        <v>8.6434065615489004</v>
      </c>
      <c r="AO30" s="15">
        <f t="shared" si="0"/>
        <v>9.2011448618654406</v>
      </c>
      <c r="AP30" s="15">
        <f t="shared" si="0"/>
        <v>88.936995255073967</v>
      </c>
      <c r="AQ30" s="15">
        <f t="shared" si="0"/>
        <v>-18.90270611361143</v>
      </c>
      <c r="AR30" s="15">
        <f t="shared" si="0"/>
        <v>-3.702714555787054</v>
      </c>
      <c r="AS30" s="15">
        <f t="shared" si="0"/>
        <v>-64.864160000000311</v>
      </c>
      <c r="AT30" s="15">
        <f t="shared" si="0"/>
        <v>-30.67599000000007</v>
      </c>
      <c r="AU30" s="15">
        <f t="shared" si="0"/>
        <v>-4.9426800000000526</v>
      </c>
      <c r="AV30" s="15">
        <f t="shared" si="0"/>
        <v>-1.6464848618654386</v>
      </c>
      <c r="AW30" s="15">
        <f t="shared" si="0"/>
        <v>-6.9269999999999943E-2</v>
      </c>
      <c r="AX30" s="15">
        <f t="shared" si="0"/>
        <v>-35.86701027619074</v>
      </c>
      <c r="AY30" s="15">
        <f t="shared" si="0"/>
        <v>-41.664770000000203</v>
      </c>
      <c r="AZ30" s="15">
        <f t="shared" si="0"/>
        <v>-77.531780276191057</v>
      </c>
      <c r="BA30" s="15">
        <f t="shared" si="1"/>
        <v>0.43860161367439893</v>
      </c>
      <c r="BB30" s="15">
        <f t="shared" si="14"/>
        <v>-77.093178662516664</v>
      </c>
      <c r="BC30" s="14">
        <f t="shared" si="15"/>
        <v>2036</v>
      </c>
    </row>
    <row r="31" spans="2:55" x14ac:dyDescent="0.35">
      <c r="B31" s="14">
        <f t="shared" si="2"/>
        <v>2037</v>
      </c>
      <c r="C31" s="15"/>
      <c r="D31" s="15"/>
      <c r="E31" s="15"/>
      <c r="F31" s="15">
        <f t="shared" si="3"/>
        <v>0</v>
      </c>
      <c r="G31" s="15">
        <v>314.02500146762247</v>
      </c>
      <c r="H31" s="15">
        <v>350.66887576008099</v>
      </c>
      <c r="I31" s="15">
        <v>1727.2704000000006</v>
      </c>
      <c r="J31" s="15">
        <v>565.75178000000005</v>
      </c>
      <c r="K31" s="15">
        <v>358.04066999999998</v>
      </c>
      <c r="L31" s="15">
        <v>27.722298353289514</v>
      </c>
      <c r="M31" s="15">
        <v>1.7832099999999997</v>
      </c>
      <c r="N31" s="15">
        <f t="shared" si="4"/>
        <v>3345.2622355809935</v>
      </c>
      <c r="O31" s="15">
        <v>1220.7934800000003</v>
      </c>
      <c r="P31" s="15">
        <f t="shared" si="5"/>
        <v>4566.0557155809938</v>
      </c>
      <c r="Q31" s="15"/>
      <c r="R31" s="15">
        <f t="shared" si="6"/>
        <v>4566.0557155809938</v>
      </c>
      <c r="S31"/>
      <c r="T31" s="14">
        <f t="shared" si="7"/>
        <v>2037</v>
      </c>
      <c r="U31" s="15">
        <v>68.884501471381512</v>
      </c>
      <c r="V31" s="15">
        <v>8.3401033873096058</v>
      </c>
      <c r="W31" s="15">
        <v>9.4229623877186093</v>
      </c>
      <c r="X31" s="15">
        <f t="shared" si="8"/>
        <v>86.647567246409736</v>
      </c>
      <c r="Y31" s="15">
        <v>303.96246324244561</v>
      </c>
      <c r="Z31" s="15">
        <v>348.56194468883422</v>
      </c>
      <c r="AA31" s="15">
        <v>1655.6506299999999</v>
      </c>
      <c r="AB31" s="15">
        <v>544.75670000000002</v>
      </c>
      <c r="AC31" s="15">
        <v>355.48406999999997</v>
      </c>
      <c r="AD31" s="15">
        <v>26.531015965570898</v>
      </c>
      <c r="AE31" s="15">
        <v>1.7122500000000003</v>
      </c>
      <c r="AF31" s="15">
        <f t="shared" si="9"/>
        <v>3323.3066411432601</v>
      </c>
      <c r="AG31" s="15">
        <v>1170.6622800000002</v>
      </c>
      <c r="AH31" s="15">
        <f t="shared" si="10"/>
        <v>4493.9689211432606</v>
      </c>
      <c r="AI31" s="15">
        <v>0.4141507209356976</v>
      </c>
      <c r="AJ31" s="15">
        <f t="shared" si="11"/>
        <v>4494.3830718641966</v>
      </c>
      <c r="AL31" s="14">
        <f t="shared" si="12"/>
        <v>2037</v>
      </c>
      <c r="AM31" s="15">
        <f t="shared" si="13"/>
        <v>68.884501471381512</v>
      </c>
      <c r="AN31" s="15">
        <f t="shared" si="0"/>
        <v>8.3401033873096058</v>
      </c>
      <c r="AO31" s="15">
        <f t="shared" si="0"/>
        <v>9.4229623877186093</v>
      </c>
      <c r="AP31" s="15">
        <f t="shared" si="0"/>
        <v>86.647567246409736</v>
      </c>
      <c r="AQ31" s="15">
        <f t="shared" si="0"/>
        <v>-10.062538225176866</v>
      </c>
      <c r="AR31" s="15">
        <f t="shared" si="0"/>
        <v>-2.1069310712467768</v>
      </c>
      <c r="AS31" s="15">
        <f t="shared" si="0"/>
        <v>-71.619770000000699</v>
      </c>
      <c r="AT31" s="15">
        <f t="shared" si="0"/>
        <v>-20.99508000000003</v>
      </c>
      <c r="AU31" s="15">
        <f t="shared" si="0"/>
        <v>-2.5566000000000031</v>
      </c>
      <c r="AV31" s="15">
        <f t="shared" si="0"/>
        <v>-1.1912823877186156</v>
      </c>
      <c r="AW31" s="15">
        <f t="shared" si="0"/>
        <v>-7.0959999999999468E-2</v>
      </c>
      <c r="AX31" s="15">
        <f t="shared" si="0"/>
        <v>-21.955594437733453</v>
      </c>
      <c r="AY31" s="15">
        <f t="shared" si="0"/>
        <v>-50.131200000000035</v>
      </c>
      <c r="AZ31" s="15">
        <f t="shared" si="0"/>
        <v>-72.086794437733261</v>
      </c>
      <c r="BA31" s="15">
        <f t="shared" si="1"/>
        <v>0.4141507209356976</v>
      </c>
      <c r="BB31" s="15">
        <f t="shared" si="14"/>
        <v>-71.672643716797566</v>
      </c>
      <c r="BC31" s="14">
        <f t="shared" si="15"/>
        <v>2037</v>
      </c>
    </row>
    <row r="32" spans="2:55" x14ac:dyDescent="0.35">
      <c r="B32" s="14">
        <f t="shared" si="2"/>
        <v>2038</v>
      </c>
      <c r="C32" s="15"/>
      <c r="D32" s="15"/>
      <c r="E32" s="15"/>
      <c r="F32" s="15">
        <f t="shared" si="3"/>
        <v>0</v>
      </c>
      <c r="G32" s="15">
        <v>342.61387665755592</v>
      </c>
      <c r="H32" s="15">
        <v>347.69692095905197</v>
      </c>
      <c r="I32" s="15">
        <v>1821.9640399999998</v>
      </c>
      <c r="J32" s="15">
        <v>608.46997999999996</v>
      </c>
      <c r="K32" s="15">
        <v>380.18842000000001</v>
      </c>
      <c r="L32" s="15">
        <v>30.522326666944444</v>
      </c>
      <c r="M32" s="15">
        <v>1.7997999999999998</v>
      </c>
      <c r="N32" s="15">
        <f t="shared" si="4"/>
        <v>3533.2553642835519</v>
      </c>
      <c r="O32" s="15">
        <v>1409.6261400000003</v>
      </c>
      <c r="P32" s="15">
        <f t="shared" si="5"/>
        <v>4942.8815042835522</v>
      </c>
      <c r="Q32" s="15"/>
      <c r="R32" s="15">
        <f t="shared" si="6"/>
        <v>4942.8815042835522</v>
      </c>
      <c r="S32"/>
      <c r="T32" s="14">
        <f t="shared" si="7"/>
        <v>2038</v>
      </c>
      <c r="U32" s="15">
        <v>73.037916664240981</v>
      </c>
      <c r="V32" s="15">
        <v>8.0645361218151539</v>
      </c>
      <c r="W32" s="15">
        <v>9.4701669694078561</v>
      </c>
      <c r="X32" s="15">
        <f t="shared" si="8"/>
        <v>90.57261975546399</v>
      </c>
      <c r="Y32" s="15">
        <v>320.91704996608729</v>
      </c>
      <c r="Z32" s="15">
        <v>343.46841980976546</v>
      </c>
      <c r="AA32" s="15">
        <v>1748.6980399999998</v>
      </c>
      <c r="AB32" s="15">
        <v>573.23550999999998</v>
      </c>
      <c r="AC32" s="15">
        <v>373.59166000000005</v>
      </c>
      <c r="AD32" s="15">
        <v>28.588969697536577</v>
      </c>
      <c r="AE32" s="15">
        <v>1.7336099999999999</v>
      </c>
      <c r="AF32" s="15">
        <f t="shared" si="9"/>
        <v>3480.8058792288534</v>
      </c>
      <c r="AG32" s="15">
        <v>1352.6290600000002</v>
      </c>
      <c r="AH32" s="15">
        <f t="shared" si="10"/>
        <v>4833.4349392288532</v>
      </c>
      <c r="AI32" s="15">
        <v>0.41185739751856848</v>
      </c>
      <c r="AJ32" s="15">
        <f t="shared" si="11"/>
        <v>4833.8467966263715</v>
      </c>
      <c r="AL32" s="14">
        <f t="shared" si="12"/>
        <v>2038</v>
      </c>
      <c r="AM32" s="15">
        <f t="shared" si="13"/>
        <v>73.037916664240981</v>
      </c>
      <c r="AN32" s="15">
        <f t="shared" si="0"/>
        <v>8.0645361218151539</v>
      </c>
      <c r="AO32" s="15">
        <f t="shared" si="0"/>
        <v>9.4701669694078561</v>
      </c>
      <c r="AP32" s="15">
        <f t="shared" si="0"/>
        <v>90.57261975546399</v>
      </c>
      <c r="AQ32" s="15">
        <f t="shared" si="0"/>
        <v>-21.69682669146863</v>
      </c>
      <c r="AR32" s="15">
        <f t="shared" si="0"/>
        <v>-4.228501149286501</v>
      </c>
      <c r="AS32" s="15">
        <f t="shared" si="0"/>
        <v>-73.266000000000076</v>
      </c>
      <c r="AT32" s="15">
        <f t="shared" si="0"/>
        <v>-35.234469999999988</v>
      </c>
      <c r="AU32" s="15">
        <f t="shared" si="0"/>
        <v>-6.5967599999999607</v>
      </c>
      <c r="AV32" s="15">
        <f t="shared" si="0"/>
        <v>-1.9333569694078676</v>
      </c>
      <c r="AW32" s="15">
        <f t="shared" si="0"/>
        <v>-6.6189999999999971E-2</v>
      </c>
      <c r="AX32" s="15">
        <f t="shared" si="0"/>
        <v>-52.449485054698471</v>
      </c>
      <c r="AY32" s="15">
        <f t="shared" si="0"/>
        <v>-56.997080000000096</v>
      </c>
      <c r="AZ32" s="15">
        <f t="shared" si="0"/>
        <v>-109.44656505469902</v>
      </c>
      <c r="BA32" s="15">
        <f t="shared" si="1"/>
        <v>0.41185739751856848</v>
      </c>
      <c r="BB32" s="15">
        <f t="shared" si="14"/>
        <v>-109.03470765718045</v>
      </c>
      <c r="BC32" s="14">
        <f t="shared" si="15"/>
        <v>2038</v>
      </c>
    </row>
    <row r="33" spans="2:55" x14ac:dyDescent="0.35">
      <c r="B33" s="14">
        <f t="shared" si="2"/>
        <v>2039</v>
      </c>
      <c r="C33" s="15"/>
      <c r="D33" s="15"/>
      <c r="E33" s="15"/>
      <c r="F33" s="15">
        <f t="shared" si="3"/>
        <v>0</v>
      </c>
      <c r="G33" s="15">
        <v>358.6292859337658</v>
      </c>
      <c r="H33" s="15">
        <v>342.71110914523757</v>
      </c>
      <c r="I33" s="15">
        <v>1885.0742499999997</v>
      </c>
      <c r="J33" s="15">
        <v>638.98298999999997</v>
      </c>
      <c r="K33" s="15">
        <v>420.63395000000003</v>
      </c>
      <c r="L33" s="15">
        <v>32.832510544060966</v>
      </c>
      <c r="M33" s="15">
        <v>1.8116499999999998</v>
      </c>
      <c r="N33" s="15">
        <f t="shared" si="4"/>
        <v>3680.6757456230639</v>
      </c>
      <c r="O33" s="15">
        <v>1613.3141900000001</v>
      </c>
      <c r="P33" s="15">
        <f t="shared" si="5"/>
        <v>5293.9899356230635</v>
      </c>
      <c r="Q33" s="15"/>
      <c r="R33" s="15">
        <f t="shared" si="6"/>
        <v>5293.9899356230635</v>
      </c>
      <c r="S33"/>
      <c r="T33" s="14">
        <f t="shared" si="7"/>
        <v>2039</v>
      </c>
      <c r="U33" s="15">
        <v>70.261015812923219</v>
      </c>
      <c r="V33" s="15">
        <v>7.8380112226348446</v>
      </c>
      <c r="W33" s="15">
        <v>9.6727013912688911</v>
      </c>
      <c r="X33" s="15">
        <f t="shared" si="8"/>
        <v>87.771728426826954</v>
      </c>
      <c r="Y33" s="15">
        <v>329.20566487761255</v>
      </c>
      <c r="Z33" s="15">
        <v>337.05748160356575</v>
      </c>
      <c r="AA33" s="15">
        <v>1807.9159800000002</v>
      </c>
      <c r="AB33" s="15">
        <v>593.57750999999996</v>
      </c>
      <c r="AC33" s="15">
        <v>413.93878999999998</v>
      </c>
      <c r="AD33" s="15">
        <v>30.329339152792063</v>
      </c>
      <c r="AE33" s="15">
        <v>1.7512899999999998</v>
      </c>
      <c r="AF33" s="15">
        <f t="shared" si="9"/>
        <v>3601.5477840607982</v>
      </c>
      <c r="AG33" s="15">
        <v>1546.48756</v>
      </c>
      <c r="AH33" s="15">
        <f t="shared" si="10"/>
        <v>5148.0353440607978</v>
      </c>
      <c r="AI33" s="15">
        <v>0.47172837741225887</v>
      </c>
      <c r="AJ33" s="15">
        <f t="shared" si="11"/>
        <v>5148.5070724382103</v>
      </c>
      <c r="AL33" s="14">
        <f t="shared" si="12"/>
        <v>2039</v>
      </c>
      <c r="AM33" s="15">
        <f t="shared" si="13"/>
        <v>70.261015812923219</v>
      </c>
      <c r="AN33" s="15">
        <f t="shared" si="0"/>
        <v>7.8380112226348446</v>
      </c>
      <c r="AO33" s="15">
        <f t="shared" si="0"/>
        <v>9.6727013912688911</v>
      </c>
      <c r="AP33" s="15">
        <f t="shared" si="0"/>
        <v>87.771728426826954</v>
      </c>
      <c r="AQ33" s="15">
        <f t="shared" si="0"/>
        <v>-29.423621056153252</v>
      </c>
      <c r="AR33" s="15">
        <f t="shared" si="0"/>
        <v>-5.653627541671824</v>
      </c>
      <c r="AS33" s="15">
        <f t="shared" si="0"/>
        <v>-77.158269999999447</v>
      </c>
      <c r="AT33" s="15">
        <f t="shared" si="0"/>
        <v>-45.405480000000011</v>
      </c>
      <c r="AU33" s="15">
        <f t="shared" si="0"/>
        <v>-6.695160000000044</v>
      </c>
      <c r="AV33" s="15">
        <f t="shared" ref="AV33:AZ47" si="16">AD33-L33</f>
        <v>-2.5031713912689035</v>
      </c>
      <c r="AW33" s="15">
        <f t="shared" si="16"/>
        <v>-6.0359999999999969E-2</v>
      </c>
      <c r="AX33" s="15">
        <f t="shared" si="16"/>
        <v>-79.127961562265682</v>
      </c>
      <c r="AY33" s="15">
        <f t="shared" si="16"/>
        <v>-66.826630000000023</v>
      </c>
      <c r="AZ33" s="15">
        <f t="shared" si="16"/>
        <v>-145.9545915622657</v>
      </c>
      <c r="BA33" s="15">
        <f t="shared" si="1"/>
        <v>0.47172837741225887</v>
      </c>
      <c r="BB33" s="15">
        <f t="shared" si="14"/>
        <v>-145.48286318485344</v>
      </c>
      <c r="BC33" s="14">
        <f t="shared" si="15"/>
        <v>2039</v>
      </c>
    </row>
    <row r="34" spans="2:55" x14ac:dyDescent="0.35">
      <c r="B34" s="14">
        <f t="shared" si="2"/>
        <v>2040</v>
      </c>
      <c r="C34" s="15"/>
      <c r="D34" s="15"/>
      <c r="E34" s="15"/>
      <c r="F34" s="15">
        <f t="shared" si="3"/>
        <v>0</v>
      </c>
      <c r="G34" s="15">
        <v>359.27345365106186</v>
      </c>
      <c r="H34" s="15">
        <v>335.31188654579</v>
      </c>
      <c r="I34" s="15">
        <v>1959.1437999999998</v>
      </c>
      <c r="J34" s="15">
        <v>653.94328000000007</v>
      </c>
      <c r="K34" s="15">
        <v>428.21970000000005</v>
      </c>
      <c r="L34" s="15">
        <v>34.404908419326134</v>
      </c>
      <c r="M34" s="15">
        <v>1.8489599999999999</v>
      </c>
      <c r="N34" s="15">
        <f t="shared" si="4"/>
        <v>3772.1459886161774</v>
      </c>
      <c r="O34" s="15">
        <v>1807.1727800000008</v>
      </c>
      <c r="P34" s="15">
        <f t="shared" si="5"/>
        <v>5579.3187686161782</v>
      </c>
      <c r="Q34" s="15"/>
      <c r="R34" s="15">
        <f t="shared" si="6"/>
        <v>5579.3187686161782</v>
      </c>
      <c r="S34"/>
      <c r="T34" s="14">
        <f t="shared" si="7"/>
        <v>2040</v>
      </c>
      <c r="U34" s="15">
        <v>67.406974866412313</v>
      </c>
      <c r="V34" s="15">
        <v>7.6539950857082308</v>
      </c>
      <c r="W34" s="15">
        <v>9.9009864046402036</v>
      </c>
      <c r="X34" s="15">
        <f t="shared" si="8"/>
        <v>84.961956356760751</v>
      </c>
      <c r="Y34" s="15">
        <v>330.84706964203025</v>
      </c>
      <c r="Z34" s="15">
        <v>329.81285794357058</v>
      </c>
      <c r="AA34" s="15">
        <v>1879.52548</v>
      </c>
      <c r="AB34" s="15">
        <v>608.53778</v>
      </c>
      <c r="AC34" s="15">
        <v>421.81304</v>
      </c>
      <c r="AD34" s="15">
        <v>31.839152014685926</v>
      </c>
      <c r="AE34" s="15">
        <v>1.78735</v>
      </c>
      <c r="AF34" s="15">
        <f t="shared" si="9"/>
        <v>3689.1246859570479</v>
      </c>
      <c r="AG34" s="15">
        <v>1733.4216800000002</v>
      </c>
      <c r="AH34" s="15">
        <f t="shared" si="10"/>
        <v>5422.5463659570478</v>
      </c>
      <c r="AI34" s="15">
        <v>0.42797128758569336</v>
      </c>
      <c r="AJ34" s="15">
        <f t="shared" si="11"/>
        <v>5422.9743372446337</v>
      </c>
      <c r="AL34" s="14">
        <f t="shared" si="12"/>
        <v>2040</v>
      </c>
      <c r="AM34" s="15">
        <f t="shared" si="13"/>
        <v>67.406974866412313</v>
      </c>
      <c r="AN34" s="15">
        <f t="shared" si="13"/>
        <v>7.6539950857082308</v>
      </c>
      <c r="AO34" s="15">
        <f t="shared" si="13"/>
        <v>9.9009864046402036</v>
      </c>
      <c r="AP34" s="15">
        <f t="shared" si="13"/>
        <v>84.961956356760751</v>
      </c>
      <c r="AQ34" s="15">
        <f t="shared" si="13"/>
        <v>-28.426384009031608</v>
      </c>
      <c r="AR34" s="15">
        <f t="shared" si="13"/>
        <v>-5.4990286022194255</v>
      </c>
      <c r="AS34" s="15">
        <f t="shared" si="13"/>
        <v>-79.618319999999812</v>
      </c>
      <c r="AT34" s="15">
        <f t="shared" si="13"/>
        <v>-45.405500000000075</v>
      </c>
      <c r="AU34" s="15">
        <f t="shared" si="13"/>
        <v>-6.4066600000000449</v>
      </c>
      <c r="AV34" s="15">
        <f t="shared" si="16"/>
        <v>-2.5657564046402079</v>
      </c>
      <c r="AW34" s="15">
        <f t="shared" si="16"/>
        <v>-6.1609999999999943E-2</v>
      </c>
      <c r="AX34" s="15">
        <f t="shared" si="16"/>
        <v>-83.02130265912956</v>
      </c>
      <c r="AY34" s="15">
        <f t="shared" si="16"/>
        <v>-73.751100000000633</v>
      </c>
      <c r="AZ34" s="15">
        <f t="shared" si="16"/>
        <v>-156.77240265913042</v>
      </c>
      <c r="BA34" s="15">
        <f t="shared" si="1"/>
        <v>0.42797128758569336</v>
      </c>
      <c r="BB34" s="15">
        <f t="shared" si="14"/>
        <v>-156.34443137154472</v>
      </c>
      <c r="BC34" s="14">
        <f t="shared" si="15"/>
        <v>2040</v>
      </c>
    </row>
    <row r="35" spans="2:55" x14ac:dyDescent="0.35">
      <c r="B35" s="14">
        <f t="shared" si="2"/>
        <v>2041</v>
      </c>
      <c r="C35" s="15"/>
      <c r="D35" s="15"/>
      <c r="E35" s="15"/>
      <c r="F35" s="15">
        <f t="shared" si="3"/>
        <v>0</v>
      </c>
      <c r="G35" s="15">
        <v>356.1651426896741</v>
      </c>
      <c r="H35" s="15">
        <v>327.30529064697072</v>
      </c>
      <c r="I35" s="15">
        <v>2059.4129200000002</v>
      </c>
      <c r="J35" s="15">
        <v>664.62914999999998</v>
      </c>
      <c r="K35" s="15">
        <v>454.78718999999995</v>
      </c>
      <c r="L35" s="15">
        <v>35.785656828158949</v>
      </c>
      <c r="M35" s="15">
        <v>1.8628600000000002</v>
      </c>
      <c r="N35" s="15">
        <f t="shared" si="4"/>
        <v>3899.9482101648041</v>
      </c>
      <c r="O35" s="15">
        <v>2012.9252700000002</v>
      </c>
      <c r="P35" s="15">
        <f t="shared" si="5"/>
        <v>5912.8734801648043</v>
      </c>
      <c r="Q35" s="15"/>
      <c r="R35" s="15">
        <f t="shared" si="6"/>
        <v>5912.8734801648043</v>
      </c>
      <c r="S35"/>
      <c r="T35" s="14">
        <f t="shared" si="7"/>
        <v>2041</v>
      </c>
      <c r="U35" s="15">
        <v>64.545762090522601</v>
      </c>
      <c r="V35" s="15">
        <v>7.4843496886190017</v>
      </c>
      <c r="W35" s="15">
        <v>10.145277327174082</v>
      </c>
      <c r="X35" s="15">
        <f t="shared" si="8"/>
        <v>82.175389106315691</v>
      </c>
      <c r="Y35" s="15">
        <v>328.72276106492075</v>
      </c>
      <c r="Z35" s="15">
        <v>321.95825498711196</v>
      </c>
      <c r="AA35" s="15">
        <v>1977.0675100000001</v>
      </c>
      <c r="AB35" s="15">
        <v>619.22370000000012</v>
      </c>
      <c r="AC35" s="15">
        <v>448.09451000000001</v>
      </c>
      <c r="AD35" s="15">
        <v>33.155759500984857</v>
      </c>
      <c r="AE35" s="15">
        <v>1.7992900000000001</v>
      </c>
      <c r="AF35" s="15">
        <f t="shared" si="9"/>
        <v>3812.1971746593335</v>
      </c>
      <c r="AG35" s="15">
        <v>1932.0435400000006</v>
      </c>
      <c r="AH35" s="15">
        <f t="shared" si="10"/>
        <v>5744.2407146593341</v>
      </c>
      <c r="AI35" s="15">
        <v>0.44639258116806418</v>
      </c>
      <c r="AJ35" s="15">
        <f t="shared" si="11"/>
        <v>5744.687107240502</v>
      </c>
      <c r="AL35" s="14">
        <f t="shared" si="12"/>
        <v>2041</v>
      </c>
      <c r="AM35" s="15">
        <f t="shared" si="13"/>
        <v>64.545762090522601</v>
      </c>
      <c r="AN35" s="15">
        <f t="shared" si="13"/>
        <v>7.4843496886190017</v>
      </c>
      <c r="AO35" s="15">
        <f t="shared" si="13"/>
        <v>10.145277327174082</v>
      </c>
      <c r="AP35" s="15">
        <f t="shared" si="13"/>
        <v>82.175389106315691</v>
      </c>
      <c r="AQ35" s="15">
        <f t="shared" si="13"/>
        <v>-27.442381624753352</v>
      </c>
      <c r="AR35" s="15">
        <f t="shared" si="13"/>
        <v>-5.3470356598587614</v>
      </c>
      <c r="AS35" s="15">
        <f t="shared" si="13"/>
        <v>-82.345410000000129</v>
      </c>
      <c r="AT35" s="15">
        <f t="shared" si="13"/>
        <v>-45.40544999999986</v>
      </c>
      <c r="AU35" s="15">
        <f t="shared" si="13"/>
        <v>-6.6926799999999389</v>
      </c>
      <c r="AV35" s="15">
        <f t="shared" si="16"/>
        <v>-2.629897327174092</v>
      </c>
      <c r="AW35" s="15">
        <f t="shared" si="16"/>
        <v>-6.3570000000000126E-2</v>
      </c>
      <c r="AX35" s="15">
        <f t="shared" si="16"/>
        <v>-87.751035505470554</v>
      </c>
      <c r="AY35" s="15">
        <f t="shared" si="16"/>
        <v>-80.881729999999607</v>
      </c>
      <c r="AZ35" s="15">
        <f t="shared" si="16"/>
        <v>-168.63276550547016</v>
      </c>
      <c r="BA35" s="15">
        <f t="shared" si="1"/>
        <v>0.44639258116806418</v>
      </c>
      <c r="BB35" s="15">
        <f t="shared" si="14"/>
        <v>-168.18637292430211</v>
      </c>
      <c r="BC35" s="14">
        <f t="shared" si="15"/>
        <v>2041</v>
      </c>
    </row>
    <row r="36" spans="2:55" x14ac:dyDescent="0.35">
      <c r="B36" s="14">
        <f t="shared" si="2"/>
        <v>2042</v>
      </c>
      <c r="C36" s="15"/>
      <c r="D36" s="15"/>
      <c r="E36" s="15"/>
      <c r="F36" s="15">
        <f t="shared" si="3"/>
        <v>0</v>
      </c>
      <c r="G36" s="15">
        <v>429.03416130817487</v>
      </c>
      <c r="H36" s="15">
        <v>359.23515131819141</v>
      </c>
      <c r="I36" s="15">
        <v>2089.22406</v>
      </c>
      <c r="J36" s="15">
        <v>742.0158100000001</v>
      </c>
      <c r="K36" s="15">
        <v>462.23005999999992</v>
      </c>
      <c r="L36" s="15">
        <v>42.292427562205503</v>
      </c>
      <c r="M36" s="15">
        <v>1.8655200000000003</v>
      </c>
      <c r="N36" s="15">
        <f t="shared" si="4"/>
        <v>4125.8971901885716</v>
      </c>
      <c r="O36" s="15">
        <v>2165.1684400000004</v>
      </c>
      <c r="P36" s="15">
        <f t="shared" si="5"/>
        <v>6291.065630188572</v>
      </c>
      <c r="Q36" s="15"/>
      <c r="R36" s="15">
        <f t="shared" si="6"/>
        <v>6291.065630188572</v>
      </c>
      <c r="S36"/>
      <c r="T36" s="14">
        <f t="shared" si="7"/>
        <v>2042</v>
      </c>
      <c r="U36" s="15">
        <v>61.917636916075047</v>
      </c>
      <c r="V36" s="15">
        <v>7.3148938203869003</v>
      </c>
      <c r="W36" s="15">
        <v>10.395821603028134</v>
      </c>
      <c r="X36" s="15">
        <f t="shared" si="8"/>
        <v>79.628352339490093</v>
      </c>
      <c r="Y36" s="15">
        <v>402.52428185638104</v>
      </c>
      <c r="Z36" s="15">
        <v>354.03804287310987</v>
      </c>
      <c r="AA36" s="15">
        <v>2009.0538399999998</v>
      </c>
      <c r="AB36" s="15">
        <v>696.61036000000013</v>
      </c>
      <c r="AC36" s="15">
        <v>455.13594000000001</v>
      </c>
      <c r="AD36" s="15">
        <v>39.596765959177361</v>
      </c>
      <c r="AE36" s="15">
        <v>1.7955699999999999</v>
      </c>
      <c r="AF36" s="15">
        <f t="shared" si="9"/>
        <v>4038.3831530281586</v>
      </c>
      <c r="AG36" s="15">
        <v>2081.4842400000007</v>
      </c>
      <c r="AH36" s="15">
        <f t="shared" si="10"/>
        <v>6119.8673930281593</v>
      </c>
      <c r="AI36" s="15">
        <v>0.48699961657123941</v>
      </c>
      <c r="AJ36" s="15">
        <f t="shared" si="11"/>
        <v>6120.354392644731</v>
      </c>
      <c r="AL36" s="14">
        <f t="shared" si="12"/>
        <v>2042</v>
      </c>
      <c r="AM36" s="15">
        <f t="shared" si="13"/>
        <v>61.917636916075047</v>
      </c>
      <c r="AN36" s="15">
        <f t="shared" si="13"/>
        <v>7.3148938203869003</v>
      </c>
      <c r="AO36" s="15">
        <f t="shared" si="13"/>
        <v>10.395821603028134</v>
      </c>
      <c r="AP36" s="15">
        <f t="shared" si="13"/>
        <v>79.628352339490093</v>
      </c>
      <c r="AQ36" s="15">
        <f t="shared" si="13"/>
        <v>-26.509879451793836</v>
      </c>
      <c r="AR36" s="15">
        <f t="shared" si="13"/>
        <v>-5.1971084450815397</v>
      </c>
      <c r="AS36" s="15">
        <f t="shared" si="13"/>
        <v>-80.170220000000199</v>
      </c>
      <c r="AT36" s="15">
        <f t="shared" si="13"/>
        <v>-45.405449999999973</v>
      </c>
      <c r="AU36" s="15">
        <f t="shared" si="13"/>
        <v>-7.0941199999999185</v>
      </c>
      <c r="AV36" s="15">
        <f t="shared" si="16"/>
        <v>-2.6956616030281424</v>
      </c>
      <c r="AW36" s="15">
        <f t="shared" si="16"/>
        <v>-6.9950000000000401E-2</v>
      </c>
      <c r="AX36" s="15">
        <f t="shared" si="16"/>
        <v>-87.514037160412954</v>
      </c>
      <c r="AY36" s="15">
        <f t="shared" si="16"/>
        <v>-83.684199999999691</v>
      </c>
      <c r="AZ36" s="15">
        <f t="shared" si="16"/>
        <v>-171.19823716041265</v>
      </c>
      <c r="BA36" s="15">
        <f t="shared" si="1"/>
        <v>0.48699961657123941</v>
      </c>
      <c r="BB36" s="15">
        <f t="shared" si="14"/>
        <v>-170.71123754384141</v>
      </c>
      <c r="BC36" s="14">
        <f t="shared" si="15"/>
        <v>2042</v>
      </c>
    </row>
    <row r="37" spans="2:55" x14ac:dyDescent="0.35">
      <c r="B37" s="14">
        <f t="shared" si="2"/>
        <v>2043</v>
      </c>
      <c r="C37" s="15"/>
      <c r="D37" s="15"/>
      <c r="E37" s="15"/>
      <c r="F37" s="15">
        <f t="shared" si="3"/>
        <v>0</v>
      </c>
      <c r="G37" s="15">
        <v>474.91468317232824</v>
      </c>
      <c r="H37" s="15">
        <v>678.5518579308274</v>
      </c>
      <c r="I37" s="15">
        <v>2115.8289199999999</v>
      </c>
      <c r="J37" s="15">
        <v>797.36162999999999</v>
      </c>
      <c r="K37" s="15">
        <v>483.94347000000005</v>
      </c>
      <c r="L37" s="15">
        <v>47.500166770337643</v>
      </c>
      <c r="M37" s="15">
        <v>1.88443</v>
      </c>
      <c r="N37" s="15">
        <f t="shared" si="4"/>
        <v>4599.9851578734924</v>
      </c>
      <c r="O37" s="15">
        <v>2344.1101000000008</v>
      </c>
      <c r="P37" s="15">
        <f t="shared" si="5"/>
        <v>6944.0952578734932</v>
      </c>
      <c r="Q37" s="15"/>
      <c r="R37" s="15">
        <f t="shared" si="6"/>
        <v>6944.0952578734932</v>
      </c>
      <c r="S37"/>
      <c r="T37" s="14">
        <f t="shared" si="7"/>
        <v>2043</v>
      </c>
      <c r="U37" s="15">
        <v>59.487524047518335</v>
      </c>
      <c r="V37" s="15">
        <v>7.1456331668776398</v>
      </c>
      <c r="W37" s="15">
        <v>10.64285733423525</v>
      </c>
      <c r="X37" s="15">
        <f t="shared" si="8"/>
        <v>77.276014548631224</v>
      </c>
      <c r="Y37" s="15">
        <v>449.19643272988867</v>
      </c>
      <c r="Z37" s="15">
        <v>673.50386731026003</v>
      </c>
      <c r="AA37" s="15">
        <v>2032.2168299999998</v>
      </c>
      <c r="AB37" s="15">
        <v>751.95618000000002</v>
      </c>
      <c r="AC37" s="15">
        <v>475.95527999999996</v>
      </c>
      <c r="AD37" s="15">
        <v>44.737139436102382</v>
      </c>
      <c r="AE37" s="15">
        <v>1.82243</v>
      </c>
      <c r="AF37" s="15">
        <f t="shared" si="9"/>
        <v>4506.6641740248824</v>
      </c>
      <c r="AG37" s="15">
        <v>2252.41858</v>
      </c>
      <c r="AH37" s="15">
        <f t="shared" si="10"/>
        <v>6759.0827540248829</v>
      </c>
      <c r="AI37" s="15">
        <v>0.46400066391944333</v>
      </c>
      <c r="AJ37" s="15">
        <f t="shared" si="11"/>
        <v>6759.5467546888021</v>
      </c>
      <c r="AL37" s="14">
        <f t="shared" si="12"/>
        <v>2043</v>
      </c>
      <c r="AM37" s="15">
        <f t="shared" si="13"/>
        <v>59.487524047518335</v>
      </c>
      <c r="AN37" s="15">
        <f t="shared" si="13"/>
        <v>7.1456331668776398</v>
      </c>
      <c r="AO37" s="15">
        <f t="shared" si="13"/>
        <v>10.64285733423525</v>
      </c>
      <c r="AP37" s="15">
        <f t="shared" si="13"/>
        <v>77.276014548631224</v>
      </c>
      <c r="AQ37" s="15">
        <f t="shared" si="13"/>
        <v>-25.718250442439569</v>
      </c>
      <c r="AR37" s="15">
        <f t="shared" si="13"/>
        <v>-5.0479906205673615</v>
      </c>
      <c r="AS37" s="15">
        <f t="shared" si="13"/>
        <v>-83.61209000000008</v>
      </c>
      <c r="AT37" s="15">
        <f t="shared" si="13"/>
        <v>-45.405449999999973</v>
      </c>
      <c r="AU37" s="15">
        <f t="shared" si="13"/>
        <v>-7.9881900000000883</v>
      </c>
      <c r="AV37" s="15">
        <f t="shared" si="16"/>
        <v>-2.7630273342352609</v>
      </c>
      <c r="AW37" s="15">
        <f t="shared" si="16"/>
        <v>-6.2000000000000055E-2</v>
      </c>
      <c r="AX37" s="15">
        <f t="shared" si="16"/>
        <v>-93.320983848610013</v>
      </c>
      <c r="AY37" s="15">
        <f t="shared" si="16"/>
        <v>-91.691520000000764</v>
      </c>
      <c r="AZ37" s="15">
        <f t="shared" si="16"/>
        <v>-185.01250384861032</v>
      </c>
      <c r="BA37" s="15">
        <f t="shared" si="1"/>
        <v>0.46400066391944333</v>
      </c>
      <c r="BB37" s="15">
        <f t="shared" si="14"/>
        <v>-184.54850318469087</v>
      </c>
      <c r="BC37" s="14">
        <f t="shared" si="15"/>
        <v>2043</v>
      </c>
    </row>
    <row r="38" spans="2:55" x14ac:dyDescent="0.35">
      <c r="B38" s="14">
        <f t="shared" si="2"/>
        <v>2044</v>
      </c>
      <c r="C38" s="15"/>
      <c r="D38" s="15"/>
      <c r="E38" s="15"/>
      <c r="F38" s="15">
        <f t="shared" si="3"/>
        <v>0</v>
      </c>
      <c r="G38" s="15">
        <v>486.03801113952892</v>
      </c>
      <c r="H38" s="15">
        <v>664.24055982154186</v>
      </c>
      <c r="I38" s="15">
        <v>2220.2157499999989</v>
      </c>
      <c r="J38" s="15">
        <v>830.38836000000003</v>
      </c>
      <c r="K38" s="15">
        <v>497.01598999999999</v>
      </c>
      <c r="L38" s="15">
        <v>50.32727502396726</v>
      </c>
      <c r="M38" s="15">
        <v>1.9108200000000002</v>
      </c>
      <c r="N38" s="15">
        <f t="shared" si="4"/>
        <v>4750.1367659850375</v>
      </c>
      <c r="O38" s="15">
        <v>2561.2706900000003</v>
      </c>
      <c r="P38" s="15">
        <f t="shared" si="5"/>
        <v>7311.4074559850378</v>
      </c>
      <c r="Q38" s="15"/>
      <c r="R38" s="15">
        <f t="shared" si="6"/>
        <v>7311.4074559850378</v>
      </c>
      <c r="S38"/>
      <c r="T38" s="14">
        <f t="shared" si="7"/>
        <v>2044</v>
      </c>
      <c r="U38" s="15">
        <v>57.167497246074767</v>
      </c>
      <c r="V38" s="15">
        <v>6.9765735845329075</v>
      </c>
      <c r="W38" s="15">
        <v>10.876612729423631</v>
      </c>
      <c r="X38" s="15">
        <f t="shared" si="8"/>
        <v>75.020683560031301</v>
      </c>
      <c r="Y38" s="15">
        <v>461.01311589166545</v>
      </c>
      <c r="Z38" s="15">
        <v>659.34024584469216</v>
      </c>
      <c r="AA38" s="15">
        <v>2137.9070100000008</v>
      </c>
      <c r="AB38" s="15">
        <v>784.98285999999996</v>
      </c>
      <c r="AC38" s="15">
        <v>491.06394</v>
      </c>
      <c r="AD38" s="15">
        <v>47.495162294543647</v>
      </c>
      <c r="AE38" s="15">
        <v>1.8431900000000001</v>
      </c>
      <c r="AF38" s="15">
        <f t="shared" si="9"/>
        <v>4658.6662075909326</v>
      </c>
      <c r="AG38" s="15">
        <v>2467.0618999999992</v>
      </c>
      <c r="AH38" s="15">
        <f t="shared" si="10"/>
        <v>7125.7281075909323</v>
      </c>
      <c r="AI38" s="15">
        <v>0.46320283879182667</v>
      </c>
      <c r="AJ38" s="15">
        <f t="shared" si="11"/>
        <v>7126.1913104297237</v>
      </c>
      <c r="AL38" s="14">
        <f t="shared" si="12"/>
        <v>2044</v>
      </c>
      <c r="AM38" s="15">
        <f t="shared" si="13"/>
        <v>57.167497246074767</v>
      </c>
      <c r="AN38" s="15">
        <f t="shared" si="13"/>
        <v>6.9765735845329075</v>
      </c>
      <c r="AO38" s="15">
        <f t="shared" si="13"/>
        <v>10.876612729423631</v>
      </c>
      <c r="AP38" s="15">
        <f t="shared" si="13"/>
        <v>75.020683560031301</v>
      </c>
      <c r="AQ38" s="15">
        <f t="shared" si="13"/>
        <v>-25.024895247863469</v>
      </c>
      <c r="AR38" s="15">
        <f t="shared" si="13"/>
        <v>-4.9003139768497022</v>
      </c>
      <c r="AS38" s="15">
        <f t="shared" si="13"/>
        <v>-82.308739999998124</v>
      </c>
      <c r="AT38" s="15">
        <f t="shared" si="13"/>
        <v>-45.405500000000075</v>
      </c>
      <c r="AU38" s="15">
        <f t="shared" si="13"/>
        <v>-5.9520499999999856</v>
      </c>
      <c r="AV38" s="15">
        <f t="shared" si="16"/>
        <v>-2.8321127294236135</v>
      </c>
      <c r="AW38" s="15">
        <f t="shared" si="16"/>
        <v>-6.7630000000000079E-2</v>
      </c>
      <c r="AX38" s="15">
        <f t="shared" si="16"/>
        <v>-91.470558394104955</v>
      </c>
      <c r="AY38" s="15">
        <f t="shared" si="16"/>
        <v>-94.208790000001045</v>
      </c>
      <c r="AZ38" s="15">
        <f t="shared" si="16"/>
        <v>-185.67934839410555</v>
      </c>
      <c r="BA38" s="15">
        <f t="shared" si="1"/>
        <v>0.46320283879182667</v>
      </c>
      <c r="BB38" s="15">
        <f t="shared" si="14"/>
        <v>-185.21614555531372</v>
      </c>
      <c r="BC38" s="14">
        <f t="shared" si="15"/>
        <v>2044</v>
      </c>
    </row>
    <row r="39" spans="2:55" x14ac:dyDescent="0.35">
      <c r="B39" s="14">
        <f t="shared" si="2"/>
        <v>2045</v>
      </c>
      <c r="C39" s="15"/>
      <c r="D39" s="15"/>
      <c r="E39" s="15"/>
      <c r="F39" s="15">
        <f t="shared" si="3"/>
        <v>0</v>
      </c>
      <c r="G39" s="15">
        <v>502.03484595439204</v>
      </c>
      <c r="H39" s="15">
        <v>650.89326315731921</v>
      </c>
      <c r="I39" s="15">
        <v>2341.0964899999999</v>
      </c>
      <c r="J39" s="15">
        <v>870.90499999999997</v>
      </c>
      <c r="K39" s="15">
        <v>527.32307999999989</v>
      </c>
      <c r="L39" s="15">
        <v>53.609210970762049</v>
      </c>
      <c r="M39" s="15">
        <v>1.9248800000000001</v>
      </c>
      <c r="N39" s="15">
        <f t="shared" si="4"/>
        <v>4947.7867700824736</v>
      </c>
      <c r="O39" s="15">
        <v>2764.7929700000004</v>
      </c>
      <c r="P39" s="15">
        <f t="shared" si="5"/>
        <v>7712.579740082474</v>
      </c>
      <c r="Q39" s="15"/>
      <c r="R39" s="15">
        <f t="shared" si="6"/>
        <v>7712.579740082474</v>
      </c>
      <c r="S39"/>
      <c r="T39" s="14">
        <f t="shared" si="7"/>
        <v>2045</v>
      </c>
      <c r="U39" s="15">
        <v>54.74605613168373</v>
      </c>
      <c r="V39" s="15">
        <v>6.8077211054876354</v>
      </c>
      <c r="W39" s="15">
        <v>11.137306365374029</v>
      </c>
      <c r="X39" s="15">
        <f t="shared" si="8"/>
        <v>72.69108360254539</v>
      </c>
      <c r="Y39" s="15">
        <v>477.69699289574339</v>
      </c>
      <c r="Z39" s="15">
        <v>646.13821388984718</v>
      </c>
      <c r="AA39" s="15">
        <v>2253.6585900000005</v>
      </c>
      <c r="AB39" s="15">
        <v>825.49950000000001</v>
      </c>
      <c r="AC39" s="15">
        <v>519.05395999999996</v>
      </c>
      <c r="AD39" s="15">
        <v>50.70629460538801</v>
      </c>
      <c r="AE39" s="15">
        <v>1.85415</v>
      </c>
      <c r="AF39" s="15">
        <f t="shared" si="9"/>
        <v>4847.2987849935253</v>
      </c>
      <c r="AG39" s="15">
        <v>2663.21326</v>
      </c>
      <c r="AH39" s="15">
        <f t="shared" si="10"/>
        <v>7510.5120449935257</v>
      </c>
      <c r="AI39" s="15">
        <v>0.52461418192371467</v>
      </c>
      <c r="AJ39" s="15">
        <f t="shared" si="11"/>
        <v>7511.0366591754491</v>
      </c>
      <c r="AL39" s="14">
        <f t="shared" si="12"/>
        <v>2045</v>
      </c>
      <c r="AM39" s="15">
        <f t="shared" si="13"/>
        <v>54.74605613168373</v>
      </c>
      <c r="AN39" s="15">
        <f t="shared" si="13"/>
        <v>6.8077211054876354</v>
      </c>
      <c r="AO39" s="15">
        <f t="shared" si="13"/>
        <v>11.137306365374029</v>
      </c>
      <c r="AP39" s="15">
        <f t="shared" si="13"/>
        <v>72.69108360254539</v>
      </c>
      <c r="AQ39" s="15">
        <f t="shared" si="13"/>
        <v>-24.337853058648648</v>
      </c>
      <c r="AR39" s="15">
        <f t="shared" si="13"/>
        <v>-4.7550492674720317</v>
      </c>
      <c r="AS39" s="15">
        <f t="shared" si="13"/>
        <v>-87.437899999999445</v>
      </c>
      <c r="AT39" s="15">
        <f t="shared" si="13"/>
        <v>-45.405499999999961</v>
      </c>
      <c r="AU39" s="15">
        <f t="shared" si="13"/>
        <v>-8.2691199999999299</v>
      </c>
      <c r="AV39" s="15">
        <f t="shared" si="16"/>
        <v>-2.9029163653740397</v>
      </c>
      <c r="AW39" s="15">
        <f t="shared" si="16"/>
        <v>-7.0730000000000182E-2</v>
      </c>
      <c r="AX39" s="15">
        <f t="shared" si="16"/>
        <v>-100.48798508894834</v>
      </c>
      <c r="AY39" s="15">
        <f t="shared" si="16"/>
        <v>-101.57971000000043</v>
      </c>
      <c r="AZ39" s="15">
        <f t="shared" si="16"/>
        <v>-202.06769508894831</v>
      </c>
      <c r="BA39" s="15">
        <f t="shared" si="1"/>
        <v>0.52461418192371467</v>
      </c>
      <c r="BB39" s="15">
        <f t="shared" si="14"/>
        <v>-201.5430809070246</v>
      </c>
      <c r="BC39" s="14">
        <f t="shared" si="15"/>
        <v>2045</v>
      </c>
    </row>
    <row r="40" spans="2:55" x14ac:dyDescent="0.35">
      <c r="B40" s="14">
        <f t="shared" si="2"/>
        <v>2046</v>
      </c>
      <c r="C40" s="15"/>
      <c r="D40" s="15"/>
      <c r="E40" s="15"/>
      <c r="F40" s="15">
        <f t="shared" si="3"/>
        <v>0</v>
      </c>
      <c r="G40" s="15">
        <v>495.1909523719774</v>
      </c>
      <c r="H40" s="15">
        <v>633.42927771384916</v>
      </c>
      <c r="I40" s="15">
        <v>2450.1476599999992</v>
      </c>
      <c r="J40" s="15">
        <v>882.99510999999995</v>
      </c>
      <c r="K40" s="15">
        <v>543.90183000000002</v>
      </c>
      <c r="L40" s="15">
        <v>55.58636406869018</v>
      </c>
      <c r="M40" s="15">
        <v>1.9603199999999998</v>
      </c>
      <c r="N40" s="15">
        <f t="shared" si="4"/>
        <v>5063.2115141545155</v>
      </c>
      <c r="O40" s="15">
        <v>2985.1798399999993</v>
      </c>
      <c r="P40" s="15">
        <f t="shared" si="5"/>
        <v>8048.3913541545153</v>
      </c>
      <c r="Q40" s="15"/>
      <c r="R40" s="15">
        <f t="shared" si="6"/>
        <v>8048.3913541545153</v>
      </c>
      <c r="S40"/>
      <c r="T40" s="14">
        <f t="shared" si="7"/>
        <v>2046</v>
      </c>
      <c r="U40" s="15">
        <v>52.504988489886586</v>
      </c>
      <c r="V40" s="15">
        <v>6.6390819428408108</v>
      </c>
      <c r="W40" s="15">
        <v>11.415148121686116</v>
      </c>
      <c r="X40" s="15">
        <f t="shared" si="8"/>
        <v>70.559218554413519</v>
      </c>
      <c r="Y40" s="15">
        <v>484.89912162656321</v>
      </c>
      <c r="Z40" s="15">
        <v>631.24749487770782</v>
      </c>
      <c r="AA40" s="15">
        <v>2362.1632899999995</v>
      </c>
      <c r="AB40" s="15">
        <v>854.93898999999999</v>
      </c>
      <c r="AC40" s="15">
        <v>535.78972999999996</v>
      </c>
      <c r="AD40" s="15">
        <v>53.478705947004059</v>
      </c>
      <c r="AE40" s="15">
        <v>1.8903699999999999</v>
      </c>
      <c r="AF40" s="15">
        <f t="shared" si="9"/>
        <v>4994.9669210056882</v>
      </c>
      <c r="AG40" s="15">
        <v>2878.7604999999999</v>
      </c>
      <c r="AH40" s="15">
        <f t="shared" si="10"/>
        <v>7873.7274210056876</v>
      </c>
      <c r="AI40" s="15">
        <v>0.44572711472582627</v>
      </c>
      <c r="AJ40" s="15">
        <f t="shared" si="11"/>
        <v>7874.1731481204133</v>
      </c>
      <c r="AL40" s="14">
        <f t="shared" si="12"/>
        <v>2046</v>
      </c>
      <c r="AM40" s="15">
        <f t="shared" si="13"/>
        <v>52.504988489886586</v>
      </c>
      <c r="AN40" s="15">
        <f t="shared" si="13"/>
        <v>6.6390819428408108</v>
      </c>
      <c r="AO40" s="15">
        <f t="shared" si="13"/>
        <v>11.415148121686116</v>
      </c>
      <c r="AP40" s="15">
        <f t="shared" si="13"/>
        <v>70.559218554413519</v>
      </c>
      <c r="AQ40" s="15">
        <f t="shared" si="13"/>
        <v>-10.291830745414188</v>
      </c>
      <c r="AR40" s="15">
        <f t="shared" si="13"/>
        <v>-2.1817828361413376</v>
      </c>
      <c r="AS40" s="15">
        <f t="shared" si="13"/>
        <v>-87.984369999999672</v>
      </c>
      <c r="AT40" s="15">
        <f t="shared" si="13"/>
        <v>-28.056119999999964</v>
      </c>
      <c r="AU40" s="15">
        <f t="shared" si="13"/>
        <v>-8.1121000000000549</v>
      </c>
      <c r="AV40" s="15">
        <f t="shared" si="16"/>
        <v>-2.1076581216861214</v>
      </c>
      <c r="AW40" s="15">
        <f t="shared" si="16"/>
        <v>-6.9949999999999957E-2</v>
      </c>
      <c r="AX40" s="15">
        <f t="shared" si="16"/>
        <v>-68.244593148827335</v>
      </c>
      <c r="AY40" s="15">
        <f t="shared" si="16"/>
        <v>-106.41933999999947</v>
      </c>
      <c r="AZ40" s="15">
        <f t="shared" si="16"/>
        <v>-174.66393314882771</v>
      </c>
      <c r="BA40" s="15">
        <f t="shared" si="1"/>
        <v>0.44572711472582627</v>
      </c>
      <c r="BB40" s="15">
        <f t="shared" si="14"/>
        <v>-174.21820603410188</v>
      </c>
      <c r="BC40" s="14">
        <f t="shared" si="15"/>
        <v>2046</v>
      </c>
    </row>
    <row r="41" spans="2:55" x14ac:dyDescent="0.35">
      <c r="B41" s="14">
        <f t="shared" si="2"/>
        <v>2047</v>
      </c>
      <c r="C41" s="15"/>
      <c r="D41" s="15"/>
      <c r="E41" s="15"/>
      <c r="F41" s="15">
        <f t="shared" si="3"/>
        <v>0</v>
      </c>
      <c r="G41" s="15">
        <v>479.03144047268768</v>
      </c>
      <c r="H41" s="15">
        <v>614.30898276641415</v>
      </c>
      <c r="I41" s="15">
        <v>2476.6742300000001</v>
      </c>
      <c r="J41" s="15">
        <v>882.99513000000002</v>
      </c>
      <c r="K41" s="15">
        <v>569.4827499999999</v>
      </c>
      <c r="L41" s="15">
        <v>56.935230395947812</v>
      </c>
      <c r="M41" s="15">
        <v>1.9564399999999997</v>
      </c>
      <c r="N41" s="15">
        <f t="shared" si="4"/>
        <v>5081.3842036350497</v>
      </c>
      <c r="O41" s="15">
        <v>3163.9370100000006</v>
      </c>
      <c r="P41" s="15">
        <f t="shared" si="5"/>
        <v>8245.3212136350503</v>
      </c>
      <c r="Q41" s="15"/>
      <c r="R41" s="15">
        <f t="shared" si="6"/>
        <v>8245.3212136350503</v>
      </c>
      <c r="S41"/>
      <c r="T41" s="14">
        <f t="shared" si="7"/>
        <v>2047</v>
      </c>
      <c r="U41" s="15">
        <v>50.225616629162289</v>
      </c>
      <c r="V41" s="15">
        <v>6.4706624960843859</v>
      </c>
      <c r="W41" s="15">
        <v>11.700340629427796</v>
      </c>
      <c r="X41" s="15">
        <f t="shared" si="8"/>
        <v>68.396619754674475</v>
      </c>
      <c r="Y41" s="15">
        <v>478.44285824025985</v>
      </c>
      <c r="Z41" s="15">
        <v>613.91955816230734</v>
      </c>
      <c r="AA41" s="15">
        <v>2390.1862300000003</v>
      </c>
      <c r="AB41" s="15">
        <v>867.33136000000002</v>
      </c>
      <c r="AC41" s="15">
        <v>565.03336000000002</v>
      </c>
      <c r="AD41" s="15">
        <v>55.410289766520023</v>
      </c>
      <c r="AE41" s="15">
        <v>1.88948</v>
      </c>
      <c r="AF41" s="15">
        <f t="shared" si="9"/>
        <v>5040.6097559237614</v>
      </c>
      <c r="AG41" s="15">
        <v>3054.4849799999997</v>
      </c>
      <c r="AH41" s="15">
        <f t="shared" si="10"/>
        <v>8095.0947359237616</v>
      </c>
      <c r="AI41" s="15">
        <v>0.48078257966760096</v>
      </c>
      <c r="AJ41" s="15">
        <f t="shared" si="11"/>
        <v>8095.5755185034295</v>
      </c>
      <c r="AL41" s="14">
        <f t="shared" si="12"/>
        <v>2047</v>
      </c>
      <c r="AM41" s="15">
        <f t="shared" si="13"/>
        <v>50.225616629162289</v>
      </c>
      <c r="AN41" s="15">
        <f t="shared" si="13"/>
        <v>6.4706624960843859</v>
      </c>
      <c r="AO41" s="15">
        <f t="shared" si="13"/>
        <v>11.700340629427796</v>
      </c>
      <c r="AP41" s="15">
        <f t="shared" si="13"/>
        <v>68.396619754674475</v>
      </c>
      <c r="AQ41" s="15">
        <f t="shared" si="13"/>
        <v>-0.58858223242782515</v>
      </c>
      <c r="AR41" s="15">
        <f t="shared" si="13"/>
        <v>-0.38942460410680724</v>
      </c>
      <c r="AS41" s="15">
        <f t="shared" si="13"/>
        <v>-86.487999999999829</v>
      </c>
      <c r="AT41" s="15">
        <f t="shared" si="13"/>
        <v>-15.66377</v>
      </c>
      <c r="AU41" s="15">
        <f t="shared" si="13"/>
        <v>-4.4493899999998803</v>
      </c>
      <c r="AV41" s="15">
        <f t="shared" si="16"/>
        <v>-1.524940629427789</v>
      </c>
      <c r="AW41" s="15">
        <f t="shared" si="16"/>
        <v>-6.6959999999999686E-2</v>
      </c>
      <c r="AX41" s="15">
        <f t="shared" si="16"/>
        <v>-40.774447711288303</v>
      </c>
      <c r="AY41" s="15">
        <f t="shared" si="16"/>
        <v>-109.45203000000083</v>
      </c>
      <c r="AZ41" s="15">
        <f t="shared" si="16"/>
        <v>-150.22647771128868</v>
      </c>
      <c r="BA41" s="15">
        <f t="shared" si="1"/>
        <v>0.48078257966760096</v>
      </c>
      <c r="BB41" s="15">
        <f t="shared" si="14"/>
        <v>-149.74569513162109</v>
      </c>
      <c r="BC41" s="14">
        <f t="shared" si="15"/>
        <v>2047</v>
      </c>
    </row>
    <row r="42" spans="2:55" x14ac:dyDescent="0.35">
      <c r="B42" s="14">
        <f t="shared" si="2"/>
        <v>2048</v>
      </c>
      <c r="C42" s="15"/>
      <c r="D42" s="15"/>
      <c r="E42" s="15"/>
      <c r="F42" s="15">
        <f t="shared" si="3"/>
        <v>0</v>
      </c>
      <c r="G42" s="15">
        <v>465.44334677903623</v>
      </c>
      <c r="H42" s="15">
        <v>595.29087387024401</v>
      </c>
      <c r="I42" s="15">
        <v>2541.0791800000006</v>
      </c>
      <c r="J42" s="15">
        <v>882.99513000000002</v>
      </c>
      <c r="K42" s="15">
        <v>589.71615999999995</v>
      </c>
      <c r="L42" s="15">
        <v>58.329711266877204</v>
      </c>
      <c r="M42" s="15">
        <v>1.9653499999999999</v>
      </c>
      <c r="N42" s="15">
        <f t="shared" si="4"/>
        <v>5134.8197519161586</v>
      </c>
      <c r="O42" s="15">
        <v>3371.22622</v>
      </c>
      <c r="P42" s="15">
        <f t="shared" si="5"/>
        <v>8506.045971916159</v>
      </c>
      <c r="Q42" s="15"/>
      <c r="R42" s="15">
        <f t="shared" si="6"/>
        <v>8506.045971916159</v>
      </c>
      <c r="S42"/>
      <c r="T42" s="14">
        <f t="shared" si="7"/>
        <v>2048</v>
      </c>
      <c r="U42" s="15">
        <v>48.046226495686106</v>
      </c>
      <c r="V42" s="15">
        <v>6.302469356695072</v>
      </c>
      <c r="W42" s="15">
        <v>11.983081069964886</v>
      </c>
      <c r="X42" s="15">
        <f t="shared" si="8"/>
        <v>66.331776922346066</v>
      </c>
      <c r="Y42" s="15">
        <v>464.84330405156726</v>
      </c>
      <c r="Z42" s="15">
        <v>594.9178053400874</v>
      </c>
      <c r="AA42" s="15">
        <v>2447.2315100000001</v>
      </c>
      <c r="AB42" s="15">
        <v>867.33136000000002</v>
      </c>
      <c r="AC42" s="15">
        <v>581.91125</v>
      </c>
      <c r="AD42" s="15">
        <v>56.766650196912309</v>
      </c>
      <c r="AE42" s="15">
        <v>1.9011300000000007</v>
      </c>
      <c r="AF42" s="15">
        <f t="shared" si="9"/>
        <v>5081.2347865109132</v>
      </c>
      <c r="AG42" s="15">
        <v>3247.8033200000004</v>
      </c>
      <c r="AH42" s="15">
        <f t="shared" si="10"/>
        <v>8329.0381065109141</v>
      </c>
      <c r="AI42" s="15">
        <v>0.4661397085576291</v>
      </c>
      <c r="AJ42" s="15">
        <f t="shared" si="11"/>
        <v>8329.5042462194724</v>
      </c>
      <c r="AL42" s="14">
        <f t="shared" si="12"/>
        <v>2048</v>
      </c>
      <c r="AM42" s="15">
        <f t="shared" si="13"/>
        <v>48.046226495686106</v>
      </c>
      <c r="AN42" s="15">
        <f t="shared" si="13"/>
        <v>6.302469356695072</v>
      </c>
      <c r="AO42" s="15">
        <f t="shared" si="13"/>
        <v>11.983081069964886</v>
      </c>
      <c r="AP42" s="15">
        <f t="shared" si="13"/>
        <v>66.331776922346066</v>
      </c>
      <c r="AQ42" s="15">
        <f t="shared" si="13"/>
        <v>-0.60004272746897414</v>
      </c>
      <c r="AR42" s="15">
        <f t="shared" si="13"/>
        <v>-0.37306853015661545</v>
      </c>
      <c r="AS42" s="15">
        <f t="shared" si="13"/>
        <v>-93.847670000000562</v>
      </c>
      <c r="AT42" s="15">
        <f t="shared" si="13"/>
        <v>-15.66377</v>
      </c>
      <c r="AU42" s="15">
        <f t="shared" si="13"/>
        <v>-7.8049099999999498</v>
      </c>
      <c r="AV42" s="15">
        <f t="shared" si="16"/>
        <v>-1.5630610699648955</v>
      </c>
      <c r="AW42" s="15">
        <f t="shared" si="16"/>
        <v>-6.4219999999999278E-2</v>
      </c>
      <c r="AX42" s="15">
        <f t="shared" si="16"/>
        <v>-53.584965405245384</v>
      </c>
      <c r="AY42" s="15">
        <f t="shared" si="16"/>
        <v>-123.42289999999957</v>
      </c>
      <c r="AZ42" s="15">
        <f t="shared" si="16"/>
        <v>-177.00786540524496</v>
      </c>
      <c r="BA42" s="15">
        <f t="shared" si="1"/>
        <v>0.4661397085576291</v>
      </c>
      <c r="BB42" s="15">
        <f t="shared" si="14"/>
        <v>-176.54172569668734</v>
      </c>
      <c r="BC42" s="14">
        <f t="shared" si="15"/>
        <v>2048</v>
      </c>
    </row>
    <row r="43" spans="2:55" x14ac:dyDescent="0.35">
      <c r="B43" s="14">
        <f t="shared" si="2"/>
        <v>2049</v>
      </c>
      <c r="C43" s="15"/>
      <c r="D43" s="15"/>
      <c r="E43" s="15"/>
      <c r="F43" s="15">
        <f t="shared" si="3"/>
        <v>0</v>
      </c>
      <c r="G43" s="15">
        <v>448.81518505400624</v>
      </c>
      <c r="H43" s="15">
        <v>576.35716362390986</v>
      </c>
      <c r="I43" s="15">
        <v>2533.0413700000004</v>
      </c>
      <c r="J43" s="15">
        <v>882.99513000000002</v>
      </c>
      <c r="K43" s="15">
        <v>612.19146000000012</v>
      </c>
      <c r="L43" s="15">
        <v>57.603896094322423</v>
      </c>
      <c r="M43" s="15">
        <v>1.97173</v>
      </c>
      <c r="N43" s="15">
        <f t="shared" si="4"/>
        <v>5112.9759347722393</v>
      </c>
      <c r="O43" s="15">
        <v>3542.0626200000002</v>
      </c>
      <c r="P43" s="15">
        <f t="shared" si="5"/>
        <v>8655.0385547722399</v>
      </c>
      <c r="Q43" s="15"/>
      <c r="R43" s="15">
        <f t="shared" si="6"/>
        <v>8655.0385547722399</v>
      </c>
      <c r="S43"/>
      <c r="T43" s="14">
        <f t="shared" si="7"/>
        <v>2049</v>
      </c>
      <c r="U43" s="15">
        <v>45.809206152008102</v>
      </c>
      <c r="V43" s="15">
        <v>6.1345093138938838</v>
      </c>
      <c r="W43" s="15">
        <v>12.253563168019944</v>
      </c>
      <c r="X43" s="15">
        <f t="shared" si="8"/>
        <v>64.19727863392194</v>
      </c>
      <c r="Y43" s="15">
        <v>448.2282436354393</v>
      </c>
      <c r="Z43" s="15">
        <v>575.99411522156754</v>
      </c>
      <c r="AA43" s="15">
        <v>2446.2949900000008</v>
      </c>
      <c r="AB43" s="15">
        <v>867.33136000000002</v>
      </c>
      <c r="AC43" s="15">
        <v>604.73493000000008</v>
      </c>
      <c r="AD43" s="15">
        <v>56.00175292630248</v>
      </c>
      <c r="AE43" s="15">
        <v>1.9023399999999997</v>
      </c>
      <c r="AF43" s="15">
        <f t="shared" si="9"/>
        <v>5064.6850104172308</v>
      </c>
      <c r="AG43" s="15">
        <v>3421.3417400000012</v>
      </c>
      <c r="AH43" s="15">
        <f t="shared" si="10"/>
        <v>8486.0267504172316</v>
      </c>
      <c r="AI43" s="15">
        <v>0.49780755131435794</v>
      </c>
      <c r="AJ43" s="15">
        <f t="shared" si="11"/>
        <v>8486.5245579685452</v>
      </c>
      <c r="AL43" s="14">
        <f t="shared" si="12"/>
        <v>2049</v>
      </c>
      <c r="AM43" s="15">
        <f t="shared" si="13"/>
        <v>45.809206152008102</v>
      </c>
      <c r="AN43" s="15">
        <f t="shared" si="13"/>
        <v>6.1345093138938838</v>
      </c>
      <c r="AO43" s="15">
        <f t="shared" si="13"/>
        <v>12.253563168019944</v>
      </c>
      <c r="AP43" s="15">
        <f t="shared" si="13"/>
        <v>64.19727863392194</v>
      </c>
      <c r="AQ43" s="15">
        <f t="shared" si="13"/>
        <v>-0.58694141856693705</v>
      </c>
      <c r="AR43" s="15">
        <f t="shared" si="13"/>
        <v>-0.36304840234231506</v>
      </c>
      <c r="AS43" s="15">
        <f t="shared" si="13"/>
        <v>-86.74637999999959</v>
      </c>
      <c r="AT43" s="15">
        <f t="shared" si="13"/>
        <v>-15.66377</v>
      </c>
      <c r="AU43" s="15">
        <f t="shared" si="13"/>
        <v>-7.4565300000000434</v>
      </c>
      <c r="AV43" s="15">
        <f t="shared" si="16"/>
        <v>-1.6021431680199427</v>
      </c>
      <c r="AW43" s="15">
        <f t="shared" si="16"/>
        <v>-6.9390000000000285E-2</v>
      </c>
      <c r="AX43" s="15">
        <f t="shared" si="16"/>
        <v>-48.290924355008428</v>
      </c>
      <c r="AY43" s="15">
        <f t="shared" si="16"/>
        <v>-120.72087999999894</v>
      </c>
      <c r="AZ43" s="15">
        <f t="shared" si="16"/>
        <v>-169.01180435500828</v>
      </c>
      <c r="BA43" s="15">
        <f t="shared" si="1"/>
        <v>0.49780755131435794</v>
      </c>
      <c r="BB43" s="15">
        <f t="shared" si="14"/>
        <v>-168.51399680369391</v>
      </c>
      <c r="BC43" s="14">
        <f t="shared" si="15"/>
        <v>2049</v>
      </c>
    </row>
    <row r="44" spans="2:55" x14ac:dyDescent="0.35">
      <c r="B44" s="14">
        <f t="shared" si="2"/>
        <v>2050</v>
      </c>
      <c r="C44" s="15"/>
      <c r="D44" s="15"/>
      <c r="E44" s="15"/>
      <c r="F44" s="15">
        <f t="shared" si="3"/>
        <v>0</v>
      </c>
      <c r="G44" s="15">
        <v>427.04657516084512</v>
      </c>
      <c r="H44" s="15">
        <v>557.4723903141346</v>
      </c>
      <c r="I44" s="15">
        <v>2587.2029800000005</v>
      </c>
      <c r="J44" s="15">
        <v>882.99513000000002</v>
      </c>
      <c r="K44" s="15">
        <v>631.22420999999997</v>
      </c>
      <c r="L44" s="15">
        <v>53.047344005607293</v>
      </c>
      <c r="M44" s="15">
        <v>2.0017599999999995</v>
      </c>
      <c r="N44" s="15">
        <f t="shared" si="4"/>
        <v>5140.9903894805884</v>
      </c>
      <c r="O44" s="15">
        <v>3773.7322900000004</v>
      </c>
      <c r="P44" s="15">
        <f t="shared" si="5"/>
        <v>8914.7226794805883</v>
      </c>
      <c r="Q44" s="15"/>
      <c r="R44" s="15">
        <f t="shared" si="6"/>
        <v>8914.7226794805883</v>
      </c>
      <c r="S44"/>
      <c r="T44" s="14">
        <f t="shared" si="7"/>
        <v>2050</v>
      </c>
      <c r="U44" s="15">
        <v>43.682699446225918</v>
      </c>
      <c r="V44" s="15">
        <v>5.9667893605784652</v>
      </c>
      <c r="W44" s="15">
        <v>12.551979240493877</v>
      </c>
      <c r="X44" s="15">
        <f t="shared" si="8"/>
        <v>62.201468047298263</v>
      </c>
      <c r="Y44" s="15">
        <v>426.43882931322821</v>
      </c>
      <c r="Z44" s="15">
        <v>557.12281877802627</v>
      </c>
      <c r="AA44" s="15">
        <v>2497.9657599999996</v>
      </c>
      <c r="AB44" s="15">
        <v>867.33136000000002</v>
      </c>
      <c r="AC44" s="15">
        <v>623.50132000000008</v>
      </c>
      <c r="AD44" s="15">
        <v>51.405144765113398</v>
      </c>
      <c r="AE44" s="15">
        <v>1.9351700000000001</v>
      </c>
      <c r="AF44" s="15">
        <f t="shared" si="9"/>
        <v>5087.9018709036663</v>
      </c>
      <c r="AG44" s="15">
        <v>3645.4571100000007</v>
      </c>
      <c r="AH44" s="15">
        <f t="shared" si="10"/>
        <v>8733.3589809036675</v>
      </c>
      <c r="AI44" s="15">
        <v>0.48779542935378872</v>
      </c>
      <c r="AJ44" s="15">
        <f t="shared" si="11"/>
        <v>8733.8467763330209</v>
      </c>
      <c r="AL44" s="14">
        <f t="shared" si="12"/>
        <v>2050</v>
      </c>
      <c r="AM44" s="15">
        <f t="shared" si="13"/>
        <v>43.682699446225918</v>
      </c>
      <c r="AN44" s="15">
        <f t="shared" si="13"/>
        <v>5.9667893605784652</v>
      </c>
      <c r="AO44" s="15">
        <f t="shared" si="13"/>
        <v>12.551979240493877</v>
      </c>
      <c r="AP44" s="15">
        <f t="shared" si="13"/>
        <v>62.201468047298263</v>
      </c>
      <c r="AQ44" s="15">
        <f t="shared" si="13"/>
        <v>-0.60774584761691131</v>
      </c>
      <c r="AR44" s="15">
        <f t="shared" si="13"/>
        <v>-0.34957153610832847</v>
      </c>
      <c r="AS44" s="15">
        <f t="shared" si="13"/>
        <v>-89.237220000000889</v>
      </c>
      <c r="AT44" s="15">
        <f t="shared" si="13"/>
        <v>-15.66377</v>
      </c>
      <c r="AU44" s="15">
        <f t="shared" si="13"/>
        <v>-7.722889999999893</v>
      </c>
      <c r="AV44" s="15">
        <f t="shared" si="16"/>
        <v>-1.6421992404938948</v>
      </c>
      <c r="AW44" s="15">
        <f t="shared" si="16"/>
        <v>-6.6589999999999483E-2</v>
      </c>
      <c r="AX44" s="15">
        <f t="shared" si="16"/>
        <v>-53.08851857692207</v>
      </c>
      <c r="AY44" s="15">
        <f t="shared" si="16"/>
        <v>-128.27517999999964</v>
      </c>
      <c r="AZ44" s="15">
        <f t="shared" si="16"/>
        <v>-181.3636985769208</v>
      </c>
      <c r="BA44" s="15">
        <f t="shared" si="1"/>
        <v>0.48779542935378872</v>
      </c>
      <c r="BB44" s="15">
        <f t="shared" si="14"/>
        <v>-180.87590314756702</v>
      </c>
      <c r="BC44" s="14">
        <f t="shared" si="15"/>
        <v>2050</v>
      </c>
    </row>
    <row r="45" spans="2:55" x14ac:dyDescent="0.35">
      <c r="B45" s="14">
        <f t="shared" si="2"/>
        <v>2051</v>
      </c>
      <c r="C45" s="15"/>
      <c r="D45" s="15"/>
      <c r="E45" s="15"/>
      <c r="F45" s="15">
        <f t="shared" si="3"/>
        <v>0</v>
      </c>
      <c r="G45" s="15">
        <v>405.25949271553316</v>
      </c>
      <c r="H45" s="15">
        <v>538.62129050200588</v>
      </c>
      <c r="I45" s="15">
        <v>2675.98506</v>
      </c>
      <c r="J45" s="15">
        <v>882.99513000000002</v>
      </c>
      <c r="K45" s="15">
        <v>662.51316999999995</v>
      </c>
      <c r="L45" s="15">
        <v>49.854962242990659</v>
      </c>
      <c r="M45" s="15">
        <v>2.0186000000000002</v>
      </c>
      <c r="N45" s="15">
        <f t="shared" si="4"/>
        <v>5217.2477054605306</v>
      </c>
      <c r="O45" s="15">
        <v>3997.4665399999999</v>
      </c>
      <c r="P45" s="15">
        <f t="shared" si="5"/>
        <v>9214.7142454605309</v>
      </c>
      <c r="Q45" s="15"/>
      <c r="R45" s="15">
        <f t="shared" si="6"/>
        <v>9214.7142454605309</v>
      </c>
      <c r="S45"/>
      <c r="T45" s="14">
        <f t="shared" si="7"/>
        <v>2051</v>
      </c>
      <c r="U45" s="15">
        <v>45.216204917703017</v>
      </c>
      <c r="V45" s="15">
        <v>5.7993166994333878</v>
      </c>
      <c r="W45" s="15">
        <v>12.86852218651029</v>
      </c>
      <c r="X45" s="15">
        <f t="shared" si="8"/>
        <v>63.884043803646698</v>
      </c>
      <c r="Y45" s="15">
        <v>404.6553400737738</v>
      </c>
      <c r="Z45" s="15">
        <v>538.28838776410646</v>
      </c>
      <c r="AA45" s="15">
        <v>2579.97073</v>
      </c>
      <c r="AB45" s="15">
        <v>867.33136000000002</v>
      </c>
      <c r="AC45" s="15">
        <v>668.50978999999995</v>
      </c>
      <c r="AD45" s="15">
        <v>48.171710056480372</v>
      </c>
      <c r="AE45" s="15">
        <v>1.9508000000000001</v>
      </c>
      <c r="AF45" s="15">
        <f t="shared" si="9"/>
        <v>5172.7621616980068</v>
      </c>
      <c r="AG45" s="15">
        <v>3853.58311</v>
      </c>
      <c r="AH45" s="15">
        <f t="shared" si="10"/>
        <v>9026.3452716980064</v>
      </c>
      <c r="AI45" s="15">
        <v>0.52411294373440231</v>
      </c>
      <c r="AJ45" s="15">
        <f t="shared" si="11"/>
        <v>9026.8693846417409</v>
      </c>
      <c r="AL45" s="14">
        <f t="shared" si="12"/>
        <v>2051</v>
      </c>
      <c r="AM45" s="15">
        <f t="shared" si="13"/>
        <v>45.216204917703017</v>
      </c>
      <c r="AN45" s="15">
        <f t="shared" si="13"/>
        <v>5.7993166994333878</v>
      </c>
      <c r="AO45" s="15">
        <f t="shared" si="13"/>
        <v>12.86852218651029</v>
      </c>
      <c r="AP45" s="15">
        <f t="shared" si="13"/>
        <v>63.884043803646698</v>
      </c>
      <c r="AQ45" s="15">
        <f t="shared" si="13"/>
        <v>-0.6041526417593559</v>
      </c>
      <c r="AR45" s="15">
        <f t="shared" si="13"/>
        <v>-0.33290273789941693</v>
      </c>
      <c r="AS45" s="15">
        <f t="shared" si="13"/>
        <v>-96.014329999999973</v>
      </c>
      <c r="AT45" s="15">
        <f t="shared" si="13"/>
        <v>-15.66377</v>
      </c>
      <c r="AU45" s="15">
        <f t="shared" si="13"/>
        <v>5.9966200000000072</v>
      </c>
      <c r="AV45" s="15">
        <f t="shared" si="16"/>
        <v>-1.6832521865102876</v>
      </c>
      <c r="AW45" s="15">
        <f t="shared" si="16"/>
        <v>-6.7800000000000082E-2</v>
      </c>
      <c r="AX45" s="15">
        <f t="shared" si="16"/>
        <v>-44.485543762523776</v>
      </c>
      <c r="AY45" s="15">
        <f t="shared" si="16"/>
        <v>-143.88342999999986</v>
      </c>
      <c r="AZ45" s="15">
        <f t="shared" si="16"/>
        <v>-188.36897376252455</v>
      </c>
      <c r="BA45" s="15">
        <f t="shared" si="1"/>
        <v>0.52411294373440231</v>
      </c>
      <c r="BB45" s="15">
        <f t="shared" si="14"/>
        <v>-187.84486081879015</v>
      </c>
      <c r="BC45" s="14">
        <f t="shared" si="15"/>
        <v>2051</v>
      </c>
    </row>
    <row r="46" spans="2:55" x14ac:dyDescent="0.35">
      <c r="B46" s="14">
        <f t="shared" si="2"/>
        <v>2052</v>
      </c>
      <c r="C46" s="15"/>
      <c r="D46" s="15"/>
      <c r="E46" s="15"/>
      <c r="F46" s="15">
        <f t="shared" si="3"/>
        <v>0</v>
      </c>
      <c r="G46" s="15">
        <v>378.2728063671658</v>
      </c>
      <c r="H46" s="15">
        <v>519.78173119139865</v>
      </c>
      <c r="I46" s="15">
        <v>2765.51089</v>
      </c>
      <c r="J46" s="15">
        <v>882.99513000000002</v>
      </c>
      <c r="K46" s="15">
        <v>676.64910999999995</v>
      </c>
      <c r="L46" s="15">
        <v>46.981379999999994</v>
      </c>
      <c r="M46" s="15">
        <v>2.0516300000000003</v>
      </c>
      <c r="N46" s="15">
        <f t="shared" si="4"/>
        <v>5272.2426775585645</v>
      </c>
      <c r="O46" s="15">
        <v>4224.5120399999987</v>
      </c>
      <c r="P46" s="15">
        <f t="shared" si="5"/>
        <v>9496.7547175585642</v>
      </c>
      <c r="Q46" s="15"/>
      <c r="R46" s="15">
        <f t="shared" si="6"/>
        <v>9496.7547175585642</v>
      </c>
      <c r="S46"/>
      <c r="T46" s="14">
        <f t="shared" si="7"/>
        <v>2052</v>
      </c>
      <c r="U46" s="15">
        <v>39.322221600189124</v>
      </c>
      <c r="V46" s="15">
        <v>4.536890347213868</v>
      </c>
      <c r="W46" s="15">
        <v>10.532246603896628</v>
      </c>
      <c r="X46" s="15">
        <f t="shared" si="8"/>
        <v>54.391358551299618</v>
      </c>
      <c r="Y46" s="15">
        <v>377.7927944241149</v>
      </c>
      <c r="Z46" s="15">
        <v>519.46844025230234</v>
      </c>
      <c r="AA46" s="15">
        <v>2684.2277799999993</v>
      </c>
      <c r="AB46" s="15">
        <v>867.33136000000002</v>
      </c>
      <c r="AC46" s="15">
        <v>670.40060999999992</v>
      </c>
      <c r="AD46" s="15">
        <v>45.256053396103368</v>
      </c>
      <c r="AE46" s="15">
        <v>1.9984700000000002</v>
      </c>
      <c r="AF46" s="15">
        <f t="shared" si="9"/>
        <v>5220.8668666238191</v>
      </c>
      <c r="AG46" s="15">
        <v>4101.2019099999989</v>
      </c>
      <c r="AH46" s="15">
        <f t="shared" si="10"/>
        <v>9322.0687766238188</v>
      </c>
      <c r="AI46" s="15">
        <v>0.49316099354643445</v>
      </c>
      <c r="AJ46" s="15">
        <f t="shared" si="11"/>
        <v>9322.5619376173654</v>
      </c>
      <c r="AL46" s="14">
        <f t="shared" si="12"/>
        <v>2052</v>
      </c>
      <c r="AM46" s="15">
        <f t="shared" si="13"/>
        <v>39.322221600189124</v>
      </c>
      <c r="AN46" s="15">
        <f t="shared" si="13"/>
        <v>4.536890347213868</v>
      </c>
      <c r="AO46" s="15">
        <f t="shared" si="13"/>
        <v>10.532246603896628</v>
      </c>
      <c r="AP46" s="15">
        <f t="shared" si="13"/>
        <v>54.391358551299618</v>
      </c>
      <c r="AQ46" s="15">
        <f t="shared" si="13"/>
        <v>-0.48001194305089712</v>
      </c>
      <c r="AR46" s="15">
        <f t="shared" si="13"/>
        <v>-0.31329093909630501</v>
      </c>
      <c r="AS46" s="15">
        <f t="shared" si="13"/>
        <v>-81.283110000000761</v>
      </c>
      <c r="AT46" s="15">
        <f t="shared" si="13"/>
        <v>-15.66377</v>
      </c>
      <c r="AU46" s="15">
        <f t="shared" si="13"/>
        <v>-6.2485000000000355</v>
      </c>
      <c r="AV46" s="15">
        <f t="shared" si="16"/>
        <v>-1.725326603896626</v>
      </c>
      <c r="AW46" s="15">
        <f t="shared" si="16"/>
        <v>-5.3160000000000096E-2</v>
      </c>
      <c r="AX46" s="15">
        <f t="shared" si="16"/>
        <v>-51.375810934745459</v>
      </c>
      <c r="AY46" s="15">
        <f t="shared" si="16"/>
        <v>-123.31012999999984</v>
      </c>
      <c r="AZ46" s="15">
        <f t="shared" si="16"/>
        <v>-174.6859409347453</v>
      </c>
      <c r="BA46" s="15">
        <f t="shared" si="1"/>
        <v>0.49316099354643445</v>
      </c>
      <c r="BB46" s="15">
        <f t="shared" si="14"/>
        <v>-174.19277994119886</v>
      </c>
      <c r="BC46" s="14">
        <f t="shared" si="15"/>
        <v>2052</v>
      </c>
    </row>
    <row r="47" spans="2:55" x14ac:dyDescent="0.35">
      <c r="B47" s="14">
        <f t="shared" si="2"/>
        <v>2053</v>
      </c>
      <c r="C47" s="15"/>
      <c r="D47" s="15"/>
      <c r="E47" s="15"/>
      <c r="F47" s="15">
        <f t="shared" si="3"/>
        <v>0</v>
      </c>
      <c r="G47" s="15">
        <v>366.18134597575784</v>
      </c>
      <c r="H47" s="15">
        <v>500.95812536534714</v>
      </c>
      <c r="I47" s="15">
        <v>2817.8055800000002</v>
      </c>
      <c r="J47" s="15">
        <v>882.99513000000002</v>
      </c>
      <c r="K47" s="15">
        <v>706.67714999999998</v>
      </c>
      <c r="L47" s="15">
        <v>48.155879999999996</v>
      </c>
      <c r="M47" s="15">
        <v>2.0539200000000002</v>
      </c>
      <c r="N47" s="15">
        <f t="shared" si="4"/>
        <v>5324.827131341106</v>
      </c>
      <c r="O47" s="15">
        <v>4390.5751</v>
      </c>
      <c r="P47" s="15">
        <f t="shared" si="5"/>
        <v>9715.402231341106</v>
      </c>
      <c r="Q47" s="15"/>
      <c r="R47" s="15">
        <f t="shared" si="6"/>
        <v>9715.402231341106</v>
      </c>
      <c r="S47"/>
      <c r="T47" s="14">
        <f t="shared" si="7"/>
        <v>2053</v>
      </c>
      <c r="U47" s="15">
        <v>23.632956904200014</v>
      </c>
      <c r="V47" s="15">
        <v>2.2569329819345394</v>
      </c>
      <c r="W47" s="15">
        <v>5.3841101348135947</v>
      </c>
      <c r="X47" s="15">
        <f t="shared" si="8"/>
        <v>31.274000020948151</v>
      </c>
      <c r="Y47" s="15">
        <v>365.83008856225399</v>
      </c>
      <c r="Z47" s="15">
        <v>500.66716251770328</v>
      </c>
      <c r="AA47" s="15">
        <v>2775.7763399999999</v>
      </c>
      <c r="AB47" s="15">
        <v>867.33136000000002</v>
      </c>
      <c r="AC47" s="15">
        <v>701.60929999999996</v>
      </c>
      <c r="AD47" s="15">
        <v>46.387419865186402</v>
      </c>
      <c r="AE47" s="15">
        <v>2.0266800000000003</v>
      </c>
      <c r="AF47" s="15">
        <f t="shared" si="9"/>
        <v>5290.9023509660919</v>
      </c>
      <c r="AG47" s="15">
        <v>4325.5550899999998</v>
      </c>
      <c r="AH47" s="15">
        <f t="shared" si="10"/>
        <v>9616.4574409660927</v>
      </c>
      <c r="AI47" s="15">
        <v>0.49494976455282746</v>
      </c>
      <c r="AJ47" s="15">
        <f t="shared" si="11"/>
        <v>9616.9523907306448</v>
      </c>
      <c r="AL47" s="14">
        <f t="shared" si="12"/>
        <v>2053</v>
      </c>
      <c r="AM47" s="15">
        <f t="shared" si="13"/>
        <v>23.632956904200014</v>
      </c>
      <c r="AN47" s="15">
        <f t="shared" si="13"/>
        <v>2.2569329819345394</v>
      </c>
      <c r="AO47" s="15">
        <f t="shared" si="13"/>
        <v>5.3841101348135947</v>
      </c>
      <c r="AP47" s="15">
        <f t="shared" si="13"/>
        <v>31.274000020948151</v>
      </c>
      <c r="AQ47" s="15">
        <f t="shared" si="13"/>
        <v>-0.35125741350384487</v>
      </c>
      <c r="AR47" s="15">
        <f t="shared" si="13"/>
        <v>-0.29096284764386837</v>
      </c>
      <c r="AS47" s="15">
        <f t="shared" si="13"/>
        <v>-42.0292400000003</v>
      </c>
      <c r="AT47" s="15">
        <f t="shared" si="13"/>
        <v>-15.66377</v>
      </c>
      <c r="AU47" s="15">
        <f t="shared" si="13"/>
        <v>-5.0678500000000213</v>
      </c>
      <c r="AV47" s="15">
        <f t="shared" si="16"/>
        <v>-1.7684601348135942</v>
      </c>
      <c r="AW47" s="15">
        <f t="shared" si="16"/>
        <v>-2.7239999999999931E-2</v>
      </c>
      <c r="AX47" s="15">
        <f t="shared" si="16"/>
        <v>-33.924780375014052</v>
      </c>
      <c r="AY47" s="15">
        <f t="shared" si="16"/>
        <v>-65.020010000000184</v>
      </c>
      <c r="AZ47" s="15">
        <f t="shared" si="16"/>
        <v>-98.944790375013326</v>
      </c>
      <c r="BA47" s="15">
        <f t="shared" si="1"/>
        <v>0.49494976455282746</v>
      </c>
      <c r="BB47" s="15">
        <f t="shared" si="14"/>
        <v>-98.449840610460498</v>
      </c>
      <c r="BC47" s="14">
        <f t="shared" si="15"/>
        <v>2053</v>
      </c>
    </row>
    <row r="48" spans="2:55" ht="58" x14ac:dyDescent="0.35">
      <c r="B48" s="14" t="s">
        <v>39</v>
      </c>
      <c r="C48" s="12" t="str">
        <f t="shared" ref="C48:M48" si="17">C13</f>
        <v>Generation</v>
      </c>
      <c r="D48" s="12" t="str">
        <f t="shared" si="17"/>
        <v>Transmission</v>
      </c>
      <c r="E48" s="12" t="str">
        <f t="shared" si="17"/>
        <v>O&amp;M</v>
      </c>
      <c r="F48" s="12" t="str">
        <f t="shared" si="17"/>
        <v>Total</v>
      </c>
      <c r="G48" s="12" t="str">
        <f t="shared" si="17"/>
        <v>Generation</v>
      </c>
      <c r="H48" s="12" t="str">
        <f t="shared" si="17"/>
        <v>Transmission</v>
      </c>
      <c r="I48" s="12" t="str">
        <f t="shared" si="17"/>
        <v>Fuel</v>
      </c>
      <c r="J48" s="12" t="str">
        <f t="shared" si="17"/>
        <v>Gas Reservation</v>
      </c>
      <c r="K48" s="12" t="str">
        <f t="shared" si="17"/>
        <v>Start Up &amp; VOM</v>
      </c>
      <c r="L48" s="12" t="str">
        <f t="shared" si="17"/>
        <v>INCR. O&amp;M</v>
      </c>
      <c r="M48" s="12" t="str">
        <f t="shared" si="17"/>
        <v>Non Carbon Emissions</v>
      </c>
      <c r="N48" s="12" t="str">
        <f>N12</f>
        <v>Without Carbon Emissions Total</v>
      </c>
      <c r="O48" s="12" t="str">
        <f>O12</f>
        <v>Carbon Emissions Related</v>
      </c>
      <c r="P48" s="12" t="str">
        <f>P12</f>
        <v>With Carbon System Total</v>
      </c>
      <c r="Q48" s="12" t="str">
        <f>Q12</f>
        <v>Admin Fees</v>
      </c>
      <c r="R48" s="12" t="str">
        <f>R12</f>
        <v>System Total</v>
      </c>
      <c r="S48"/>
      <c r="T48" s="14" t="s">
        <v>39</v>
      </c>
      <c r="U48" s="12" t="str">
        <f t="shared" ref="U48:AE48" si="18">U13</f>
        <v>Generation</v>
      </c>
      <c r="V48" s="12" t="str">
        <f t="shared" si="18"/>
        <v>Transmission</v>
      </c>
      <c r="W48" s="12" t="str">
        <f t="shared" si="18"/>
        <v>O&amp;M</v>
      </c>
      <c r="X48" s="12" t="str">
        <f t="shared" si="18"/>
        <v>Total</v>
      </c>
      <c r="Y48" s="12" t="str">
        <f t="shared" si="18"/>
        <v>Generation</v>
      </c>
      <c r="Z48" s="12" t="str">
        <f t="shared" si="18"/>
        <v>Transmission</v>
      </c>
      <c r="AA48" s="12" t="str">
        <f t="shared" si="18"/>
        <v>Fuel</v>
      </c>
      <c r="AB48" s="12" t="str">
        <f t="shared" si="18"/>
        <v>Gas Reservation</v>
      </c>
      <c r="AC48" s="12" t="str">
        <f t="shared" si="18"/>
        <v>Start Up &amp; VOM</v>
      </c>
      <c r="AD48" s="12" t="str">
        <f t="shared" si="18"/>
        <v>INCR. O&amp;M</v>
      </c>
      <c r="AE48" s="12" t="str">
        <f t="shared" si="18"/>
        <v>Non Carbon Emissions</v>
      </c>
      <c r="AF48" s="12" t="str">
        <f>AF12</f>
        <v>Without Carbon Emissions Total</v>
      </c>
      <c r="AG48" s="12" t="str">
        <f>AG12</f>
        <v>Carbon Emissions Related</v>
      </c>
      <c r="AH48" s="12" t="str">
        <f>AH12</f>
        <v>With Carbon System Total</v>
      </c>
      <c r="AI48" s="12" t="str">
        <f>AI12</f>
        <v>Admin Fees</v>
      </c>
      <c r="AJ48" s="12" t="str">
        <f>AJ12</f>
        <v>System Total</v>
      </c>
      <c r="AL48" s="14" t="s">
        <v>10</v>
      </c>
      <c r="AM48" s="12" t="str">
        <f t="shared" ref="AM48:AW48" si="19">AM13</f>
        <v>Generation</v>
      </c>
      <c r="AN48" s="12" t="str">
        <f t="shared" si="19"/>
        <v>Transmission</v>
      </c>
      <c r="AO48" s="12" t="str">
        <f t="shared" si="19"/>
        <v>O&amp;M</v>
      </c>
      <c r="AP48" s="12" t="str">
        <f t="shared" si="19"/>
        <v>Total</v>
      </c>
      <c r="AQ48" s="12" t="str">
        <f t="shared" si="19"/>
        <v>Generation</v>
      </c>
      <c r="AR48" s="12" t="str">
        <f t="shared" si="19"/>
        <v>Transmission</v>
      </c>
      <c r="AS48" s="12" t="str">
        <f t="shared" si="19"/>
        <v>Fuel</v>
      </c>
      <c r="AT48" s="12" t="str">
        <f t="shared" si="19"/>
        <v>Gas Reservation</v>
      </c>
      <c r="AU48" s="12" t="str">
        <f t="shared" si="19"/>
        <v>Start Up &amp; VOM</v>
      </c>
      <c r="AV48" s="12" t="str">
        <f t="shared" si="19"/>
        <v>O&amp;M</v>
      </c>
      <c r="AW48" s="12" t="str">
        <f t="shared" si="19"/>
        <v>Non Carbon Emissions</v>
      </c>
      <c r="AX48" s="12" t="str">
        <f>AX12</f>
        <v>Without Carbon Emissions Total</v>
      </c>
      <c r="AY48" s="12" t="str">
        <f>AY12</f>
        <v>Carbon Emissions Related</v>
      </c>
      <c r="AZ48" s="12" t="str">
        <f>AZ12</f>
        <v>With Carbon System Total</v>
      </c>
      <c r="BA48" s="12" t="str">
        <f>BA12</f>
        <v>Admin Fees</v>
      </c>
      <c r="BB48" s="12" t="str">
        <f>BB12</f>
        <v>System Total</v>
      </c>
      <c r="BC48" s="14" t="s">
        <v>10</v>
      </c>
    </row>
  </sheetData>
  <mergeCells count="26">
    <mergeCell ref="AZ12:AZ13"/>
    <mergeCell ref="BA12:BA13"/>
    <mergeCell ref="BB12:BB13"/>
    <mergeCell ref="BC12:BC13"/>
    <mergeCell ref="AJ12:AJ13"/>
    <mergeCell ref="AL12:AL13"/>
    <mergeCell ref="AM12:AP12"/>
    <mergeCell ref="AQ12:AW12"/>
    <mergeCell ref="AX12:AX13"/>
    <mergeCell ref="AY12:AY13"/>
    <mergeCell ref="AI12:AI13"/>
    <mergeCell ref="D10:Y10"/>
    <mergeCell ref="B12:B13"/>
    <mergeCell ref="C12:F12"/>
    <mergeCell ref="G12:M12"/>
    <mergeCell ref="N12:N13"/>
    <mergeCell ref="O12:O13"/>
    <mergeCell ref="P12:P13"/>
    <mergeCell ref="Q12:Q13"/>
    <mergeCell ref="R12:R13"/>
    <mergeCell ref="T12:T13"/>
    <mergeCell ref="U12:X12"/>
    <mergeCell ref="Y12:AE12"/>
    <mergeCell ref="AF12:AF13"/>
    <mergeCell ref="AG12:AG13"/>
    <mergeCell ref="AH12:AH13"/>
  </mergeCells>
  <pageMargins left="0.7" right="0.7" top="0.75" bottom="0.75" header="0.3" footer="0.3"/>
  <pageSetup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B4866507E2D144AE4CD0A2B3FADDAD" ma:contentTypeVersion="6" ma:contentTypeDescription="Create a new document." ma:contentTypeScope="" ma:versionID="517cfc5527ea83f237b9562ab3974005">
  <xsd:schema xmlns:xsd="http://www.w3.org/2001/XMLSchema" xmlns:xs="http://www.w3.org/2001/XMLSchema" xmlns:p="http://schemas.microsoft.com/office/2006/metadata/properties" xmlns:ns2="d141e5e5-1b43-410d-a484-11a90557d3b4" xmlns:ns3="6876d069-b68e-425a-9557-1f4444bac999" targetNamespace="http://schemas.microsoft.com/office/2006/metadata/properties" ma:root="true" ma:fieldsID="e4ba467d09f1968758d9186589c8c2a8" ns2:_="" ns3:_="">
    <xsd:import namespace="d141e5e5-1b43-410d-a484-11a90557d3b4"/>
    <xsd:import namespace="6876d069-b68e-425a-9557-1f4444bac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1e5e5-1b43-410d-a484-11a90557d3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76d069-b68e-425a-9557-1f4444bac9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BA3BB5-E41C-49DB-9552-D820E546E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1e5e5-1b43-410d-a484-11a90557d3b4"/>
    <ds:schemaRef ds:uri="6876d069-b68e-425a-9557-1f4444bac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A3A26-1D9E-4F0D-9002-0BF9BE224475}">
  <ds:schemaRefs>
    <ds:schemaRef ds:uri="http://schemas.microsoft.com/sharepoint/v3/contenttype/forms"/>
  </ds:schemaRefs>
</ds:datastoreItem>
</file>

<file path=customXml/itemProps3.xml><?xml version="1.0" encoding="utf-8"?>
<ds:datastoreItem xmlns:ds="http://schemas.openxmlformats.org/officeDocument/2006/customXml" ds:itemID="{25C55836-401F-47C4-8D76-B8321A2F5977}">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6876d069-b68e-425a-9557-1f4444bac999"/>
    <ds:schemaRef ds:uri="http://schemas.microsoft.com/office/infopath/2007/PartnerControls"/>
    <ds:schemaRef ds:uri="http://www.w3.org/XML/1998/namespace"/>
    <ds:schemaRef ds:uri="http://purl.org/dc/elements/1.1/"/>
    <ds:schemaRef ds:uri="d141e5e5-1b43-410d-a484-11a90557d3b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Q11a_MF_CPVRR</vt:lpstr>
      <vt:lpstr>Q11b_HF_CPVRR</vt:lpstr>
      <vt:lpstr>Q11c_LF_CPVRR</vt:lpstr>
      <vt:lpstr>Q11a_MF_PV</vt:lpstr>
      <vt:lpstr>Q11b_HF_PV</vt:lpstr>
      <vt:lpstr>Q11c_LF_PV</vt:lpstr>
      <vt:lpstr>Q11a_MF_Nominal</vt:lpstr>
      <vt:lpstr>Q11b_HF_Nominal</vt:lpstr>
      <vt:lpstr>Q11c_LF_Nominal</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Ugaz, Liliana</dc:creator>
  <cp:lastModifiedBy>Wolf, Christy</cp:lastModifiedBy>
  <cp:lastPrinted>2020-10-28T17:11:27Z</cp:lastPrinted>
  <dcterms:created xsi:type="dcterms:W3CDTF">2020-10-17T03:34:43Z</dcterms:created>
  <dcterms:modified xsi:type="dcterms:W3CDTF">2020-10-28T17:21:14Z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0x0101009BB4866507E2D144AE4CD0A2B3FADDAD</vt:lpwstr>
  </property>
</Properties>
</file>