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dm-wdfs-01\Clients\OCLIENTS\037151\072993\"/>
    </mc:Choice>
  </mc:AlternateContent>
  <bookViews>
    <workbookView xWindow="0" yWindow="0" windowWidth="20700" windowHeight="7830" activeTab="1"/>
  </bookViews>
  <sheets>
    <sheet name="Sheet1" sheetId="1" r:id="rId2"/>
    <sheet name="66 LAKE" sheetId="2" r:id="rId3"/>
    <sheet name="66 SEMINOLE" sheetId="3" r:id="rId4"/>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<sst xmlns="http://schemas.openxmlformats.org/spreadsheetml/2006/main" count="190" uniqueCount="64">
  <si>
    <t>Reuse</t>
  </si>
  <si>
    <r>
      <t>66.</t>
    </r>
    <r>
      <rPr>
        <sz val="11"/>
        <color theme="1"/>
        <rFont val="Calibri"/>
        <family val="2"/>
        <scheme val="minor"/>
      </rPr>
      <t>     In prior Commission decisions, reuse has been priced in recognition of the rates charged by other reuse providers in the area. The 2019 Florida Department of Environmental Protection Reuse Inventory Report outlines the reuse rates of providers by county. For the systems with reuse, please provide a comparison of the Utility’s proposed reuse rate to the providers in the respective county.</t>
    </r>
  </si>
  <si>
    <t>System</t>
  </si>
  <si>
    <t>Reuse Status</t>
  </si>
  <si>
    <t>County</t>
  </si>
  <si>
    <t>Sanlando</t>
  </si>
  <si>
    <t>Reuse Sales</t>
  </si>
  <si>
    <t>Seminole</t>
  </si>
  <si>
    <t>UIF-Marion</t>
  </si>
  <si>
    <t>assets but no charges</t>
  </si>
  <si>
    <t>UIF - Pinellas</t>
  </si>
  <si>
    <t>water only, no reuse</t>
  </si>
  <si>
    <t>LUSI</t>
  </si>
  <si>
    <t>Lake</t>
  </si>
  <si>
    <t>Eagle Ridge</t>
  </si>
  <si>
    <t>UIF-Orange</t>
  </si>
  <si>
    <t>UIF-Pasco</t>
  </si>
  <si>
    <t>Tierre Verde</t>
  </si>
  <si>
    <t>UIF-Seminole</t>
  </si>
  <si>
    <t>Mid-County</t>
  </si>
  <si>
    <t xml:space="preserve">Cypress </t>
  </si>
  <si>
    <t>Labrador</t>
  </si>
  <si>
    <t>Lake Placid</t>
  </si>
  <si>
    <t>no assets no charges</t>
  </si>
  <si>
    <t>Sandalhaven</t>
  </si>
  <si>
    <t>Pennbrooke</t>
  </si>
  <si>
    <t>Longwood</t>
  </si>
  <si>
    <t>page 128</t>
  </si>
  <si>
    <t>Appendix F. Public Access Reuse Customers and Cooling Towers</t>
  </si>
  <si>
    <t>p 143</t>
  </si>
  <si>
    <t>Appendix H. Charges for Use of Reclaimed Water</t>
  </si>
  <si>
    <t>LAKE COUNTY</t>
  </si>
  <si>
    <t>Reuse System Name</t>
  </si>
  <si>
    <t>Charge Category</t>
  </si>
  <si>
    <t>Charge/ month/ connection</t>
  </si>
  <si>
    <t>Charge/1000 gal</t>
  </si>
  <si>
    <t>CLERMONT-EAST</t>
  </si>
  <si>
    <t>NRES</t>
  </si>
  <si>
    <t>RESD</t>
  </si>
  <si>
    <t>EUSTIS, CITY OF</t>
  </si>
  <si>
    <t>GROVELAND-SAMPEY RD.</t>
  </si>
  <si>
    <t>GROVELAND-SUNSHINE PARKWAY</t>
  </si>
  <si>
    <t>LADY LAKE WWTF</t>
  </si>
  <si>
    <t>LAKE GROVES UTILITIES</t>
  </si>
  <si>
    <t>LEESBURG, CITY OF</t>
  </si>
  <si>
    <t>MOUNT DORA, CITY OF</t>
  </si>
  <si>
    <t>PENNBROOKE UTILITIES INC.</t>
  </si>
  <si>
    <t>PINE ISLAND WWTF</t>
  </si>
  <si>
    <t>TAVARES/WOODLEA ROAD</t>
  </si>
  <si>
    <t>THE VILLAGES-VILLAGES</t>
  </si>
  <si>
    <t>ALL</t>
  </si>
  <si>
    <t>UIF CURRENT</t>
  </si>
  <si>
    <t>UIF PROPOSED</t>
  </si>
  <si>
    <t>SEMINOLE COUNTY</t>
  </si>
  <si>
    <t>ALTAMONTE SPRINGS, CITY OF (PROJECT APRICOT)</t>
  </si>
  <si>
    <t>CASSELBERRY, CITY OF</t>
  </si>
  <si>
    <t>OVIEDO, CITY OF (ALAFAYA UTILITIES)</t>
  </si>
  <si>
    <t>PALM VALLEY</t>
  </si>
  <si>
    <t>SANFORD-NORTH &amp; SOUTH</t>
  </si>
  <si>
    <t xml:space="preserve"> CO.-GREENWOOD LAKES</t>
  </si>
  <si>
    <t xml:space="preserve"> CO.-NORTHWEST (YANKEE LAKE)</t>
  </si>
  <si>
    <t>WEKIVA HUNT CLUB</t>
  </si>
  <si>
    <t>WINTER SPRINGS EAST</t>
  </si>
  <si>
    <t>WINTER SPRINGS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</si>
</sst>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4">
    <font>
      <sz val="11"/>
      <color theme="1"/>
      <name val="Calibri"/>
      <family val="2"/>
      <scheme val="minor"/>
    </font>
    <font>
      <sz val="10"/>
      <color theme="1"/>
      <name val="Arial"/>
      <family val="2"/>
    </font>
    <font>
      <u val="single"/>
      <sz val="11"/>
      <color theme="1"/>
      <name val="Calibri"/>
      <family val="2"/>
      <scheme val="minor"/>
    </font>
    <font>
      <b/>
      <sz val="11"/>
      <color theme="1"/>
      <name val="Calibri"/>
      <family val="2"/>
      <scheme val="minor"/>
    </font>
  </fonts>
  <fills count="3">
    <fill>
      <patternFill/>
    </fill>
    <fill>
      <patternFill patternType="gray125"/>
    </fill>
    <fill>
      <patternFill patternType="solid">
        <fgColor rgb="FFFFFF00"/>
        <bgColor indexed="64"/>
      </patternFill>
    </fill>
  </fills>
  <borders count="2">
    <border>
      <left/>
      <right/>
      <top/>
      <bottom/>
      <diagonal/>
    </border>
    <border>
      <left/>
      <right/>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2">
    <xf numFmtId="0" fontId="0" fillId="0" borderId="0" xfId="0"/>
    <xf numFmtId="0" fontId="0" fillId="2" borderId="0" xfId="0" applyFill="1"/>
    <xf numFmtId="0" fontId="2" fillId="0" borderId="0" xfId="0" applyFont="1"/>
    <xf numFmtId="8" fontId="0" fillId="0" borderId="0" xfId="0" applyNumberFormat="1"/>
    <xf numFmtId="0" fontId="0" fillId="0" borderId="0" xfId="0" applyFill="1"/>
    <xf numFmtId="8" fontId="0" fillId="0" borderId="0" xfId="0" applyNumberFormat="1" applyFill="1"/>
    <xf numFmtId="0" fontId="0" fillId="0" borderId="0" xfId="0" applyFont="1" applyAlignment="1">
      <alignment horizontal="left" vertical="center" wrapText="1"/>
    </xf>
    <xf numFmtId="0" fontId="3" fillId="0" borderId="1" xfId="0" applyFont="1" applyFill="1" applyBorder="1"/>
    <xf numFmtId="0" fontId="3" fillId="0" borderId="1" xfId="0" applyFont="1" applyFill="1" applyBorder="1" applyAlignment="1">
      <alignment wrapText="1"/>
    </xf>
    <xf numFmtId="0" fontId="3" fillId="0" borderId="0" xfId="0" applyFont="1"/>
    <xf numFmtId="0" fontId="3" fillId="0" borderId="0" xfId="0" applyFont="1" applyFill="1"/>
    <xf numFmtId="0" fontId="0" fillId="0" borderId="0" xfId="0" applyFont="1" applyAlignment="1">
      <alignment horizontal="left" vertical="center" wrapText="1"/>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ustomXml" Target="../customXml/item2.xml" /><Relationship Id="rId4" Type="http://schemas.openxmlformats.org/officeDocument/2006/relationships/worksheet" Target="worksheets/sheet3.xml" /><Relationship Id="rId9" Type="http://schemas.openxmlformats.org/officeDocument/2006/relationships/customXml" Target="../customXml/item3.xml" /><Relationship Id="rId6" Type="http://schemas.openxmlformats.org/officeDocument/2006/relationships/sharedStrings" Target="sharedStrings.xml" /><Relationship Id="rId3" Type="http://schemas.openxmlformats.org/officeDocument/2006/relationships/worksheet" Target="worksheets/sheet2.xml" /><Relationship Id="rId7" Type="http://schemas.openxmlformats.org/officeDocument/2006/relationships/customXml" Target="../customXml/item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workbookViewId="0" topLeftCell="A10">
      <selection pane="topLeft" activeCell="D7" sqref="D7"/>
    </sheetView>
  </sheetViews>
  <sheetFormatPr defaultRowHeight="15"/>
  <cols>
    <col min="1" max="1" width="11.8571428571429" bestFit="1" customWidth="1"/>
    <col min="2" max="2" width="18.5714285714286" bestFit="1" customWidth="1"/>
    <col min="3" max="6" width="12.8571428571429" customWidth="1"/>
  </cols>
  <sheetData>
    <row r="1" ht="15">
      <c r="A1" t="s">
        <v>0</v>
      </c>
    </row>
    <row r="2" spans="1:5" ht="84" customHeight="1">
      <c r="A2" s="11" t="s">
        <v>1</v>
      </c>
      <c r="B2" s="11"/>
      <c r="C2" s="11"/>
      <c r="D2" s="11"/>
      <c r="E2" s="11"/>
    </row>
    <row r="3" spans="1:5" ht="15">
      <c r="A3" s="6"/>
      <c r="B3" s="6"/>
      <c r="C3" s="6"/>
      <c r="D3" s="6"/>
      <c r="E3" s="6"/>
    </row>
    <row r="4" spans="1:5" ht="15">
      <c r="A4" s="6"/>
      <c r="B4" s="6"/>
      <c r="C4" s="6"/>
      <c r="D4" s="6"/>
      <c r="E4" s="6"/>
    </row>
    <row r="5" spans="1:3" ht="15">
      <c r="A5" s="2" t="s">
        <v>2</v>
      </c>
      <c r="B5" s="2" t="s">
        <v>3</v>
      </c>
      <c r="C5" s="2" t="s">
        <v>4</v>
      </c>
    </row>
    <row r="6" spans="1:3" ht="15">
      <c r="A6" s="1" t="s">
        <v>5</v>
      </c>
      <c r="B6" t="s">
        <v>6</v>
      </c>
      <c r="C6" t="s">
        <v>7</v>
      </c>
    </row>
    <row r="7" spans="1:2" ht="15">
      <c r="A7" t="s">
        <v>8</v>
      </c>
      <c r="B7" t="s">
        <v>9</v>
      </c>
    </row>
    <row r="8" spans="1:2" ht="15">
      <c r="A8" t="s">
        <v>10</v>
      </c>
      <c r="B8" t="s">
        <v>11</v>
      </c>
    </row>
    <row r="9" spans="1:3" ht="15">
      <c r="A9" s="1" t="s">
        <v>12</v>
      </c>
      <c r="B9" t="s">
        <v>6</v>
      </c>
      <c r="C9" t="s">
        <v>13</v>
      </c>
    </row>
    <row r="10" spans="1:2" ht="15">
      <c r="A10" t="s">
        <v>14</v>
      </c>
      <c r="B10" t="s">
        <v>9</v>
      </c>
    </row>
    <row r="11" spans="1:2" ht="15">
      <c r="A11" t="s">
        <v>15</v>
      </c>
      <c r="B11" t="s">
        <v>11</v>
      </c>
    </row>
    <row r="12" spans="1:2" ht="15">
      <c r="A12" t="s">
        <v>16</v>
      </c>
      <c r="B12" t="s">
        <v>9</v>
      </c>
    </row>
    <row r="13" spans="1:2" ht="15">
      <c r="A13" t="s">
        <v>17</v>
      </c>
      <c r="B13" t="s">
        <v>9</v>
      </c>
    </row>
    <row r="14" spans="1:2" ht="15">
      <c r="A14" t="s">
        <v>18</v>
      </c>
      <c r="B14" t="s">
        <v>9</v>
      </c>
    </row>
    <row r="15" spans="1:2" ht="15">
      <c r="A15" t="s">
        <v>19</v>
      </c>
      <c r="B15" t="s">
        <v>9</v>
      </c>
    </row>
    <row r="16" spans="1:2" ht="15">
      <c r="A16" t="s">
        <v>20</v>
      </c>
      <c r="B16" t="s">
        <v>9</v>
      </c>
    </row>
    <row r="17" spans="1:2" ht="15">
      <c r="A17" t="s">
        <v>21</v>
      </c>
      <c r="B17" t="s">
        <v>9</v>
      </c>
    </row>
    <row r="18" spans="1:2" ht="15">
      <c r="A18" t="s">
        <v>22</v>
      </c>
      <c r="B18" t="s">
        <v>23</v>
      </c>
    </row>
    <row r="19" spans="1:2" ht="15">
      <c r="A19" t="s">
        <v>24</v>
      </c>
      <c r="B19" t="s">
        <v>9</v>
      </c>
    </row>
    <row r="20" spans="1:2" ht="15">
      <c r="A20" s="4" t="s">
        <v>25</v>
      </c>
      <c r="B20" t="s">
        <v>9</v>
      </c>
    </row>
    <row r="21" spans="1:2" ht="15">
      <c r="A21" t="s">
        <v>26</v>
      </c>
      <c r="B21" t="s">
        <v>9</v>
      </c>
    </row>
    <row r="24" spans="1:2" ht="15">
      <c r="A24" t="s">
        <v>27</v>
      </c>
      <c r="B24" t="s">
        <v>28</v>
      </c>
    </row>
    <row r="25" spans="1:2" ht="15">
      <c r="A25" t="s">
        <v>29</v>
      </c>
      <c r="B25" t="s">
        <v>30</v>
      </c>
    </row>
  </sheetData>
  <mergeCells count="1">
    <mergeCell ref="A2:E2"/>
  </mergeCells>
  <pageMargins left="0.7" right="0.7" top="0.75" bottom="0.75" header="0.3" footer="0.3"/>
  <pageSetup orientation="portrait" r:id="rId1"/>
  <headerFooter>
    <oddFooter>&amp;L&amp;"Times New Roman,Regular"&amp;9O3120616.v1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E31"/>
  <sheetViews>
    <sheetView tabSelected="1" workbookViewId="0" topLeftCell="A1">
      <selection pane="topLeft" activeCell="A3" sqref="A3"/>
    </sheetView>
  </sheetViews>
  <sheetFormatPr defaultRowHeight="15"/>
  <cols>
    <col min="2" max="2" width="29.4285714285714" bestFit="1" customWidth="1"/>
    <col min="3" max="5" width="14.8571428571429" customWidth="1"/>
  </cols>
  <sheetData>
    <row r="3" ht="15">
      <c r="A3" s="9" t="s">
        <v>31</v>
      </c>
    </row>
    <row r="5" spans="1:5" ht="45">
      <c r="A5" s="7" t="s">
        <v>4</v>
      </c>
      <c r="B5" s="7" t="s">
        <v>32</v>
      </c>
      <c r="C5" s="8" t="s">
        <v>33</v>
      </c>
      <c r="D5" s="8" t="s">
        <v>34</v>
      </c>
      <c r="E5" s="8" t="s">
        <v>35</v>
      </c>
    </row>
    <row r="6" spans="1:5" ht="15">
      <c r="A6" t="s">
        <v>13</v>
      </c>
      <c r="B6" t="s">
        <v>36</v>
      </c>
      <c r="C6" t="s">
        <v>37</v>
      </c>
      <c r="D6" s="3">
        <v>0</v>
      </c>
      <c r="E6" s="3">
        <v>0.30</v>
      </c>
    </row>
    <row r="7" spans="1:5" ht="15">
      <c r="A7" t="s">
        <v>13</v>
      </c>
      <c r="B7" t="s">
        <v>36</v>
      </c>
      <c r="C7" t="s">
        <v>38</v>
      </c>
      <c r="D7" s="3">
        <v>0</v>
      </c>
      <c r="E7" s="3">
        <v>3</v>
      </c>
    </row>
    <row r="8" spans="1:5" ht="15">
      <c r="A8" t="s">
        <v>13</v>
      </c>
      <c r="B8" t="s">
        <v>39</v>
      </c>
      <c r="C8" t="s">
        <v>37</v>
      </c>
      <c r="D8" s="3">
        <v>0</v>
      </c>
      <c r="E8" s="3">
        <v>0.73</v>
      </c>
    </row>
    <row r="9" spans="1:5" ht="15">
      <c r="A9" t="s">
        <v>13</v>
      </c>
      <c r="B9" t="s">
        <v>39</v>
      </c>
      <c r="C9" t="s">
        <v>38</v>
      </c>
      <c r="D9" s="3">
        <v>0</v>
      </c>
      <c r="E9" s="3">
        <v>1.45</v>
      </c>
    </row>
    <row r="10" spans="1:5" ht="15">
      <c r="A10" t="s">
        <v>13</v>
      </c>
      <c r="B10" t="s">
        <v>40</v>
      </c>
      <c r="C10" t="s">
        <v>38</v>
      </c>
      <c r="D10" s="3">
        <v>2.75</v>
      </c>
      <c r="E10" s="3">
        <v>2.70</v>
      </c>
    </row>
    <row r="11" spans="1:5" ht="15">
      <c r="A11" t="s">
        <v>13</v>
      </c>
      <c r="B11" t="s">
        <v>41</v>
      </c>
      <c r="C11" t="s">
        <v>38</v>
      </c>
      <c r="D11" s="3">
        <v>2.75</v>
      </c>
      <c r="E11" s="3">
        <v>2.70</v>
      </c>
    </row>
    <row r="12" spans="1:5" ht="15">
      <c r="A12" t="s">
        <v>13</v>
      </c>
      <c r="B12" t="s">
        <v>42</v>
      </c>
      <c r="C12" t="s">
        <v>37</v>
      </c>
      <c r="D12" s="3">
        <v>11.98</v>
      </c>
      <c r="E12" s="3">
        <v>2.4700000000000002</v>
      </c>
    </row>
    <row r="13" spans="1:5" ht="15">
      <c r="A13" t="s">
        <v>13</v>
      </c>
      <c r="B13" t="s">
        <v>42</v>
      </c>
      <c r="C13" t="s">
        <v>38</v>
      </c>
      <c r="D13" s="3">
        <v>11.98</v>
      </c>
      <c r="E13" s="3">
        <v>2.4700000000000002</v>
      </c>
    </row>
    <row r="14" spans="1:5" ht="15">
      <c r="A14" t="s">
        <v>13</v>
      </c>
      <c r="B14" t="s">
        <v>43</v>
      </c>
      <c r="C14" t="s">
        <v>38</v>
      </c>
      <c r="D14" s="3">
        <v>7.82</v>
      </c>
      <c r="E14" s="3">
        <v>1.48</v>
      </c>
    </row>
    <row r="15" spans="1:5" ht="15">
      <c r="A15" t="s">
        <v>13</v>
      </c>
      <c r="B15" t="s">
        <v>44</v>
      </c>
      <c r="C15" t="s">
        <v>37</v>
      </c>
      <c r="D15" s="3">
        <v>4.59</v>
      </c>
      <c r="E15" s="3">
        <v>2.06</v>
      </c>
    </row>
    <row r="16" spans="1:5" ht="15">
      <c r="A16" t="s">
        <v>13</v>
      </c>
      <c r="B16" t="s">
        <v>44</v>
      </c>
      <c r="C16" t="s">
        <v>38</v>
      </c>
      <c r="D16" s="3">
        <v>4.59</v>
      </c>
      <c r="E16" s="3">
        <v>1.56</v>
      </c>
    </row>
    <row r="17" spans="1:5" ht="15">
      <c r="A17" t="s">
        <v>13</v>
      </c>
      <c r="B17" t="s">
        <v>45</v>
      </c>
      <c r="C17" t="s">
        <v>37</v>
      </c>
      <c r="D17" s="3">
        <v>9.5399999999999991</v>
      </c>
      <c r="E17" s="3">
        <v>1.02</v>
      </c>
    </row>
    <row r="18" spans="1:5" ht="15">
      <c r="A18" t="s">
        <v>13</v>
      </c>
      <c r="B18" t="s">
        <v>45</v>
      </c>
      <c r="C18" t="s">
        <v>38</v>
      </c>
      <c r="D18" s="3">
        <v>9.9600000000000009</v>
      </c>
      <c r="E18" s="3">
        <v>0.50</v>
      </c>
    </row>
    <row r="19" spans="1:5" ht="15">
      <c r="A19" t="s">
        <v>13</v>
      </c>
      <c r="B19" t="s">
        <v>46</v>
      </c>
      <c r="C19" t="s">
        <v>37</v>
      </c>
      <c r="D19" s="3">
        <v>0</v>
      </c>
      <c r="E19" s="3">
        <v>0</v>
      </c>
    </row>
    <row r="20" spans="1:5" s="4" customFormat="1" ht="15">
      <c r="A20" s="4" t="s">
        <v>13</v>
      </c>
      <c r="B20" s="4" t="s">
        <v>47</v>
      </c>
      <c r="D20" s="5">
        <v>0</v>
      </c>
      <c r="E20" s="5">
        <v>0</v>
      </c>
    </row>
    <row r="21" spans="1:5" ht="15">
      <c r="A21" t="s">
        <v>13</v>
      </c>
      <c r="B21" t="s">
        <v>48</v>
      </c>
      <c r="C21" t="s">
        <v>37</v>
      </c>
      <c r="D21" s="3">
        <v>10.19</v>
      </c>
      <c r="E21" s="3">
        <v>1.04</v>
      </c>
    </row>
    <row r="22" spans="1:5" ht="15">
      <c r="A22" t="s">
        <v>13</v>
      </c>
      <c r="B22" t="s">
        <v>48</v>
      </c>
      <c r="C22" t="s">
        <v>38</v>
      </c>
      <c r="D22" s="3">
        <v>11.98</v>
      </c>
      <c r="E22" s="3">
        <v>1.24</v>
      </c>
    </row>
    <row r="23" spans="1:5" ht="15">
      <c r="A23" t="s">
        <v>13</v>
      </c>
      <c r="B23" t="s">
        <v>49</v>
      </c>
      <c r="C23" t="s">
        <v>37</v>
      </c>
      <c r="D23" s="3">
        <v>0</v>
      </c>
      <c r="E23" s="3">
        <v>0</v>
      </c>
    </row>
    <row r="24" spans="4:5" ht="15">
      <c r="D24" s="3"/>
      <c r="E24" s="3"/>
    </row>
    <row r="25" spans="1:5" ht="15">
      <c r="A25" t="s">
        <v>13</v>
      </c>
      <c r="B25" t="s">
        <v>50</v>
      </c>
      <c r="C25" t="s">
        <v>38</v>
      </c>
      <c r="D25" s="3">
        <f>+(D7+D9+D10+D11+D13+D14+D16+D18+D22)/9</f>
        <v>5.7588888888888885</v>
      </c>
      <c r="E25" s="3">
        <f>+(E7+E9+E10+E11+E13+E14+E16+E18+E22)/9</f>
        <v>1.90</v>
      </c>
    </row>
    <row r="26" spans="1:5" ht="15">
      <c r="A26" t="s">
        <v>13</v>
      </c>
      <c r="B26" t="s">
        <v>50</v>
      </c>
      <c r="C26" t="s">
        <v>37</v>
      </c>
      <c r="D26" s="3">
        <f>(D6+D8+D12+D15+D17+D19+D21+D23)/8</f>
        <v>4.5374999999999996</v>
      </c>
      <c r="E26" s="3">
        <f>(E6+E8+E12+E15+E17+E19+E21+E23)/8</f>
        <v>0.9525</v>
      </c>
    </row>
    <row r="27" spans="1:5" s="4" customFormat="1" ht="15">
      <c r="A27" t="s">
        <v>13</v>
      </c>
      <c r="B27" s="4" t="s">
        <v>50</v>
      </c>
      <c r="C27" s="4" t="s">
        <v>50</v>
      </c>
      <c r="D27" s="5">
        <f>+AVERAGE(D6:D23)</f>
        <v>4.8961111111111117</v>
      </c>
      <c r="E27" s="5">
        <f>+AVERAGE(E6:E23)</f>
        <v>1.3733333333333331</v>
      </c>
    </row>
    <row r="29" spans="1:5" ht="15">
      <c r="A29" t="s">
        <v>50</v>
      </c>
      <c r="B29" t="s">
        <v>51</v>
      </c>
      <c r="C29" t="s">
        <v>50</v>
      </c>
      <c r="D29" s="3">
        <v>7.92</v>
      </c>
      <c r="E29" s="3">
        <v>1.50</v>
      </c>
    </row>
    <row r="30" spans="1:5" ht="15">
      <c r="A30" t="s">
        <v>50</v>
      </c>
      <c r="B30" t="s">
        <v>52</v>
      </c>
      <c r="C30" t="s">
        <v>50</v>
      </c>
      <c r="D30" s="3">
        <v>10.51</v>
      </c>
      <c r="E30" s="3">
        <v>1.99</v>
      </c>
    </row>
    <row r="31" spans="4:5" ht="15">
      <c r="D31" s="3"/>
      <c r="E31" s="3"/>
    </row>
  </sheetData>
  <pageMargins left="0.7" right="0.7" top="0.75" bottom="0.75" header="0.3" footer="0.3"/>
  <pageSetup orientation="portrait" r:id="rId1"/>
  <headerFooter>
    <oddFooter>&amp;L&amp;"Times New Roman,Regular"&amp;9O3120616.v1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E31"/>
  <sheetViews>
    <sheetView workbookViewId="0" topLeftCell="A1">
      <selection pane="topLeft" activeCell="A3" sqref="A3"/>
    </sheetView>
  </sheetViews>
  <sheetFormatPr defaultColWidth="8.85546875" defaultRowHeight="15"/>
  <cols>
    <col min="1" max="1" width="8.85714285714286" style="4"/>
    <col min="2" max="2" width="43.4285714285714" style="4" bestFit="1" customWidth="1"/>
    <col min="3" max="5" width="14.8571428571429" style="4" customWidth="1"/>
    <col min="6" max="16384" width="8.85714285714286" style="4"/>
  </cols>
  <sheetData>
    <row r="3" ht="15">
      <c r="A3" s="10" t="s">
        <v>53</v>
      </c>
    </row>
    <row r="5" spans="1:5" ht="45">
      <c r="A5" s="7" t="s">
        <v>4</v>
      </c>
      <c r="B5" s="7" t="s">
        <v>32</v>
      </c>
      <c r="C5" s="8" t="s">
        <v>33</v>
      </c>
      <c r="D5" s="8" t="s">
        <v>34</v>
      </c>
      <c r="E5" s="8" t="s">
        <v>35</v>
      </c>
    </row>
    <row r="6" spans="1:5" ht="15">
      <c r="A6" s="4" t="s">
        <v>7</v>
      </c>
      <c r="B6" s="4" t="s">
        <v>54</v>
      </c>
      <c r="C6" s="4" t="s">
        <v>37</v>
      </c>
      <c r="D6" s="5">
        <v>4.95</v>
      </c>
      <c r="E6" s="5">
        <v>1.21</v>
      </c>
    </row>
    <row r="7" spans="1:5" ht="15">
      <c r="A7" s="4" t="s">
        <v>7</v>
      </c>
      <c r="B7" s="4" t="s">
        <v>54</v>
      </c>
      <c r="C7" s="4" t="s">
        <v>38</v>
      </c>
      <c r="D7" s="5">
        <v>15.40</v>
      </c>
      <c r="E7" s="5">
        <v>0</v>
      </c>
    </row>
    <row r="8" spans="1:5" ht="15">
      <c r="A8" s="4" t="s">
        <v>7</v>
      </c>
      <c r="B8" s="4" t="s">
        <v>55</v>
      </c>
      <c r="C8" s="4" t="s">
        <v>38</v>
      </c>
      <c r="D8" s="5">
        <v>6.18</v>
      </c>
      <c r="E8" s="5">
        <v>1.81</v>
      </c>
    </row>
    <row r="9" spans="1:5" ht="15">
      <c r="A9" s="4" t="s">
        <v>7</v>
      </c>
      <c r="B9" s="4" t="s">
        <v>55</v>
      </c>
      <c r="C9" s="4" t="s">
        <v>37</v>
      </c>
      <c r="D9" s="5">
        <v>12.26</v>
      </c>
      <c r="E9" s="5">
        <v>5.14</v>
      </c>
    </row>
    <row r="10" spans="1:5" ht="15">
      <c r="A10" s="4" t="s">
        <v>7</v>
      </c>
      <c r="B10" s="4" t="s">
        <v>56</v>
      </c>
      <c r="C10" s="4" t="s">
        <v>38</v>
      </c>
      <c r="D10" s="5">
        <v>11.37</v>
      </c>
      <c r="E10" s="5">
        <v>1.36</v>
      </c>
    </row>
    <row r="11" spans="1:5" ht="15">
      <c r="A11" s="4" t="s">
        <v>7</v>
      </c>
      <c r="B11" s="4" t="s">
        <v>56</v>
      </c>
      <c r="C11" s="4" t="s">
        <v>37</v>
      </c>
      <c r="D11" s="5">
        <v>91.03</v>
      </c>
      <c r="E11" s="5">
        <v>1.36</v>
      </c>
    </row>
    <row r="12" spans="1:5" ht="15">
      <c r="A12" s="4" t="s">
        <v>7</v>
      </c>
      <c r="B12" s="4" t="s">
        <v>57</v>
      </c>
      <c r="C12" s="4" t="s">
        <v>38</v>
      </c>
      <c r="D12" s="5">
        <v>0</v>
      </c>
      <c r="E12" s="5">
        <v>1.27</v>
      </c>
    </row>
    <row r="13" spans="1:5" ht="15">
      <c r="A13" s="4" t="s">
        <v>7</v>
      </c>
      <c r="B13" s="4" t="s">
        <v>58</v>
      </c>
      <c r="C13" s="4" t="s">
        <v>38</v>
      </c>
      <c r="D13" s="5">
        <v>5.93</v>
      </c>
      <c r="E13" s="5">
        <v>1.21</v>
      </c>
    </row>
    <row r="14" spans="1:5" ht="15">
      <c r="A14" s="4" t="s">
        <v>7</v>
      </c>
      <c r="B14" s="4" t="s">
        <v>58</v>
      </c>
      <c r="C14" s="4" t="s">
        <v>37</v>
      </c>
      <c r="D14" s="5">
        <v>29.39</v>
      </c>
      <c r="E14" s="5">
        <v>1.18</v>
      </c>
    </row>
    <row r="15" spans="1:5" ht="15">
      <c r="A15" s="4" t="s">
        <v>7</v>
      </c>
      <c r="B15" s="4" t="s">
        <v>59</v>
      </c>
      <c r="C15" s="4" t="s">
        <v>37</v>
      </c>
      <c r="D15" s="5">
        <v>5.79</v>
      </c>
      <c r="E15" s="5">
        <v>0.77</v>
      </c>
    </row>
    <row r="16" spans="1:5" ht="15">
      <c r="A16" s="4" t="s">
        <v>7</v>
      </c>
      <c r="B16" s="4" t="s">
        <v>59</v>
      </c>
      <c r="C16" s="4" t="s">
        <v>38</v>
      </c>
      <c r="D16" s="5">
        <v>5.79</v>
      </c>
      <c r="E16" s="5">
        <v>1.29</v>
      </c>
    </row>
    <row r="17" spans="1:5" ht="15">
      <c r="A17" s="4" t="s">
        <v>7</v>
      </c>
      <c r="B17" s="4" t="s">
        <v>60</v>
      </c>
      <c r="C17" s="4" t="s">
        <v>37</v>
      </c>
      <c r="D17" s="5">
        <v>5.79</v>
      </c>
      <c r="E17" s="5">
        <v>0.77</v>
      </c>
    </row>
    <row r="18" spans="1:5" ht="15">
      <c r="A18" s="4" t="s">
        <v>7</v>
      </c>
      <c r="B18" s="4" t="s">
        <v>60</v>
      </c>
      <c r="C18" s="4" t="s">
        <v>38</v>
      </c>
      <c r="D18" s="5">
        <v>5.79</v>
      </c>
      <c r="E18" s="5">
        <v>1.29</v>
      </c>
    </row>
    <row r="19" spans="1:5" ht="15">
      <c r="A19" s="4" t="s">
        <v>7</v>
      </c>
      <c r="B19" s="4" t="s">
        <v>61</v>
      </c>
      <c r="C19" s="4" t="s">
        <v>38</v>
      </c>
      <c r="D19" s="5">
        <v>7.82</v>
      </c>
      <c r="E19" s="5">
        <v>1.48</v>
      </c>
    </row>
    <row r="20" spans="1:5" ht="15">
      <c r="A20" s="4" t="s">
        <v>7</v>
      </c>
      <c r="B20" s="4" t="s">
        <v>62</v>
      </c>
      <c r="C20" s="4" t="s">
        <v>37</v>
      </c>
      <c r="D20" s="5">
        <v>0</v>
      </c>
      <c r="E20" s="5">
        <v>0.59</v>
      </c>
    </row>
    <row r="21" spans="1:5" ht="15">
      <c r="A21" s="4" t="s">
        <v>7</v>
      </c>
      <c r="B21" s="4" t="s">
        <v>62</v>
      </c>
      <c r="C21" s="4" t="s">
        <v>38</v>
      </c>
      <c r="D21" s="5">
        <v>4.43</v>
      </c>
      <c r="E21" s="5">
        <v>0.85</v>
      </c>
    </row>
    <row r="22" spans="1:5" ht="15">
      <c r="A22" s="4" t="s">
        <v>7</v>
      </c>
      <c r="B22" s="4" t="s">
        <v>63</v>
      </c>
      <c r="C22" s="4" t="s">
        <v>37</v>
      </c>
      <c r="D22" s="5">
        <v>0</v>
      </c>
      <c r="E22" s="5">
        <v>0.59</v>
      </c>
    </row>
    <row r="23" spans="1:5" ht="15">
      <c r="A23" s="4" t="s">
        <v>7</v>
      </c>
      <c r="B23" s="4" t="s">
        <v>63</v>
      </c>
      <c r="C23" s="4" t="s">
        <v>38</v>
      </c>
      <c r="D23" s="5">
        <v>4.6500000000000004</v>
      </c>
      <c r="E23" s="5">
        <v>0.85</v>
      </c>
    </row>
    <row r="24" spans="4:5" ht="15">
      <c r="D24" s="5"/>
      <c r="E24" s="5"/>
    </row>
    <row r="25" spans="1:5" ht="15">
      <c r="A25" s="4" t="s">
        <v>7</v>
      </c>
      <c r="B25" s="4" t="s">
        <v>38</v>
      </c>
      <c r="C25" s="4" t="s">
        <v>38</v>
      </c>
      <c r="D25" s="3">
        <f>+(D7+D8+D10+D12+D13+D16+D18+D19+D21+D23)/10</f>
        <v>6.7359999999999998</v>
      </c>
      <c r="E25" s="3">
        <f>+(E7+E9+E10+E11+E13+E14+E16+E18+E22)/9</f>
        <v>1.4911111111111108</v>
      </c>
    </row>
    <row r="26" spans="1:5" ht="15">
      <c r="A26" s="4" t="s">
        <v>7</v>
      </c>
      <c r="B26" s="4" t="s">
        <v>37</v>
      </c>
      <c r="C26" s="4" t="s">
        <v>37</v>
      </c>
      <c r="D26" s="3">
        <f>(D6+D9+D11+D14+D15+D17+D20+D22)/8</f>
        <v>18.651249999999997</v>
      </c>
      <c r="E26" s="3">
        <f>(E6+E8+E12+E15+E17+E19+E21+E23)/8</f>
        <v>1.12625</v>
      </c>
    </row>
    <row r="27" spans="1:5" ht="15">
      <c r="A27" s="4" t="s">
        <v>7</v>
      </c>
      <c r="B27" s="4" t="s">
        <v>50</v>
      </c>
      <c r="C27" s="4" t="s">
        <v>50</v>
      </c>
      <c r="D27" s="5">
        <f>+AVERAGE(D6:D23)</f>
        <v>12.031666666666665</v>
      </c>
      <c r="E27" s="5">
        <f>+AVERAGE(E6:E23)</f>
        <v>1.278888888888889</v>
      </c>
    </row>
    <row r="29" spans="1:5" ht="15">
      <c r="A29" s="4" t="s">
        <v>50</v>
      </c>
      <c r="B29" s="4" t="s">
        <v>51</v>
      </c>
      <c r="D29" s="5">
        <v>7.92</v>
      </c>
      <c r="E29" s="5">
        <v>1.50</v>
      </c>
    </row>
    <row r="30" spans="1:5" ht="15">
      <c r="A30" s="4" t="s">
        <v>50</v>
      </c>
      <c r="B30" s="4" t="s">
        <v>52</v>
      </c>
      <c r="D30" s="5">
        <v>10.51</v>
      </c>
      <c r="E30" s="5">
        <v>1.99</v>
      </c>
    </row>
    <row r="31" spans="4:5" ht="15">
      <c r="D31" s="5"/>
      <c r="E31" s="5"/>
    </row>
  </sheetData>
  <pageMargins left="0.7" right="0.7" top="0.75" bottom="0.75" header="0.3" footer="0.3"/>
  <pageSetup orientation="portrait" r:id="rId1"/>
  <headerFooter>
    <oddFooter>&amp;L&amp;"Times New Roman,Regular"&amp;9O3120616.v1</oddFooter>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F0ADEFFB48B849A10AE4A239DAFBBF" ma:contentTypeVersion="4" ma:contentTypeDescription="Create a new document." ma:contentTypeScope="" ma:versionID="86b35d2ed01004755a6c537f978e0e4c">
  <xsd:schema xmlns:xsd="http://www.w3.org/2001/XMLSchema" xmlns:xs="http://www.w3.org/2001/XMLSchema" xmlns:p="http://schemas.microsoft.com/office/2006/metadata/properties" xmlns:ns2="39ab288a-8589-4c39-bdd2-e9c983f1a4bf" targetNamespace="http://schemas.microsoft.com/office/2006/metadata/properties" ma:root="true" ma:fieldsID="9fc5664b8ad7a484f020b06b08969e53" ns2:_="">
    <xsd:import namespace="39ab288a-8589-4c39-bdd2-e9c983f1a4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ab288a-8589-4c39-bdd2-e9c983f1a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85849F-24EF-4A2E-AD17-A9743CA98F1C}">
  <ds:schemaRefs>
    <ds:schemaRef ds:uri="http://schemas.microsoft.com/sharepoint/v3/contenttype/forms"/>
  </ds:schemaRefs>
</ds:datastoreItem>
</file>

<file path=customXml/itemProps2.xml><?xml version="1.0" encoding="utf-8"?>
<ds:datastoreItem xmlns:ds="http://schemas.openxmlformats.org/officeDocument/2006/customXml" ds:itemID="{E81E25C2-8868-4AB0-8207-C570C9EEBD84}">
  <ds:schemaRef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39ab288a-8589-4c39-bdd2-e9c983f1a4bf"/>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5BF393E-4407-454E-BA52-7FEC49CA8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ab288a-8589-4c39-bdd2-e9c983f1a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ScaleCrop>false</ScaleCrop>
  <Template/>
  <Manager/>
  <Company/>
  <TotalTime>60</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Swain</dc:creator>
  <cp:keywords/>
  <dc:description/>
  <cp:lastModifiedBy>Martin S. Friedman</cp:lastModifiedBy>
  <dcterms:created xsi:type="dcterms:W3CDTF">2020-12-22T20:22:29Z</dcterms:created>
  <dcterms:modified xsi:type="dcterms:W3CDTF">2020-12-22T20:22:29Z</dcterms:modified>
  <cp:category/>
  <cp:contentType/>
  <cp:contentStatus/>
  <cp:revision>1</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0x01010028F0ADEFFB48B849A10AE4A239DAFBBF</vt:lpwstr>
  </property>
  <property fmtid="{D5CDD505-2E9C-101B-9397-08002B2CF9AE}" pid="5" name="CUS_DocIDActiveBits">
    <vt:lpwstr>520192</vt:lpwstr>
  </property>
  <property fmtid="{D5CDD505-2E9C-101B-9397-08002B2CF9AE}" pid="6" name="CUS_DocIDLocation">
    <vt:lpwstr>EVERY_PAGE</vt:lpwstr>
  </property>
  <property fmtid="{D5CDD505-2E9C-101B-9397-08002B2CF9AE}" pid="7" name="CUS_DocIDPosition">
    <vt:lpwstr>Left</vt:lpwstr>
  </property>
  <property fmtid="{D5CDD505-2E9C-101B-9397-08002B2CF9AE}" pid="8" name="CUS_DocIDSheetRef">
    <vt:lpwstr>3</vt:lpwstr>
  </property>
  <property fmtid="{D5CDD505-2E9C-101B-9397-08002B2CF9AE}" pid="9" name="CUS_DocIDString">
    <vt:lpwstr>&amp;"Times New Roman,Regular"&amp;9O3120616.v1</vt:lpwstr>
  </property>
  <property fmtid="{D5CDD505-2E9C-101B-9397-08002B2CF9AE}" pid="10" name="CUS_DocIDChunk0">
    <vt:lpwstr>&amp;"Times New Roman,Regular"&amp;9</vt:lpwstr>
  </property>
  <property fmtid="{D5CDD505-2E9C-101B-9397-08002B2CF9AE}" pid="11" name="CUS_DocIDChunk1">
    <vt:lpwstr>O3120616.v1</vt:lpwstr>
  </property>
</Properties>
</file>