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5DF2835B-FC83-489D-8489-0F84E13664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agle Ridge" sheetId="1" r:id="rId1"/>
    <sheet name="Cross Creek" sheetId="2" r:id="rId2"/>
  </sheets>
  <definedNames>
    <definedName name="_xlnm._FilterDatabase" localSheetId="1" hidden="1">'Cross Creek'!$6:$6</definedName>
    <definedName name="_xlnm._FilterDatabase" localSheetId="0" hidden="1">'Eagle Ridge'!$6:$6</definedName>
    <definedName name="_xlnm.Print_Area" localSheetId="1">'Cross Creek'!$A$1:$D$62</definedName>
    <definedName name="_xlnm.Print_Area" localSheetId="0">'Eagle Ridge'!$A$1:$D$51</definedName>
    <definedName name="_xlnm.Print_Titles" localSheetId="1">'Cross Creek'!$1:$6</definedName>
    <definedName name="_xlnm.Print_Titles" localSheetId="0">'Eagle Ridge'!$1:$6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1" l="1"/>
  <c r="E58" i="1"/>
  <c r="G55" i="1"/>
  <c r="F57" i="1" l="1"/>
  <c r="F56" i="1"/>
  <c r="H55" i="1"/>
  <c r="F55" i="1" s="1"/>
  <c r="D40" i="1" l="1"/>
  <c r="D51" i="2"/>
  <c r="C55" i="2"/>
  <c r="B53" i="2"/>
  <c r="C60" i="2" s="1"/>
  <c r="C61" i="2" s="1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1" i="1"/>
  <c r="D22" i="1"/>
  <c r="D20" i="1"/>
  <c r="D19" i="1"/>
  <c r="D18" i="1"/>
  <c r="D17" i="1"/>
  <c r="D52" i="2" l="1"/>
  <c r="D16" i="1"/>
  <c r="D33" i="1"/>
  <c r="D34" i="1" l="1"/>
  <c r="D15" i="1"/>
  <c r="D14" i="1"/>
  <c r="D13" i="1"/>
  <c r="D8" i="1"/>
  <c r="D9" i="1"/>
  <c r="D10" i="1"/>
  <c r="D11" i="1"/>
  <c r="D12" i="1"/>
  <c r="D7" i="1"/>
  <c r="D41" i="1" l="1"/>
  <c r="B42" i="1"/>
  <c r="C49" i="1" s="1"/>
  <c r="C50" i="1" s="1"/>
  <c r="C44" i="1" l="1"/>
</calcChain>
</file>

<file path=xl/sharedStrings.xml><?xml version="1.0" encoding="utf-8"?>
<sst xmlns="http://schemas.openxmlformats.org/spreadsheetml/2006/main" count="49" uniqueCount="28">
  <si>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</si>
  <si>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</si>
  <si>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</si>
  <si>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</si>
  <si>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</si>
  <si>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</si>
  <si>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</si>
  <si>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</si>
  <si>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</si>
  <si>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</si>
  <si>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</si>
  <si>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</si>
  <si>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</si>
  <si>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</si>
  <si>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</si>
  <si>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</si>
  <si>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</si>
  <si>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</si>
  <si>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</si>
  <si>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Sewer</t>
  </si>
  <si>
    <t>Utilities, Inc. of Florida - Eagle Ridge</t>
  </si>
  <si>
    <t>Per Books</t>
  </si>
  <si>
    <t>CHLORINE</t>
  </si>
  <si>
    <t>ODOR CONTROL CHEMICALS</t>
  </si>
  <si>
    <t>OTHER TREATMENT CHEMICALS</t>
  </si>
  <si>
    <t>Per dosage</t>
  </si>
  <si>
    <t>Cross Crk</t>
  </si>
  <si>
    <t>Eagle Rdge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</si>
</sst>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2" fontId="1" fillId="0" borderId="2" xfId="84" applyNumberFormat="1" applyFont="1" applyBorder="1"/>
    <xf numFmtId="3" fontId="1" fillId="0" borderId="2" xfId="84" applyNumberFormat="1" applyFont="1" applyBorder="1"/>
    <xf numFmtId="43" fontId="1" fillId="0" borderId="7" xfId="84" applyFont="1" applyFill="1" applyBorder="1"/>
    <xf numFmtId="0" fontId="0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166" fontId="0" fillId="3" borderId="0" xfId="0" applyNumberFormat="1" applyFill="1"/>
    <xf numFmtId="0" fontId="5" fillId="0" borderId="0" xfId="0" applyFont="1"/>
    <xf numFmtId="43" fontId="7" fillId="0" borderId="0" xfId="0" applyNumberFormat="1" applyFont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6" fontId="0" fillId="0" borderId="0" xfId="0" applyNumberForma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58"/>
  <sheetViews>
    <sheetView tabSelected="1" zoomScaleNormal="100" zoomScaleSheetLayoutView="100" workbookViewId="0">
      <pane xSplit="1" ySplit="6" topLeftCell="B42" activePane="bottomRight" state="frozen"/>
      <selection pane="topRight" activeCell="B1" sqref="B1"/>
      <selection pane="bottomLeft" activeCell="A9" sqref="A9"/>
      <selection pane="bottomRight" activeCell="E58" sqref="E58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.140625" customWidth="1"/>
    <col min="8" max="8" width="10" bestFit="1" customWidth="1"/>
  </cols>
  <sheetData>
    <row r="1" spans="1:4" x14ac:dyDescent="0.25">
      <c r="A1" s="33" t="s">
        <v>20</v>
      </c>
      <c r="B1" s="34"/>
      <c r="C1" s="35"/>
      <c r="D1" s="9"/>
    </row>
    <row r="2" spans="1:4" x14ac:dyDescent="0.25">
      <c r="A2" s="33" t="s">
        <v>9</v>
      </c>
      <c r="B2" s="34"/>
      <c r="C2" s="35"/>
      <c r="D2" s="9"/>
    </row>
    <row r="3" spans="1:4" x14ac:dyDescent="0.25">
      <c r="A3" s="33" t="s">
        <v>0</v>
      </c>
      <c r="B3" s="34"/>
      <c r="C3" s="35"/>
      <c r="D3" s="9"/>
    </row>
    <row r="4" spans="1:4" x14ac:dyDescent="0.25">
      <c r="A4" s="33" t="s">
        <v>10</v>
      </c>
      <c r="B4" s="34"/>
      <c r="C4" s="35"/>
      <c r="D4" s="9"/>
    </row>
    <row r="5" spans="1:4" ht="15" customHeight="1" x14ac:dyDescent="0.25">
      <c r="A5" s="9"/>
      <c r="B5" s="51" t="s">
        <v>18</v>
      </c>
      <c r="C5" s="51"/>
      <c r="D5" s="52"/>
    </row>
    <row r="6" spans="1:4" s="6" customFormat="1" ht="30.75" thickBot="1" x14ac:dyDescent="0.3">
      <c r="A6" s="10" t="s">
        <v>1</v>
      </c>
      <c r="B6" s="11" t="s">
        <v>17</v>
      </c>
      <c r="C6" s="12" t="s">
        <v>2</v>
      </c>
      <c r="D6" s="8" t="s">
        <v>3</v>
      </c>
    </row>
    <row r="7" spans="1:4" s="5" customFormat="1" x14ac:dyDescent="0.25">
      <c r="A7" s="13">
        <v>43472</v>
      </c>
      <c r="B7" s="14">
        <v>120</v>
      </c>
      <c r="C7" s="15">
        <v>1.3</v>
      </c>
      <c r="D7" s="16">
        <f t="shared" ref="D7:D34" si="0">B7*C7</f>
        <v>156</v>
      </c>
    </row>
    <row r="8" spans="1:4" s="5" customFormat="1" x14ac:dyDescent="0.25">
      <c r="A8" s="13">
        <v>43486</v>
      </c>
      <c r="B8" s="17">
        <v>235</v>
      </c>
      <c r="C8" s="18">
        <v>1.3</v>
      </c>
      <c r="D8" s="16">
        <f t="shared" si="0"/>
        <v>305.5</v>
      </c>
    </row>
    <row r="9" spans="1:4" s="5" customFormat="1" x14ac:dyDescent="0.25">
      <c r="A9" s="13">
        <v>43500</v>
      </c>
      <c r="B9" s="17">
        <v>200</v>
      </c>
      <c r="C9" s="18">
        <v>1.3</v>
      </c>
      <c r="D9" s="16">
        <f t="shared" si="0"/>
        <v>260</v>
      </c>
    </row>
    <row r="10" spans="1:4" s="5" customFormat="1" x14ac:dyDescent="0.25">
      <c r="A10" s="13">
        <v>43514</v>
      </c>
      <c r="B10" s="17">
        <v>210</v>
      </c>
      <c r="C10" s="18">
        <v>1.3</v>
      </c>
      <c r="D10" s="16">
        <f t="shared" si="0"/>
        <v>273</v>
      </c>
    </row>
    <row r="11" spans="1:4" s="5" customFormat="1" x14ac:dyDescent="0.25">
      <c r="A11" s="13">
        <v>43535</v>
      </c>
      <c r="B11" s="17">
        <v>355</v>
      </c>
      <c r="C11" s="18">
        <v>1.3</v>
      </c>
      <c r="D11" s="16">
        <f t="shared" si="0"/>
        <v>461.5</v>
      </c>
    </row>
    <row r="12" spans="1:4" s="5" customFormat="1" x14ac:dyDescent="0.25">
      <c r="A12" s="13">
        <v>43549</v>
      </c>
      <c r="B12" s="17">
        <v>200</v>
      </c>
      <c r="C12" s="18">
        <v>1.3</v>
      </c>
      <c r="D12" s="16">
        <f t="shared" si="0"/>
        <v>260</v>
      </c>
    </row>
    <row r="13" spans="1:4" s="5" customFormat="1" x14ac:dyDescent="0.25">
      <c r="A13" s="13">
        <v>43571</v>
      </c>
      <c r="B13" s="17">
        <v>330</v>
      </c>
      <c r="C13" s="18">
        <v>1.3</v>
      </c>
      <c r="D13" s="16">
        <f t="shared" si="0"/>
        <v>429</v>
      </c>
    </row>
    <row r="14" spans="1:4" s="5" customFormat="1" x14ac:dyDescent="0.25">
      <c r="A14" s="13">
        <v>43591</v>
      </c>
      <c r="B14" s="17">
        <v>325</v>
      </c>
      <c r="C14" s="18">
        <v>1.3</v>
      </c>
      <c r="D14" s="16">
        <f t="shared" si="0"/>
        <v>422.5</v>
      </c>
    </row>
    <row r="15" spans="1:4" s="5" customFormat="1" x14ac:dyDescent="0.25">
      <c r="A15" s="13">
        <v>43606</v>
      </c>
      <c r="B15" s="17">
        <v>250</v>
      </c>
      <c r="C15" s="18">
        <v>1.3</v>
      </c>
      <c r="D15" s="16">
        <f t="shared" si="0"/>
        <v>325</v>
      </c>
    </row>
    <row r="16" spans="1:4" s="5" customFormat="1" x14ac:dyDescent="0.25">
      <c r="A16" s="13">
        <v>43613</v>
      </c>
      <c r="B16" s="17">
        <v>145</v>
      </c>
      <c r="C16" s="18">
        <v>1.3</v>
      </c>
      <c r="D16" s="16">
        <f t="shared" si="0"/>
        <v>188.5</v>
      </c>
    </row>
    <row r="17" spans="1:4" s="5" customFormat="1" x14ac:dyDescent="0.25">
      <c r="A17" s="13">
        <v>43620</v>
      </c>
      <c r="B17" s="17">
        <v>130</v>
      </c>
      <c r="C17" s="18">
        <v>1.3</v>
      </c>
      <c r="D17" s="16">
        <f t="shared" ref="D17:D32" si="1">B17*C17</f>
        <v>169</v>
      </c>
    </row>
    <row r="18" spans="1:4" s="5" customFormat="1" x14ac:dyDescent="0.25">
      <c r="A18" s="13">
        <v>43626</v>
      </c>
      <c r="B18" s="17">
        <v>345</v>
      </c>
      <c r="C18" s="18">
        <v>1.3</v>
      </c>
      <c r="D18" s="16">
        <f t="shared" si="1"/>
        <v>448.5</v>
      </c>
    </row>
    <row r="19" spans="1:4" s="5" customFormat="1" x14ac:dyDescent="0.25">
      <c r="A19" s="13">
        <v>43643</v>
      </c>
      <c r="B19" s="17">
        <v>450</v>
      </c>
      <c r="C19" s="18">
        <v>1.3</v>
      </c>
      <c r="D19" s="16">
        <f t="shared" si="1"/>
        <v>585</v>
      </c>
    </row>
    <row r="20" spans="1:4" s="5" customFormat="1" x14ac:dyDescent="0.25">
      <c r="A20" s="13">
        <v>43654</v>
      </c>
      <c r="B20" s="17">
        <v>360</v>
      </c>
      <c r="C20" s="18">
        <v>1.3</v>
      </c>
      <c r="D20" s="16">
        <f t="shared" si="1"/>
        <v>468</v>
      </c>
    </row>
    <row r="21" spans="1:4" s="5" customFormat="1" x14ac:dyDescent="0.25">
      <c r="A21" s="13">
        <v>43661</v>
      </c>
      <c r="B21" s="17">
        <v>220</v>
      </c>
      <c r="C21" s="18">
        <v>1.3</v>
      </c>
      <c r="D21" s="16">
        <f>B21*C21</f>
        <v>286</v>
      </c>
    </row>
    <row r="22" spans="1:4" s="5" customFormat="1" x14ac:dyDescent="0.25">
      <c r="A22" s="13">
        <v>43675</v>
      </c>
      <c r="B22" s="17">
        <v>325</v>
      </c>
      <c r="C22" s="18">
        <v>1.3</v>
      </c>
      <c r="D22" s="16">
        <f t="shared" si="1"/>
        <v>422.5</v>
      </c>
    </row>
    <row r="23" spans="1:4" s="5" customFormat="1" x14ac:dyDescent="0.25">
      <c r="A23" s="13">
        <v>43682</v>
      </c>
      <c r="B23" s="17">
        <v>170</v>
      </c>
      <c r="C23" s="18">
        <v>1.3</v>
      </c>
      <c r="D23" s="16">
        <f t="shared" si="1"/>
        <v>221</v>
      </c>
    </row>
    <row r="24" spans="1:4" s="5" customFormat="1" x14ac:dyDescent="0.25">
      <c r="A24" s="13">
        <v>43690</v>
      </c>
      <c r="B24" s="17">
        <v>200</v>
      </c>
      <c r="C24" s="18">
        <v>1.3</v>
      </c>
      <c r="D24" s="16">
        <f t="shared" si="1"/>
        <v>260</v>
      </c>
    </row>
    <row r="25" spans="1:4" s="5" customFormat="1" x14ac:dyDescent="0.25">
      <c r="A25" s="13">
        <v>43696</v>
      </c>
      <c r="B25" s="17">
        <v>170</v>
      </c>
      <c r="C25" s="18">
        <v>1.3</v>
      </c>
      <c r="D25" s="16">
        <f t="shared" si="1"/>
        <v>221</v>
      </c>
    </row>
    <row r="26" spans="1:4" s="5" customFormat="1" x14ac:dyDescent="0.25">
      <c r="A26" s="13">
        <v>43703</v>
      </c>
      <c r="B26" s="17">
        <v>170</v>
      </c>
      <c r="C26" s="18">
        <v>1.3</v>
      </c>
      <c r="D26" s="16">
        <f t="shared" si="1"/>
        <v>221</v>
      </c>
    </row>
    <row r="27" spans="1:4" s="5" customFormat="1" x14ac:dyDescent="0.25">
      <c r="A27" s="13">
        <v>43717</v>
      </c>
      <c r="B27" s="17">
        <v>325</v>
      </c>
      <c r="C27" s="18">
        <v>1.3</v>
      </c>
      <c r="D27" s="16">
        <f t="shared" si="1"/>
        <v>422.5</v>
      </c>
    </row>
    <row r="28" spans="1:4" s="5" customFormat="1" x14ac:dyDescent="0.25">
      <c r="A28" s="13">
        <v>43725</v>
      </c>
      <c r="B28" s="17">
        <v>195</v>
      </c>
      <c r="C28" s="18">
        <v>1.3</v>
      </c>
      <c r="D28" s="16">
        <f t="shared" si="1"/>
        <v>253.5</v>
      </c>
    </row>
    <row r="29" spans="1:4" s="5" customFormat="1" x14ac:dyDescent="0.25">
      <c r="A29" s="13">
        <v>43731</v>
      </c>
      <c r="B29" s="17">
        <v>140</v>
      </c>
      <c r="C29" s="18">
        <v>1.3</v>
      </c>
      <c r="D29" s="16">
        <f t="shared" si="1"/>
        <v>182</v>
      </c>
    </row>
    <row r="30" spans="1:4" s="5" customFormat="1" x14ac:dyDescent="0.25">
      <c r="A30" s="13">
        <v>43738</v>
      </c>
      <c r="B30" s="17">
        <v>160</v>
      </c>
      <c r="C30" s="18">
        <v>1.3</v>
      </c>
      <c r="D30" s="16">
        <f t="shared" si="1"/>
        <v>208</v>
      </c>
    </row>
    <row r="31" spans="1:4" s="5" customFormat="1" x14ac:dyDescent="0.25">
      <c r="A31" s="13">
        <v>43745</v>
      </c>
      <c r="B31" s="17">
        <v>100</v>
      </c>
      <c r="C31" s="18">
        <v>1.3</v>
      </c>
      <c r="D31" s="16">
        <f t="shared" si="1"/>
        <v>130</v>
      </c>
    </row>
    <row r="32" spans="1:4" s="5" customFormat="1" x14ac:dyDescent="0.25">
      <c r="A32" s="13">
        <v>43766</v>
      </c>
      <c r="B32" s="17">
        <v>200</v>
      </c>
      <c r="C32" s="18">
        <v>1.3</v>
      </c>
      <c r="D32" s="16">
        <f t="shared" si="1"/>
        <v>260</v>
      </c>
    </row>
    <row r="33" spans="1:4" s="5" customFormat="1" x14ac:dyDescent="0.25">
      <c r="A33" s="13">
        <v>43773</v>
      </c>
      <c r="B33" s="17">
        <v>225</v>
      </c>
      <c r="C33" s="18">
        <v>1.3</v>
      </c>
      <c r="D33" s="16">
        <f t="shared" si="0"/>
        <v>292.5</v>
      </c>
    </row>
    <row r="34" spans="1:4" s="5" customFormat="1" x14ac:dyDescent="0.25">
      <c r="A34" s="13">
        <v>43780</v>
      </c>
      <c r="B34" s="17">
        <v>215</v>
      </c>
      <c r="C34" s="18">
        <v>1.3</v>
      </c>
      <c r="D34" s="16">
        <f t="shared" si="0"/>
        <v>279.5</v>
      </c>
    </row>
    <row r="35" spans="1:4" s="5" customFormat="1" x14ac:dyDescent="0.25">
      <c r="A35" s="13">
        <v>43787</v>
      </c>
      <c r="B35" s="17">
        <v>235</v>
      </c>
      <c r="C35" s="18">
        <v>1.3</v>
      </c>
      <c r="D35" s="16">
        <f t="shared" ref="D35:D39" si="2">B35*C35</f>
        <v>305.5</v>
      </c>
    </row>
    <row r="36" spans="1:4" s="5" customFormat="1" x14ac:dyDescent="0.25">
      <c r="A36" s="13">
        <v>43794</v>
      </c>
      <c r="B36" s="17">
        <v>230</v>
      </c>
      <c r="C36" s="18">
        <v>1.3</v>
      </c>
      <c r="D36" s="16">
        <f t="shared" si="2"/>
        <v>299</v>
      </c>
    </row>
    <row r="37" spans="1:4" s="5" customFormat="1" x14ac:dyDescent="0.25">
      <c r="A37" s="13">
        <v>43801</v>
      </c>
      <c r="B37" s="17">
        <v>200</v>
      </c>
      <c r="C37" s="18">
        <v>1.3</v>
      </c>
      <c r="D37" s="16">
        <f t="shared" si="2"/>
        <v>260</v>
      </c>
    </row>
    <row r="38" spans="1:4" s="5" customFormat="1" x14ac:dyDescent="0.25">
      <c r="A38" s="13">
        <v>43809</v>
      </c>
      <c r="B38" s="17">
        <v>215</v>
      </c>
      <c r="C38" s="18">
        <v>1.3</v>
      </c>
      <c r="D38" s="16">
        <f t="shared" si="2"/>
        <v>279.5</v>
      </c>
    </row>
    <row r="39" spans="1:4" s="5" customFormat="1" x14ac:dyDescent="0.25">
      <c r="A39" s="13">
        <v>43825</v>
      </c>
      <c r="B39" s="17">
        <v>200</v>
      </c>
      <c r="C39" s="18">
        <v>1.3</v>
      </c>
      <c r="D39" s="16">
        <f t="shared" si="2"/>
        <v>260</v>
      </c>
    </row>
    <row r="40" spans="1:4" ht="15.75" thickBot="1" x14ac:dyDescent="0.3">
      <c r="A40" s="19">
        <v>43829</v>
      </c>
      <c r="B40" s="39">
        <v>200</v>
      </c>
      <c r="C40" s="38">
        <v>1.3</v>
      </c>
      <c r="D40" s="40">
        <f t="shared" ref="D40" si="3">B40*C40</f>
        <v>260</v>
      </c>
    </row>
    <row r="41" spans="1:4" x14ac:dyDescent="0.25">
      <c r="A41" s="4" t="s">
        <v>8</v>
      </c>
      <c r="B41" s="14"/>
      <c r="C41" s="18"/>
      <c r="D41" s="7">
        <f>SUM(D7:D40)</f>
        <v>10075</v>
      </c>
    </row>
    <row r="42" spans="1:4" s="3" customFormat="1" x14ac:dyDescent="0.25">
      <c r="A42" s="20" t="s">
        <v>4</v>
      </c>
      <c r="B42" s="36">
        <f>SUM(B7:B40)</f>
        <v>7750</v>
      </c>
      <c r="C42" s="21"/>
      <c r="D42" s="22"/>
    </row>
    <row r="43" spans="1:4" s="3" customFormat="1" x14ac:dyDescent="0.25">
      <c r="A43" s="23" t="s">
        <v>5</v>
      </c>
      <c r="B43" s="24" t="s">
        <v>6</v>
      </c>
      <c r="C43" s="25"/>
      <c r="D43" s="22"/>
    </row>
    <row r="44" spans="1:4" s="3" customFormat="1" x14ac:dyDescent="0.25">
      <c r="A44" s="23" t="s">
        <v>15</v>
      </c>
      <c r="B44" s="26"/>
      <c r="C44" s="26">
        <f>AVERAGE(C7:C41)</f>
        <v>1.2999999999999994</v>
      </c>
      <c r="D44" s="27"/>
    </row>
    <row r="45" spans="1:4" s="3" customFormat="1" x14ac:dyDescent="0.25">
      <c r="A45" s="23" t="s">
        <v>11</v>
      </c>
      <c r="B45" s="46" t="s">
        <v>19</v>
      </c>
      <c r="C45" s="47"/>
      <c r="D45" s="48"/>
    </row>
    <row r="46" spans="1:4" s="3" customFormat="1" x14ac:dyDescent="0.25">
      <c r="A46" s="23"/>
      <c r="B46" s="28"/>
      <c r="C46" s="21"/>
      <c r="D46" s="22"/>
    </row>
    <row r="47" spans="1:4" s="3" customFormat="1" x14ac:dyDescent="0.25">
      <c r="A47" s="23" t="s">
        <v>16</v>
      </c>
      <c r="B47" s="49" t="s">
        <v>7</v>
      </c>
      <c r="C47" s="49"/>
      <c r="D47" s="50"/>
    </row>
    <row r="48" spans="1:4" s="3" customFormat="1" x14ac:dyDescent="0.25">
      <c r="A48" s="23"/>
      <c r="B48" s="29"/>
      <c r="C48" s="25"/>
      <c r="D48" s="22"/>
    </row>
    <row r="49" spans="1:8" s="3" customFormat="1" x14ac:dyDescent="0.25">
      <c r="A49" s="23" t="s">
        <v>12</v>
      </c>
      <c r="B49" s="30"/>
      <c r="C49" s="31">
        <f>B42</f>
        <v>7750</v>
      </c>
      <c r="D49" s="22"/>
    </row>
    <row r="50" spans="1:8" s="3" customFormat="1" x14ac:dyDescent="0.25">
      <c r="A50" s="23" t="s">
        <v>13</v>
      </c>
      <c r="B50" s="30"/>
      <c r="C50" s="37">
        <f>0.1*C49/C51</f>
        <v>10.519743182527725</v>
      </c>
      <c r="D50" s="22"/>
    </row>
    <row r="51" spans="1:8" s="3" customFormat="1" x14ac:dyDescent="0.25">
      <c r="A51" s="23" t="s">
        <v>14</v>
      </c>
      <c r="B51" s="30"/>
      <c r="C51" s="32">
        <v>73.671000000000006</v>
      </c>
      <c r="D51" s="22"/>
    </row>
    <row r="54" spans="1:8" x14ac:dyDescent="0.25">
      <c r="A54" s="41" t="s">
        <v>21</v>
      </c>
      <c r="F54" s="44" t="s">
        <v>25</v>
      </c>
      <c r="G54" s="2" t="s">
        <v>26</v>
      </c>
      <c r="H54" t="s">
        <v>27</v>
      </c>
    </row>
    <row r="55" spans="1:8" x14ac:dyDescent="0.25">
      <c r="A55" s="42">
        <v>5480</v>
      </c>
      <c r="B55" t="s">
        <v>22</v>
      </c>
      <c r="E55" s="43">
        <v>24157.360000000001</v>
      </c>
      <c r="F55" s="43">
        <f>SUM(G55:H55)</f>
        <v>27066</v>
      </c>
      <c r="G55" s="45">
        <f>+'Cross Creek'!D52</f>
        <v>8495.5</v>
      </c>
      <c r="H55" s="45">
        <f>+'Cross Creek'!D52+'Eagle Ridge'!D41</f>
        <v>18570.5</v>
      </c>
    </row>
    <row r="56" spans="1:8" x14ac:dyDescent="0.25">
      <c r="A56" s="42">
        <v>5485</v>
      </c>
      <c r="B56" t="s">
        <v>23</v>
      </c>
      <c r="E56" s="43">
        <v>1043.3900000000001</v>
      </c>
      <c r="F56" s="43">
        <f>SUM(G56:H56)</f>
        <v>0</v>
      </c>
      <c r="G56" s="2"/>
    </row>
    <row r="57" spans="1:8" x14ac:dyDescent="0.25">
      <c r="A57" s="42">
        <v>5490</v>
      </c>
      <c r="B57" t="s">
        <v>24</v>
      </c>
      <c r="E57" s="43">
        <v>879.91000000000008</v>
      </c>
      <c r="F57" s="43">
        <f>SUM(G57:H57)</f>
        <v>0</v>
      </c>
      <c r="G57" s="2"/>
    </row>
    <row r="58" spans="1:8" x14ac:dyDescent="0.25">
      <c r="E58" s="55">
        <f>SUM(E55:E57)</f>
        <v>26080.66</v>
      </c>
      <c r="F58" s="55">
        <f>SUM(F55:F57)</f>
        <v>27066</v>
      </c>
    </row>
  </sheetData>
  <sortState xmlns:xlrd2="http://schemas.microsoft.com/office/spreadsheetml/2017/richdata2" ref="A7:D124">
    <sortCondition ref="A7:A124"/>
    <sortCondition ref="B7:B124"/>
  </sortState>
  <mergeCells count="3">
    <mergeCell ref="B45:D45"/>
    <mergeCell ref="B47:D47"/>
    <mergeCell ref="B5:D5"/>
  </mergeCells>
  <pageMargins left="0.45" right="0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ECED-2E75-4A99-BB6D-7951CD4CD762}">
  <sheetPr codeName="Sheet2">
    <tabColor rgb="FFFFFF00"/>
  </sheetPr>
  <dimension ref="A1:D62"/>
  <sheetViews>
    <sheetView zoomScaleNormal="100" zoomScaleSheetLayoutView="100" workbookViewId="0">
      <pane xSplit="1" ySplit="6" topLeftCell="B48" activePane="bottomRight" state="frozen"/>
      <selection pane="topRight" activeCell="B1" sqref="B1"/>
      <selection pane="bottomLeft" activeCell="A9" sqref="A9"/>
      <selection pane="bottomRight" activeCell="E61" sqref="E61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0" customWidth="1"/>
    <col min="8" max="8" width="10.5703125" bestFit="1" customWidth="1"/>
  </cols>
  <sheetData>
    <row r="1" spans="1:4" x14ac:dyDescent="0.25">
      <c r="A1" s="33" t="s">
        <v>20</v>
      </c>
      <c r="B1" s="34"/>
      <c r="C1" s="35"/>
      <c r="D1" s="9"/>
    </row>
    <row r="2" spans="1:4" x14ac:dyDescent="0.25">
      <c r="A2" s="33" t="s">
        <v>9</v>
      </c>
      <c r="B2" s="34"/>
      <c r="C2" s="35"/>
      <c r="D2" s="9"/>
    </row>
    <row r="3" spans="1:4" x14ac:dyDescent="0.25">
      <c r="A3" s="33" t="s">
        <v>0</v>
      </c>
      <c r="B3" s="34"/>
      <c r="C3" s="35"/>
      <c r="D3" s="9"/>
    </row>
    <row r="4" spans="1:4" x14ac:dyDescent="0.25">
      <c r="A4" s="33" t="s">
        <v>10</v>
      </c>
      <c r="B4" s="34"/>
      <c r="C4" s="35"/>
      <c r="D4" s="9"/>
    </row>
    <row r="5" spans="1:4" ht="15" customHeight="1" x14ac:dyDescent="0.25">
      <c r="A5" s="9"/>
      <c r="B5" s="51" t="s">
        <v>18</v>
      </c>
      <c r="C5" s="51"/>
      <c r="D5" s="52"/>
    </row>
    <row r="6" spans="1:4" s="6" customFormat="1" ht="30.75" thickBot="1" x14ac:dyDescent="0.3">
      <c r="A6" s="10" t="s">
        <v>1</v>
      </c>
      <c r="B6" s="11" t="s">
        <v>17</v>
      </c>
      <c r="C6" s="12" t="s">
        <v>2</v>
      </c>
      <c r="D6" s="8" t="s">
        <v>3</v>
      </c>
    </row>
    <row r="7" spans="1:4" s="5" customFormat="1" x14ac:dyDescent="0.25">
      <c r="A7" s="13">
        <v>43472</v>
      </c>
      <c r="B7" s="14">
        <v>200</v>
      </c>
      <c r="C7" s="15">
        <v>1.3</v>
      </c>
      <c r="D7" s="16">
        <f t="shared" ref="D7:D50" si="0">B7*C7</f>
        <v>260</v>
      </c>
    </row>
    <row r="8" spans="1:4" s="5" customFormat="1" x14ac:dyDescent="0.25">
      <c r="A8" s="13">
        <v>43480</v>
      </c>
      <c r="B8" s="17">
        <v>170</v>
      </c>
      <c r="C8" s="18">
        <v>1.3</v>
      </c>
      <c r="D8" s="16">
        <f t="shared" si="0"/>
        <v>221</v>
      </c>
    </row>
    <row r="9" spans="1:4" s="5" customFormat="1" x14ac:dyDescent="0.25">
      <c r="A9" s="13">
        <v>43486</v>
      </c>
      <c r="B9" s="17">
        <v>145</v>
      </c>
      <c r="C9" s="18">
        <v>1.3</v>
      </c>
      <c r="D9" s="16">
        <f t="shared" si="0"/>
        <v>188.5</v>
      </c>
    </row>
    <row r="10" spans="1:4" s="5" customFormat="1" x14ac:dyDescent="0.25">
      <c r="A10" s="13">
        <v>43493</v>
      </c>
      <c r="B10" s="17">
        <v>150</v>
      </c>
      <c r="C10" s="18">
        <v>1.3</v>
      </c>
      <c r="D10" s="16">
        <f t="shared" si="0"/>
        <v>195</v>
      </c>
    </row>
    <row r="11" spans="1:4" s="5" customFormat="1" x14ac:dyDescent="0.25">
      <c r="A11" s="13">
        <v>43500</v>
      </c>
      <c r="B11" s="17">
        <v>150</v>
      </c>
      <c r="C11" s="18">
        <v>1.3</v>
      </c>
      <c r="D11" s="16">
        <f t="shared" si="0"/>
        <v>195</v>
      </c>
    </row>
    <row r="12" spans="1:4" s="5" customFormat="1" x14ac:dyDescent="0.25">
      <c r="A12" s="13">
        <v>43507</v>
      </c>
      <c r="B12" s="14">
        <v>185</v>
      </c>
      <c r="C12" s="15">
        <v>1.3</v>
      </c>
      <c r="D12" s="16">
        <f t="shared" si="0"/>
        <v>240.5</v>
      </c>
    </row>
    <row r="13" spans="1:4" s="5" customFormat="1" x14ac:dyDescent="0.25">
      <c r="A13" s="13">
        <v>43521</v>
      </c>
      <c r="B13" s="17">
        <v>205</v>
      </c>
      <c r="C13" s="18">
        <v>1.3</v>
      </c>
      <c r="D13" s="16">
        <f t="shared" si="0"/>
        <v>266.5</v>
      </c>
    </row>
    <row r="14" spans="1:4" s="5" customFormat="1" x14ac:dyDescent="0.25">
      <c r="A14" s="13">
        <v>43528</v>
      </c>
      <c r="B14" s="17">
        <v>190</v>
      </c>
      <c r="C14" s="18">
        <v>1.3</v>
      </c>
      <c r="D14" s="16">
        <f t="shared" si="0"/>
        <v>247</v>
      </c>
    </row>
    <row r="15" spans="1:4" s="5" customFormat="1" x14ac:dyDescent="0.25">
      <c r="A15" s="13">
        <v>43535</v>
      </c>
      <c r="B15" s="17">
        <v>180</v>
      </c>
      <c r="C15" s="18">
        <v>1.3</v>
      </c>
      <c r="D15" s="16">
        <f t="shared" si="0"/>
        <v>234</v>
      </c>
    </row>
    <row r="16" spans="1:4" s="5" customFormat="1" x14ac:dyDescent="0.25">
      <c r="A16" s="13">
        <v>43542</v>
      </c>
      <c r="B16" s="17">
        <v>160</v>
      </c>
      <c r="C16" s="18">
        <v>1.3</v>
      </c>
      <c r="D16" s="16">
        <f t="shared" si="0"/>
        <v>208</v>
      </c>
    </row>
    <row r="17" spans="1:4" s="5" customFormat="1" x14ac:dyDescent="0.25">
      <c r="A17" s="13">
        <v>43549</v>
      </c>
      <c r="B17" s="17">
        <v>160</v>
      </c>
      <c r="C17" s="18">
        <v>1.3</v>
      </c>
      <c r="D17" s="16">
        <f t="shared" si="0"/>
        <v>208</v>
      </c>
    </row>
    <row r="18" spans="1:4" s="5" customFormat="1" x14ac:dyDescent="0.25">
      <c r="A18" s="13">
        <v>43557</v>
      </c>
      <c r="B18" s="17">
        <v>170</v>
      </c>
      <c r="C18" s="18">
        <v>1.3</v>
      </c>
      <c r="D18" s="16">
        <f t="shared" si="0"/>
        <v>221</v>
      </c>
    </row>
    <row r="19" spans="1:4" s="5" customFormat="1" x14ac:dyDescent="0.25">
      <c r="A19" s="13">
        <v>43563</v>
      </c>
      <c r="B19" s="17">
        <v>130</v>
      </c>
      <c r="C19" s="18">
        <v>1.3</v>
      </c>
      <c r="D19" s="16">
        <f t="shared" si="0"/>
        <v>169</v>
      </c>
    </row>
    <row r="20" spans="1:4" s="5" customFormat="1" x14ac:dyDescent="0.25">
      <c r="A20" s="13">
        <v>43571</v>
      </c>
      <c r="B20" s="17">
        <v>150</v>
      </c>
      <c r="C20" s="18">
        <v>1.3</v>
      </c>
      <c r="D20" s="16">
        <f t="shared" si="0"/>
        <v>195</v>
      </c>
    </row>
    <row r="21" spans="1:4" s="5" customFormat="1" x14ac:dyDescent="0.25">
      <c r="A21" s="13">
        <v>43578</v>
      </c>
      <c r="B21" s="17">
        <v>165</v>
      </c>
      <c r="C21" s="18">
        <v>1.3</v>
      </c>
      <c r="D21" s="16">
        <f t="shared" si="0"/>
        <v>214.5</v>
      </c>
    </row>
    <row r="22" spans="1:4" s="5" customFormat="1" x14ac:dyDescent="0.25">
      <c r="A22" s="13">
        <v>43584</v>
      </c>
      <c r="B22" s="17">
        <v>105</v>
      </c>
      <c r="C22" s="18">
        <v>1.3</v>
      </c>
      <c r="D22" s="16">
        <f t="shared" si="0"/>
        <v>136.5</v>
      </c>
    </row>
    <row r="23" spans="1:4" s="5" customFormat="1" x14ac:dyDescent="0.25">
      <c r="A23" s="13">
        <v>43591</v>
      </c>
      <c r="B23" s="17">
        <v>145</v>
      </c>
      <c r="C23" s="18">
        <v>1.3</v>
      </c>
      <c r="D23" s="16">
        <f t="shared" si="0"/>
        <v>188.5</v>
      </c>
    </row>
    <row r="24" spans="1:4" s="5" customFormat="1" x14ac:dyDescent="0.25">
      <c r="A24" s="13">
        <v>43598</v>
      </c>
      <c r="B24" s="17">
        <v>140</v>
      </c>
      <c r="C24" s="18">
        <v>1.3</v>
      </c>
      <c r="D24" s="16">
        <f t="shared" si="0"/>
        <v>182</v>
      </c>
    </row>
    <row r="25" spans="1:4" s="5" customFormat="1" x14ac:dyDescent="0.25">
      <c r="A25" s="13">
        <v>43606</v>
      </c>
      <c r="B25" s="17">
        <v>150</v>
      </c>
      <c r="C25" s="18">
        <v>1.3</v>
      </c>
      <c r="D25" s="16">
        <f>B25*C25</f>
        <v>195</v>
      </c>
    </row>
    <row r="26" spans="1:4" s="5" customFormat="1" x14ac:dyDescent="0.25">
      <c r="A26" s="13">
        <v>43613</v>
      </c>
      <c r="B26" s="17">
        <v>140</v>
      </c>
      <c r="C26" s="18">
        <v>1.3</v>
      </c>
      <c r="D26" s="16">
        <f t="shared" si="0"/>
        <v>182</v>
      </c>
    </row>
    <row r="27" spans="1:4" s="5" customFormat="1" x14ac:dyDescent="0.25">
      <c r="A27" s="13">
        <v>43620</v>
      </c>
      <c r="B27" s="17">
        <v>125</v>
      </c>
      <c r="C27" s="18">
        <v>1.3</v>
      </c>
      <c r="D27" s="16">
        <f t="shared" si="0"/>
        <v>162.5</v>
      </c>
    </row>
    <row r="28" spans="1:4" s="5" customFormat="1" x14ac:dyDescent="0.25">
      <c r="A28" s="13">
        <v>43626</v>
      </c>
      <c r="B28" s="17">
        <v>135</v>
      </c>
      <c r="C28" s="18">
        <v>1.3</v>
      </c>
      <c r="D28" s="16">
        <f t="shared" si="0"/>
        <v>175.5</v>
      </c>
    </row>
    <row r="29" spans="1:4" s="5" customFormat="1" x14ac:dyDescent="0.25">
      <c r="A29" s="13">
        <v>43633</v>
      </c>
      <c r="B29" s="17">
        <v>140</v>
      </c>
      <c r="C29" s="18">
        <v>1.3</v>
      </c>
      <c r="D29" s="16">
        <f t="shared" si="0"/>
        <v>182</v>
      </c>
    </row>
    <row r="30" spans="1:4" s="5" customFormat="1" x14ac:dyDescent="0.25">
      <c r="A30" s="13">
        <v>43640</v>
      </c>
      <c r="B30" s="17">
        <v>130</v>
      </c>
      <c r="C30" s="18">
        <v>1.3</v>
      </c>
      <c r="D30" s="16">
        <f t="shared" si="0"/>
        <v>169</v>
      </c>
    </row>
    <row r="31" spans="1:4" s="5" customFormat="1" x14ac:dyDescent="0.25">
      <c r="A31" s="13">
        <v>43647</v>
      </c>
      <c r="B31" s="17">
        <v>145</v>
      </c>
      <c r="C31" s="18">
        <v>1.3</v>
      </c>
      <c r="D31" s="16">
        <f t="shared" si="0"/>
        <v>188.5</v>
      </c>
    </row>
    <row r="32" spans="1:4" s="5" customFormat="1" x14ac:dyDescent="0.25">
      <c r="A32" s="13">
        <v>43675</v>
      </c>
      <c r="B32" s="17">
        <v>65</v>
      </c>
      <c r="C32" s="18">
        <v>1.3</v>
      </c>
      <c r="D32" s="16">
        <f t="shared" si="0"/>
        <v>84.5</v>
      </c>
    </row>
    <row r="33" spans="1:4" s="5" customFormat="1" x14ac:dyDescent="0.25">
      <c r="A33" s="13">
        <v>43682</v>
      </c>
      <c r="B33" s="17">
        <v>195</v>
      </c>
      <c r="C33" s="18">
        <v>1.3</v>
      </c>
      <c r="D33" s="16">
        <f t="shared" si="0"/>
        <v>253.5</v>
      </c>
    </row>
    <row r="34" spans="1:4" s="5" customFormat="1" x14ac:dyDescent="0.25">
      <c r="A34" s="13">
        <v>43690</v>
      </c>
      <c r="B34" s="17">
        <v>200</v>
      </c>
      <c r="C34" s="18">
        <v>1.3</v>
      </c>
      <c r="D34" s="16">
        <f t="shared" si="0"/>
        <v>260</v>
      </c>
    </row>
    <row r="35" spans="1:4" s="5" customFormat="1" x14ac:dyDescent="0.25">
      <c r="A35" s="13">
        <v>43696</v>
      </c>
      <c r="B35" s="17">
        <v>200</v>
      </c>
      <c r="C35" s="18">
        <v>1.3</v>
      </c>
      <c r="D35" s="16">
        <f t="shared" si="0"/>
        <v>260</v>
      </c>
    </row>
    <row r="36" spans="1:4" s="5" customFormat="1" x14ac:dyDescent="0.25">
      <c r="A36" s="13">
        <v>43703</v>
      </c>
      <c r="B36" s="17">
        <v>150</v>
      </c>
      <c r="C36" s="18">
        <v>1.3</v>
      </c>
      <c r="D36" s="16">
        <f t="shared" si="0"/>
        <v>195</v>
      </c>
    </row>
    <row r="37" spans="1:4" s="5" customFormat="1" x14ac:dyDescent="0.25">
      <c r="A37" s="13">
        <v>43717</v>
      </c>
      <c r="B37" s="17">
        <v>210</v>
      </c>
      <c r="C37" s="18">
        <v>1.3</v>
      </c>
      <c r="D37" s="16">
        <f t="shared" si="0"/>
        <v>273</v>
      </c>
    </row>
    <row r="38" spans="1:4" s="5" customFormat="1" x14ac:dyDescent="0.25">
      <c r="A38" s="13">
        <v>43724</v>
      </c>
      <c r="B38" s="17">
        <v>100</v>
      </c>
      <c r="C38" s="18">
        <v>1.3</v>
      </c>
      <c r="D38" s="16">
        <f t="shared" si="0"/>
        <v>130</v>
      </c>
    </row>
    <row r="39" spans="1:4" s="5" customFormat="1" x14ac:dyDescent="0.25">
      <c r="A39" s="13">
        <v>43731</v>
      </c>
      <c r="B39" s="17">
        <v>110</v>
      </c>
      <c r="C39" s="18">
        <v>1.3</v>
      </c>
      <c r="D39" s="16">
        <f t="shared" si="0"/>
        <v>143</v>
      </c>
    </row>
    <row r="40" spans="1:4" s="5" customFormat="1" x14ac:dyDescent="0.25">
      <c r="A40" s="13">
        <v>43738</v>
      </c>
      <c r="B40" s="17">
        <v>115</v>
      </c>
      <c r="C40" s="18">
        <v>1.3</v>
      </c>
      <c r="D40" s="16">
        <f t="shared" si="0"/>
        <v>149.5</v>
      </c>
    </row>
    <row r="41" spans="1:4" s="5" customFormat="1" x14ac:dyDescent="0.25">
      <c r="A41" s="13">
        <v>43745</v>
      </c>
      <c r="B41" s="17">
        <v>140</v>
      </c>
      <c r="C41" s="18">
        <v>1.3</v>
      </c>
      <c r="D41" s="16">
        <f t="shared" si="0"/>
        <v>182</v>
      </c>
    </row>
    <row r="42" spans="1:4" s="5" customFormat="1" x14ac:dyDescent="0.25">
      <c r="A42" s="13">
        <v>43752</v>
      </c>
      <c r="B42" s="17">
        <v>130</v>
      </c>
      <c r="C42" s="18">
        <v>1.3</v>
      </c>
      <c r="D42" s="16">
        <f t="shared" si="0"/>
        <v>169</v>
      </c>
    </row>
    <row r="43" spans="1:4" s="5" customFormat="1" x14ac:dyDescent="0.25">
      <c r="A43" s="13">
        <v>43766</v>
      </c>
      <c r="B43" s="17">
        <v>140</v>
      </c>
      <c r="C43" s="18">
        <v>1.3</v>
      </c>
      <c r="D43" s="16">
        <f t="shared" si="0"/>
        <v>182</v>
      </c>
    </row>
    <row r="44" spans="1:4" s="5" customFormat="1" x14ac:dyDescent="0.25">
      <c r="A44" s="13">
        <v>43773</v>
      </c>
      <c r="B44" s="17">
        <v>140</v>
      </c>
      <c r="C44" s="18">
        <v>1.3</v>
      </c>
      <c r="D44" s="16">
        <f t="shared" si="0"/>
        <v>182</v>
      </c>
    </row>
    <row r="45" spans="1:4" s="5" customFormat="1" x14ac:dyDescent="0.25">
      <c r="A45" s="13">
        <v>43780</v>
      </c>
      <c r="B45" s="17">
        <v>140</v>
      </c>
      <c r="C45" s="18">
        <v>1.3</v>
      </c>
      <c r="D45" s="16">
        <f t="shared" si="0"/>
        <v>182</v>
      </c>
    </row>
    <row r="46" spans="1:4" s="5" customFormat="1" x14ac:dyDescent="0.25">
      <c r="A46" s="13">
        <v>43787</v>
      </c>
      <c r="B46" s="17">
        <v>125</v>
      </c>
      <c r="C46" s="18">
        <v>1.3</v>
      </c>
      <c r="D46" s="16">
        <f t="shared" si="0"/>
        <v>162.5</v>
      </c>
    </row>
    <row r="47" spans="1:4" s="5" customFormat="1" x14ac:dyDescent="0.25">
      <c r="A47" s="13">
        <v>43794</v>
      </c>
      <c r="B47" s="17">
        <v>120</v>
      </c>
      <c r="C47" s="18">
        <v>1.3</v>
      </c>
      <c r="D47" s="16">
        <f t="shared" si="0"/>
        <v>156</v>
      </c>
    </row>
    <row r="48" spans="1:4" s="5" customFormat="1" x14ac:dyDescent="0.25">
      <c r="A48" s="13">
        <v>43801</v>
      </c>
      <c r="B48" s="17">
        <v>125</v>
      </c>
      <c r="C48" s="18">
        <v>1.3</v>
      </c>
      <c r="D48" s="16">
        <f t="shared" si="0"/>
        <v>162.5</v>
      </c>
    </row>
    <row r="49" spans="1:4" s="5" customFormat="1" x14ac:dyDescent="0.25">
      <c r="A49" s="13">
        <v>43809</v>
      </c>
      <c r="B49" s="17">
        <v>115</v>
      </c>
      <c r="C49" s="18">
        <v>1.3</v>
      </c>
      <c r="D49" s="16">
        <f t="shared" si="0"/>
        <v>149.5</v>
      </c>
    </row>
    <row r="50" spans="1:4" s="5" customFormat="1" x14ac:dyDescent="0.25">
      <c r="A50" s="13">
        <v>43789</v>
      </c>
      <c r="B50" s="17">
        <v>75</v>
      </c>
      <c r="C50" s="18">
        <v>1.3</v>
      </c>
      <c r="D50" s="16">
        <f t="shared" si="0"/>
        <v>97.5</v>
      </c>
    </row>
    <row r="51" spans="1:4" ht="15.75" thickBot="1" x14ac:dyDescent="0.3">
      <c r="A51" s="19">
        <v>44195</v>
      </c>
      <c r="B51" s="39">
        <v>75</v>
      </c>
      <c r="C51" s="38">
        <v>1.3</v>
      </c>
      <c r="D51" s="40">
        <f t="shared" ref="D51" si="1">B51*C51</f>
        <v>97.5</v>
      </c>
    </row>
    <row r="52" spans="1:4" x14ac:dyDescent="0.25">
      <c r="A52" s="4" t="s">
        <v>8</v>
      </c>
      <c r="B52" s="14"/>
      <c r="C52" s="18"/>
      <c r="D52" s="7">
        <f>SUM(D7:D51)</f>
        <v>8495.5</v>
      </c>
    </row>
    <row r="53" spans="1:4" s="3" customFormat="1" x14ac:dyDescent="0.25">
      <c r="A53" s="20" t="s">
        <v>4</v>
      </c>
      <c r="B53" s="36">
        <f>SUM(B7:B51)</f>
        <v>6535</v>
      </c>
      <c r="C53" s="21"/>
      <c r="D53" s="22"/>
    </row>
    <row r="54" spans="1:4" s="3" customFormat="1" x14ac:dyDescent="0.25">
      <c r="A54" s="23" t="s">
        <v>5</v>
      </c>
      <c r="B54" s="24" t="s">
        <v>6</v>
      </c>
      <c r="C54" s="25"/>
      <c r="D54" s="22"/>
    </row>
    <row r="55" spans="1:4" s="3" customFormat="1" x14ac:dyDescent="0.25">
      <c r="A55" s="23" t="s">
        <v>15</v>
      </c>
      <c r="B55" s="26"/>
      <c r="C55" s="26">
        <f>AVERAGE(C7:C52)</f>
        <v>1.2999999999999989</v>
      </c>
      <c r="D55" s="27"/>
    </row>
    <row r="56" spans="1:4" s="3" customFormat="1" x14ac:dyDescent="0.25">
      <c r="A56" s="23" t="s">
        <v>11</v>
      </c>
      <c r="B56" s="53" t="s">
        <v>19</v>
      </c>
      <c r="C56" s="53"/>
      <c r="D56" s="54"/>
    </row>
    <row r="57" spans="1:4" s="3" customFormat="1" x14ac:dyDescent="0.25">
      <c r="A57" s="23"/>
      <c r="B57" s="28"/>
      <c r="C57" s="21"/>
      <c r="D57" s="22"/>
    </row>
    <row r="58" spans="1:4" s="3" customFormat="1" x14ac:dyDescent="0.25">
      <c r="A58" s="23" t="s">
        <v>16</v>
      </c>
      <c r="B58" s="49" t="s">
        <v>7</v>
      </c>
      <c r="C58" s="49"/>
      <c r="D58" s="50"/>
    </row>
    <row r="59" spans="1:4" s="3" customFormat="1" x14ac:dyDescent="0.25">
      <c r="A59" s="23"/>
      <c r="B59" s="29"/>
      <c r="C59" s="25"/>
      <c r="D59" s="22"/>
    </row>
    <row r="60" spans="1:4" s="3" customFormat="1" x14ac:dyDescent="0.25">
      <c r="A60" s="23" t="s">
        <v>12</v>
      </c>
      <c r="B60" s="30"/>
      <c r="C60" s="31">
        <f>B53</f>
        <v>6535</v>
      </c>
      <c r="D60" s="22"/>
    </row>
    <row r="61" spans="1:4" s="3" customFormat="1" x14ac:dyDescent="0.25">
      <c r="A61" s="23" t="s">
        <v>13</v>
      </c>
      <c r="B61" s="30"/>
      <c r="C61" s="37">
        <f>0.1*C60/C62</f>
        <v>32.706070767228866</v>
      </c>
      <c r="D61" s="22"/>
    </row>
    <row r="62" spans="1:4" s="3" customFormat="1" x14ac:dyDescent="0.25">
      <c r="A62" s="23" t="s">
        <v>14</v>
      </c>
      <c r="B62" s="30"/>
      <c r="C62" s="32">
        <v>19.981000000000002</v>
      </c>
      <c r="D62" s="22"/>
    </row>
  </sheetData>
  <mergeCells count="3">
    <mergeCell ref="B58:D58"/>
    <mergeCell ref="B5:D5"/>
    <mergeCell ref="B56:D56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DCDB1-2069-455D-9DBC-51E61E450FB1}"/>
</file>

<file path=customXml/itemProps2.xml><?xml version="1.0" encoding="utf-8"?>
<ds:datastoreItem xmlns:ds="http://schemas.openxmlformats.org/officeDocument/2006/customXml" ds:itemID="{5B4FB955-95D4-44B1-BB1E-6507722E9415}"/>
</file>

<file path=customXml/itemProps3.xml><?xml version="1.0" encoding="utf-8"?>
<ds:datastoreItem xmlns:ds="http://schemas.openxmlformats.org/officeDocument/2006/customXml" ds:itemID="{AF8B2475-E957-4AFE-8E06-21F3CF685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Eagle Ridge</vt:lpstr>
      <vt:lpstr>Cross Creek</vt:lpstr>
      <vt:lpstr>'Cross Creek'!Print_Area</vt:lpstr>
      <vt:lpstr>'Eagle Ridge'!Print_Area</vt:lpstr>
      <vt:lpstr>'Cross Creek'!Print_Titles</vt:lpstr>
      <vt:lpstr>'Eagle Ridge'!Print_Titles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2020-05-13T13:25:12Z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