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CFA48A13-7BAD-4CD3-8583-1C61771A0A5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Little Wekiva" sheetId="1" r:id="rId1"/>
  </sheets>
  <definedNames>
    <definedName name="_xlnm._FilterDatabase" localSheetId="0" hidden="1">'Little Wekiva'!$6:$6</definedName>
    <definedName name="_xlnm.Print_Area" localSheetId="0">'Little Wekiva'!$A$1:$D$42</definedName>
    <definedName name="_xlnm.Print_Titles" localSheetId="0">'Little Wekiva'!$1:$6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D21" i="1" l="1"/>
  <c r="D22" i="1"/>
  <c r="D23" i="1"/>
  <c r="D24" i="1"/>
  <c r="D25" i="1"/>
  <c r="D26" i="1"/>
  <c r="D27" i="1"/>
  <c r="D28" i="1"/>
  <c r="D29" i="1"/>
  <c r="D30" i="1" l="1"/>
  <c r="D20" i="1"/>
  <c r="D19" i="1"/>
  <c r="D18" i="1"/>
  <c r="D17" i="1"/>
  <c r="D16" i="1"/>
  <c r="D8" i="1"/>
  <c r="D9" i="1"/>
  <c r="D10" i="1"/>
  <c r="D11" i="1"/>
  <c r="D12" i="1"/>
  <c r="D13" i="1"/>
  <c r="D14" i="1"/>
  <c r="D15" i="1"/>
  <c r="D7" i="1"/>
  <c r="D32" i="1" l="1"/>
  <c r="B33" i="1"/>
  <c r="C40" i="1" s="1"/>
  <c r="C41" i="1" s="1"/>
  <c r="C35" i="1" l="1"/>
</calcChain>
</file>

<file path=xl/sharedStrings.xml><?xml version="1.0" encoding="utf-8"?>
<sst xmlns="http://schemas.openxmlformats.org/spreadsheetml/2006/main" count="24" uniqueCount="24">
  <si>
    <t xml:space="preserve">Schedule of Chemicals </t>
  </si>
  <si>
    <t>Date of Invoice</t>
  </si>
  <si>
    <t>Unit Price</t>
  </si>
  <si>
    <t>Total</t>
  </si>
  <si>
    <t>Quantity Purchased</t>
  </si>
  <si>
    <t xml:space="preserve">Unit of Measure </t>
  </si>
  <si>
    <t xml:space="preserve">Gallons </t>
  </si>
  <si>
    <t>Disinfecting agent</t>
  </si>
  <si>
    <t>TOTAL</t>
  </si>
  <si>
    <t>Water</t>
  </si>
  <si>
    <t>Docket No. 2020049</t>
  </si>
  <si>
    <t>Test Year Ended December 31, 2019</t>
  </si>
  <si>
    <t>Use Type</t>
  </si>
  <si>
    <t>Chemical  volume (gal)</t>
  </si>
  <si>
    <t>Dosing rate (ppm)</t>
  </si>
  <si>
    <t>Treated volume (mg)</t>
  </si>
  <si>
    <t>Average Unit Price</t>
  </si>
  <si>
    <t>Application</t>
  </si>
  <si>
    <t>Units (gal)</t>
  </si>
  <si>
    <t>Sodium Hypochlorite</t>
  </si>
  <si>
    <t>Utilities, Inc. of Florida - Little Wekiva</t>
  </si>
  <si>
    <t>Per books</t>
  </si>
  <si>
    <t>CHLORINE</t>
  </si>
  <si>
    <t>Dosage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</si>
</sst>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43" fontId="5" fillId="0" borderId="6" xfId="84" applyFont="1" applyFill="1" applyBorder="1"/>
    <xf numFmtId="0" fontId="5" fillId="0" borderId="7" xfId="0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4" fontId="1" fillId="0" borderId="0" xfId="0" applyNumberFormat="1" applyFont="1" applyBorder="1"/>
    <xf numFmtId="3" fontId="1" fillId="0" borderId="0" xfId="0" applyNumberFormat="1" applyFont="1" applyBorder="1"/>
    <xf numFmtId="2" fontId="1" fillId="0" borderId="0" xfId="0" applyNumberFormat="1" applyFont="1" applyBorder="1"/>
    <xf numFmtId="43" fontId="1" fillId="0" borderId="6" xfId="84" applyFont="1" applyFill="1" applyBorder="1"/>
    <xf numFmtId="3" fontId="1" fillId="0" borderId="0" xfId="84" applyNumberFormat="1" applyFont="1" applyBorder="1"/>
    <xf numFmtId="2" fontId="1" fillId="0" borderId="0" xfId="84" applyNumberFormat="1" applyFont="1" applyBorder="1"/>
    <xf numFmtId="14" fontId="1" fillId="0" borderId="2" xfId="0" applyNumberFormat="1" applyFont="1" applyBorder="1"/>
    <xf numFmtId="3" fontId="1" fillId="0" borderId="2" xfId="0" applyNumberFormat="1" applyFont="1" applyBorder="1"/>
    <xf numFmtId="2" fontId="1" fillId="0" borderId="2" xfId="0" applyNumberFormat="1" applyFont="1" applyBorder="1"/>
    <xf numFmtId="2" fontId="1" fillId="0" borderId="7" xfId="84" applyNumberFormat="1" applyFont="1" applyBorder="1"/>
    <xf numFmtId="0" fontId="1" fillId="0" borderId="0" xfId="0" applyFont="1" applyFill="1" applyAlignment="1">
      <alignment horizontal="right" wrapText="1"/>
    </xf>
    <xf numFmtId="2" fontId="1" fillId="0" borderId="0" xfId="0" applyNumberFormat="1" applyFont="1" applyFill="1" applyBorder="1"/>
    <xf numFmtId="0" fontId="1" fillId="0" borderId="6" xfId="0" applyFont="1" applyFill="1" applyBorder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3" xfId="0" applyNumberFormat="1" applyFont="1" applyFill="1" applyBorder="1" applyAlignment="1"/>
    <xf numFmtId="164" fontId="1" fillId="0" borderId="4" xfId="0" applyNumberFormat="1" applyFont="1" applyFill="1" applyBorder="1" applyAlignment="1"/>
    <xf numFmtId="0" fontId="6" fillId="0" borderId="0" xfId="1" applyFont="1" applyFill="1"/>
    <xf numFmtId="3" fontId="6" fillId="0" borderId="0" xfId="1" applyNumberFormat="1" applyFont="1"/>
    <xf numFmtId="2" fontId="6" fillId="0" borderId="0" xfId="1" applyNumberFormat="1" applyFont="1"/>
    <xf numFmtId="3" fontId="6" fillId="0" borderId="0" xfId="84" applyNumberFormat="1" applyFont="1" applyFill="1" applyBorder="1"/>
    <xf numFmtId="165" fontId="1" fillId="0" borderId="5" xfId="0" applyNumberFormat="1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Fill="1" applyAlignment="1">
      <alignment horizontal="right"/>
    </xf>
    <xf numFmtId="3" fontId="5" fillId="0" borderId="0" xfId="0" applyNumberFormat="1" applyFont="1"/>
    <xf numFmtId="2" fontId="5" fillId="0" borderId="0" xfId="0" applyNumberFormat="1" applyFont="1"/>
    <xf numFmtId="0" fontId="5" fillId="0" borderId="0" xfId="0" applyFont="1"/>
    <xf numFmtId="43" fontId="5" fillId="0" borderId="0" xfId="84" applyFont="1"/>
    <xf numFmtId="43" fontId="5" fillId="0" borderId="0" xfId="0" applyNumberFormat="1" applyFont="1"/>
  </cellXfs>
  <cellStyles count="85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3" xfId="50" xr:uid="{00000000-0005-0000-0000-000034000000}"/>
    <cellStyle name="Normal 3 4" xfId="51" xr:uid="{00000000-0005-0000-0000-000035000000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zoomScaleNormal="100" zoomScaleSheetLayoutView="100" workbookViewId="0">
      <pane xSplit="1" ySplit="6" topLeftCell="B31" activePane="bottomRight" state="frozen"/>
      <selection pane="topRight" activeCell="B1" sqref="B1"/>
      <selection pane="bottomLeft" activeCell="A9" sqref="A9"/>
      <selection pane="bottomRight" activeCell="J47" sqref="J47"/>
    </sheetView>
  </sheetViews>
  <sheetFormatPr defaultRowHeight="15" x14ac:dyDescent="0.25"/>
  <cols>
    <col min="1" max="1" width="22" customWidth="1"/>
    <col min="2" max="2" width="8" style="1" bestFit="1" customWidth="1"/>
    <col min="3" max="3" width="8.7109375" style="2" customWidth="1"/>
    <col min="4" max="4" width="8.7109375" customWidth="1"/>
  </cols>
  <sheetData>
    <row r="1" spans="1:5" x14ac:dyDescent="0.25">
      <c r="A1" s="37" t="s">
        <v>20</v>
      </c>
      <c r="B1" s="38"/>
      <c r="C1" s="39"/>
      <c r="D1" s="10"/>
    </row>
    <row r="2" spans="1:5" x14ac:dyDescent="0.25">
      <c r="A2" s="37" t="s">
        <v>10</v>
      </c>
      <c r="B2" s="38"/>
      <c r="C2" s="39"/>
      <c r="D2" s="10"/>
    </row>
    <row r="3" spans="1:5" x14ac:dyDescent="0.25">
      <c r="A3" s="37" t="s">
        <v>0</v>
      </c>
      <c r="B3" s="38"/>
      <c r="C3" s="39"/>
      <c r="D3" s="10"/>
    </row>
    <row r="4" spans="1:5" x14ac:dyDescent="0.25">
      <c r="A4" s="37" t="s">
        <v>11</v>
      </c>
      <c r="B4" s="38"/>
      <c r="C4" s="39"/>
      <c r="D4" s="10"/>
    </row>
    <row r="5" spans="1:5" ht="15" customHeight="1" x14ac:dyDescent="0.25">
      <c r="A5" s="10"/>
      <c r="B5" s="46" t="s">
        <v>19</v>
      </c>
      <c r="C5" s="46"/>
      <c r="D5" s="47"/>
    </row>
    <row r="6" spans="1:5" s="7" customFormat="1" ht="30.75" thickBot="1" x14ac:dyDescent="0.3">
      <c r="A6" s="11" t="s">
        <v>1</v>
      </c>
      <c r="B6" s="12" t="s">
        <v>18</v>
      </c>
      <c r="C6" s="13" t="s">
        <v>2</v>
      </c>
      <c r="D6" s="9" t="s">
        <v>3</v>
      </c>
      <c r="E6" s="6"/>
    </row>
    <row r="7" spans="1:5" s="5" customFormat="1" x14ac:dyDescent="0.25">
      <c r="A7" s="14">
        <v>43473</v>
      </c>
      <c r="B7" s="15">
        <v>17</v>
      </c>
      <c r="C7" s="16">
        <v>1.3</v>
      </c>
      <c r="D7" s="17">
        <f t="shared" ref="D7:D30" si="0">B7*C7</f>
        <v>22.1</v>
      </c>
      <c r="E7"/>
    </row>
    <row r="8" spans="1:5" s="5" customFormat="1" x14ac:dyDescent="0.25">
      <c r="A8" s="14">
        <v>43487</v>
      </c>
      <c r="B8" s="18">
        <v>18</v>
      </c>
      <c r="C8" s="19">
        <v>1.3</v>
      </c>
      <c r="D8" s="17">
        <f t="shared" si="0"/>
        <v>23.400000000000002</v>
      </c>
    </row>
    <row r="9" spans="1:5" s="5" customFormat="1" x14ac:dyDescent="0.25">
      <c r="A9" s="14">
        <v>43501</v>
      </c>
      <c r="B9" s="18">
        <v>13</v>
      </c>
      <c r="C9" s="19">
        <v>1.3</v>
      </c>
      <c r="D9" s="17">
        <f t="shared" si="0"/>
        <v>16.900000000000002</v>
      </c>
    </row>
    <row r="10" spans="1:5" s="5" customFormat="1" x14ac:dyDescent="0.25">
      <c r="A10" s="14">
        <v>43515</v>
      </c>
      <c r="B10" s="18">
        <v>14</v>
      </c>
      <c r="C10" s="19">
        <v>1.3</v>
      </c>
      <c r="D10" s="17">
        <f t="shared" si="0"/>
        <v>18.2</v>
      </c>
    </row>
    <row r="11" spans="1:5" s="5" customFormat="1" x14ac:dyDescent="0.25">
      <c r="A11" s="14">
        <v>43529</v>
      </c>
      <c r="B11" s="18">
        <v>10</v>
      </c>
      <c r="C11" s="19">
        <v>1.3</v>
      </c>
      <c r="D11" s="17">
        <f t="shared" si="0"/>
        <v>13</v>
      </c>
    </row>
    <row r="12" spans="1:5" s="5" customFormat="1" x14ac:dyDescent="0.25">
      <c r="A12" s="14">
        <v>43543</v>
      </c>
      <c r="B12" s="15">
        <v>5</v>
      </c>
      <c r="C12" s="16">
        <v>1.3</v>
      </c>
      <c r="D12" s="17">
        <f t="shared" si="0"/>
        <v>6.5</v>
      </c>
    </row>
    <row r="13" spans="1:5" s="5" customFormat="1" x14ac:dyDescent="0.25">
      <c r="A13" s="14">
        <v>43557</v>
      </c>
      <c r="B13" s="18">
        <v>15</v>
      </c>
      <c r="C13" s="19">
        <v>1.3</v>
      </c>
      <c r="D13" s="17">
        <f t="shared" si="0"/>
        <v>19.5</v>
      </c>
    </row>
    <row r="14" spans="1:5" s="5" customFormat="1" x14ac:dyDescent="0.25">
      <c r="A14" s="14">
        <v>43571</v>
      </c>
      <c r="B14" s="18">
        <v>13</v>
      </c>
      <c r="C14" s="19">
        <v>1.3</v>
      </c>
      <c r="D14" s="17">
        <f t="shared" si="0"/>
        <v>16.900000000000002</v>
      </c>
    </row>
    <row r="15" spans="1:5" s="5" customFormat="1" x14ac:dyDescent="0.25">
      <c r="A15" s="14">
        <v>43585</v>
      </c>
      <c r="B15" s="18">
        <v>11</v>
      </c>
      <c r="C15" s="19">
        <v>1.3</v>
      </c>
      <c r="D15" s="17">
        <f t="shared" si="0"/>
        <v>14.3</v>
      </c>
    </row>
    <row r="16" spans="1:5" s="5" customFormat="1" x14ac:dyDescent="0.25">
      <c r="A16" s="14">
        <v>43599</v>
      </c>
      <c r="B16" s="18">
        <v>10</v>
      </c>
      <c r="C16" s="19">
        <v>1.3</v>
      </c>
      <c r="D16" s="17">
        <f t="shared" si="0"/>
        <v>13</v>
      </c>
    </row>
    <row r="17" spans="1:4" s="5" customFormat="1" x14ac:dyDescent="0.25">
      <c r="A17" s="14">
        <v>43613</v>
      </c>
      <c r="B17" s="18">
        <v>10</v>
      </c>
      <c r="C17" s="19">
        <v>1.3</v>
      </c>
      <c r="D17" s="17">
        <f t="shared" si="0"/>
        <v>13</v>
      </c>
    </row>
    <row r="18" spans="1:4" s="5" customFormat="1" x14ac:dyDescent="0.25">
      <c r="A18" s="14">
        <v>43627</v>
      </c>
      <c r="B18" s="18">
        <v>15</v>
      </c>
      <c r="C18" s="19">
        <v>1.3</v>
      </c>
      <c r="D18" s="17">
        <f t="shared" si="0"/>
        <v>19.5</v>
      </c>
    </row>
    <row r="19" spans="1:4" s="5" customFormat="1" x14ac:dyDescent="0.25">
      <c r="A19" s="14">
        <v>43641</v>
      </c>
      <c r="B19" s="18">
        <v>8</v>
      </c>
      <c r="C19" s="19">
        <v>1.3</v>
      </c>
      <c r="D19" s="17">
        <f t="shared" si="0"/>
        <v>10.4</v>
      </c>
    </row>
    <row r="20" spans="1:4" s="5" customFormat="1" x14ac:dyDescent="0.25">
      <c r="A20" s="14">
        <v>43655</v>
      </c>
      <c r="B20" s="18">
        <v>15</v>
      </c>
      <c r="C20" s="19">
        <v>1.3</v>
      </c>
      <c r="D20" s="17">
        <f t="shared" si="0"/>
        <v>19.5</v>
      </c>
    </row>
    <row r="21" spans="1:4" s="5" customFormat="1" x14ac:dyDescent="0.25">
      <c r="A21" s="14">
        <v>43669</v>
      </c>
      <c r="B21" s="18">
        <v>7</v>
      </c>
      <c r="C21" s="19">
        <v>1.3</v>
      </c>
      <c r="D21" s="17">
        <f t="shared" ref="D21:D29" si="1">B21*C21</f>
        <v>9.1</v>
      </c>
    </row>
    <row r="22" spans="1:4" s="5" customFormat="1" x14ac:dyDescent="0.25">
      <c r="A22" s="14">
        <v>43683</v>
      </c>
      <c r="B22" s="18">
        <v>15</v>
      </c>
      <c r="C22" s="19">
        <v>1.3</v>
      </c>
      <c r="D22" s="17">
        <f t="shared" si="1"/>
        <v>19.5</v>
      </c>
    </row>
    <row r="23" spans="1:4" s="5" customFormat="1" x14ac:dyDescent="0.25">
      <c r="A23" s="14">
        <v>43711</v>
      </c>
      <c r="B23" s="18">
        <v>12</v>
      </c>
      <c r="C23" s="19">
        <v>1.3</v>
      </c>
      <c r="D23" s="17">
        <f t="shared" si="1"/>
        <v>15.600000000000001</v>
      </c>
    </row>
    <row r="24" spans="1:4" s="5" customFormat="1" x14ac:dyDescent="0.25">
      <c r="A24" s="14">
        <v>43725</v>
      </c>
      <c r="B24" s="18">
        <v>10</v>
      </c>
      <c r="C24" s="19">
        <v>1.3</v>
      </c>
      <c r="D24" s="17">
        <f t="shared" si="1"/>
        <v>13</v>
      </c>
    </row>
    <row r="25" spans="1:4" s="5" customFormat="1" x14ac:dyDescent="0.25">
      <c r="A25" s="14">
        <v>43739</v>
      </c>
      <c r="B25" s="18">
        <v>9</v>
      </c>
      <c r="C25" s="19">
        <v>1.3</v>
      </c>
      <c r="D25" s="17">
        <f t="shared" si="1"/>
        <v>11.700000000000001</v>
      </c>
    </row>
    <row r="26" spans="1:4" s="5" customFormat="1" x14ac:dyDescent="0.25">
      <c r="A26" s="14">
        <v>43753</v>
      </c>
      <c r="B26" s="18">
        <v>10</v>
      </c>
      <c r="C26" s="19">
        <v>1.3</v>
      </c>
      <c r="D26" s="17">
        <f t="shared" si="1"/>
        <v>13</v>
      </c>
    </row>
    <row r="27" spans="1:4" s="5" customFormat="1" x14ac:dyDescent="0.25">
      <c r="A27" s="14">
        <v>43767</v>
      </c>
      <c r="B27" s="18">
        <v>19</v>
      </c>
      <c r="C27" s="19">
        <v>1.3</v>
      </c>
      <c r="D27" s="17">
        <f t="shared" si="1"/>
        <v>24.7</v>
      </c>
    </row>
    <row r="28" spans="1:4" s="5" customFormat="1" x14ac:dyDescent="0.25">
      <c r="A28" s="14">
        <v>43781</v>
      </c>
      <c r="B28" s="18">
        <v>21</v>
      </c>
      <c r="C28" s="19">
        <v>1.3</v>
      </c>
      <c r="D28" s="17">
        <f t="shared" si="1"/>
        <v>27.3</v>
      </c>
    </row>
    <row r="29" spans="1:4" s="5" customFormat="1" x14ac:dyDescent="0.25">
      <c r="A29" s="14">
        <v>43795</v>
      </c>
      <c r="B29" s="18">
        <v>13</v>
      </c>
      <c r="C29" s="19">
        <v>1.3</v>
      </c>
      <c r="D29" s="17">
        <f t="shared" si="1"/>
        <v>16.900000000000002</v>
      </c>
    </row>
    <row r="30" spans="1:4" s="5" customFormat="1" x14ac:dyDescent="0.25">
      <c r="A30" s="14">
        <v>43822</v>
      </c>
      <c r="B30" s="18">
        <v>15</v>
      </c>
      <c r="C30" s="19">
        <v>1.3</v>
      </c>
      <c r="D30" s="17">
        <f t="shared" si="0"/>
        <v>19.5</v>
      </c>
    </row>
    <row r="31" spans="1:4" ht="15.75" thickBot="1" x14ac:dyDescent="0.3">
      <c r="A31" s="20"/>
      <c r="B31" s="21"/>
      <c r="C31" s="22"/>
      <c r="D31" s="23"/>
    </row>
    <row r="32" spans="1:4" x14ac:dyDescent="0.25">
      <c r="A32" s="4" t="s">
        <v>8</v>
      </c>
      <c r="B32" s="15"/>
      <c r="C32" s="19"/>
      <c r="D32" s="8">
        <f>SUM(D7:D31)</f>
        <v>396.5</v>
      </c>
    </row>
    <row r="33" spans="1:5" s="3" customFormat="1" x14ac:dyDescent="0.25">
      <c r="A33" s="24" t="s">
        <v>4</v>
      </c>
      <c r="B33" s="40">
        <f>SUM(B7:B31)</f>
        <v>305</v>
      </c>
      <c r="C33" s="25"/>
      <c r="D33" s="26"/>
    </row>
    <row r="34" spans="1:5" s="3" customFormat="1" x14ac:dyDescent="0.25">
      <c r="A34" s="27" t="s">
        <v>5</v>
      </c>
      <c r="B34" s="28" t="s">
        <v>6</v>
      </c>
      <c r="C34" s="29"/>
      <c r="D34" s="26"/>
    </row>
    <row r="35" spans="1:5" s="3" customFormat="1" x14ac:dyDescent="0.25">
      <c r="A35" s="27" t="s">
        <v>16</v>
      </c>
      <c r="B35" s="30"/>
      <c r="C35" s="30">
        <f>AVERAGE(C7:C32)</f>
        <v>1.3000000000000005</v>
      </c>
      <c r="D35" s="31"/>
    </row>
    <row r="36" spans="1:5" s="3" customFormat="1" x14ac:dyDescent="0.25">
      <c r="A36" s="27" t="s">
        <v>12</v>
      </c>
      <c r="B36" s="42" t="s">
        <v>9</v>
      </c>
      <c r="C36" s="42"/>
      <c r="D36" s="43"/>
    </row>
    <row r="37" spans="1:5" s="3" customFormat="1" x14ac:dyDescent="0.25">
      <c r="A37" s="27"/>
      <c r="B37" s="32"/>
      <c r="C37" s="25"/>
      <c r="D37" s="26"/>
    </row>
    <row r="38" spans="1:5" s="3" customFormat="1" x14ac:dyDescent="0.25">
      <c r="A38" s="27" t="s">
        <v>17</v>
      </c>
      <c r="B38" s="44" t="s">
        <v>7</v>
      </c>
      <c r="C38" s="44"/>
      <c r="D38" s="45"/>
    </row>
    <row r="39" spans="1:5" s="3" customFormat="1" x14ac:dyDescent="0.25">
      <c r="A39" s="27"/>
      <c r="B39" s="33"/>
      <c r="C39" s="29"/>
      <c r="D39" s="26"/>
    </row>
    <row r="40" spans="1:5" s="3" customFormat="1" x14ac:dyDescent="0.25">
      <c r="A40" s="27" t="s">
        <v>13</v>
      </c>
      <c r="B40" s="34"/>
      <c r="C40" s="35">
        <f>B33</f>
        <v>305</v>
      </c>
      <c r="D40" s="26"/>
    </row>
    <row r="41" spans="1:5" s="3" customFormat="1" x14ac:dyDescent="0.25">
      <c r="A41" s="27" t="s">
        <v>14</v>
      </c>
      <c r="B41" s="34"/>
      <c r="C41" s="41">
        <f>0.1*C40/C42</f>
        <v>7.6498620516679203</v>
      </c>
      <c r="D41" s="26"/>
    </row>
    <row r="42" spans="1:5" s="3" customFormat="1" x14ac:dyDescent="0.25">
      <c r="A42" s="27" t="s">
        <v>15</v>
      </c>
      <c r="B42" s="34"/>
      <c r="C42" s="36">
        <v>3.9870000000000001</v>
      </c>
      <c r="D42" s="26"/>
    </row>
    <row r="45" spans="1:5" x14ac:dyDescent="0.25">
      <c r="A45" s="48" t="s">
        <v>21</v>
      </c>
      <c r="B45" s="49"/>
      <c r="C45" s="50"/>
      <c r="D45" s="51"/>
      <c r="E45" s="51" t="s">
        <v>23</v>
      </c>
    </row>
    <row r="46" spans="1:5" x14ac:dyDescent="0.25">
      <c r="A46">
        <v>5480</v>
      </c>
      <c r="B46" t="s">
        <v>22</v>
      </c>
      <c r="D46" s="52">
        <v>397.49999999999994</v>
      </c>
      <c r="E46" s="53">
        <f>+D32</f>
        <v>396.5</v>
      </c>
    </row>
  </sheetData>
  <sortState xmlns:xlrd2="http://schemas.microsoft.com/office/spreadsheetml/2017/richdata2" ref="A7:K117">
    <sortCondition ref="A7:A117"/>
    <sortCondition ref="B7:B117"/>
  </sortState>
  <mergeCells count="3">
    <mergeCell ref="B36:D36"/>
    <mergeCell ref="B38:D38"/>
    <mergeCell ref="B5:D5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380EF2-93E6-4631-A6BB-B7AD999DA4CF}"/>
</file>

<file path=customXml/itemProps2.xml><?xml version="1.0" encoding="utf-8"?>
<ds:datastoreItem xmlns:ds="http://schemas.openxmlformats.org/officeDocument/2006/customXml" ds:itemID="{1CCFBF91-11F8-4766-8353-23C79914DFE7}"/>
</file>

<file path=customXml/itemProps3.xml><?xml version="1.0" encoding="utf-8"?>
<ds:datastoreItem xmlns:ds="http://schemas.openxmlformats.org/officeDocument/2006/customXml" ds:itemID="{59107618-7E9D-45C3-8FC8-13E039F8D2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Little Wekiva</vt:lpstr>
      <vt:lpstr>'Little Wekiva'!Print_Area</vt:lpstr>
      <vt:lpstr>'Little Wekiva'!Print_Titles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Deborah Swain</cp:lastModifiedBy>
  <cp:lastPrinted>2020-05-10T00:06:59Z</cp:lastPrinted>
  <dcterms:created xsi:type="dcterms:W3CDTF">2011-04-14T19:08:32Z</dcterms:created>
  <dcterms:modified xsi:type="dcterms:W3CDTF">2020-05-11T17:23:51Z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