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wain.MSA\Documents\(UIF U02-41 TEMPORARY)\ADJUSTMENTS\Chemicals\"/>
    </mc:Choice>
  </mc:AlternateContent>
  <xr:revisionPtr revIDLastSave="0" documentId="13_ncr:1_{26298D9F-D0D1-4E5B-801B-FDFAA43E0C9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akland Shores" sheetId="1" r:id="rId1"/>
  </sheets>
  <definedNames>
    <definedName name="_xlnm._FilterDatabase" localSheetId="0" hidden="1">'Oakland Shores'!$6:$6</definedName>
    <definedName name="_xlnm.Print_Area" localSheetId="0">'Oakland Shores'!$A$1:$D$44</definedName>
    <definedName name="_xlnm.Print_Titles" localSheetId="0">'Oakland Shores'!$1:$6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D33" i="1" l="1"/>
  <c r="D32" i="1"/>
  <c r="D31" i="1"/>
  <c r="D30" i="1"/>
  <c r="D21" i="1" l="1"/>
  <c r="D22" i="1"/>
  <c r="D23" i="1"/>
  <c r="D24" i="1"/>
  <c r="D25" i="1"/>
  <c r="D26" i="1"/>
  <c r="D27" i="1"/>
  <c r="D28" i="1"/>
  <c r="D29" i="1"/>
  <c r="D20" i="1" l="1"/>
  <c r="D19" i="1"/>
  <c r="D18" i="1"/>
  <c r="D17" i="1"/>
  <c r="D16" i="1"/>
  <c r="D8" i="1"/>
  <c r="D9" i="1"/>
  <c r="D10" i="1"/>
  <c r="D11" i="1"/>
  <c r="D12" i="1"/>
  <c r="D13" i="1"/>
  <c r="D14" i="1"/>
  <c r="D15" i="1"/>
  <c r="D7" i="1"/>
  <c r="D34" i="1" l="1"/>
  <c r="B35" i="1"/>
  <c r="C42" i="1" s="1"/>
  <c r="C43" i="1" s="1"/>
  <c r="C37" i="1" l="1"/>
</calcChain>
</file>

<file path=xl/sharedStrings.xml><?xml version="1.0" encoding="utf-8"?>
<sst xmlns="http://schemas.openxmlformats.org/spreadsheetml/2006/main" count="24" uniqueCount="24">
  <si>
    <t xml:space="preserve">Schedule of Chemicals </t>
  </si>
  <si>
    <t>Date of Invoice</t>
  </si>
  <si>
    <t>Unit Price</t>
  </si>
  <si>
    <t>Total</t>
  </si>
  <si>
    <t>Quantity Purchased</t>
  </si>
  <si>
    <t xml:space="preserve">Unit of Measure </t>
  </si>
  <si>
    <t xml:space="preserve">Gallons </t>
  </si>
  <si>
    <t>Disinfecting agent</t>
  </si>
  <si>
    <t>TOTAL</t>
  </si>
  <si>
    <t>Water</t>
  </si>
  <si>
    <t>Docket No. 2020049</t>
  </si>
  <si>
    <t>Test Year Ended December 31, 2019</t>
  </si>
  <si>
    <t>Use Type</t>
  </si>
  <si>
    <t>Chemical  volume (gal)</t>
  </si>
  <si>
    <t>Dosing rate (ppm)</t>
  </si>
  <si>
    <t>Treated volume (mg)</t>
  </si>
  <si>
    <t>Average Unit Price</t>
  </si>
  <si>
    <t>Application</t>
  </si>
  <si>
    <t>Units (gal)</t>
  </si>
  <si>
    <t>Sodium Hypochlorite</t>
  </si>
  <si>
    <t>Utilities, Inc. of Florida - Oakland Shores</t>
  </si>
  <si>
    <t>Per books</t>
  </si>
  <si>
    <t>CHLORINE</t>
  </si>
  <si>
    <t>Dosage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</si>
</sst>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43" fontId="5" fillId="0" borderId="6" xfId="84" applyFont="1" applyFill="1" applyBorder="1"/>
    <xf numFmtId="0" fontId="5" fillId="0" borderId="7" xfId="0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4" fontId="1" fillId="0" borderId="0" xfId="0" applyNumberFormat="1" applyFont="1" applyBorder="1"/>
    <xf numFmtId="3" fontId="1" fillId="0" borderId="0" xfId="0" applyNumberFormat="1" applyFont="1" applyBorder="1"/>
    <xf numFmtId="2" fontId="1" fillId="0" borderId="0" xfId="0" applyNumberFormat="1" applyFont="1" applyBorder="1"/>
    <xf numFmtId="43" fontId="1" fillId="0" borderId="6" xfId="84" applyFont="1" applyFill="1" applyBorder="1"/>
    <xf numFmtId="3" fontId="1" fillId="0" borderId="0" xfId="84" applyNumberFormat="1" applyFont="1" applyBorder="1"/>
    <xf numFmtId="2" fontId="1" fillId="0" borderId="0" xfId="84" applyNumberFormat="1" applyFont="1" applyBorder="1"/>
    <xf numFmtId="14" fontId="1" fillId="0" borderId="2" xfId="0" applyNumberFormat="1" applyFont="1" applyBorder="1"/>
    <xf numFmtId="3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Fill="1" applyAlignment="1">
      <alignment horizontal="right" wrapText="1"/>
    </xf>
    <xf numFmtId="2" fontId="1" fillId="0" borderId="0" xfId="0" applyNumberFormat="1" applyFont="1" applyFill="1" applyBorder="1"/>
    <xf numFmtId="0" fontId="1" fillId="0" borderId="6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6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3" fontId="1" fillId="0" borderId="3" xfId="0" applyNumberFormat="1" applyFont="1" applyFill="1" applyBorder="1" applyAlignment="1"/>
    <xf numFmtId="164" fontId="1" fillId="0" borderId="4" xfId="0" applyNumberFormat="1" applyFont="1" applyFill="1" applyBorder="1" applyAlignment="1"/>
    <xf numFmtId="0" fontId="6" fillId="0" borderId="0" xfId="1" applyFont="1" applyFill="1"/>
    <xf numFmtId="3" fontId="6" fillId="0" borderId="0" xfId="1" applyNumberFormat="1" applyFont="1"/>
    <xf numFmtId="2" fontId="6" fillId="0" borderId="0" xfId="1" applyNumberFormat="1" applyFont="1"/>
    <xf numFmtId="3" fontId="6" fillId="0" borderId="0" xfId="84" applyNumberFormat="1" applyFont="1" applyFill="1" applyBorder="1"/>
    <xf numFmtId="165" fontId="1" fillId="0" borderId="5" xfId="0" applyNumberFormat="1" applyFont="1" applyFill="1" applyBorder="1" applyAlignment="1"/>
    <xf numFmtId="43" fontId="1" fillId="0" borderId="7" xfId="84" applyFont="1" applyFill="1" applyBorder="1"/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Fill="1" applyAlignment="1">
      <alignment horizontal="right"/>
    </xf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43" fontId="5" fillId="0" borderId="0" xfId="84" applyFont="1"/>
    <xf numFmtId="43" fontId="5" fillId="0" borderId="0" xfId="0" applyNumberFormat="1" applyFont="1"/>
  </cellXfs>
  <cellStyles count="85">
    <cellStyle name="Comma" xfId="84" builtinId="3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2" xr:uid="{00000000-0005-0000-0000-000007000000}"/>
    <cellStyle name="Comma 2" xfId="9" xr:uid="{00000000-0005-0000-0000-000008000000}"/>
    <cellStyle name="Comma 21" xfId="10" xr:uid="{00000000-0005-0000-0000-000009000000}"/>
    <cellStyle name="Comma 22" xfId="11" xr:uid="{00000000-0005-0000-0000-00000A000000}"/>
    <cellStyle name="Comma 23" xfId="12" xr:uid="{00000000-0005-0000-0000-00000B000000}"/>
    <cellStyle name="Comma 24" xfId="13" xr:uid="{00000000-0005-0000-0000-00000C000000}"/>
    <cellStyle name="Comma 25" xfId="14" xr:uid="{00000000-0005-0000-0000-00000D000000}"/>
    <cellStyle name="Comma 26" xfId="15" xr:uid="{00000000-0005-0000-0000-00000E000000}"/>
    <cellStyle name="Comma 29" xfId="16" xr:uid="{00000000-0005-0000-0000-00000F000000}"/>
    <cellStyle name="Comma 3" xfId="17" xr:uid="{00000000-0005-0000-0000-000010000000}"/>
    <cellStyle name="Comma 3 2" xfId="18" xr:uid="{00000000-0005-0000-0000-000011000000}"/>
    <cellStyle name="Comma 30" xfId="19" xr:uid="{00000000-0005-0000-0000-000012000000}"/>
    <cellStyle name="Comma 31" xfId="20" xr:uid="{00000000-0005-0000-0000-000013000000}"/>
    <cellStyle name="Comma 32" xfId="21" xr:uid="{00000000-0005-0000-0000-000014000000}"/>
    <cellStyle name="Comma 33" xfId="22" xr:uid="{00000000-0005-0000-0000-000015000000}"/>
    <cellStyle name="Comma 34" xfId="23" xr:uid="{00000000-0005-0000-0000-000016000000}"/>
    <cellStyle name="Comma 4" xfId="24" xr:uid="{00000000-0005-0000-0000-000017000000}"/>
    <cellStyle name="Comma 5" xfId="25" xr:uid="{00000000-0005-0000-0000-000018000000}"/>
    <cellStyle name="Comma 6" xfId="26" xr:uid="{00000000-0005-0000-0000-000019000000}"/>
    <cellStyle name="Comma 7" xfId="27" xr:uid="{00000000-0005-0000-0000-00001A000000}"/>
    <cellStyle name="Comma 8" xfId="28" xr:uid="{00000000-0005-0000-0000-00001B000000}"/>
    <cellStyle name="Comma 9" xfId="29" xr:uid="{00000000-0005-0000-0000-00001C000000}"/>
    <cellStyle name="Currency 2" xfId="83" xr:uid="{00000000-0005-0000-0000-00001D000000}"/>
    <cellStyle name="Normal" xfId="0" builtinId="0"/>
    <cellStyle name="Normal 10" xfId="30" xr:uid="{00000000-0005-0000-0000-00001F000000}"/>
    <cellStyle name="Normal 11" xfId="31" xr:uid="{00000000-0005-0000-0000-000020000000}"/>
    <cellStyle name="Normal 12" xfId="32" xr:uid="{00000000-0005-0000-0000-000021000000}"/>
    <cellStyle name="Normal 13" xfId="33" xr:uid="{00000000-0005-0000-0000-000022000000}"/>
    <cellStyle name="Normal 14" xfId="34" xr:uid="{00000000-0005-0000-0000-000023000000}"/>
    <cellStyle name="Normal 15" xfId="35" xr:uid="{00000000-0005-0000-0000-000024000000}"/>
    <cellStyle name="Normal 16" xfId="36" xr:uid="{00000000-0005-0000-0000-000025000000}"/>
    <cellStyle name="Normal 17" xfId="37" xr:uid="{00000000-0005-0000-0000-000026000000}"/>
    <cellStyle name="Normal 18" xfId="1" xr:uid="{00000000-0005-0000-0000-000027000000}"/>
    <cellStyle name="Normal 19" xfId="38" xr:uid="{00000000-0005-0000-0000-000028000000}"/>
    <cellStyle name="Normal 2" xfId="39" xr:uid="{00000000-0005-0000-0000-000029000000}"/>
    <cellStyle name="Normal 20" xfId="40" xr:uid="{00000000-0005-0000-0000-00002A000000}"/>
    <cellStyle name="Normal 21" xfId="41" xr:uid="{00000000-0005-0000-0000-00002B000000}"/>
    <cellStyle name="Normal 22" xfId="42" xr:uid="{00000000-0005-0000-0000-00002C000000}"/>
    <cellStyle name="Normal 24" xfId="43" xr:uid="{00000000-0005-0000-0000-00002D000000}"/>
    <cellStyle name="Normal 25" xfId="44" xr:uid="{00000000-0005-0000-0000-00002E000000}"/>
    <cellStyle name="Normal 26" xfId="45" xr:uid="{00000000-0005-0000-0000-00002F000000}"/>
    <cellStyle name="Normal 27" xfId="46" xr:uid="{00000000-0005-0000-0000-000030000000}"/>
    <cellStyle name="Normal 28" xfId="47" xr:uid="{00000000-0005-0000-0000-000031000000}"/>
    <cellStyle name="Normal 3" xfId="48" xr:uid="{00000000-0005-0000-0000-000032000000}"/>
    <cellStyle name="Normal 3 2" xfId="49" xr:uid="{00000000-0005-0000-0000-000033000000}"/>
    <cellStyle name="Normal 3 3" xfId="50" xr:uid="{00000000-0005-0000-0000-000034000000}"/>
    <cellStyle name="Normal 3 4" xfId="51" xr:uid="{00000000-0005-0000-0000-000035000000}"/>
    <cellStyle name="Normal 31" xfId="52" xr:uid="{00000000-0005-0000-0000-000036000000}"/>
    <cellStyle name="Normal 32" xfId="53" xr:uid="{00000000-0005-0000-0000-000037000000}"/>
    <cellStyle name="Normal 33" xfId="54" xr:uid="{00000000-0005-0000-0000-000038000000}"/>
    <cellStyle name="Normal 34" xfId="55" xr:uid="{00000000-0005-0000-0000-000039000000}"/>
    <cellStyle name="Normal 35" xfId="56" xr:uid="{00000000-0005-0000-0000-00003A000000}"/>
    <cellStyle name="Normal 36" xfId="57" xr:uid="{00000000-0005-0000-0000-00003B000000}"/>
    <cellStyle name="Normal 37" xfId="58" xr:uid="{00000000-0005-0000-0000-00003C000000}"/>
    <cellStyle name="Normal 38" xfId="59" xr:uid="{00000000-0005-0000-0000-00003D000000}"/>
    <cellStyle name="Normal 39" xfId="60" xr:uid="{00000000-0005-0000-0000-00003E000000}"/>
    <cellStyle name="Normal 4" xfId="61" xr:uid="{00000000-0005-0000-0000-00003F000000}"/>
    <cellStyle name="Normal 41" xfId="62" xr:uid="{00000000-0005-0000-0000-000040000000}"/>
    <cellStyle name="Normal 42" xfId="63" xr:uid="{00000000-0005-0000-0000-000041000000}"/>
    <cellStyle name="Normal 5" xfId="64" xr:uid="{00000000-0005-0000-0000-000042000000}"/>
    <cellStyle name="Normal 6" xfId="65" xr:uid="{00000000-0005-0000-0000-000043000000}"/>
    <cellStyle name="Normal 7" xfId="66" xr:uid="{00000000-0005-0000-0000-000044000000}"/>
    <cellStyle name="Normal 8" xfId="67" xr:uid="{00000000-0005-0000-0000-000045000000}"/>
    <cellStyle name="Normal 9" xfId="68" xr:uid="{00000000-0005-0000-0000-000046000000}"/>
    <cellStyle name="Note 10" xfId="69" xr:uid="{00000000-0005-0000-0000-000047000000}"/>
    <cellStyle name="Note 11" xfId="70" xr:uid="{00000000-0005-0000-0000-000048000000}"/>
    <cellStyle name="Note 12" xfId="71" xr:uid="{00000000-0005-0000-0000-000049000000}"/>
    <cellStyle name="Note 13" xfId="72" xr:uid="{00000000-0005-0000-0000-00004A000000}"/>
    <cellStyle name="Note 14" xfId="73" xr:uid="{00000000-0005-0000-0000-00004B000000}"/>
    <cellStyle name="Note 15" xfId="74" xr:uid="{00000000-0005-0000-0000-00004C000000}"/>
    <cellStyle name="Note 2" xfId="75" xr:uid="{00000000-0005-0000-0000-00004D000000}"/>
    <cellStyle name="Note 3" xfId="76" xr:uid="{00000000-0005-0000-0000-00004E000000}"/>
    <cellStyle name="Note 4" xfId="77" xr:uid="{00000000-0005-0000-0000-00004F000000}"/>
    <cellStyle name="Note 5" xfId="78" xr:uid="{00000000-0005-0000-0000-000050000000}"/>
    <cellStyle name="Note 6" xfId="79" xr:uid="{00000000-0005-0000-0000-000051000000}"/>
    <cellStyle name="Note 7" xfId="80" xr:uid="{00000000-0005-0000-0000-000052000000}"/>
    <cellStyle name="Note 8" xfId="81" xr:uid="{00000000-0005-0000-0000-000053000000}"/>
    <cellStyle name="Note 9" xfId="82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48"/>
  <sheetViews>
    <sheetView tabSelected="1" zoomScaleNormal="100" zoomScaleSheetLayoutView="100" workbookViewId="0">
      <pane xSplit="1" ySplit="6" topLeftCell="B29" activePane="bottomRight" state="frozen"/>
      <selection pane="topRight" activeCell="B1" sqref="B1"/>
      <selection pane="bottomLeft" activeCell="A9" sqref="A9"/>
      <selection pane="bottomRight" activeCell="E49" sqref="E49"/>
    </sheetView>
  </sheetViews>
  <sheetFormatPr defaultRowHeight="15" x14ac:dyDescent="0.25"/>
  <cols>
    <col min="1" max="1" width="22" customWidth="1"/>
    <col min="2" max="2" width="8" style="1" bestFit="1" customWidth="1"/>
    <col min="3" max="3" width="8.7109375" style="2" customWidth="1"/>
    <col min="4" max="4" width="11" customWidth="1"/>
    <col min="5" max="5" width="9.5703125" bestFit="1" customWidth="1"/>
  </cols>
  <sheetData>
    <row r="1" spans="1:5" x14ac:dyDescent="0.25">
      <c r="A1" s="36" t="s">
        <v>20</v>
      </c>
      <c r="B1" s="37"/>
      <c r="C1" s="38"/>
      <c r="D1" s="10"/>
    </row>
    <row r="2" spans="1:5" x14ac:dyDescent="0.25">
      <c r="A2" s="36" t="s">
        <v>10</v>
      </c>
      <c r="B2" s="37"/>
      <c r="C2" s="38"/>
      <c r="D2" s="10"/>
    </row>
    <row r="3" spans="1:5" x14ac:dyDescent="0.25">
      <c r="A3" s="36" t="s">
        <v>0</v>
      </c>
      <c r="B3" s="37"/>
      <c r="C3" s="38"/>
      <c r="D3" s="10"/>
    </row>
    <row r="4" spans="1:5" x14ac:dyDescent="0.25">
      <c r="A4" s="36" t="s">
        <v>11</v>
      </c>
      <c r="B4" s="37"/>
      <c r="C4" s="38"/>
      <c r="D4" s="10"/>
    </row>
    <row r="5" spans="1:5" ht="15" customHeight="1" x14ac:dyDescent="0.25">
      <c r="A5" s="10"/>
      <c r="B5" s="46" t="s">
        <v>19</v>
      </c>
      <c r="C5" s="46"/>
      <c r="D5" s="47"/>
    </row>
    <row r="6" spans="1:5" s="7" customFormat="1" ht="30.75" thickBot="1" x14ac:dyDescent="0.3">
      <c r="A6" s="11" t="s">
        <v>1</v>
      </c>
      <c r="B6" s="12" t="s">
        <v>18</v>
      </c>
      <c r="C6" s="13" t="s">
        <v>2</v>
      </c>
      <c r="D6" s="9" t="s">
        <v>3</v>
      </c>
      <c r="E6" s="6"/>
    </row>
    <row r="7" spans="1:5" s="5" customFormat="1" x14ac:dyDescent="0.25">
      <c r="A7" s="14">
        <v>43473</v>
      </c>
      <c r="B7" s="15">
        <v>160</v>
      </c>
      <c r="C7" s="16">
        <v>1.3</v>
      </c>
      <c r="D7" s="17">
        <f t="shared" ref="D7:D20" si="0">B7*C7</f>
        <v>208</v>
      </c>
      <c r="E7"/>
    </row>
    <row r="8" spans="1:5" s="5" customFormat="1" x14ac:dyDescent="0.25">
      <c r="A8" s="14">
        <v>43487</v>
      </c>
      <c r="B8" s="18">
        <v>235</v>
      </c>
      <c r="C8" s="19">
        <v>1.3</v>
      </c>
      <c r="D8" s="17">
        <f t="shared" si="0"/>
        <v>305.5</v>
      </c>
    </row>
    <row r="9" spans="1:5" s="5" customFormat="1" x14ac:dyDescent="0.25">
      <c r="A9" s="14">
        <v>43501</v>
      </c>
      <c r="B9" s="18">
        <v>200</v>
      </c>
      <c r="C9" s="19">
        <v>1.3</v>
      </c>
      <c r="D9" s="17">
        <f t="shared" si="0"/>
        <v>260</v>
      </c>
    </row>
    <row r="10" spans="1:5" s="5" customFormat="1" x14ac:dyDescent="0.25">
      <c r="A10" s="14">
        <v>43515</v>
      </c>
      <c r="B10" s="18">
        <v>195</v>
      </c>
      <c r="C10" s="19">
        <v>1.3</v>
      </c>
      <c r="D10" s="17">
        <f t="shared" si="0"/>
        <v>253.5</v>
      </c>
    </row>
    <row r="11" spans="1:5" s="5" customFormat="1" x14ac:dyDescent="0.25">
      <c r="A11" s="14">
        <v>43529</v>
      </c>
      <c r="B11" s="18">
        <v>200</v>
      </c>
      <c r="C11" s="19">
        <v>1.3</v>
      </c>
      <c r="D11" s="17">
        <f t="shared" si="0"/>
        <v>260</v>
      </c>
    </row>
    <row r="12" spans="1:5" s="5" customFormat="1" x14ac:dyDescent="0.25">
      <c r="A12" s="14">
        <v>43543</v>
      </c>
      <c r="B12" s="15">
        <v>225</v>
      </c>
      <c r="C12" s="16">
        <v>1.3</v>
      </c>
      <c r="D12" s="17">
        <f t="shared" si="0"/>
        <v>292.5</v>
      </c>
    </row>
    <row r="13" spans="1:5" s="5" customFormat="1" x14ac:dyDescent="0.25">
      <c r="A13" s="14">
        <v>43557</v>
      </c>
      <c r="B13" s="18">
        <v>245</v>
      </c>
      <c r="C13" s="19">
        <v>1.3</v>
      </c>
      <c r="D13" s="17">
        <f t="shared" si="0"/>
        <v>318.5</v>
      </c>
    </row>
    <row r="14" spans="1:5" s="5" customFormat="1" x14ac:dyDescent="0.25">
      <c r="A14" s="14">
        <v>43571</v>
      </c>
      <c r="B14" s="18">
        <v>215</v>
      </c>
      <c r="C14" s="19">
        <v>1.3</v>
      </c>
      <c r="D14" s="17">
        <f t="shared" si="0"/>
        <v>279.5</v>
      </c>
    </row>
    <row r="15" spans="1:5" s="5" customFormat="1" x14ac:dyDescent="0.25">
      <c r="A15" s="14">
        <v>43585</v>
      </c>
      <c r="B15" s="18">
        <v>250</v>
      </c>
      <c r="C15" s="19">
        <v>1.3</v>
      </c>
      <c r="D15" s="17">
        <f t="shared" si="0"/>
        <v>325</v>
      </c>
    </row>
    <row r="16" spans="1:5" s="5" customFormat="1" x14ac:dyDescent="0.25">
      <c r="A16" s="14">
        <v>43599</v>
      </c>
      <c r="B16" s="18">
        <v>248</v>
      </c>
      <c r="C16" s="19">
        <v>1.3</v>
      </c>
      <c r="D16" s="17">
        <f t="shared" si="0"/>
        <v>322.40000000000003</v>
      </c>
    </row>
    <row r="17" spans="1:4" s="5" customFormat="1" x14ac:dyDescent="0.25">
      <c r="A17" s="14">
        <v>43613</v>
      </c>
      <c r="B17" s="18">
        <v>250</v>
      </c>
      <c r="C17" s="19">
        <v>1.3</v>
      </c>
      <c r="D17" s="17">
        <f t="shared" si="0"/>
        <v>325</v>
      </c>
    </row>
    <row r="18" spans="1:4" s="5" customFormat="1" x14ac:dyDescent="0.25">
      <c r="A18" s="14">
        <v>43627</v>
      </c>
      <c r="B18" s="18">
        <v>275</v>
      </c>
      <c r="C18" s="19">
        <v>1.3</v>
      </c>
      <c r="D18" s="17">
        <f t="shared" si="0"/>
        <v>357.5</v>
      </c>
    </row>
    <row r="19" spans="1:4" s="5" customFormat="1" x14ac:dyDescent="0.25">
      <c r="A19" s="14">
        <v>43641</v>
      </c>
      <c r="B19" s="18">
        <v>205</v>
      </c>
      <c r="C19" s="19">
        <v>1.3</v>
      </c>
      <c r="D19" s="17">
        <f t="shared" si="0"/>
        <v>266.5</v>
      </c>
    </row>
    <row r="20" spans="1:4" s="5" customFormat="1" x14ac:dyDescent="0.25">
      <c r="A20" s="14">
        <v>43655</v>
      </c>
      <c r="B20" s="18">
        <v>215</v>
      </c>
      <c r="C20" s="19">
        <v>1.3</v>
      </c>
      <c r="D20" s="17">
        <f t="shared" si="0"/>
        <v>279.5</v>
      </c>
    </row>
    <row r="21" spans="1:4" s="5" customFormat="1" x14ac:dyDescent="0.25">
      <c r="A21" s="14">
        <v>43669</v>
      </c>
      <c r="B21" s="18">
        <v>185</v>
      </c>
      <c r="C21" s="19">
        <v>1.3</v>
      </c>
      <c r="D21" s="17">
        <f t="shared" ref="D21:D29" si="1">B21*C21</f>
        <v>240.5</v>
      </c>
    </row>
    <row r="22" spans="1:4" s="5" customFormat="1" x14ac:dyDescent="0.25">
      <c r="A22" s="14">
        <v>43683</v>
      </c>
      <c r="B22" s="18">
        <v>175</v>
      </c>
      <c r="C22" s="19">
        <v>1.3</v>
      </c>
      <c r="D22" s="17">
        <f t="shared" si="1"/>
        <v>227.5</v>
      </c>
    </row>
    <row r="23" spans="1:4" s="5" customFormat="1" x14ac:dyDescent="0.25">
      <c r="A23" s="14">
        <v>43697</v>
      </c>
      <c r="B23" s="18">
        <v>200</v>
      </c>
      <c r="C23" s="19">
        <v>1.3</v>
      </c>
      <c r="D23" s="17">
        <f t="shared" si="1"/>
        <v>260</v>
      </c>
    </row>
    <row r="24" spans="1:4" s="5" customFormat="1" x14ac:dyDescent="0.25">
      <c r="A24" s="14">
        <v>43697</v>
      </c>
      <c r="B24" s="18">
        <v>8</v>
      </c>
      <c r="C24" s="19">
        <v>1.3</v>
      </c>
      <c r="D24" s="17">
        <f t="shared" si="1"/>
        <v>10.4</v>
      </c>
    </row>
    <row r="25" spans="1:4" s="5" customFormat="1" x14ac:dyDescent="0.25">
      <c r="A25" s="14">
        <v>43711</v>
      </c>
      <c r="B25" s="18">
        <v>175</v>
      </c>
      <c r="C25" s="19">
        <v>1.3</v>
      </c>
      <c r="D25" s="17">
        <f t="shared" si="1"/>
        <v>227.5</v>
      </c>
    </row>
    <row r="26" spans="1:4" s="5" customFormat="1" x14ac:dyDescent="0.25">
      <c r="A26" s="14">
        <v>43725</v>
      </c>
      <c r="B26" s="18">
        <v>200</v>
      </c>
      <c r="C26" s="19">
        <v>1.3</v>
      </c>
      <c r="D26" s="17">
        <f t="shared" si="1"/>
        <v>260</v>
      </c>
    </row>
    <row r="27" spans="1:4" s="5" customFormat="1" x14ac:dyDescent="0.25">
      <c r="A27" s="14">
        <v>43739</v>
      </c>
      <c r="B27" s="18">
        <v>260</v>
      </c>
      <c r="C27" s="19">
        <v>1.3</v>
      </c>
      <c r="D27" s="17">
        <f t="shared" si="1"/>
        <v>338</v>
      </c>
    </row>
    <row r="28" spans="1:4" s="5" customFormat="1" x14ac:dyDescent="0.25">
      <c r="A28" s="14">
        <v>43753</v>
      </c>
      <c r="B28" s="18">
        <v>255</v>
      </c>
      <c r="C28" s="19">
        <v>1.3</v>
      </c>
      <c r="D28" s="17">
        <f t="shared" si="1"/>
        <v>331.5</v>
      </c>
    </row>
    <row r="29" spans="1:4" s="5" customFormat="1" x14ac:dyDescent="0.25">
      <c r="A29" s="14">
        <v>43767</v>
      </c>
      <c r="B29" s="18">
        <v>245</v>
      </c>
      <c r="C29" s="19">
        <v>1.3</v>
      </c>
      <c r="D29" s="17">
        <f t="shared" si="1"/>
        <v>318.5</v>
      </c>
    </row>
    <row r="30" spans="1:4" s="5" customFormat="1" x14ac:dyDescent="0.25">
      <c r="A30" s="14">
        <v>43781</v>
      </c>
      <c r="B30" s="18">
        <v>250</v>
      </c>
      <c r="C30" s="19">
        <v>1.3</v>
      </c>
      <c r="D30" s="17">
        <f t="shared" ref="D30:D33" si="2">B30*C30</f>
        <v>325</v>
      </c>
    </row>
    <row r="31" spans="1:4" s="5" customFormat="1" x14ac:dyDescent="0.25">
      <c r="A31" s="14">
        <v>43795</v>
      </c>
      <c r="B31" s="18">
        <v>245</v>
      </c>
      <c r="C31" s="19">
        <v>1.3</v>
      </c>
      <c r="D31" s="17">
        <f t="shared" si="2"/>
        <v>318.5</v>
      </c>
    </row>
    <row r="32" spans="1:4" s="5" customFormat="1" x14ac:dyDescent="0.25">
      <c r="A32" s="14">
        <v>43809</v>
      </c>
      <c r="B32" s="18">
        <v>250</v>
      </c>
      <c r="C32" s="19">
        <v>1.3</v>
      </c>
      <c r="D32" s="17">
        <f t="shared" si="2"/>
        <v>325</v>
      </c>
    </row>
    <row r="33" spans="1:5" ht="15.75" thickBot="1" x14ac:dyDescent="0.3">
      <c r="A33" s="20">
        <v>43822</v>
      </c>
      <c r="B33" s="21">
        <v>175</v>
      </c>
      <c r="C33" s="22">
        <v>1.3</v>
      </c>
      <c r="D33" s="41">
        <f t="shared" si="2"/>
        <v>227.5</v>
      </c>
    </row>
    <row r="34" spans="1:5" x14ac:dyDescent="0.25">
      <c r="A34" s="4" t="s">
        <v>8</v>
      </c>
      <c r="B34" s="15"/>
      <c r="C34" s="19"/>
      <c r="D34" s="8">
        <f>SUM(D7:D33)</f>
        <v>7463.2999999999993</v>
      </c>
    </row>
    <row r="35" spans="1:5" s="3" customFormat="1" x14ac:dyDescent="0.25">
      <c r="A35" s="23" t="s">
        <v>4</v>
      </c>
      <c r="B35" s="39">
        <f>SUM(B7:B33)</f>
        <v>5741</v>
      </c>
      <c r="C35" s="24"/>
      <c r="D35" s="25"/>
    </row>
    <row r="36" spans="1:5" s="3" customFormat="1" x14ac:dyDescent="0.25">
      <c r="A36" s="26" t="s">
        <v>5</v>
      </c>
      <c r="B36" s="27" t="s">
        <v>6</v>
      </c>
      <c r="C36" s="28"/>
      <c r="D36" s="25"/>
    </row>
    <row r="37" spans="1:5" s="3" customFormat="1" x14ac:dyDescent="0.25">
      <c r="A37" s="26" t="s">
        <v>16</v>
      </c>
      <c r="B37" s="29"/>
      <c r="C37" s="29">
        <f>AVERAGE(C7:C34)</f>
        <v>1.3</v>
      </c>
      <c r="D37" s="30"/>
    </row>
    <row r="38" spans="1:5" s="3" customFormat="1" x14ac:dyDescent="0.25">
      <c r="A38" s="26" t="s">
        <v>12</v>
      </c>
      <c r="B38" s="42" t="s">
        <v>9</v>
      </c>
      <c r="C38" s="42"/>
      <c r="D38" s="43"/>
    </row>
    <row r="39" spans="1:5" s="3" customFormat="1" x14ac:dyDescent="0.25">
      <c r="A39" s="26"/>
      <c r="B39" s="31"/>
      <c r="C39" s="24"/>
      <c r="D39" s="25"/>
    </row>
    <row r="40" spans="1:5" s="3" customFormat="1" x14ac:dyDescent="0.25">
      <c r="A40" s="26" t="s">
        <v>17</v>
      </c>
      <c r="B40" s="44" t="s">
        <v>7</v>
      </c>
      <c r="C40" s="44"/>
      <c r="D40" s="45"/>
    </row>
    <row r="41" spans="1:5" s="3" customFormat="1" x14ac:dyDescent="0.25">
      <c r="A41" s="26"/>
      <c r="B41" s="32"/>
      <c r="C41" s="28"/>
      <c r="D41" s="25"/>
    </row>
    <row r="42" spans="1:5" s="3" customFormat="1" x14ac:dyDescent="0.25">
      <c r="A42" s="26" t="s">
        <v>13</v>
      </c>
      <c r="B42" s="33"/>
      <c r="C42" s="34">
        <f>B35</f>
        <v>5741</v>
      </c>
      <c r="D42" s="25"/>
    </row>
    <row r="43" spans="1:5" s="3" customFormat="1" x14ac:dyDescent="0.25">
      <c r="A43" s="26" t="s">
        <v>14</v>
      </c>
      <c r="B43" s="33"/>
      <c r="C43" s="40">
        <f>0.1*C42/C44</f>
        <v>21.338041256272067</v>
      </c>
      <c r="D43" s="25"/>
    </row>
    <row r="44" spans="1:5" s="3" customFormat="1" x14ac:dyDescent="0.25">
      <c r="A44" s="26" t="s">
        <v>15</v>
      </c>
      <c r="B44" s="33"/>
      <c r="C44" s="35">
        <v>26.905000000000001</v>
      </c>
      <c r="D44" s="25"/>
    </row>
    <row r="47" spans="1:5" x14ac:dyDescent="0.25">
      <c r="A47" s="49" t="s">
        <v>21</v>
      </c>
      <c r="B47" s="50"/>
      <c r="C47" s="51"/>
      <c r="D47" s="52"/>
      <c r="E47" s="52" t="s">
        <v>23</v>
      </c>
    </row>
    <row r="48" spans="1:5" x14ac:dyDescent="0.25">
      <c r="A48" s="48">
        <v>5480</v>
      </c>
      <c r="B48" t="s">
        <v>22</v>
      </c>
      <c r="D48" s="53">
        <v>7450.2999999999993</v>
      </c>
      <c r="E48" s="54">
        <f>+D34</f>
        <v>7463.2999999999993</v>
      </c>
    </row>
  </sheetData>
  <sortState xmlns:xlrd2="http://schemas.microsoft.com/office/spreadsheetml/2017/richdata2" ref="A7:K119">
    <sortCondition ref="A7:A119"/>
    <sortCondition ref="B7:B119"/>
  </sortState>
  <mergeCells count="3">
    <mergeCell ref="B38:D38"/>
    <mergeCell ref="B40:D40"/>
    <mergeCell ref="B5:D5"/>
  </mergeCells>
  <pageMargins left="0.45" right="0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5E20A-E8F7-49C8-AFCF-789F5B64114D}"/>
</file>

<file path=customXml/itemProps2.xml><?xml version="1.0" encoding="utf-8"?>
<ds:datastoreItem xmlns:ds="http://schemas.openxmlformats.org/officeDocument/2006/customXml" ds:itemID="{79142AEB-FC38-42E4-A41E-0B68542FDCC1}"/>
</file>

<file path=customXml/itemProps3.xml><?xml version="1.0" encoding="utf-8"?>
<ds:datastoreItem xmlns:ds="http://schemas.openxmlformats.org/officeDocument/2006/customXml" ds:itemID="{67092BA6-3148-411B-A98E-F9EFA5E39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Oakland Shores</vt:lpstr>
      <vt:lpstr>'Oakland Shores'!Print_Area</vt:lpstr>
      <vt:lpstr>'Oakland Shores'!Print_Titles</vt:lpstr>
    </vt:vector>
  </TitlesOfParts>
  <Company>R8YZPL9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Utilities Inc.</dc:creator>
  <cp:lastModifiedBy>Deborah Swain</cp:lastModifiedBy>
  <cp:lastPrinted>2020-05-10T00:06:59Z</cp:lastPrinted>
  <dcterms:created xsi:type="dcterms:W3CDTF">2011-04-14T19:08:32Z</dcterms:created>
  <dcterms:modified xsi:type="dcterms:W3CDTF">2020-05-11T17:36:46Z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