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(PROJ)\U02-41 UIF CONSOLIDATED RATE CASE TY 2019\Cynthia's Files\Citizens 1st POD - Response 1 MFR Workpapers\"/>
    </mc:Choice>
  </mc:AlternateContent>
  <xr:revisionPtr revIDLastSave="0" documentId="13_ncr:1_{AE23852B-67C6-413F-AF55-6F0BBA2FF3BF}" xr6:coauthVersionLast="45" xr6:coauthVersionMax="45" xr10:uidLastSave="{00000000-0000-0000-0000-000000000000}"/>
  <bookViews>
    <workbookView xWindow="-108" yWindow="-108" windowWidth="23256" windowHeight="12600" xr2:uid="{664A6E75-0F6A-466D-9E33-D3613C1B3527}"/>
  </bookViews>
  <sheets>
    <sheet name="Sheet1" sheetId="1" r:id="rId1"/>
    <sheet name="Increas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 s="1"/>
  <c r="C9" i="1" s="1"/>
  <c r="C14" i="1"/>
  <c r="C15" i="1"/>
  <c r="C16" i="1"/>
  <c r="C17" i="1"/>
  <c r="C19" i="1" s="1"/>
  <c r="C24" i="1"/>
  <c r="C25" i="1"/>
  <c r="C26" i="1"/>
  <c r="C27" i="1" s="1"/>
  <c r="C29" i="1" s="1"/>
  <c r="C35" i="1"/>
  <c r="C36" i="1"/>
  <c r="C37" i="1"/>
  <c r="C38" i="1"/>
  <c r="C40" i="1" s="1"/>
  <c r="C46" i="1"/>
  <c r="C47" i="1"/>
  <c r="C48" i="1"/>
  <c r="C49" i="1" s="1"/>
  <c r="C51" i="1" s="1"/>
</calcChain>
</file>

<file path=xl/sharedStrings.xml><?xml version="1.0" encoding="utf-8"?>
<sst xmlns="http://schemas.openxmlformats.org/spreadsheetml/2006/main" count="149" uniqueCount="58">
  <si>
    <t>Tierra Verde</t>
  </si>
  <si>
    <t>Sewer only</t>
  </si>
  <si>
    <t>Flow per F-2</t>
  </si>
  <si>
    <t>Rate 2019</t>
  </si>
  <si>
    <t>Rate 10/1/2019</t>
  </si>
  <si>
    <t>Surcharge</t>
  </si>
  <si>
    <t>Total Annualized</t>
  </si>
  <si>
    <t>Per books</t>
  </si>
  <si>
    <t>Adjustment</t>
  </si>
  <si>
    <t>SEMINOLE</t>
  </si>
  <si>
    <t>Sewer Base Charge</t>
  </si>
  <si>
    <t>(Invoice timing)</t>
  </si>
  <si>
    <t>PASCO</t>
  </si>
  <si>
    <t>Summertree - W</t>
  </si>
  <si>
    <t>Flow per F-1</t>
  </si>
  <si>
    <t>Base Charge</t>
  </si>
  <si>
    <t>Summertree  - S</t>
  </si>
  <si>
    <t>Other fees</t>
  </si>
  <si>
    <t>Orangewood - S</t>
  </si>
  <si>
    <t>City of Sanford</t>
  </si>
  <si>
    <t>Flow per F-2 (Jan - Sep)</t>
  </si>
  <si>
    <t>Increase Gallonage</t>
  </si>
  <si>
    <t>Base Charge 2019</t>
  </si>
  <si>
    <t>Base Charge 10/1/19</t>
  </si>
  <si>
    <t>Increase Base</t>
  </si>
  <si>
    <t>Total Adjustment</t>
  </si>
  <si>
    <t>Pasco County Utilities</t>
  </si>
  <si>
    <t>Flow per F-1 (Jan - Sep)</t>
  </si>
  <si>
    <t>ORANGE COUNTY</t>
  </si>
  <si>
    <t>Crescent  Heights - W</t>
  </si>
  <si>
    <t>Orlando Utility Commission</t>
  </si>
  <si>
    <t>Flow per F-1, Jan - Sep</t>
  </si>
  <si>
    <t>Gallonage Rate 2019</t>
  </si>
  <si>
    <t>Increase</t>
  </si>
  <si>
    <t>Davis Shores - W</t>
  </si>
  <si>
    <t>Orange County Utilities</t>
  </si>
  <si>
    <t>Englewood Water District</t>
  </si>
  <si>
    <t>Total Flow per F-2</t>
  </si>
  <si>
    <t>Sandalhaven</t>
  </si>
  <si>
    <t>Surcharge 25%</t>
  </si>
  <si>
    <t>Weathersfield - S</t>
  </si>
  <si>
    <t>Altamonte Springs</t>
  </si>
  <si>
    <t>* Gallons reduced to 70%</t>
  </si>
  <si>
    <t>Ravenna Park - S</t>
  </si>
  <si>
    <t>water</t>
  </si>
  <si>
    <t>sewer</t>
  </si>
  <si>
    <t>J</t>
  </si>
  <si>
    <t>F</t>
  </si>
  <si>
    <t>M</t>
  </si>
  <si>
    <t>A</t>
  </si>
  <si>
    <t>S</t>
  </si>
  <si>
    <t>O</t>
  </si>
  <si>
    <t>N</t>
  </si>
  <si>
    <t>D</t>
  </si>
  <si>
    <t>BOOKS</t>
  </si>
  <si>
    <t>Flow per F-2 (Jan - Oct)*</t>
  </si>
  <si>
    <t>Flow per invoices (Jan-Oct)</t>
  </si>
  <si>
    <t>&lt;--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</si>
</sst>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??_);_(@_)"/>
    <numFmt numFmtId="166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3" fillId="0" borderId="0" xfId="1" applyNumberFormat="1" applyFont="1"/>
    <xf numFmtId="9" fontId="0" fillId="0" borderId="0" xfId="0" applyNumberFormat="1"/>
    <xf numFmtId="164" fontId="4" fillId="0" borderId="0" xfId="1" applyNumberFormat="1" applyFont="1"/>
    <xf numFmtId="164" fontId="2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/>
    <xf numFmtId="2" fontId="0" fillId="0" borderId="0" xfId="0" applyNumberFormat="1"/>
    <xf numFmtId="164" fontId="0" fillId="0" borderId="0" xfId="1" applyNumberFormat="1" applyFont="1" applyFill="1"/>
    <xf numFmtId="164" fontId="5" fillId="0" borderId="0" xfId="1" applyNumberFormat="1" applyFont="1"/>
    <xf numFmtId="44" fontId="0" fillId="0" borderId="0" xfId="2" applyFon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44" fontId="0" fillId="0" borderId="3" xfId="2" applyFont="1" applyBorder="1"/>
    <xf numFmtId="0" fontId="0" fillId="0" borderId="4" xfId="0" applyBorder="1"/>
    <xf numFmtId="166" fontId="0" fillId="0" borderId="0" xfId="2" applyNumberFormat="1" applyFont="1" applyBorder="1"/>
    <xf numFmtId="164" fontId="0" fillId="0" borderId="0" xfId="1" applyNumberFormat="1" applyFont="1" applyBorder="1"/>
    <xf numFmtId="44" fontId="0" fillId="0" borderId="5" xfId="2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44" fontId="0" fillId="0" borderId="8" xfId="2" applyFont="1" applyBorder="1"/>
    <xf numFmtId="164" fontId="0" fillId="0" borderId="0" xfId="1" applyNumberFormat="1" applyFont="1" applyFill="1" applyBorder="1"/>
    <xf numFmtId="164" fontId="3" fillId="0" borderId="0" xfId="1" applyNumberFormat="1" applyFont="1" applyFill="1" applyBorder="1"/>
    <xf numFmtId="164" fontId="5" fillId="0" borderId="7" xfId="1" applyNumberFormat="1" applyFont="1" applyFill="1" applyBorder="1"/>
    <xf numFmtId="0" fontId="2" fillId="0" borderId="4" xfId="0" applyFont="1" applyBorder="1"/>
    <xf numFmtId="164" fontId="0" fillId="0" borderId="2" xfId="1" applyNumberFormat="1" applyFont="1" applyBorder="1"/>
    <xf numFmtId="0" fontId="0" fillId="0" borderId="3" xfId="0" applyBorder="1"/>
    <xf numFmtId="164" fontId="3" fillId="0" borderId="0" xfId="1" applyNumberFormat="1" applyFont="1" applyBorder="1"/>
    <xf numFmtId="0" fontId="0" fillId="0" borderId="5" xfId="0" applyBorder="1"/>
    <xf numFmtId="9" fontId="0" fillId="0" borderId="0" xfId="0" applyNumberFormat="1" applyBorder="1"/>
    <xf numFmtId="164" fontId="4" fillId="0" borderId="7" xfId="1" applyNumberFormat="1" applyFont="1" applyBorder="1"/>
    <xf numFmtId="0" fontId="0" fillId="0" borderId="8" xfId="0" applyBorder="1"/>
    <xf numFmtId="164" fontId="0" fillId="0" borderId="0" xfId="0" applyNumberFormat="1"/>
    <xf numFmtId="43" fontId="0" fillId="0" borderId="0" xfId="1" applyFont="1"/>
    <xf numFmtId="164" fontId="0" fillId="0" borderId="9" xfId="0" applyNumberFormat="1" applyBorder="1"/>
    <xf numFmtId="43" fontId="0" fillId="0" borderId="9" xfId="0" applyNumberFormat="1" applyBorder="1"/>
    <xf numFmtId="0" fontId="0" fillId="2" borderId="0" xfId="0" applyFill="1"/>
    <xf numFmtId="164" fontId="0" fillId="2" borderId="0" xfId="1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CDEB-54BC-44D0-9135-FC9CAC0208E2}">
  <dimension ref="A1:D51"/>
  <sheetViews>
    <sheetView tabSelected="1" workbookViewId="0">
      <selection sqref="A1:XFD1048576"/>
    </sheetView>
  </sheetViews>
  <sheetFormatPr defaultRowHeight="14.4" x14ac:dyDescent="0.3"/>
  <cols>
    <col min="1" max="1" width="16" bestFit="1" customWidth="1"/>
  </cols>
  <sheetData>
    <row r="1" spans="1:3" x14ac:dyDescent="0.3">
      <c r="A1" s="1" t="s">
        <v>0</v>
      </c>
      <c r="B1" s="1">
        <v>241</v>
      </c>
    </row>
    <row r="2" spans="1:3" x14ac:dyDescent="0.3">
      <c r="A2" s="1" t="s">
        <v>1</v>
      </c>
    </row>
    <row r="3" spans="1:3" x14ac:dyDescent="0.3">
      <c r="A3" t="s">
        <v>2</v>
      </c>
      <c r="C3" s="2">
        <v>117038</v>
      </c>
    </row>
    <row r="4" spans="1:3" ht="16.2" x14ac:dyDescent="0.45">
      <c r="A4" t="s">
        <v>3</v>
      </c>
      <c r="B4">
        <v>3.8010000000000002</v>
      </c>
      <c r="C4" s="3">
        <f>+C3*B4</f>
        <v>444861.43800000002</v>
      </c>
    </row>
    <row r="5" spans="1:3" x14ac:dyDescent="0.3">
      <c r="A5" t="s">
        <v>4</v>
      </c>
      <c r="B5">
        <v>4.1959999999999997</v>
      </c>
      <c r="C5" s="2">
        <f>+B5*C3</f>
        <v>491091.44799999997</v>
      </c>
    </row>
    <row r="6" spans="1:3" ht="16.2" x14ac:dyDescent="0.45">
      <c r="A6" t="s">
        <v>5</v>
      </c>
      <c r="B6" s="4">
        <v>0.25</v>
      </c>
      <c r="C6" s="3">
        <f>+B6*C5</f>
        <v>122772.86199999999</v>
      </c>
    </row>
    <row r="7" spans="1:3" x14ac:dyDescent="0.3">
      <c r="A7" t="s">
        <v>6</v>
      </c>
      <c r="C7" s="2">
        <f>SUM(C5:C6)</f>
        <v>613864.30999999994</v>
      </c>
    </row>
    <row r="8" spans="1:3" ht="16.2" x14ac:dyDescent="0.45">
      <c r="A8" t="s">
        <v>7</v>
      </c>
      <c r="C8" s="3">
        <v>593968</v>
      </c>
    </row>
    <row r="9" spans="1:3" ht="16.2" x14ac:dyDescent="0.45">
      <c r="A9" t="s">
        <v>8</v>
      </c>
      <c r="C9" s="5">
        <f>+C7-C8</f>
        <v>19896.309999999939</v>
      </c>
    </row>
    <row r="11" spans="1:3" x14ac:dyDescent="0.3">
      <c r="A11" s="1" t="s">
        <v>9</v>
      </c>
      <c r="B11" s="1">
        <v>252119</v>
      </c>
    </row>
    <row r="12" spans="1:3" x14ac:dyDescent="0.3">
      <c r="A12" s="1" t="s">
        <v>1</v>
      </c>
    </row>
    <row r="13" spans="1:3" x14ac:dyDescent="0.3">
      <c r="A13" t="s">
        <v>2</v>
      </c>
      <c r="C13" s="2">
        <v>20187</v>
      </c>
    </row>
    <row r="14" spans="1:3" ht="16.2" x14ac:dyDescent="0.45">
      <c r="A14" t="s">
        <v>3</v>
      </c>
      <c r="B14">
        <v>7.39</v>
      </c>
      <c r="C14" s="3">
        <f>+C13*B14</f>
        <v>149181.93</v>
      </c>
    </row>
    <row r="15" spans="1:3" x14ac:dyDescent="0.3">
      <c r="A15" t="s">
        <v>4</v>
      </c>
      <c r="B15">
        <v>7.54</v>
      </c>
      <c r="C15" s="2">
        <f>+B15*C13</f>
        <v>152209.98000000001</v>
      </c>
    </row>
    <row r="16" spans="1:3" ht="16.2" x14ac:dyDescent="0.45">
      <c r="A16" t="s">
        <v>10</v>
      </c>
      <c r="B16">
        <v>725.61</v>
      </c>
      <c r="C16" s="3">
        <f>+B16*12</f>
        <v>8707.32</v>
      </c>
    </row>
    <row r="17" spans="1:4" x14ac:dyDescent="0.3">
      <c r="A17" t="s">
        <v>6</v>
      </c>
      <c r="C17" s="2">
        <f>SUM(C15:C16)</f>
        <v>160917.30000000002</v>
      </c>
    </row>
    <row r="18" spans="1:4" ht="16.2" x14ac:dyDescent="0.45">
      <c r="A18" t="s">
        <v>7</v>
      </c>
      <c r="C18" s="3">
        <v>205172</v>
      </c>
    </row>
    <row r="19" spans="1:4" x14ac:dyDescent="0.3">
      <c r="A19" t="s">
        <v>8</v>
      </c>
      <c r="C19" s="6">
        <f>+C17-C18</f>
        <v>-44254.699999999983</v>
      </c>
      <c r="D19" t="s">
        <v>11</v>
      </c>
    </row>
    <row r="21" spans="1:4" x14ac:dyDescent="0.3">
      <c r="A21" s="1" t="s">
        <v>12</v>
      </c>
    </row>
    <row r="22" spans="1:4" x14ac:dyDescent="0.3">
      <c r="A22" s="1" t="s">
        <v>13</v>
      </c>
      <c r="B22" s="1">
        <v>252125</v>
      </c>
    </row>
    <row r="23" spans="1:4" x14ac:dyDescent="0.3">
      <c r="A23" t="s">
        <v>14</v>
      </c>
      <c r="C23" s="7">
        <v>47718</v>
      </c>
    </row>
    <row r="24" spans="1:4" ht="16.2" x14ac:dyDescent="0.45">
      <c r="A24" t="s">
        <v>3</v>
      </c>
      <c r="B24">
        <v>3.69</v>
      </c>
      <c r="C24" s="3">
        <f>+C23*B24</f>
        <v>176079.41999999998</v>
      </c>
    </row>
    <row r="25" spans="1:4" x14ac:dyDescent="0.3">
      <c r="A25" t="s">
        <v>4</v>
      </c>
      <c r="B25">
        <v>3.75</v>
      </c>
      <c r="C25" s="8">
        <f>+B25*C23</f>
        <v>178942.5</v>
      </c>
    </row>
    <row r="26" spans="1:4" ht="16.2" x14ac:dyDescent="0.45">
      <c r="A26" t="s">
        <v>15</v>
      </c>
      <c r="C26" s="3">
        <f>+B26*12</f>
        <v>0</v>
      </c>
    </row>
    <row r="27" spans="1:4" x14ac:dyDescent="0.3">
      <c r="A27" t="s">
        <v>6</v>
      </c>
      <c r="C27" s="8">
        <f>SUM(C25:C26)</f>
        <v>178942.5</v>
      </c>
    </row>
    <row r="28" spans="1:4" ht="16.2" x14ac:dyDescent="0.45">
      <c r="A28" t="s">
        <v>7</v>
      </c>
      <c r="C28" s="3"/>
    </row>
    <row r="29" spans="1:4" x14ac:dyDescent="0.3">
      <c r="A29" t="s">
        <v>8</v>
      </c>
      <c r="C29" s="8">
        <f>+C27-C28</f>
        <v>178942.5</v>
      </c>
    </row>
    <row r="33" spans="1:3" x14ac:dyDescent="0.3">
      <c r="A33" s="1" t="s">
        <v>16</v>
      </c>
      <c r="B33" s="1">
        <v>252126</v>
      </c>
    </row>
    <row r="34" spans="1:3" x14ac:dyDescent="0.3">
      <c r="A34" t="s">
        <v>14</v>
      </c>
      <c r="C34" s="7">
        <v>35487</v>
      </c>
    </row>
    <row r="35" spans="1:3" ht="16.2" x14ac:dyDescent="0.45">
      <c r="A35" t="s">
        <v>3</v>
      </c>
      <c r="B35">
        <v>5.13</v>
      </c>
      <c r="C35" s="3">
        <f>+C34*B35</f>
        <v>182048.31</v>
      </c>
    </row>
    <row r="36" spans="1:3" x14ac:dyDescent="0.3">
      <c r="A36" t="s">
        <v>4</v>
      </c>
      <c r="B36">
        <v>5.31</v>
      </c>
      <c r="C36" s="8">
        <f>+B36*C34</f>
        <v>188435.96999999997</v>
      </c>
    </row>
    <row r="37" spans="1:3" ht="16.2" x14ac:dyDescent="0.45">
      <c r="A37" t="s">
        <v>17</v>
      </c>
      <c r="B37" s="9">
        <v>1</v>
      </c>
      <c r="C37" s="3">
        <f>+B37*C34</f>
        <v>35487</v>
      </c>
    </row>
    <row r="38" spans="1:3" x14ac:dyDescent="0.3">
      <c r="A38" t="s">
        <v>6</v>
      </c>
      <c r="C38" s="8">
        <f>SUM(C36:C37)</f>
        <v>223922.96999999997</v>
      </c>
    </row>
    <row r="39" spans="1:3" ht="16.2" x14ac:dyDescent="0.45">
      <c r="A39" t="s">
        <v>7</v>
      </c>
      <c r="C39" s="3"/>
    </row>
    <row r="40" spans="1:3" x14ac:dyDescent="0.3">
      <c r="A40" t="s">
        <v>8</v>
      </c>
      <c r="C40" s="8">
        <f>+C38-C39</f>
        <v>223922.96999999997</v>
      </c>
    </row>
    <row r="44" spans="1:3" x14ac:dyDescent="0.3">
      <c r="A44" s="1" t="s">
        <v>18</v>
      </c>
      <c r="B44" s="1">
        <v>252107</v>
      </c>
    </row>
    <row r="45" spans="1:3" x14ac:dyDescent="0.3">
      <c r="A45" t="s">
        <v>2</v>
      </c>
      <c r="C45" s="10">
        <v>5256</v>
      </c>
    </row>
    <row r="46" spans="1:3" ht="16.2" x14ac:dyDescent="0.45">
      <c r="A46" t="s">
        <v>3</v>
      </c>
      <c r="B46">
        <v>5.13</v>
      </c>
      <c r="C46" s="3">
        <f>+C45*B46</f>
        <v>26963.279999999999</v>
      </c>
    </row>
    <row r="47" spans="1:3" x14ac:dyDescent="0.3">
      <c r="A47" t="s">
        <v>4</v>
      </c>
      <c r="B47">
        <v>5.31</v>
      </c>
      <c r="C47" s="2">
        <f>+B47*C45</f>
        <v>27909.359999999997</v>
      </c>
    </row>
    <row r="48" spans="1:3" ht="16.2" x14ac:dyDescent="0.45">
      <c r="A48" t="s">
        <v>17</v>
      </c>
      <c r="B48" s="9">
        <v>1</v>
      </c>
      <c r="C48" s="3">
        <f>+B48*C45</f>
        <v>5256</v>
      </c>
    </row>
    <row r="49" spans="1:3" x14ac:dyDescent="0.3">
      <c r="A49" t="s">
        <v>6</v>
      </c>
      <c r="C49" s="2">
        <f>SUM(C47:C48)</f>
        <v>33165.360000000001</v>
      </c>
    </row>
    <row r="50" spans="1:3" ht="16.2" x14ac:dyDescent="0.45">
      <c r="A50" t="s">
        <v>7</v>
      </c>
      <c r="C50" s="3">
        <v>32260</v>
      </c>
    </row>
    <row r="51" spans="1:3" x14ac:dyDescent="0.3">
      <c r="A51" t="s">
        <v>8</v>
      </c>
      <c r="C51" s="6">
        <f>+C49-C50</f>
        <v>905.36000000000058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BF0E-A997-48FE-9F95-65C0B7FB4621}">
  <dimension ref="A1:L99"/>
  <sheetViews>
    <sheetView workbookViewId="0">
      <selection sqref="A1:XFD1048576"/>
    </sheetView>
  </sheetViews>
  <sheetFormatPr defaultRowHeight="14.4" x14ac:dyDescent="0.3"/>
  <cols>
    <col min="1" max="1" width="25.88671875" bestFit="1" customWidth="1"/>
    <col min="3" max="4" width="12.5546875" bestFit="1" customWidth="1"/>
    <col min="9" max="10" width="13.33203125" bestFit="1" customWidth="1"/>
    <col min="11" max="11" width="11.5546875" bestFit="1" customWidth="1"/>
  </cols>
  <sheetData>
    <row r="1" spans="1:6" x14ac:dyDescent="0.3">
      <c r="A1" s="1" t="s">
        <v>0</v>
      </c>
      <c r="B1" s="1">
        <v>241</v>
      </c>
    </row>
    <row r="2" spans="1:6" ht="15" thickBot="1" x14ac:dyDescent="0.35">
      <c r="A2" s="1" t="s">
        <v>1</v>
      </c>
    </row>
    <row r="3" spans="1:6" x14ac:dyDescent="0.3">
      <c r="A3" s="14" t="s">
        <v>2</v>
      </c>
      <c r="B3" s="15"/>
      <c r="C3" s="29">
        <v>116681</v>
      </c>
      <c r="D3" s="30"/>
    </row>
    <row r="4" spans="1:6" ht="16.2" x14ac:dyDescent="0.45">
      <c r="A4" s="17" t="s">
        <v>3</v>
      </c>
      <c r="B4" s="21">
        <v>3.8010000000000002</v>
      </c>
      <c r="C4" s="31">
        <v>443504.48100000003</v>
      </c>
      <c r="D4" s="32"/>
    </row>
    <row r="5" spans="1:6" x14ac:dyDescent="0.3">
      <c r="A5" s="17" t="s">
        <v>4</v>
      </c>
      <c r="B5" s="21">
        <v>4.1959999999999997</v>
      </c>
      <c r="C5" s="19">
        <v>489593.47599999997</v>
      </c>
      <c r="D5" s="32"/>
    </row>
    <row r="6" spans="1:6" ht="16.2" x14ac:dyDescent="0.45">
      <c r="A6" s="17" t="s">
        <v>5</v>
      </c>
      <c r="B6" s="33">
        <v>0.25</v>
      </c>
      <c r="C6" s="31">
        <v>122398.36899999999</v>
      </c>
      <c r="D6" s="32"/>
    </row>
    <row r="7" spans="1:6" x14ac:dyDescent="0.3">
      <c r="A7" s="17" t="s">
        <v>6</v>
      </c>
      <c r="B7" s="21"/>
      <c r="C7" s="19">
        <v>611991.84499999997</v>
      </c>
      <c r="D7" s="32"/>
    </row>
    <row r="8" spans="1:6" ht="16.2" x14ac:dyDescent="0.45">
      <c r="A8" s="17" t="s">
        <v>7</v>
      </c>
      <c r="B8" s="21"/>
      <c r="C8" s="31">
        <v>593968</v>
      </c>
      <c r="D8" s="32"/>
    </row>
    <row r="9" spans="1:6" ht="16.8" thickBot="1" x14ac:dyDescent="0.5">
      <c r="A9" s="22" t="s">
        <v>8</v>
      </c>
      <c r="B9" s="23"/>
      <c r="C9" s="34">
        <v>18023.844999999972</v>
      </c>
      <c r="D9" s="35"/>
    </row>
    <row r="11" spans="1:6" x14ac:dyDescent="0.3">
      <c r="A11" t="s">
        <v>20</v>
      </c>
      <c r="C11" s="7">
        <v>87809</v>
      </c>
      <c r="D11" s="8">
        <v>28872</v>
      </c>
      <c r="F11" s="12"/>
    </row>
    <row r="12" spans="1:6" ht="16.2" x14ac:dyDescent="0.45">
      <c r="A12" t="s">
        <v>3</v>
      </c>
      <c r="B12">
        <v>3.8010000000000002</v>
      </c>
      <c r="C12" s="3">
        <v>333762.00900000002</v>
      </c>
      <c r="D12" s="8"/>
      <c r="F12" s="12"/>
    </row>
    <row r="13" spans="1:6" x14ac:dyDescent="0.3">
      <c r="A13" t="s">
        <v>4</v>
      </c>
      <c r="B13">
        <v>4.1959999999999997</v>
      </c>
      <c r="C13" s="8">
        <v>368446.56399999995</v>
      </c>
      <c r="D13" s="8">
        <v>121146.912</v>
      </c>
      <c r="F13" s="12"/>
    </row>
    <row r="14" spans="1:6" x14ac:dyDescent="0.3">
      <c r="A14" s="1" t="s">
        <v>33</v>
      </c>
      <c r="B14">
        <v>0.39499999999999957</v>
      </c>
      <c r="C14" s="8">
        <v>34684.554999999964</v>
      </c>
      <c r="D14" s="8"/>
      <c r="F14" s="12"/>
    </row>
    <row r="15" spans="1:6" ht="16.2" x14ac:dyDescent="0.45">
      <c r="A15" s="1" t="s">
        <v>39</v>
      </c>
      <c r="B15" s="4">
        <v>0.25</v>
      </c>
      <c r="C15" s="3">
        <v>8671.138749999991</v>
      </c>
      <c r="D15" s="8">
        <v>113727.23025000001</v>
      </c>
      <c r="F15" s="12"/>
    </row>
    <row r="16" spans="1:6" ht="16.2" x14ac:dyDescent="0.45">
      <c r="A16" s="1" t="s">
        <v>25</v>
      </c>
      <c r="C16" s="5">
        <v>43355.693749999955</v>
      </c>
      <c r="D16" s="8">
        <v>568636.15125</v>
      </c>
      <c r="F16" s="12"/>
    </row>
    <row r="17" spans="1:7" x14ac:dyDescent="0.3">
      <c r="E17" s="12"/>
      <c r="F17" s="12"/>
    </row>
    <row r="18" spans="1:7" x14ac:dyDescent="0.3">
      <c r="A18" s="1" t="s">
        <v>38</v>
      </c>
    </row>
    <row r="19" spans="1:7" ht="15" thickBot="1" x14ac:dyDescent="0.35">
      <c r="A19" s="1" t="s">
        <v>36</v>
      </c>
      <c r="D19" s="12"/>
      <c r="F19" s="12"/>
    </row>
    <row r="20" spans="1:7" x14ac:dyDescent="0.3">
      <c r="A20" s="14" t="s">
        <v>37</v>
      </c>
      <c r="B20" s="15"/>
      <c r="C20" s="15">
        <v>40480</v>
      </c>
      <c r="D20" s="16"/>
      <c r="F20" s="12"/>
      <c r="G20" s="13"/>
    </row>
    <row r="21" spans="1:7" x14ac:dyDescent="0.3">
      <c r="A21" s="17" t="s">
        <v>3</v>
      </c>
      <c r="B21" s="18">
        <v>7.19</v>
      </c>
      <c r="C21" s="19">
        <v>291051.2</v>
      </c>
      <c r="D21" s="20"/>
      <c r="F21" s="12"/>
    </row>
    <row r="22" spans="1:7" x14ac:dyDescent="0.3">
      <c r="A22" s="17" t="s">
        <v>4</v>
      </c>
      <c r="B22" s="18">
        <v>7.48</v>
      </c>
      <c r="C22" s="25">
        <v>302790.40000000002</v>
      </c>
      <c r="D22" s="20"/>
      <c r="F22" s="12"/>
    </row>
    <row r="23" spans="1:7" ht="16.2" x14ac:dyDescent="0.45">
      <c r="A23" s="28" t="s">
        <v>7</v>
      </c>
      <c r="B23" s="21"/>
      <c r="C23" s="26">
        <v>289522.12</v>
      </c>
      <c r="D23" s="20"/>
      <c r="F23" s="12"/>
    </row>
    <row r="24" spans="1:7" ht="16.8" thickBot="1" x14ac:dyDescent="0.5">
      <c r="A24" s="22" t="s">
        <v>8</v>
      </c>
      <c r="B24" s="23"/>
      <c r="C24" s="27">
        <v>13268.280000000028</v>
      </c>
      <c r="D24" s="24"/>
      <c r="F24" s="12"/>
    </row>
    <row r="25" spans="1:7" x14ac:dyDescent="0.3">
      <c r="D25" s="12"/>
      <c r="F25" s="12"/>
    </row>
    <row r="26" spans="1:7" x14ac:dyDescent="0.3">
      <c r="A26" t="s">
        <v>20</v>
      </c>
      <c r="C26" s="7">
        <v>30505</v>
      </c>
      <c r="D26" s="7">
        <v>9975</v>
      </c>
      <c r="F26" s="12"/>
    </row>
    <row r="27" spans="1:7" ht="16.2" x14ac:dyDescent="0.45">
      <c r="A27" t="s">
        <v>3</v>
      </c>
      <c r="B27">
        <v>7.19</v>
      </c>
      <c r="C27" s="3">
        <v>219330.95</v>
      </c>
      <c r="D27" s="12"/>
      <c r="F27" s="12"/>
    </row>
    <row r="28" spans="1:7" x14ac:dyDescent="0.3">
      <c r="A28" t="s">
        <v>4</v>
      </c>
      <c r="B28">
        <v>7.48</v>
      </c>
      <c r="C28" s="8">
        <v>228177.40000000002</v>
      </c>
      <c r="D28" s="8">
        <v>74613</v>
      </c>
      <c r="F28" s="12"/>
    </row>
    <row r="29" spans="1:7" ht="16.2" x14ac:dyDescent="0.45">
      <c r="A29" s="1" t="s">
        <v>25</v>
      </c>
      <c r="B29">
        <v>0.29000000000000004</v>
      </c>
      <c r="C29" s="5">
        <v>8846.4500000000007</v>
      </c>
      <c r="D29" s="8">
        <v>293943.95</v>
      </c>
      <c r="F29" s="12"/>
    </row>
    <row r="30" spans="1:7" x14ac:dyDescent="0.3">
      <c r="E30" s="12"/>
      <c r="F30" s="12"/>
    </row>
    <row r="31" spans="1:7" x14ac:dyDescent="0.3">
      <c r="A31" s="1" t="s">
        <v>9</v>
      </c>
      <c r="B31" s="1"/>
    </row>
    <row r="32" spans="1:7" x14ac:dyDescent="0.3">
      <c r="A32" s="1" t="s">
        <v>43</v>
      </c>
      <c r="B32" s="1">
        <v>252119</v>
      </c>
    </row>
    <row r="33" spans="1:11" x14ac:dyDescent="0.3">
      <c r="A33" s="1" t="s">
        <v>19</v>
      </c>
    </row>
    <row r="34" spans="1:11" x14ac:dyDescent="0.3">
      <c r="A34" t="s">
        <v>20</v>
      </c>
      <c r="C34" s="7">
        <v>17609</v>
      </c>
    </row>
    <row r="35" spans="1:11" x14ac:dyDescent="0.3">
      <c r="A35" t="s">
        <v>3</v>
      </c>
      <c r="B35">
        <v>7.39</v>
      </c>
      <c r="C35" s="8">
        <v>130130.51</v>
      </c>
    </row>
    <row r="36" spans="1:11" ht="16.2" x14ac:dyDescent="0.45">
      <c r="A36" t="s">
        <v>4</v>
      </c>
      <c r="B36">
        <v>7.54</v>
      </c>
      <c r="C36" s="3">
        <v>132771.86000000002</v>
      </c>
    </row>
    <row r="37" spans="1:11" ht="16.2" x14ac:dyDescent="0.45">
      <c r="A37" t="s">
        <v>21</v>
      </c>
      <c r="B37">
        <v>0.15000000000000036</v>
      </c>
      <c r="C37" s="3">
        <v>2641.3500000000063</v>
      </c>
    </row>
    <row r="38" spans="1:11" x14ac:dyDescent="0.3">
      <c r="A38" t="s">
        <v>22</v>
      </c>
      <c r="B38">
        <v>725.61</v>
      </c>
      <c r="C38" s="8">
        <v>6530.49</v>
      </c>
    </row>
    <row r="39" spans="1:11" ht="16.2" x14ac:dyDescent="0.45">
      <c r="A39" t="s">
        <v>23</v>
      </c>
      <c r="B39">
        <v>740.13</v>
      </c>
      <c r="C39" s="3">
        <v>6661.17</v>
      </c>
    </row>
    <row r="40" spans="1:11" ht="16.2" x14ac:dyDescent="0.45">
      <c r="A40" t="s">
        <v>24</v>
      </c>
      <c r="B40">
        <v>14.519999999999982</v>
      </c>
      <c r="C40" s="3">
        <v>130.67999999999984</v>
      </c>
      <c r="I40" t="s">
        <v>41</v>
      </c>
    </row>
    <row r="41" spans="1:11" ht="16.2" x14ac:dyDescent="0.45">
      <c r="A41" s="1" t="s">
        <v>25</v>
      </c>
      <c r="B41" s="1"/>
      <c r="C41" s="5">
        <v>2772.0300000000061</v>
      </c>
      <c r="I41" t="s">
        <v>44</v>
      </c>
      <c r="J41" t="s">
        <v>45</v>
      </c>
    </row>
    <row r="42" spans="1:11" ht="16.2" x14ac:dyDescent="0.45">
      <c r="A42" s="1"/>
      <c r="B42" s="1"/>
      <c r="C42" s="5"/>
      <c r="H42" t="s">
        <v>46</v>
      </c>
      <c r="I42" s="2">
        <v>3924648</v>
      </c>
      <c r="J42" s="2">
        <v>2747253.5999999996</v>
      </c>
      <c r="K42" s="37">
        <v>10082.420711999999</v>
      </c>
    </row>
    <row r="43" spans="1:11" x14ac:dyDescent="0.3">
      <c r="A43" s="1" t="s">
        <v>40</v>
      </c>
      <c r="B43" s="1">
        <v>252119</v>
      </c>
      <c r="D43" s="7">
        <v>50108</v>
      </c>
      <c r="H43" t="s">
        <v>47</v>
      </c>
      <c r="I43" s="2">
        <v>3310134</v>
      </c>
      <c r="J43" s="2">
        <v>2317093.7999999998</v>
      </c>
      <c r="K43" s="37">
        <v>8503.734246</v>
      </c>
    </row>
    <row r="44" spans="1:11" x14ac:dyDescent="0.3">
      <c r="A44" s="1" t="s">
        <v>41</v>
      </c>
      <c r="D44" s="7">
        <v>33654.175444680848</v>
      </c>
      <c r="H44" t="s">
        <v>48</v>
      </c>
      <c r="I44" s="2">
        <v>4342866</v>
      </c>
      <c r="J44" s="2">
        <v>3040006.1999999997</v>
      </c>
      <c r="K44" s="37">
        <v>11156.822753999999</v>
      </c>
    </row>
    <row r="45" spans="1:11" x14ac:dyDescent="0.3">
      <c r="A45" t="s">
        <v>55</v>
      </c>
      <c r="C45" s="7">
        <v>42097</v>
      </c>
      <c r="H45" t="s">
        <v>49</v>
      </c>
      <c r="I45" s="2">
        <v>4571408</v>
      </c>
      <c r="J45" s="2">
        <v>3199985.5999999996</v>
      </c>
      <c r="K45" s="37">
        <v>11743.947151999999</v>
      </c>
    </row>
    <row r="46" spans="1:11" x14ac:dyDescent="0.3">
      <c r="C46" s="7"/>
      <c r="H46" t="s">
        <v>48</v>
      </c>
      <c r="I46" s="2">
        <v>4956266</v>
      </c>
      <c r="J46" s="2">
        <v>3469386.1999999997</v>
      </c>
      <c r="K46" s="37">
        <v>12732.647353999999</v>
      </c>
    </row>
    <row r="47" spans="1:11" x14ac:dyDescent="0.3">
      <c r="A47" s="1" t="s">
        <v>56</v>
      </c>
      <c r="C47" s="7">
        <v>29667.635200000001</v>
      </c>
      <c r="D47" s="7">
        <v>3986.5402446808475</v>
      </c>
      <c r="H47" t="s">
        <v>46</v>
      </c>
      <c r="I47" s="2">
        <v>4234600</v>
      </c>
      <c r="J47" s="2">
        <v>2964220</v>
      </c>
      <c r="K47" s="37">
        <v>10878.687400000001</v>
      </c>
    </row>
    <row r="48" spans="1:11" x14ac:dyDescent="0.3">
      <c r="A48" t="s">
        <v>3</v>
      </c>
      <c r="B48">
        <v>3.67</v>
      </c>
      <c r="C48" s="8">
        <v>108880.22118399999</v>
      </c>
      <c r="D48" s="7"/>
      <c r="F48" t="s">
        <v>7</v>
      </c>
      <c r="G48" s="2">
        <v>123870</v>
      </c>
      <c r="H48" t="s">
        <v>46</v>
      </c>
      <c r="I48" s="2">
        <v>4674469</v>
      </c>
      <c r="J48" s="2">
        <v>3272128.3</v>
      </c>
      <c r="K48" s="37">
        <v>12008.710861</v>
      </c>
    </row>
    <row r="49" spans="1:12" ht="16.2" x14ac:dyDescent="0.45">
      <c r="A49" t="s">
        <v>4</v>
      </c>
      <c r="B49">
        <v>3.76</v>
      </c>
      <c r="C49" s="3">
        <v>409389.63165183994</v>
      </c>
      <c r="D49" s="3">
        <v>14989.391319999986</v>
      </c>
      <c r="G49" s="2"/>
      <c r="H49" t="s">
        <v>49</v>
      </c>
      <c r="I49" s="2">
        <v>4299493</v>
      </c>
      <c r="J49" s="2">
        <v>3009645.0999999996</v>
      </c>
      <c r="K49" s="37">
        <v>11045.397516999999</v>
      </c>
    </row>
    <row r="50" spans="1:12" ht="16.2" x14ac:dyDescent="0.45">
      <c r="A50" s="1" t="s">
        <v>25</v>
      </c>
      <c r="B50">
        <v>8.9999999999999858E-2</v>
      </c>
      <c r="C50" s="5">
        <v>2670.0871679999959</v>
      </c>
      <c r="D50" s="5">
        <v>123869.61250399998</v>
      </c>
      <c r="G50" s="2"/>
      <c r="H50" t="s">
        <v>50</v>
      </c>
      <c r="I50" s="2">
        <v>4640378</v>
      </c>
      <c r="J50" s="2">
        <v>3248264.5999999996</v>
      </c>
      <c r="K50" s="37">
        <v>11921.131081999998</v>
      </c>
    </row>
    <row r="51" spans="1:12" ht="16.2" x14ac:dyDescent="0.45">
      <c r="A51" s="1" t="s">
        <v>42</v>
      </c>
      <c r="C51" s="5"/>
      <c r="D51" s="36"/>
      <c r="G51" s="2"/>
      <c r="H51" t="s">
        <v>51</v>
      </c>
      <c r="I51" s="2">
        <v>3428074</v>
      </c>
      <c r="J51" s="2">
        <v>2399651.7999999998</v>
      </c>
      <c r="K51" s="37">
        <v>8806.7221059999993</v>
      </c>
    </row>
    <row r="52" spans="1:12" ht="16.2" x14ac:dyDescent="0.45">
      <c r="B52" s="4"/>
      <c r="C52" s="3"/>
      <c r="H52" t="s">
        <v>52</v>
      </c>
      <c r="I52" s="2">
        <v>2710635</v>
      </c>
      <c r="J52" s="2">
        <v>1897444.4999999998</v>
      </c>
      <c r="K52" s="37">
        <v>7134.3913199999988</v>
      </c>
    </row>
    <row r="53" spans="1:12" ht="16.2" x14ac:dyDescent="0.45">
      <c r="A53" s="1"/>
      <c r="B53" s="1"/>
      <c r="C53" s="5"/>
      <c r="H53" t="s">
        <v>53</v>
      </c>
      <c r="I53" s="2">
        <v>2984422.4924012157</v>
      </c>
      <c r="J53" s="2">
        <v>2089095.744680851</v>
      </c>
      <c r="K53" s="37">
        <v>7855</v>
      </c>
      <c r="L53" s="40" t="s">
        <v>57</v>
      </c>
    </row>
    <row r="54" spans="1:12" ht="15" thickBot="1" x14ac:dyDescent="0.35">
      <c r="A54" s="1" t="s">
        <v>12</v>
      </c>
      <c r="I54" s="38">
        <v>48077393.492401212</v>
      </c>
      <c r="J54" s="38">
        <v>33654175.444680847</v>
      </c>
      <c r="K54" s="39">
        <v>123869.612504</v>
      </c>
    </row>
    <row r="55" spans="1:12" ht="15" thickTop="1" x14ac:dyDescent="0.3">
      <c r="A55" s="1" t="s">
        <v>26</v>
      </c>
      <c r="J55" s="40" t="s">
        <v>54</v>
      </c>
      <c r="K55" s="41">
        <v>123870</v>
      </c>
    </row>
    <row r="56" spans="1:12" x14ac:dyDescent="0.3">
      <c r="A56" s="1" t="s">
        <v>13</v>
      </c>
      <c r="B56" s="1">
        <v>252125</v>
      </c>
    </row>
    <row r="57" spans="1:12" x14ac:dyDescent="0.3">
      <c r="A57" t="s">
        <v>27</v>
      </c>
      <c r="C57" s="7">
        <v>36857</v>
      </c>
    </row>
    <row r="58" spans="1:12" x14ac:dyDescent="0.3">
      <c r="A58" t="s">
        <v>3</v>
      </c>
      <c r="B58">
        <v>3.69</v>
      </c>
      <c r="C58" s="8">
        <v>136002.32999999999</v>
      </c>
    </row>
    <row r="59" spans="1:12" ht="16.2" x14ac:dyDescent="0.45">
      <c r="A59" t="s">
        <v>4</v>
      </c>
      <c r="B59">
        <v>3.75</v>
      </c>
      <c r="C59" s="3">
        <v>138213.75</v>
      </c>
    </row>
    <row r="60" spans="1:12" ht="16.2" x14ac:dyDescent="0.45">
      <c r="A60" s="1" t="s">
        <v>25</v>
      </c>
      <c r="B60">
        <v>6.0000000000000053E-2</v>
      </c>
      <c r="C60" s="5">
        <v>2211.4200000000019</v>
      </c>
    </row>
    <row r="61" spans="1:12" x14ac:dyDescent="0.3">
      <c r="C61" s="8"/>
    </row>
    <row r="62" spans="1:12" x14ac:dyDescent="0.3">
      <c r="A62" s="1" t="s">
        <v>16</v>
      </c>
      <c r="B62" s="1">
        <v>252126</v>
      </c>
    </row>
    <row r="63" spans="1:12" x14ac:dyDescent="0.3">
      <c r="A63" s="1" t="s">
        <v>26</v>
      </c>
    </row>
    <row r="64" spans="1:12" x14ac:dyDescent="0.3">
      <c r="A64" t="s">
        <v>20</v>
      </c>
      <c r="C64" s="7">
        <v>26746</v>
      </c>
    </row>
    <row r="65" spans="1:3" ht="16.2" x14ac:dyDescent="0.45">
      <c r="A65" t="s">
        <v>3</v>
      </c>
      <c r="B65">
        <v>5.13</v>
      </c>
      <c r="C65" s="3">
        <v>137206.98000000001</v>
      </c>
    </row>
    <row r="66" spans="1:3" x14ac:dyDescent="0.3">
      <c r="A66" t="s">
        <v>4</v>
      </c>
      <c r="B66">
        <v>5.31</v>
      </c>
      <c r="C66" s="8">
        <v>142021.25999999998</v>
      </c>
    </row>
    <row r="67" spans="1:3" ht="16.2" x14ac:dyDescent="0.45">
      <c r="A67" t="s">
        <v>17</v>
      </c>
      <c r="B67" s="9">
        <v>1</v>
      </c>
      <c r="C67" s="3">
        <v>26746</v>
      </c>
    </row>
    <row r="68" spans="1:3" ht="16.2" x14ac:dyDescent="0.45">
      <c r="A68" s="1" t="s">
        <v>25</v>
      </c>
      <c r="B68">
        <v>0.17999999999999972</v>
      </c>
      <c r="C68" s="5">
        <v>4814.2799999999925</v>
      </c>
    </row>
    <row r="69" spans="1:3" ht="16.2" x14ac:dyDescent="0.45">
      <c r="B69" s="9"/>
      <c r="C69" s="3"/>
    </row>
    <row r="70" spans="1:3" x14ac:dyDescent="0.3">
      <c r="A70" s="1" t="s">
        <v>18</v>
      </c>
      <c r="B70" s="1">
        <v>252107</v>
      </c>
    </row>
    <row r="71" spans="1:3" x14ac:dyDescent="0.3">
      <c r="A71" s="1" t="s">
        <v>26</v>
      </c>
    </row>
    <row r="72" spans="1:3" x14ac:dyDescent="0.3">
      <c r="A72" t="s">
        <v>20</v>
      </c>
      <c r="C72" s="7">
        <v>4177</v>
      </c>
    </row>
    <row r="73" spans="1:3" ht="16.2" x14ac:dyDescent="0.45">
      <c r="A73" t="s">
        <v>3</v>
      </c>
      <c r="B73">
        <v>5.13</v>
      </c>
      <c r="C73" s="3">
        <v>21428.01</v>
      </c>
    </row>
    <row r="74" spans="1:3" x14ac:dyDescent="0.3">
      <c r="A74" t="s">
        <v>4</v>
      </c>
      <c r="B74">
        <v>5.31</v>
      </c>
      <c r="C74" s="8">
        <v>22179.87</v>
      </c>
    </row>
    <row r="75" spans="1:3" ht="16.2" x14ac:dyDescent="0.45">
      <c r="A75" t="s">
        <v>17</v>
      </c>
      <c r="B75" s="9">
        <v>1</v>
      </c>
      <c r="C75" s="3">
        <v>4177</v>
      </c>
    </row>
    <row r="76" spans="1:3" ht="16.2" x14ac:dyDescent="0.45">
      <c r="A76" s="1" t="s">
        <v>25</v>
      </c>
      <c r="B76">
        <v>0.17999999999999972</v>
      </c>
      <c r="C76" s="5">
        <v>751.85999999999876</v>
      </c>
    </row>
    <row r="78" spans="1:3" x14ac:dyDescent="0.3">
      <c r="A78" s="1" t="s">
        <v>28</v>
      </c>
    </row>
    <row r="79" spans="1:3" x14ac:dyDescent="0.3">
      <c r="A79" s="1" t="s">
        <v>29</v>
      </c>
      <c r="B79" s="1">
        <v>252123</v>
      </c>
    </row>
    <row r="80" spans="1:3" x14ac:dyDescent="0.3">
      <c r="A80" t="s">
        <v>30</v>
      </c>
    </row>
    <row r="81" spans="1:3" x14ac:dyDescent="0.3">
      <c r="A81" t="s">
        <v>31</v>
      </c>
      <c r="C81" s="7">
        <v>16247</v>
      </c>
    </row>
    <row r="82" spans="1:3" x14ac:dyDescent="0.3">
      <c r="A82" t="s">
        <v>32</v>
      </c>
      <c r="B82" s="9">
        <v>1.7</v>
      </c>
      <c r="C82" s="8">
        <v>27619.899999999998</v>
      </c>
    </row>
    <row r="83" spans="1:3" ht="16.2" x14ac:dyDescent="0.45">
      <c r="A83" t="s">
        <v>4</v>
      </c>
      <c r="B83">
        <v>1.764</v>
      </c>
      <c r="C83" s="3">
        <v>28659.707999999999</v>
      </c>
    </row>
    <row r="84" spans="1:3" ht="16.2" x14ac:dyDescent="0.45">
      <c r="A84" t="s">
        <v>33</v>
      </c>
      <c r="B84">
        <v>6.4000000000000057E-2</v>
      </c>
      <c r="C84" s="11">
        <v>1039.8080000000009</v>
      </c>
    </row>
    <row r="85" spans="1:3" x14ac:dyDescent="0.3">
      <c r="A85" t="s">
        <v>22</v>
      </c>
      <c r="B85">
        <v>232.74</v>
      </c>
      <c r="C85" s="8">
        <v>2094.66</v>
      </c>
    </row>
    <row r="86" spans="1:3" ht="16.2" x14ac:dyDescent="0.45">
      <c r="A86" t="s">
        <v>23</v>
      </c>
      <c r="B86">
        <v>246.97</v>
      </c>
      <c r="C86" s="3">
        <v>2222.73</v>
      </c>
    </row>
    <row r="87" spans="1:3" ht="16.2" x14ac:dyDescent="0.45">
      <c r="A87" t="s">
        <v>33</v>
      </c>
      <c r="B87">
        <v>14.22999999999999</v>
      </c>
      <c r="C87" s="11">
        <v>128.06999999999991</v>
      </c>
    </row>
    <row r="88" spans="1:3" ht="16.2" x14ac:dyDescent="0.45">
      <c r="A88" t="s">
        <v>25</v>
      </c>
      <c r="C88" s="5">
        <v>1167.8780000000008</v>
      </c>
    </row>
    <row r="90" spans="1:3" x14ac:dyDescent="0.3">
      <c r="A90" s="1" t="s">
        <v>34</v>
      </c>
      <c r="B90" s="1">
        <v>252124</v>
      </c>
    </row>
    <row r="91" spans="1:3" x14ac:dyDescent="0.3">
      <c r="A91" t="s">
        <v>35</v>
      </c>
    </row>
    <row r="92" spans="1:3" x14ac:dyDescent="0.3">
      <c r="A92" t="s">
        <v>31</v>
      </c>
      <c r="C92" s="7">
        <v>2995</v>
      </c>
    </row>
    <row r="93" spans="1:3" x14ac:dyDescent="0.3">
      <c r="A93" t="s">
        <v>32</v>
      </c>
      <c r="B93">
        <v>1.61</v>
      </c>
      <c r="C93" s="8">
        <v>4821.9500000000007</v>
      </c>
    </row>
    <row r="94" spans="1:3" ht="16.2" x14ac:dyDescent="0.45">
      <c r="A94" t="s">
        <v>4</v>
      </c>
      <c r="B94">
        <v>1.66</v>
      </c>
      <c r="C94" s="3">
        <v>4971.7</v>
      </c>
    </row>
    <row r="95" spans="1:3" ht="16.2" x14ac:dyDescent="0.45">
      <c r="A95" t="s">
        <v>33</v>
      </c>
      <c r="B95">
        <v>4.9999999999999822E-2</v>
      </c>
      <c r="C95" s="11">
        <v>149.74999999999946</v>
      </c>
    </row>
    <row r="96" spans="1:3" x14ac:dyDescent="0.3">
      <c r="A96" t="s">
        <v>22</v>
      </c>
      <c r="B96">
        <v>154.84</v>
      </c>
      <c r="C96" s="8">
        <v>1393.56</v>
      </c>
    </row>
    <row r="97" spans="1:3" ht="16.2" x14ac:dyDescent="0.45">
      <c r="A97" t="s">
        <v>23</v>
      </c>
      <c r="B97">
        <v>159.49</v>
      </c>
      <c r="C97" s="3">
        <v>1435.41</v>
      </c>
    </row>
    <row r="98" spans="1:3" ht="16.2" x14ac:dyDescent="0.45">
      <c r="A98" t="s">
        <v>33</v>
      </c>
      <c r="B98">
        <v>4.6500000000000057</v>
      </c>
      <c r="C98" s="11">
        <v>41.850000000000051</v>
      </c>
    </row>
    <row r="99" spans="1:3" ht="16.2" x14ac:dyDescent="0.45">
      <c r="A99" t="s">
        <v>25</v>
      </c>
      <c r="C99" s="5">
        <v>191.59999999999951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CE065C-9FE2-4388-AE39-9FAA80FC7403}"/>
</file>

<file path=customXml/itemProps2.xml><?xml version="1.0" encoding="utf-8"?>
<ds:datastoreItem xmlns:ds="http://schemas.openxmlformats.org/officeDocument/2006/customXml" ds:itemID="{BA3323F0-8794-4528-9B93-B8874074E6C9}"/>
</file>

<file path=customXml/itemProps3.xml><?xml version="1.0" encoding="utf-8"?>
<ds:datastoreItem xmlns:ds="http://schemas.openxmlformats.org/officeDocument/2006/customXml" ds:itemID="{646186AA-45D7-4E4A-81A5-C76076118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Increase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Cynthia Yapp</cp:lastModifiedBy>
  <dcterms:created xsi:type="dcterms:W3CDTF">2020-04-29T13:20:02Z</dcterms:created>
  <dcterms:modified xsi:type="dcterms:W3CDTF">2020-07-30T15:27:48Z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</Properties>
</file>