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.Drennan\OneDrive - CORIX Group of Companies\Documents\2020 Rate Case\GL Extraction\"/>
    </mc:Choice>
  </mc:AlternateContent>
  <xr:revisionPtr revIDLastSave="17" documentId="8_{1B22FD1A-3733-4595-BD5C-620A0C225CD1}" xr6:coauthVersionLast="44" xr6:coauthVersionMax="44" xr10:uidLastSave="{1BE1EFDC-5D2E-464B-A7B8-C1E8F2107C5F}"/>
  <bookViews>
    <workbookView xWindow="-110" yWindow="-110" windowWidth="19420" windowHeight="10420" xr2:uid="{F9758234-C97D-497B-A446-E06BD9139498}"/>
  </bookViews>
  <sheets>
    <sheet name="UE Ledger" sheetId="3" r:id="rId1"/>
    <sheet name="UA Ledger" sheetId="2" r:id="rId2"/>
    <sheet name="AA Ledger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59" i="3" l="1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9" i="3"/>
  <c r="A560" i="3"/>
  <c r="A561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2" i="3"/>
  <c r="A733" i="3"/>
  <c r="A734" i="3"/>
  <c r="A735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60" i="3"/>
  <c r="A763" i="3"/>
  <c r="A764" i="3"/>
  <c r="A765" i="3"/>
  <c r="A766" i="3"/>
  <c r="A767" i="3"/>
  <c r="A768" i="3"/>
  <c r="A458" i="3"/>
  <c r="C764" i="3" l="1"/>
  <c r="D764" i="3"/>
  <c r="O764" i="3" s="1"/>
  <c r="E764" i="3"/>
  <c r="F764" i="3"/>
  <c r="G764" i="3"/>
  <c r="H764" i="3"/>
  <c r="I764" i="3"/>
  <c r="J764" i="3"/>
  <c r="K764" i="3"/>
  <c r="L764" i="3"/>
  <c r="M764" i="3"/>
  <c r="N764" i="3"/>
  <c r="C482" i="3"/>
  <c r="D482" i="3"/>
  <c r="E482" i="3"/>
  <c r="F482" i="3"/>
  <c r="G482" i="3"/>
  <c r="H482" i="3"/>
  <c r="I482" i="3"/>
  <c r="J482" i="3"/>
  <c r="K482" i="3"/>
  <c r="L482" i="3"/>
  <c r="M482" i="3"/>
  <c r="N482" i="3"/>
  <c r="C478" i="3"/>
  <c r="D478" i="3"/>
  <c r="E478" i="3"/>
  <c r="F478" i="3"/>
  <c r="G478" i="3"/>
  <c r="H478" i="3"/>
  <c r="I478" i="3"/>
  <c r="J478" i="3"/>
  <c r="K478" i="3"/>
  <c r="L478" i="3"/>
  <c r="M478" i="3"/>
  <c r="N478" i="3"/>
  <c r="C464" i="3"/>
  <c r="D464" i="3"/>
  <c r="E464" i="3"/>
  <c r="F464" i="3"/>
  <c r="G464" i="3"/>
  <c r="H464" i="3"/>
  <c r="I464" i="3"/>
  <c r="J464" i="3"/>
  <c r="K464" i="3"/>
  <c r="L464" i="3"/>
  <c r="M464" i="3"/>
  <c r="N464" i="3"/>
  <c r="C273" i="3"/>
  <c r="D273" i="3"/>
  <c r="E273" i="3"/>
  <c r="F273" i="3"/>
  <c r="G273" i="3"/>
  <c r="H273" i="3"/>
  <c r="I273" i="3"/>
  <c r="J273" i="3"/>
  <c r="K273" i="3"/>
  <c r="L273" i="3"/>
  <c r="M273" i="3"/>
  <c r="N273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9" i="3"/>
  <c r="U480" i="3"/>
  <c r="U481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U590" i="3"/>
  <c r="U591" i="3"/>
  <c r="U592" i="3"/>
  <c r="U593" i="3"/>
  <c r="U594" i="3"/>
  <c r="U595" i="3"/>
  <c r="U596" i="3"/>
  <c r="U597" i="3"/>
  <c r="U598" i="3"/>
  <c r="U599" i="3"/>
  <c r="U600" i="3"/>
  <c r="U601" i="3"/>
  <c r="U602" i="3"/>
  <c r="U603" i="3"/>
  <c r="U604" i="3"/>
  <c r="U605" i="3"/>
  <c r="U606" i="3"/>
  <c r="U607" i="3"/>
  <c r="U608" i="3"/>
  <c r="U609" i="3"/>
  <c r="U610" i="3"/>
  <c r="U611" i="3"/>
  <c r="U612" i="3"/>
  <c r="U613" i="3"/>
  <c r="U614" i="3"/>
  <c r="U615" i="3"/>
  <c r="U616" i="3"/>
  <c r="U617" i="3"/>
  <c r="U618" i="3"/>
  <c r="U619" i="3"/>
  <c r="U620" i="3"/>
  <c r="U621" i="3"/>
  <c r="U622" i="3"/>
  <c r="U623" i="3"/>
  <c r="U624" i="3"/>
  <c r="U625" i="3"/>
  <c r="U626" i="3"/>
  <c r="U627" i="3"/>
  <c r="U628" i="3"/>
  <c r="U629" i="3"/>
  <c r="U7" i="3"/>
  <c r="U8" i="3"/>
  <c r="U9" i="3"/>
  <c r="U6" i="3"/>
  <c r="O482" i="3" l="1"/>
  <c r="O478" i="3"/>
  <c r="O464" i="3"/>
  <c r="O273" i="3"/>
  <c r="C263" i="3" l="1"/>
  <c r="D8" i="3" l="1"/>
  <c r="E8" i="3"/>
  <c r="F8" i="3"/>
  <c r="G8" i="3"/>
  <c r="H8" i="3"/>
  <c r="I8" i="3"/>
  <c r="J8" i="3"/>
  <c r="K8" i="3"/>
  <c r="L8" i="3"/>
  <c r="M8" i="3"/>
  <c r="N8" i="3"/>
  <c r="D9" i="3"/>
  <c r="E9" i="3"/>
  <c r="F9" i="3"/>
  <c r="G9" i="3"/>
  <c r="H9" i="3"/>
  <c r="I9" i="3"/>
  <c r="J9" i="3"/>
  <c r="K9" i="3"/>
  <c r="L9" i="3"/>
  <c r="M9" i="3"/>
  <c r="N9" i="3"/>
  <c r="D10" i="3"/>
  <c r="E10" i="3"/>
  <c r="F10" i="3"/>
  <c r="G10" i="3"/>
  <c r="H10" i="3"/>
  <c r="I10" i="3"/>
  <c r="J10" i="3"/>
  <c r="K10" i="3"/>
  <c r="L10" i="3"/>
  <c r="M10" i="3"/>
  <c r="N10" i="3"/>
  <c r="D17" i="3"/>
  <c r="E17" i="3"/>
  <c r="F17" i="3"/>
  <c r="G17" i="3"/>
  <c r="H17" i="3"/>
  <c r="I17" i="3"/>
  <c r="J17" i="3"/>
  <c r="K17" i="3"/>
  <c r="L17" i="3"/>
  <c r="M17" i="3"/>
  <c r="N17" i="3"/>
  <c r="D31" i="3"/>
  <c r="E31" i="3"/>
  <c r="F31" i="3"/>
  <c r="G31" i="3"/>
  <c r="H31" i="3"/>
  <c r="I31" i="3"/>
  <c r="J31" i="3"/>
  <c r="K31" i="3"/>
  <c r="L31" i="3"/>
  <c r="M31" i="3"/>
  <c r="N31" i="3"/>
  <c r="D32" i="3"/>
  <c r="E32" i="3"/>
  <c r="F32" i="3"/>
  <c r="G32" i="3"/>
  <c r="H32" i="3"/>
  <c r="I32" i="3"/>
  <c r="J32" i="3"/>
  <c r="K32" i="3"/>
  <c r="L32" i="3"/>
  <c r="M32" i="3"/>
  <c r="N32" i="3"/>
  <c r="D34" i="3"/>
  <c r="E34" i="3"/>
  <c r="F34" i="3"/>
  <c r="G34" i="3"/>
  <c r="H34" i="3"/>
  <c r="I34" i="3"/>
  <c r="J34" i="3"/>
  <c r="K34" i="3"/>
  <c r="L34" i="3"/>
  <c r="M34" i="3"/>
  <c r="N34" i="3"/>
  <c r="D45" i="3"/>
  <c r="E45" i="3"/>
  <c r="F45" i="3"/>
  <c r="G45" i="3"/>
  <c r="H45" i="3"/>
  <c r="I45" i="3"/>
  <c r="J45" i="3"/>
  <c r="K45" i="3"/>
  <c r="L45" i="3"/>
  <c r="M45" i="3"/>
  <c r="N45" i="3"/>
  <c r="D46" i="3"/>
  <c r="E46" i="3"/>
  <c r="F46" i="3"/>
  <c r="G46" i="3"/>
  <c r="H46" i="3"/>
  <c r="I46" i="3"/>
  <c r="J46" i="3"/>
  <c r="K46" i="3"/>
  <c r="L46" i="3"/>
  <c r="M46" i="3"/>
  <c r="N46" i="3"/>
  <c r="D47" i="3"/>
  <c r="E47" i="3"/>
  <c r="F47" i="3"/>
  <c r="G47" i="3"/>
  <c r="H47" i="3"/>
  <c r="I47" i="3"/>
  <c r="J47" i="3"/>
  <c r="K47" i="3"/>
  <c r="L47" i="3"/>
  <c r="M47" i="3"/>
  <c r="N47" i="3"/>
  <c r="D48" i="3"/>
  <c r="E48" i="3"/>
  <c r="F48" i="3"/>
  <c r="G48" i="3"/>
  <c r="H48" i="3"/>
  <c r="I48" i="3"/>
  <c r="J48" i="3"/>
  <c r="K48" i="3"/>
  <c r="L48" i="3"/>
  <c r="M48" i="3"/>
  <c r="N48" i="3"/>
  <c r="D49" i="3"/>
  <c r="E49" i="3"/>
  <c r="F49" i="3"/>
  <c r="G49" i="3"/>
  <c r="H49" i="3"/>
  <c r="I49" i="3"/>
  <c r="J49" i="3"/>
  <c r="K49" i="3"/>
  <c r="L49" i="3"/>
  <c r="M49" i="3"/>
  <c r="N49" i="3"/>
  <c r="D54" i="3"/>
  <c r="E54" i="3"/>
  <c r="F54" i="3"/>
  <c r="G54" i="3"/>
  <c r="H54" i="3"/>
  <c r="I54" i="3"/>
  <c r="J54" i="3"/>
  <c r="K54" i="3"/>
  <c r="L54" i="3"/>
  <c r="M54" i="3"/>
  <c r="N54" i="3"/>
  <c r="D63" i="3"/>
  <c r="E63" i="3"/>
  <c r="F63" i="3"/>
  <c r="G63" i="3"/>
  <c r="H63" i="3"/>
  <c r="I63" i="3"/>
  <c r="J63" i="3"/>
  <c r="K63" i="3"/>
  <c r="L63" i="3"/>
  <c r="M63" i="3"/>
  <c r="N63" i="3"/>
  <c r="D66" i="3"/>
  <c r="E66" i="3"/>
  <c r="F66" i="3"/>
  <c r="G66" i="3"/>
  <c r="H66" i="3"/>
  <c r="I66" i="3"/>
  <c r="J66" i="3"/>
  <c r="K66" i="3"/>
  <c r="L66" i="3"/>
  <c r="M66" i="3"/>
  <c r="N66" i="3"/>
  <c r="D77" i="3"/>
  <c r="E77" i="3"/>
  <c r="F77" i="3"/>
  <c r="G77" i="3"/>
  <c r="H77" i="3"/>
  <c r="I77" i="3"/>
  <c r="J77" i="3"/>
  <c r="K77" i="3"/>
  <c r="L77" i="3"/>
  <c r="M77" i="3"/>
  <c r="N77" i="3"/>
  <c r="D82" i="3"/>
  <c r="E82" i="3"/>
  <c r="F82" i="3"/>
  <c r="G82" i="3"/>
  <c r="H82" i="3"/>
  <c r="I82" i="3"/>
  <c r="J82" i="3"/>
  <c r="K82" i="3"/>
  <c r="L82" i="3"/>
  <c r="M82" i="3"/>
  <c r="N82" i="3"/>
  <c r="D98" i="3"/>
  <c r="E98" i="3"/>
  <c r="F98" i="3"/>
  <c r="G98" i="3"/>
  <c r="H98" i="3"/>
  <c r="I98" i="3"/>
  <c r="J98" i="3"/>
  <c r="K98" i="3"/>
  <c r="L98" i="3"/>
  <c r="M98" i="3"/>
  <c r="N98" i="3"/>
  <c r="D103" i="3"/>
  <c r="E103" i="3"/>
  <c r="F103" i="3"/>
  <c r="G103" i="3"/>
  <c r="H103" i="3"/>
  <c r="I103" i="3"/>
  <c r="J103" i="3"/>
  <c r="K103" i="3"/>
  <c r="L103" i="3"/>
  <c r="M103" i="3"/>
  <c r="N103" i="3"/>
  <c r="D107" i="3"/>
  <c r="E107" i="3"/>
  <c r="F107" i="3"/>
  <c r="G107" i="3"/>
  <c r="H107" i="3"/>
  <c r="I107" i="3"/>
  <c r="J107" i="3"/>
  <c r="K107" i="3"/>
  <c r="L107" i="3"/>
  <c r="M107" i="3"/>
  <c r="N107" i="3"/>
  <c r="D109" i="3"/>
  <c r="E109" i="3"/>
  <c r="F109" i="3"/>
  <c r="G109" i="3"/>
  <c r="H109" i="3"/>
  <c r="I109" i="3"/>
  <c r="J109" i="3"/>
  <c r="K109" i="3"/>
  <c r="L109" i="3"/>
  <c r="M109" i="3"/>
  <c r="N109" i="3"/>
  <c r="D110" i="3"/>
  <c r="E110" i="3"/>
  <c r="F110" i="3"/>
  <c r="G110" i="3"/>
  <c r="H110" i="3"/>
  <c r="I110" i="3"/>
  <c r="J110" i="3"/>
  <c r="K110" i="3"/>
  <c r="L110" i="3"/>
  <c r="M110" i="3"/>
  <c r="N110" i="3"/>
  <c r="D113" i="3"/>
  <c r="E113" i="3"/>
  <c r="F113" i="3"/>
  <c r="G113" i="3"/>
  <c r="H113" i="3"/>
  <c r="I113" i="3"/>
  <c r="J113" i="3"/>
  <c r="K113" i="3"/>
  <c r="L113" i="3"/>
  <c r="M113" i="3"/>
  <c r="N113" i="3"/>
  <c r="D114" i="3"/>
  <c r="E114" i="3"/>
  <c r="F114" i="3"/>
  <c r="G114" i="3"/>
  <c r="H114" i="3"/>
  <c r="I114" i="3"/>
  <c r="J114" i="3"/>
  <c r="K114" i="3"/>
  <c r="L114" i="3"/>
  <c r="M114" i="3"/>
  <c r="N114" i="3"/>
  <c r="D116" i="3"/>
  <c r="E116" i="3"/>
  <c r="F116" i="3"/>
  <c r="G116" i="3"/>
  <c r="H116" i="3"/>
  <c r="I116" i="3"/>
  <c r="J116" i="3"/>
  <c r="K116" i="3"/>
  <c r="L116" i="3"/>
  <c r="M116" i="3"/>
  <c r="N116" i="3"/>
  <c r="D117" i="3"/>
  <c r="E117" i="3"/>
  <c r="F117" i="3"/>
  <c r="G117" i="3"/>
  <c r="H117" i="3"/>
  <c r="I117" i="3"/>
  <c r="J117" i="3"/>
  <c r="K117" i="3"/>
  <c r="L117" i="3"/>
  <c r="M117" i="3"/>
  <c r="N117" i="3"/>
  <c r="D118" i="3"/>
  <c r="E118" i="3"/>
  <c r="F118" i="3"/>
  <c r="G118" i="3"/>
  <c r="H118" i="3"/>
  <c r="I118" i="3"/>
  <c r="J118" i="3"/>
  <c r="K118" i="3"/>
  <c r="L118" i="3"/>
  <c r="M118" i="3"/>
  <c r="N118" i="3"/>
  <c r="D126" i="3"/>
  <c r="E126" i="3"/>
  <c r="F126" i="3"/>
  <c r="G126" i="3"/>
  <c r="H126" i="3"/>
  <c r="I126" i="3"/>
  <c r="J126" i="3"/>
  <c r="K126" i="3"/>
  <c r="L126" i="3"/>
  <c r="M126" i="3"/>
  <c r="N126" i="3"/>
  <c r="D127" i="3"/>
  <c r="E127" i="3"/>
  <c r="F127" i="3"/>
  <c r="G127" i="3"/>
  <c r="H127" i="3"/>
  <c r="I127" i="3"/>
  <c r="J127" i="3"/>
  <c r="K127" i="3"/>
  <c r="L127" i="3"/>
  <c r="M127" i="3"/>
  <c r="N127" i="3"/>
  <c r="D129" i="3"/>
  <c r="E129" i="3"/>
  <c r="F129" i="3"/>
  <c r="G129" i="3"/>
  <c r="H129" i="3"/>
  <c r="I129" i="3"/>
  <c r="J129" i="3"/>
  <c r="K129" i="3"/>
  <c r="L129" i="3"/>
  <c r="M129" i="3"/>
  <c r="N129" i="3"/>
  <c r="D130" i="3"/>
  <c r="E130" i="3"/>
  <c r="F130" i="3"/>
  <c r="G130" i="3"/>
  <c r="H130" i="3"/>
  <c r="I130" i="3"/>
  <c r="J130" i="3"/>
  <c r="K130" i="3"/>
  <c r="L130" i="3"/>
  <c r="M130" i="3"/>
  <c r="N130" i="3"/>
  <c r="D132" i="3"/>
  <c r="E132" i="3"/>
  <c r="F132" i="3"/>
  <c r="G132" i="3"/>
  <c r="H132" i="3"/>
  <c r="I132" i="3"/>
  <c r="J132" i="3"/>
  <c r="K132" i="3"/>
  <c r="L132" i="3"/>
  <c r="M132" i="3"/>
  <c r="N132" i="3"/>
  <c r="D133" i="3"/>
  <c r="E133" i="3"/>
  <c r="F133" i="3"/>
  <c r="G133" i="3"/>
  <c r="H133" i="3"/>
  <c r="I133" i="3"/>
  <c r="J133" i="3"/>
  <c r="K133" i="3"/>
  <c r="L133" i="3"/>
  <c r="M133" i="3"/>
  <c r="N133" i="3"/>
  <c r="D136" i="3"/>
  <c r="E136" i="3"/>
  <c r="F136" i="3"/>
  <c r="G136" i="3"/>
  <c r="H136" i="3"/>
  <c r="I136" i="3"/>
  <c r="J136" i="3"/>
  <c r="K136" i="3"/>
  <c r="L136" i="3"/>
  <c r="M136" i="3"/>
  <c r="N136" i="3"/>
  <c r="D137" i="3"/>
  <c r="E137" i="3"/>
  <c r="F137" i="3"/>
  <c r="G137" i="3"/>
  <c r="H137" i="3"/>
  <c r="I137" i="3"/>
  <c r="J137" i="3"/>
  <c r="K137" i="3"/>
  <c r="L137" i="3"/>
  <c r="M137" i="3"/>
  <c r="N137" i="3"/>
  <c r="D139" i="3"/>
  <c r="E139" i="3"/>
  <c r="F139" i="3"/>
  <c r="G139" i="3"/>
  <c r="H139" i="3"/>
  <c r="I139" i="3"/>
  <c r="J139" i="3"/>
  <c r="K139" i="3"/>
  <c r="L139" i="3"/>
  <c r="M139" i="3"/>
  <c r="N139" i="3"/>
  <c r="D140" i="3"/>
  <c r="E140" i="3"/>
  <c r="F140" i="3"/>
  <c r="G140" i="3"/>
  <c r="H140" i="3"/>
  <c r="I140" i="3"/>
  <c r="J140" i="3"/>
  <c r="K140" i="3"/>
  <c r="L140" i="3"/>
  <c r="M140" i="3"/>
  <c r="N140" i="3"/>
  <c r="D145" i="3"/>
  <c r="E145" i="3"/>
  <c r="F145" i="3"/>
  <c r="G145" i="3"/>
  <c r="H145" i="3"/>
  <c r="I145" i="3"/>
  <c r="J145" i="3"/>
  <c r="K145" i="3"/>
  <c r="L145" i="3"/>
  <c r="M145" i="3"/>
  <c r="N145" i="3"/>
  <c r="D146" i="3"/>
  <c r="E146" i="3"/>
  <c r="F146" i="3"/>
  <c r="G146" i="3"/>
  <c r="H146" i="3"/>
  <c r="I146" i="3"/>
  <c r="J146" i="3"/>
  <c r="K146" i="3"/>
  <c r="L146" i="3"/>
  <c r="M146" i="3"/>
  <c r="N146" i="3"/>
  <c r="D147" i="3"/>
  <c r="E147" i="3"/>
  <c r="F147" i="3"/>
  <c r="G147" i="3"/>
  <c r="H147" i="3"/>
  <c r="I147" i="3"/>
  <c r="J147" i="3"/>
  <c r="K147" i="3"/>
  <c r="L147" i="3"/>
  <c r="M147" i="3"/>
  <c r="N147" i="3"/>
  <c r="D148" i="3"/>
  <c r="E148" i="3"/>
  <c r="F148" i="3"/>
  <c r="G148" i="3"/>
  <c r="H148" i="3"/>
  <c r="I148" i="3"/>
  <c r="J148" i="3"/>
  <c r="K148" i="3"/>
  <c r="L148" i="3"/>
  <c r="M148" i="3"/>
  <c r="N148" i="3"/>
  <c r="D149" i="3"/>
  <c r="E149" i="3"/>
  <c r="F149" i="3"/>
  <c r="G149" i="3"/>
  <c r="H149" i="3"/>
  <c r="I149" i="3"/>
  <c r="J149" i="3"/>
  <c r="K149" i="3"/>
  <c r="L149" i="3"/>
  <c r="M149" i="3"/>
  <c r="N149" i="3"/>
  <c r="D159" i="3"/>
  <c r="E159" i="3"/>
  <c r="F159" i="3"/>
  <c r="G159" i="3"/>
  <c r="H159" i="3"/>
  <c r="I159" i="3"/>
  <c r="J159" i="3"/>
  <c r="K159" i="3"/>
  <c r="L159" i="3"/>
  <c r="M159" i="3"/>
  <c r="N159" i="3"/>
  <c r="D160" i="3"/>
  <c r="E160" i="3"/>
  <c r="F160" i="3"/>
  <c r="G160" i="3"/>
  <c r="H160" i="3"/>
  <c r="I160" i="3"/>
  <c r="J160" i="3"/>
  <c r="K160" i="3"/>
  <c r="L160" i="3"/>
  <c r="M160" i="3"/>
  <c r="N160" i="3"/>
  <c r="D162" i="3"/>
  <c r="E162" i="3"/>
  <c r="F162" i="3"/>
  <c r="G162" i="3"/>
  <c r="H162" i="3"/>
  <c r="I162" i="3"/>
  <c r="J162" i="3"/>
  <c r="K162" i="3"/>
  <c r="L162" i="3"/>
  <c r="M162" i="3"/>
  <c r="N162" i="3"/>
  <c r="D245" i="3"/>
  <c r="E245" i="3"/>
  <c r="F245" i="3"/>
  <c r="G245" i="3"/>
  <c r="H245" i="3"/>
  <c r="I245" i="3"/>
  <c r="J245" i="3"/>
  <c r="K245" i="3"/>
  <c r="L245" i="3"/>
  <c r="M245" i="3"/>
  <c r="N245" i="3"/>
  <c r="D250" i="3"/>
  <c r="E250" i="3"/>
  <c r="F250" i="3"/>
  <c r="G250" i="3"/>
  <c r="H250" i="3"/>
  <c r="I250" i="3"/>
  <c r="J250" i="3"/>
  <c r="K250" i="3"/>
  <c r="L250" i="3"/>
  <c r="M250" i="3"/>
  <c r="N250" i="3"/>
  <c r="D254" i="3"/>
  <c r="E254" i="3"/>
  <c r="F254" i="3"/>
  <c r="G254" i="3"/>
  <c r="H254" i="3"/>
  <c r="I254" i="3"/>
  <c r="J254" i="3"/>
  <c r="K254" i="3"/>
  <c r="L254" i="3"/>
  <c r="M254" i="3"/>
  <c r="N254" i="3"/>
  <c r="D255" i="3"/>
  <c r="E255" i="3"/>
  <c r="F255" i="3"/>
  <c r="G255" i="3"/>
  <c r="H255" i="3"/>
  <c r="I255" i="3"/>
  <c r="J255" i="3"/>
  <c r="K255" i="3"/>
  <c r="L255" i="3"/>
  <c r="M255" i="3"/>
  <c r="N255" i="3"/>
  <c r="D256" i="3"/>
  <c r="E256" i="3"/>
  <c r="F256" i="3"/>
  <c r="G256" i="3"/>
  <c r="H256" i="3"/>
  <c r="I256" i="3"/>
  <c r="J256" i="3"/>
  <c r="K256" i="3"/>
  <c r="L256" i="3"/>
  <c r="M256" i="3"/>
  <c r="N256" i="3"/>
  <c r="D257" i="3"/>
  <c r="E257" i="3"/>
  <c r="F257" i="3"/>
  <c r="G257" i="3"/>
  <c r="H257" i="3"/>
  <c r="I257" i="3"/>
  <c r="J257" i="3"/>
  <c r="K257" i="3"/>
  <c r="L257" i="3"/>
  <c r="M257" i="3"/>
  <c r="N257" i="3"/>
  <c r="D258" i="3"/>
  <c r="E258" i="3"/>
  <c r="F258" i="3"/>
  <c r="G258" i="3"/>
  <c r="H258" i="3"/>
  <c r="I258" i="3"/>
  <c r="J258" i="3"/>
  <c r="K258" i="3"/>
  <c r="L258" i="3"/>
  <c r="M258" i="3"/>
  <c r="N258" i="3"/>
  <c r="D259" i="3"/>
  <c r="E259" i="3"/>
  <c r="F259" i="3"/>
  <c r="G259" i="3"/>
  <c r="H259" i="3"/>
  <c r="I259" i="3"/>
  <c r="J259" i="3"/>
  <c r="K259" i="3"/>
  <c r="L259" i="3"/>
  <c r="M259" i="3"/>
  <c r="N259" i="3"/>
  <c r="D260" i="3"/>
  <c r="E260" i="3"/>
  <c r="F260" i="3"/>
  <c r="G260" i="3"/>
  <c r="H260" i="3"/>
  <c r="I260" i="3"/>
  <c r="J260" i="3"/>
  <c r="K260" i="3"/>
  <c r="L260" i="3"/>
  <c r="M260" i="3"/>
  <c r="N260" i="3"/>
  <c r="D261" i="3"/>
  <c r="E261" i="3"/>
  <c r="F261" i="3"/>
  <c r="G261" i="3"/>
  <c r="H261" i="3"/>
  <c r="I261" i="3"/>
  <c r="J261" i="3"/>
  <c r="K261" i="3"/>
  <c r="L261" i="3"/>
  <c r="M261" i="3"/>
  <c r="N261" i="3"/>
  <c r="D262" i="3"/>
  <c r="E262" i="3"/>
  <c r="F262" i="3"/>
  <c r="G262" i="3"/>
  <c r="H262" i="3"/>
  <c r="I262" i="3"/>
  <c r="J262" i="3"/>
  <c r="K262" i="3"/>
  <c r="L262" i="3"/>
  <c r="M262" i="3"/>
  <c r="N262" i="3"/>
  <c r="D264" i="3"/>
  <c r="E264" i="3"/>
  <c r="F264" i="3"/>
  <c r="G264" i="3"/>
  <c r="H264" i="3"/>
  <c r="I264" i="3"/>
  <c r="J264" i="3"/>
  <c r="K264" i="3"/>
  <c r="L264" i="3"/>
  <c r="M264" i="3"/>
  <c r="N264" i="3"/>
  <c r="D271" i="3"/>
  <c r="E271" i="3"/>
  <c r="F271" i="3"/>
  <c r="G271" i="3"/>
  <c r="H271" i="3"/>
  <c r="I271" i="3"/>
  <c r="J271" i="3"/>
  <c r="K271" i="3"/>
  <c r="L271" i="3"/>
  <c r="M271" i="3"/>
  <c r="N271" i="3"/>
  <c r="D275" i="3"/>
  <c r="E275" i="3"/>
  <c r="F275" i="3"/>
  <c r="G275" i="3"/>
  <c r="H275" i="3"/>
  <c r="I275" i="3"/>
  <c r="J275" i="3"/>
  <c r="K275" i="3"/>
  <c r="L275" i="3"/>
  <c r="M275" i="3"/>
  <c r="N275" i="3"/>
  <c r="D276" i="3"/>
  <c r="E276" i="3"/>
  <c r="F276" i="3"/>
  <c r="G276" i="3"/>
  <c r="H276" i="3"/>
  <c r="I276" i="3"/>
  <c r="J276" i="3"/>
  <c r="K276" i="3"/>
  <c r="L276" i="3"/>
  <c r="M276" i="3"/>
  <c r="N276" i="3"/>
  <c r="D278" i="3"/>
  <c r="E278" i="3"/>
  <c r="F278" i="3"/>
  <c r="G278" i="3"/>
  <c r="H278" i="3"/>
  <c r="I278" i="3"/>
  <c r="J278" i="3"/>
  <c r="K278" i="3"/>
  <c r="L278" i="3"/>
  <c r="M278" i="3"/>
  <c r="N278" i="3"/>
  <c r="D279" i="3"/>
  <c r="E279" i="3"/>
  <c r="F279" i="3"/>
  <c r="G279" i="3"/>
  <c r="H279" i="3"/>
  <c r="I279" i="3"/>
  <c r="J279" i="3"/>
  <c r="K279" i="3"/>
  <c r="L279" i="3"/>
  <c r="M279" i="3"/>
  <c r="N279" i="3"/>
  <c r="D284" i="3"/>
  <c r="E284" i="3"/>
  <c r="F284" i="3"/>
  <c r="G284" i="3"/>
  <c r="H284" i="3"/>
  <c r="I284" i="3"/>
  <c r="J284" i="3"/>
  <c r="K284" i="3"/>
  <c r="L284" i="3"/>
  <c r="M284" i="3"/>
  <c r="N284" i="3"/>
  <c r="D286" i="3"/>
  <c r="E286" i="3"/>
  <c r="F286" i="3"/>
  <c r="G286" i="3"/>
  <c r="H286" i="3"/>
  <c r="I286" i="3"/>
  <c r="J286" i="3"/>
  <c r="K286" i="3"/>
  <c r="L286" i="3"/>
  <c r="M286" i="3"/>
  <c r="N286" i="3"/>
  <c r="D287" i="3"/>
  <c r="E287" i="3"/>
  <c r="F287" i="3"/>
  <c r="G287" i="3"/>
  <c r="H287" i="3"/>
  <c r="I287" i="3"/>
  <c r="J287" i="3"/>
  <c r="K287" i="3"/>
  <c r="L287" i="3"/>
  <c r="M287" i="3"/>
  <c r="N287" i="3"/>
  <c r="D289" i="3"/>
  <c r="E289" i="3"/>
  <c r="F289" i="3"/>
  <c r="G289" i="3"/>
  <c r="H289" i="3"/>
  <c r="I289" i="3"/>
  <c r="J289" i="3"/>
  <c r="K289" i="3"/>
  <c r="L289" i="3"/>
  <c r="M289" i="3"/>
  <c r="N289" i="3"/>
  <c r="D290" i="3"/>
  <c r="E290" i="3"/>
  <c r="F290" i="3"/>
  <c r="G290" i="3"/>
  <c r="H290" i="3"/>
  <c r="I290" i="3"/>
  <c r="J290" i="3"/>
  <c r="K290" i="3"/>
  <c r="L290" i="3"/>
  <c r="M290" i="3"/>
  <c r="N290" i="3"/>
  <c r="D291" i="3"/>
  <c r="E291" i="3"/>
  <c r="F291" i="3"/>
  <c r="G291" i="3"/>
  <c r="H291" i="3"/>
  <c r="I291" i="3"/>
  <c r="J291" i="3"/>
  <c r="K291" i="3"/>
  <c r="L291" i="3"/>
  <c r="M291" i="3"/>
  <c r="N291" i="3"/>
  <c r="D295" i="3"/>
  <c r="E295" i="3"/>
  <c r="F295" i="3"/>
  <c r="G295" i="3"/>
  <c r="H295" i="3"/>
  <c r="I295" i="3"/>
  <c r="J295" i="3"/>
  <c r="K295" i="3"/>
  <c r="L295" i="3"/>
  <c r="M295" i="3"/>
  <c r="N295" i="3"/>
  <c r="D296" i="3"/>
  <c r="E296" i="3"/>
  <c r="F296" i="3"/>
  <c r="G296" i="3"/>
  <c r="H296" i="3"/>
  <c r="I296" i="3"/>
  <c r="J296" i="3"/>
  <c r="K296" i="3"/>
  <c r="L296" i="3"/>
  <c r="M296" i="3"/>
  <c r="N296" i="3"/>
  <c r="D300" i="3"/>
  <c r="E300" i="3"/>
  <c r="F300" i="3"/>
  <c r="G300" i="3"/>
  <c r="H300" i="3"/>
  <c r="I300" i="3"/>
  <c r="J300" i="3"/>
  <c r="K300" i="3"/>
  <c r="L300" i="3"/>
  <c r="M300" i="3"/>
  <c r="N300" i="3"/>
  <c r="D303" i="3"/>
  <c r="E303" i="3"/>
  <c r="F303" i="3"/>
  <c r="G303" i="3"/>
  <c r="H303" i="3"/>
  <c r="I303" i="3"/>
  <c r="J303" i="3"/>
  <c r="K303" i="3"/>
  <c r="L303" i="3"/>
  <c r="M303" i="3"/>
  <c r="N303" i="3"/>
  <c r="D304" i="3"/>
  <c r="E304" i="3"/>
  <c r="F304" i="3"/>
  <c r="G304" i="3"/>
  <c r="H304" i="3"/>
  <c r="I304" i="3"/>
  <c r="J304" i="3"/>
  <c r="K304" i="3"/>
  <c r="L304" i="3"/>
  <c r="M304" i="3"/>
  <c r="N304" i="3"/>
  <c r="D305" i="3"/>
  <c r="E305" i="3"/>
  <c r="F305" i="3"/>
  <c r="G305" i="3"/>
  <c r="H305" i="3"/>
  <c r="I305" i="3"/>
  <c r="J305" i="3"/>
  <c r="K305" i="3"/>
  <c r="L305" i="3"/>
  <c r="M305" i="3"/>
  <c r="N305" i="3"/>
  <c r="D306" i="3"/>
  <c r="E306" i="3"/>
  <c r="F306" i="3"/>
  <c r="G306" i="3"/>
  <c r="H306" i="3"/>
  <c r="I306" i="3"/>
  <c r="J306" i="3"/>
  <c r="K306" i="3"/>
  <c r="L306" i="3"/>
  <c r="M306" i="3"/>
  <c r="N306" i="3"/>
  <c r="D307" i="3"/>
  <c r="E307" i="3"/>
  <c r="F307" i="3"/>
  <c r="G307" i="3"/>
  <c r="H307" i="3"/>
  <c r="I307" i="3"/>
  <c r="J307" i="3"/>
  <c r="K307" i="3"/>
  <c r="L307" i="3"/>
  <c r="M307" i="3"/>
  <c r="N307" i="3"/>
  <c r="D308" i="3"/>
  <c r="E308" i="3"/>
  <c r="F308" i="3"/>
  <c r="G308" i="3"/>
  <c r="H308" i="3"/>
  <c r="I308" i="3"/>
  <c r="J308" i="3"/>
  <c r="K308" i="3"/>
  <c r="L308" i="3"/>
  <c r="M308" i="3"/>
  <c r="N308" i="3"/>
  <c r="D310" i="3"/>
  <c r="E310" i="3"/>
  <c r="F310" i="3"/>
  <c r="G310" i="3"/>
  <c r="H310" i="3"/>
  <c r="I310" i="3"/>
  <c r="J310" i="3"/>
  <c r="K310" i="3"/>
  <c r="L310" i="3"/>
  <c r="M310" i="3"/>
  <c r="N310" i="3"/>
  <c r="D311" i="3"/>
  <c r="E311" i="3"/>
  <c r="F311" i="3"/>
  <c r="G311" i="3"/>
  <c r="H311" i="3"/>
  <c r="I311" i="3"/>
  <c r="J311" i="3"/>
  <c r="K311" i="3"/>
  <c r="L311" i="3"/>
  <c r="M311" i="3"/>
  <c r="N311" i="3"/>
  <c r="D312" i="3"/>
  <c r="E312" i="3"/>
  <c r="F312" i="3"/>
  <c r="G312" i="3"/>
  <c r="H312" i="3"/>
  <c r="I312" i="3"/>
  <c r="J312" i="3"/>
  <c r="K312" i="3"/>
  <c r="L312" i="3"/>
  <c r="M312" i="3"/>
  <c r="N312" i="3"/>
  <c r="D313" i="3"/>
  <c r="E313" i="3"/>
  <c r="F313" i="3"/>
  <c r="G313" i="3"/>
  <c r="H313" i="3"/>
  <c r="I313" i="3"/>
  <c r="J313" i="3"/>
  <c r="K313" i="3"/>
  <c r="L313" i="3"/>
  <c r="M313" i="3"/>
  <c r="N313" i="3"/>
  <c r="D316" i="3"/>
  <c r="E316" i="3"/>
  <c r="F316" i="3"/>
  <c r="G316" i="3"/>
  <c r="H316" i="3"/>
  <c r="I316" i="3"/>
  <c r="J316" i="3"/>
  <c r="K316" i="3"/>
  <c r="L316" i="3"/>
  <c r="M316" i="3"/>
  <c r="N316" i="3"/>
  <c r="D317" i="3"/>
  <c r="E317" i="3"/>
  <c r="F317" i="3"/>
  <c r="G317" i="3"/>
  <c r="H317" i="3"/>
  <c r="I317" i="3"/>
  <c r="J317" i="3"/>
  <c r="K317" i="3"/>
  <c r="L317" i="3"/>
  <c r="M317" i="3"/>
  <c r="N317" i="3"/>
  <c r="D319" i="3"/>
  <c r="E319" i="3"/>
  <c r="F319" i="3"/>
  <c r="G319" i="3"/>
  <c r="H319" i="3"/>
  <c r="I319" i="3"/>
  <c r="J319" i="3"/>
  <c r="K319" i="3"/>
  <c r="L319" i="3"/>
  <c r="M319" i="3"/>
  <c r="N319" i="3"/>
  <c r="D323" i="3"/>
  <c r="E323" i="3"/>
  <c r="F323" i="3"/>
  <c r="G323" i="3"/>
  <c r="H323" i="3"/>
  <c r="I323" i="3"/>
  <c r="J323" i="3"/>
  <c r="K323" i="3"/>
  <c r="L323" i="3"/>
  <c r="M323" i="3"/>
  <c r="N323" i="3"/>
  <c r="D325" i="3"/>
  <c r="E325" i="3"/>
  <c r="F325" i="3"/>
  <c r="G325" i="3"/>
  <c r="H325" i="3"/>
  <c r="I325" i="3"/>
  <c r="J325" i="3"/>
  <c r="K325" i="3"/>
  <c r="L325" i="3"/>
  <c r="M325" i="3"/>
  <c r="N325" i="3"/>
  <c r="D326" i="3"/>
  <c r="E326" i="3"/>
  <c r="F326" i="3"/>
  <c r="G326" i="3"/>
  <c r="H326" i="3"/>
  <c r="I326" i="3"/>
  <c r="J326" i="3"/>
  <c r="K326" i="3"/>
  <c r="L326" i="3"/>
  <c r="M326" i="3"/>
  <c r="N326" i="3"/>
  <c r="D328" i="3"/>
  <c r="E328" i="3"/>
  <c r="F328" i="3"/>
  <c r="G328" i="3"/>
  <c r="H328" i="3"/>
  <c r="I328" i="3"/>
  <c r="J328" i="3"/>
  <c r="K328" i="3"/>
  <c r="L328" i="3"/>
  <c r="M328" i="3"/>
  <c r="N328" i="3"/>
  <c r="D330" i="3"/>
  <c r="E330" i="3"/>
  <c r="F330" i="3"/>
  <c r="G330" i="3"/>
  <c r="H330" i="3"/>
  <c r="I330" i="3"/>
  <c r="J330" i="3"/>
  <c r="K330" i="3"/>
  <c r="L330" i="3"/>
  <c r="M330" i="3"/>
  <c r="N330" i="3"/>
  <c r="D331" i="3"/>
  <c r="E331" i="3"/>
  <c r="F331" i="3"/>
  <c r="G331" i="3"/>
  <c r="H331" i="3"/>
  <c r="I331" i="3"/>
  <c r="J331" i="3"/>
  <c r="K331" i="3"/>
  <c r="L331" i="3"/>
  <c r="M331" i="3"/>
  <c r="N331" i="3"/>
  <c r="D335" i="3"/>
  <c r="E335" i="3"/>
  <c r="F335" i="3"/>
  <c r="G335" i="3"/>
  <c r="H335" i="3"/>
  <c r="I335" i="3"/>
  <c r="J335" i="3"/>
  <c r="K335" i="3"/>
  <c r="L335" i="3"/>
  <c r="M335" i="3"/>
  <c r="N335" i="3"/>
  <c r="D338" i="3"/>
  <c r="E338" i="3"/>
  <c r="F338" i="3"/>
  <c r="G338" i="3"/>
  <c r="H338" i="3"/>
  <c r="I338" i="3"/>
  <c r="J338" i="3"/>
  <c r="K338" i="3"/>
  <c r="L338" i="3"/>
  <c r="M338" i="3"/>
  <c r="N338" i="3"/>
  <c r="D341" i="3"/>
  <c r="E341" i="3"/>
  <c r="F341" i="3"/>
  <c r="G341" i="3"/>
  <c r="H341" i="3"/>
  <c r="I341" i="3"/>
  <c r="J341" i="3"/>
  <c r="K341" i="3"/>
  <c r="L341" i="3"/>
  <c r="M341" i="3"/>
  <c r="N341" i="3"/>
  <c r="D345" i="3"/>
  <c r="E345" i="3"/>
  <c r="F345" i="3"/>
  <c r="G345" i="3"/>
  <c r="H345" i="3"/>
  <c r="I345" i="3"/>
  <c r="J345" i="3"/>
  <c r="K345" i="3"/>
  <c r="L345" i="3"/>
  <c r="M345" i="3"/>
  <c r="N345" i="3"/>
  <c r="D348" i="3"/>
  <c r="E348" i="3"/>
  <c r="F348" i="3"/>
  <c r="G348" i="3"/>
  <c r="H348" i="3"/>
  <c r="I348" i="3"/>
  <c r="J348" i="3"/>
  <c r="K348" i="3"/>
  <c r="L348" i="3"/>
  <c r="M348" i="3"/>
  <c r="N348" i="3"/>
  <c r="D351" i="3"/>
  <c r="E351" i="3"/>
  <c r="F351" i="3"/>
  <c r="G351" i="3"/>
  <c r="H351" i="3"/>
  <c r="I351" i="3"/>
  <c r="J351" i="3"/>
  <c r="K351" i="3"/>
  <c r="L351" i="3"/>
  <c r="M351" i="3"/>
  <c r="N351" i="3"/>
  <c r="D353" i="3"/>
  <c r="E353" i="3"/>
  <c r="F353" i="3"/>
  <c r="G353" i="3"/>
  <c r="H353" i="3"/>
  <c r="I353" i="3"/>
  <c r="J353" i="3"/>
  <c r="K353" i="3"/>
  <c r="L353" i="3"/>
  <c r="M353" i="3"/>
  <c r="N353" i="3"/>
  <c r="D354" i="3"/>
  <c r="E354" i="3"/>
  <c r="F354" i="3"/>
  <c r="G354" i="3"/>
  <c r="H354" i="3"/>
  <c r="I354" i="3"/>
  <c r="J354" i="3"/>
  <c r="K354" i="3"/>
  <c r="L354" i="3"/>
  <c r="M354" i="3"/>
  <c r="N354" i="3"/>
  <c r="D355" i="3"/>
  <c r="E355" i="3"/>
  <c r="F355" i="3"/>
  <c r="G355" i="3"/>
  <c r="H355" i="3"/>
  <c r="I355" i="3"/>
  <c r="J355" i="3"/>
  <c r="K355" i="3"/>
  <c r="L355" i="3"/>
  <c r="M355" i="3"/>
  <c r="N355" i="3"/>
  <c r="D357" i="3"/>
  <c r="E357" i="3"/>
  <c r="F357" i="3"/>
  <c r="G357" i="3"/>
  <c r="H357" i="3"/>
  <c r="I357" i="3"/>
  <c r="J357" i="3"/>
  <c r="K357" i="3"/>
  <c r="L357" i="3"/>
  <c r="M357" i="3"/>
  <c r="N357" i="3"/>
  <c r="D364" i="3"/>
  <c r="E364" i="3"/>
  <c r="F364" i="3"/>
  <c r="G364" i="3"/>
  <c r="H364" i="3"/>
  <c r="I364" i="3"/>
  <c r="J364" i="3"/>
  <c r="K364" i="3"/>
  <c r="L364" i="3"/>
  <c r="M364" i="3"/>
  <c r="N364" i="3"/>
  <c r="D378" i="3"/>
  <c r="E378" i="3"/>
  <c r="F378" i="3"/>
  <c r="G378" i="3"/>
  <c r="H378" i="3"/>
  <c r="I378" i="3"/>
  <c r="J378" i="3"/>
  <c r="K378" i="3"/>
  <c r="L378" i="3"/>
  <c r="M378" i="3"/>
  <c r="N378" i="3"/>
  <c r="D384" i="3"/>
  <c r="E384" i="3"/>
  <c r="F384" i="3"/>
  <c r="G384" i="3"/>
  <c r="H384" i="3"/>
  <c r="I384" i="3"/>
  <c r="J384" i="3"/>
  <c r="K384" i="3"/>
  <c r="L384" i="3"/>
  <c r="M384" i="3"/>
  <c r="N384" i="3"/>
  <c r="D385" i="3"/>
  <c r="E385" i="3"/>
  <c r="F385" i="3"/>
  <c r="G385" i="3"/>
  <c r="H385" i="3"/>
  <c r="I385" i="3"/>
  <c r="J385" i="3"/>
  <c r="K385" i="3"/>
  <c r="L385" i="3"/>
  <c r="M385" i="3"/>
  <c r="N385" i="3"/>
  <c r="D386" i="3"/>
  <c r="E386" i="3"/>
  <c r="F386" i="3"/>
  <c r="G386" i="3"/>
  <c r="H386" i="3"/>
  <c r="I386" i="3"/>
  <c r="J386" i="3"/>
  <c r="K386" i="3"/>
  <c r="L386" i="3"/>
  <c r="M386" i="3"/>
  <c r="N386" i="3"/>
  <c r="D413" i="3"/>
  <c r="E413" i="3"/>
  <c r="F413" i="3"/>
  <c r="G413" i="3"/>
  <c r="H413" i="3"/>
  <c r="I413" i="3"/>
  <c r="J413" i="3"/>
  <c r="K413" i="3"/>
  <c r="L413" i="3"/>
  <c r="M413" i="3"/>
  <c r="N413" i="3"/>
  <c r="D414" i="3"/>
  <c r="E414" i="3"/>
  <c r="F414" i="3"/>
  <c r="G414" i="3"/>
  <c r="H414" i="3"/>
  <c r="I414" i="3"/>
  <c r="J414" i="3"/>
  <c r="K414" i="3"/>
  <c r="L414" i="3"/>
  <c r="M414" i="3"/>
  <c r="N414" i="3"/>
  <c r="D415" i="3"/>
  <c r="E415" i="3"/>
  <c r="F415" i="3"/>
  <c r="G415" i="3"/>
  <c r="H415" i="3"/>
  <c r="I415" i="3"/>
  <c r="J415" i="3"/>
  <c r="K415" i="3"/>
  <c r="L415" i="3"/>
  <c r="M415" i="3"/>
  <c r="N415" i="3"/>
  <c r="D416" i="3"/>
  <c r="E416" i="3"/>
  <c r="F416" i="3"/>
  <c r="G416" i="3"/>
  <c r="H416" i="3"/>
  <c r="I416" i="3"/>
  <c r="J416" i="3"/>
  <c r="K416" i="3"/>
  <c r="L416" i="3"/>
  <c r="M416" i="3"/>
  <c r="N416" i="3"/>
  <c r="D417" i="3"/>
  <c r="E417" i="3"/>
  <c r="F417" i="3"/>
  <c r="G417" i="3"/>
  <c r="H417" i="3"/>
  <c r="I417" i="3"/>
  <c r="J417" i="3"/>
  <c r="K417" i="3"/>
  <c r="L417" i="3"/>
  <c r="M417" i="3"/>
  <c r="N417" i="3"/>
  <c r="D418" i="3"/>
  <c r="E418" i="3"/>
  <c r="F418" i="3"/>
  <c r="G418" i="3"/>
  <c r="H418" i="3"/>
  <c r="I418" i="3"/>
  <c r="J418" i="3"/>
  <c r="K418" i="3"/>
  <c r="L418" i="3"/>
  <c r="M418" i="3"/>
  <c r="N418" i="3"/>
  <c r="D422" i="3"/>
  <c r="E422" i="3"/>
  <c r="F422" i="3"/>
  <c r="G422" i="3"/>
  <c r="H422" i="3"/>
  <c r="I422" i="3"/>
  <c r="J422" i="3"/>
  <c r="K422" i="3"/>
  <c r="L422" i="3"/>
  <c r="M422" i="3"/>
  <c r="N422" i="3"/>
  <c r="D423" i="3"/>
  <c r="E423" i="3"/>
  <c r="F423" i="3"/>
  <c r="G423" i="3"/>
  <c r="H423" i="3"/>
  <c r="I423" i="3"/>
  <c r="J423" i="3"/>
  <c r="K423" i="3"/>
  <c r="L423" i="3"/>
  <c r="M423" i="3"/>
  <c r="N423" i="3"/>
  <c r="D424" i="3"/>
  <c r="E424" i="3"/>
  <c r="F424" i="3"/>
  <c r="G424" i="3"/>
  <c r="H424" i="3"/>
  <c r="I424" i="3"/>
  <c r="J424" i="3"/>
  <c r="K424" i="3"/>
  <c r="L424" i="3"/>
  <c r="M424" i="3"/>
  <c r="N424" i="3"/>
  <c r="D426" i="3"/>
  <c r="E426" i="3"/>
  <c r="F426" i="3"/>
  <c r="G426" i="3"/>
  <c r="H426" i="3"/>
  <c r="I426" i="3"/>
  <c r="J426" i="3"/>
  <c r="K426" i="3"/>
  <c r="L426" i="3"/>
  <c r="M426" i="3"/>
  <c r="N426" i="3"/>
  <c r="D427" i="3"/>
  <c r="E427" i="3"/>
  <c r="F427" i="3"/>
  <c r="G427" i="3"/>
  <c r="H427" i="3"/>
  <c r="I427" i="3"/>
  <c r="J427" i="3"/>
  <c r="K427" i="3"/>
  <c r="L427" i="3"/>
  <c r="M427" i="3"/>
  <c r="N427" i="3"/>
  <c r="D434" i="3"/>
  <c r="E434" i="3"/>
  <c r="F434" i="3"/>
  <c r="G434" i="3"/>
  <c r="H434" i="3"/>
  <c r="I434" i="3"/>
  <c r="J434" i="3"/>
  <c r="K434" i="3"/>
  <c r="L434" i="3"/>
  <c r="M434" i="3"/>
  <c r="N434" i="3"/>
  <c r="D436" i="3"/>
  <c r="E436" i="3"/>
  <c r="F436" i="3"/>
  <c r="G436" i="3"/>
  <c r="H436" i="3"/>
  <c r="I436" i="3"/>
  <c r="J436" i="3"/>
  <c r="K436" i="3"/>
  <c r="L436" i="3"/>
  <c r="M436" i="3"/>
  <c r="N436" i="3"/>
  <c r="D437" i="3"/>
  <c r="E437" i="3"/>
  <c r="F437" i="3"/>
  <c r="G437" i="3"/>
  <c r="H437" i="3"/>
  <c r="I437" i="3"/>
  <c r="J437" i="3"/>
  <c r="K437" i="3"/>
  <c r="L437" i="3"/>
  <c r="M437" i="3"/>
  <c r="N437" i="3"/>
  <c r="D439" i="3"/>
  <c r="E439" i="3"/>
  <c r="F439" i="3"/>
  <c r="G439" i="3"/>
  <c r="H439" i="3"/>
  <c r="I439" i="3"/>
  <c r="J439" i="3"/>
  <c r="K439" i="3"/>
  <c r="L439" i="3"/>
  <c r="M439" i="3"/>
  <c r="N439" i="3"/>
  <c r="D445" i="3"/>
  <c r="E445" i="3"/>
  <c r="F445" i="3"/>
  <c r="G445" i="3"/>
  <c r="H445" i="3"/>
  <c r="I445" i="3"/>
  <c r="J445" i="3"/>
  <c r="K445" i="3"/>
  <c r="L445" i="3"/>
  <c r="M445" i="3"/>
  <c r="N445" i="3"/>
  <c r="D450" i="3"/>
  <c r="E450" i="3"/>
  <c r="F450" i="3"/>
  <c r="G450" i="3"/>
  <c r="H450" i="3"/>
  <c r="I450" i="3"/>
  <c r="J450" i="3"/>
  <c r="K450" i="3"/>
  <c r="L450" i="3"/>
  <c r="M450" i="3"/>
  <c r="N450" i="3"/>
  <c r="D454" i="3"/>
  <c r="E454" i="3"/>
  <c r="F454" i="3"/>
  <c r="G454" i="3"/>
  <c r="H454" i="3"/>
  <c r="I454" i="3"/>
  <c r="J454" i="3"/>
  <c r="K454" i="3"/>
  <c r="L454" i="3"/>
  <c r="M454" i="3"/>
  <c r="N454" i="3"/>
  <c r="D455" i="3"/>
  <c r="E455" i="3"/>
  <c r="F455" i="3"/>
  <c r="G455" i="3"/>
  <c r="H455" i="3"/>
  <c r="I455" i="3"/>
  <c r="J455" i="3"/>
  <c r="K455" i="3"/>
  <c r="L455" i="3"/>
  <c r="M455" i="3"/>
  <c r="N455" i="3"/>
  <c r="D456" i="3"/>
  <c r="E456" i="3"/>
  <c r="F456" i="3"/>
  <c r="G456" i="3"/>
  <c r="H456" i="3"/>
  <c r="I456" i="3"/>
  <c r="J456" i="3"/>
  <c r="K456" i="3"/>
  <c r="L456" i="3"/>
  <c r="M456" i="3"/>
  <c r="N456" i="3"/>
  <c r="D457" i="3"/>
  <c r="E457" i="3"/>
  <c r="F457" i="3"/>
  <c r="G457" i="3"/>
  <c r="H457" i="3"/>
  <c r="I457" i="3"/>
  <c r="J457" i="3"/>
  <c r="K457" i="3"/>
  <c r="L457" i="3"/>
  <c r="M457" i="3"/>
  <c r="N457" i="3"/>
  <c r="D465" i="3"/>
  <c r="E465" i="3"/>
  <c r="F465" i="3"/>
  <c r="G465" i="3"/>
  <c r="H465" i="3"/>
  <c r="I465" i="3"/>
  <c r="J465" i="3"/>
  <c r="K465" i="3"/>
  <c r="L465" i="3"/>
  <c r="M465" i="3"/>
  <c r="N465" i="3"/>
  <c r="D469" i="3"/>
  <c r="E469" i="3"/>
  <c r="F469" i="3"/>
  <c r="G469" i="3"/>
  <c r="H469" i="3"/>
  <c r="I469" i="3"/>
  <c r="J469" i="3"/>
  <c r="K469" i="3"/>
  <c r="L469" i="3"/>
  <c r="M469" i="3"/>
  <c r="N469" i="3"/>
  <c r="D497" i="3"/>
  <c r="E497" i="3"/>
  <c r="F497" i="3"/>
  <c r="G497" i="3"/>
  <c r="H497" i="3"/>
  <c r="I497" i="3"/>
  <c r="J497" i="3"/>
  <c r="K497" i="3"/>
  <c r="L497" i="3"/>
  <c r="M497" i="3"/>
  <c r="N497" i="3"/>
  <c r="D499" i="3"/>
  <c r="E499" i="3"/>
  <c r="F499" i="3"/>
  <c r="G499" i="3"/>
  <c r="H499" i="3"/>
  <c r="I499" i="3"/>
  <c r="J499" i="3"/>
  <c r="K499" i="3"/>
  <c r="L499" i="3"/>
  <c r="M499" i="3"/>
  <c r="N499" i="3"/>
  <c r="D523" i="3"/>
  <c r="E523" i="3"/>
  <c r="F523" i="3"/>
  <c r="G523" i="3"/>
  <c r="H523" i="3"/>
  <c r="I523" i="3"/>
  <c r="J523" i="3"/>
  <c r="K523" i="3"/>
  <c r="L523" i="3"/>
  <c r="M523" i="3"/>
  <c r="N523" i="3"/>
  <c r="D589" i="3"/>
  <c r="E589" i="3"/>
  <c r="F589" i="3"/>
  <c r="G589" i="3"/>
  <c r="H589" i="3"/>
  <c r="I589" i="3"/>
  <c r="J589" i="3"/>
  <c r="K589" i="3"/>
  <c r="L589" i="3"/>
  <c r="M589" i="3"/>
  <c r="N589" i="3"/>
  <c r="D599" i="3"/>
  <c r="E599" i="3"/>
  <c r="F599" i="3"/>
  <c r="G599" i="3"/>
  <c r="H599" i="3"/>
  <c r="I599" i="3"/>
  <c r="J599" i="3"/>
  <c r="K599" i="3"/>
  <c r="L599" i="3"/>
  <c r="M599" i="3"/>
  <c r="N599" i="3"/>
  <c r="D695" i="3"/>
  <c r="E695" i="3"/>
  <c r="F695" i="3"/>
  <c r="G695" i="3"/>
  <c r="H695" i="3"/>
  <c r="I695" i="3"/>
  <c r="J695" i="3"/>
  <c r="K695" i="3"/>
  <c r="L695" i="3"/>
  <c r="M695" i="3"/>
  <c r="N695" i="3"/>
  <c r="D698" i="3"/>
  <c r="E698" i="3"/>
  <c r="F698" i="3"/>
  <c r="G698" i="3"/>
  <c r="H698" i="3"/>
  <c r="I698" i="3"/>
  <c r="J698" i="3"/>
  <c r="K698" i="3"/>
  <c r="L698" i="3"/>
  <c r="M698" i="3"/>
  <c r="N698" i="3"/>
  <c r="D718" i="3"/>
  <c r="E718" i="3"/>
  <c r="F718" i="3"/>
  <c r="G718" i="3"/>
  <c r="H718" i="3"/>
  <c r="I718" i="3"/>
  <c r="J718" i="3"/>
  <c r="K718" i="3"/>
  <c r="L718" i="3"/>
  <c r="M718" i="3"/>
  <c r="N718" i="3"/>
  <c r="D724" i="3"/>
  <c r="E724" i="3"/>
  <c r="F724" i="3"/>
  <c r="G724" i="3"/>
  <c r="H724" i="3"/>
  <c r="I724" i="3"/>
  <c r="J724" i="3"/>
  <c r="K724" i="3"/>
  <c r="L724" i="3"/>
  <c r="M724" i="3"/>
  <c r="N724" i="3"/>
  <c r="D725" i="3"/>
  <c r="E725" i="3"/>
  <c r="F725" i="3"/>
  <c r="G725" i="3"/>
  <c r="H725" i="3"/>
  <c r="I725" i="3"/>
  <c r="J725" i="3"/>
  <c r="K725" i="3"/>
  <c r="L725" i="3"/>
  <c r="M725" i="3"/>
  <c r="N725" i="3"/>
  <c r="D755" i="3"/>
  <c r="E755" i="3"/>
  <c r="F755" i="3"/>
  <c r="G755" i="3"/>
  <c r="H755" i="3"/>
  <c r="I755" i="3"/>
  <c r="J755" i="3"/>
  <c r="K755" i="3"/>
  <c r="L755" i="3"/>
  <c r="M755" i="3"/>
  <c r="N755" i="3"/>
  <c r="D759" i="3"/>
  <c r="E759" i="3"/>
  <c r="F759" i="3"/>
  <c r="G759" i="3"/>
  <c r="H759" i="3"/>
  <c r="I759" i="3"/>
  <c r="J759" i="3"/>
  <c r="K759" i="3"/>
  <c r="L759" i="3"/>
  <c r="M759" i="3"/>
  <c r="N759" i="3"/>
  <c r="D761" i="3"/>
  <c r="E761" i="3"/>
  <c r="F761" i="3"/>
  <c r="G761" i="3"/>
  <c r="H761" i="3"/>
  <c r="I761" i="3"/>
  <c r="J761" i="3"/>
  <c r="K761" i="3"/>
  <c r="L761" i="3"/>
  <c r="M761" i="3"/>
  <c r="N761" i="3"/>
  <c r="D763" i="3"/>
  <c r="E763" i="3"/>
  <c r="F763" i="3"/>
  <c r="G763" i="3"/>
  <c r="H763" i="3"/>
  <c r="I763" i="3"/>
  <c r="J763" i="3"/>
  <c r="K763" i="3"/>
  <c r="L763" i="3"/>
  <c r="M763" i="3"/>
  <c r="N763" i="3"/>
  <c r="D4" i="3"/>
  <c r="D576" i="3" s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4" i="3"/>
  <c r="C265" i="3"/>
  <c r="C266" i="3"/>
  <c r="C267" i="3"/>
  <c r="C268" i="3"/>
  <c r="C269" i="3"/>
  <c r="C270" i="3"/>
  <c r="C271" i="3"/>
  <c r="C272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9" i="3"/>
  <c r="C480" i="3"/>
  <c r="C481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5" i="3"/>
  <c r="C766" i="3"/>
  <c r="C767" i="3"/>
  <c r="C6" i="3"/>
  <c r="D5" i="3"/>
  <c r="E5" i="3" s="1"/>
  <c r="F5" i="3" s="1"/>
  <c r="G5" i="3" s="1"/>
  <c r="H5" i="3" s="1"/>
  <c r="I5" i="3" s="1"/>
  <c r="J5" i="3" s="1"/>
  <c r="K5" i="3" s="1"/>
  <c r="L5" i="3" s="1"/>
  <c r="M5" i="3" s="1"/>
  <c r="N5" i="3" s="1"/>
  <c r="E4" i="3" l="1"/>
  <c r="D762" i="3"/>
  <c r="O31" i="3"/>
  <c r="D6" i="3"/>
  <c r="D683" i="3"/>
  <c r="D758" i="3"/>
  <c r="D747" i="3"/>
  <c r="D767" i="3"/>
  <c r="D715" i="3"/>
  <c r="D670" i="3"/>
  <c r="D766" i="3"/>
  <c r="D739" i="3"/>
  <c r="D632" i="3"/>
  <c r="D757" i="3"/>
  <c r="D707" i="3"/>
  <c r="D731" i="3"/>
  <c r="D723" i="3"/>
  <c r="D600" i="3"/>
  <c r="D535" i="3"/>
  <c r="D699" i="3"/>
  <c r="D691" i="3"/>
  <c r="O129" i="3"/>
  <c r="O306" i="3"/>
  <c r="E6" i="3"/>
  <c r="E766" i="3"/>
  <c r="D760" i="3"/>
  <c r="D752" i="3"/>
  <c r="E749" i="3"/>
  <c r="D744" i="3"/>
  <c r="E741" i="3"/>
  <c r="D736" i="3"/>
  <c r="E733" i="3"/>
  <c r="D728" i="3"/>
  <c r="D720" i="3"/>
  <c r="E717" i="3"/>
  <c r="D712" i="3"/>
  <c r="E709" i="3"/>
  <c r="D704" i="3"/>
  <c r="E701" i="3"/>
  <c r="D696" i="3"/>
  <c r="E693" i="3"/>
  <c r="D688" i="3"/>
  <c r="E685" i="3"/>
  <c r="D680" i="3"/>
  <c r="E677" i="3"/>
  <c r="D671" i="3"/>
  <c r="D664" i="3"/>
  <c r="D662" i="3"/>
  <c r="D660" i="3"/>
  <c r="D646" i="3"/>
  <c r="E643" i="3"/>
  <c r="E605" i="3"/>
  <c r="D584" i="3"/>
  <c r="E762" i="3"/>
  <c r="E754" i="3"/>
  <c r="D749" i="3"/>
  <c r="E746" i="3"/>
  <c r="D741" i="3"/>
  <c r="E738" i="3"/>
  <c r="D733" i="3"/>
  <c r="E730" i="3"/>
  <c r="E722" i="3"/>
  <c r="D717" i="3"/>
  <c r="E714" i="3"/>
  <c r="D709" i="3"/>
  <c r="E706" i="3"/>
  <c r="D701" i="3"/>
  <c r="D693" i="3"/>
  <c r="E690" i="3"/>
  <c r="D685" i="3"/>
  <c r="E682" i="3"/>
  <c r="D677" i="3"/>
  <c r="E676" i="3"/>
  <c r="D672" i="3"/>
  <c r="E667" i="3"/>
  <c r="D656" i="3"/>
  <c r="D654" i="3"/>
  <c r="D640" i="3"/>
  <c r="E637" i="3"/>
  <c r="D616" i="3"/>
  <c r="D754" i="3"/>
  <c r="E751" i="3"/>
  <c r="D746" i="3"/>
  <c r="E743" i="3"/>
  <c r="D738" i="3"/>
  <c r="E735" i="3"/>
  <c r="D730" i="3"/>
  <c r="E727" i="3"/>
  <c r="D722" i="3"/>
  <c r="E719" i="3"/>
  <c r="D714" i="3"/>
  <c r="E711" i="3"/>
  <c r="D706" i="3"/>
  <c r="E703" i="3"/>
  <c r="D690" i="3"/>
  <c r="E687" i="3"/>
  <c r="D682" i="3"/>
  <c r="E679" i="3"/>
  <c r="D676" i="3"/>
  <c r="E675" i="3"/>
  <c r="E674" i="3"/>
  <c r="E673" i="3"/>
  <c r="E651" i="3"/>
  <c r="E621" i="3"/>
  <c r="E565" i="3"/>
  <c r="E765" i="3"/>
  <c r="E756" i="3"/>
  <c r="D751" i="3"/>
  <c r="E748" i="3"/>
  <c r="D743" i="3"/>
  <c r="E740" i="3"/>
  <c r="D735" i="3"/>
  <c r="E732" i="3"/>
  <c r="D727" i="3"/>
  <c r="D719" i="3"/>
  <c r="E716" i="3"/>
  <c r="D711" i="3"/>
  <c r="E708" i="3"/>
  <c r="D703" i="3"/>
  <c r="E700" i="3"/>
  <c r="E692" i="3"/>
  <c r="D687" i="3"/>
  <c r="E684" i="3"/>
  <c r="D679" i="3"/>
  <c r="E668" i="3"/>
  <c r="E665" i="3"/>
  <c r="D648" i="3"/>
  <c r="E645" i="3"/>
  <c r="D263" i="3"/>
  <c r="D7" i="3"/>
  <c r="D15" i="3"/>
  <c r="D23" i="3"/>
  <c r="D39" i="3"/>
  <c r="D55" i="3"/>
  <c r="D71" i="3"/>
  <c r="D79" i="3"/>
  <c r="D18" i="3"/>
  <c r="D26" i="3"/>
  <c r="D42" i="3"/>
  <c r="D50" i="3"/>
  <c r="D58" i="3"/>
  <c r="D74" i="3"/>
  <c r="D13" i="3"/>
  <c r="D21" i="3"/>
  <c r="D29" i="3"/>
  <c r="D37" i="3"/>
  <c r="D53" i="3"/>
  <c r="D61" i="3"/>
  <c r="D69" i="3"/>
  <c r="D16" i="3"/>
  <c r="D24" i="3"/>
  <c r="D40" i="3"/>
  <c r="D56" i="3"/>
  <c r="D64" i="3"/>
  <c r="D72" i="3"/>
  <c r="D80" i="3"/>
  <c r="D11" i="3"/>
  <c r="D19" i="3"/>
  <c r="D27" i="3"/>
  <c r="D35" i="3"/>
  <c r="D43" i="3"/>
  <c r="D51" i="3"/>
  <c r="D59" i="3"/>
  <c r="D67" i="3"/>
  <c r="D75" i="3"/>
  <c r="D83" i="3"/>
  <c r="D14" i="3"/>
  <c r="D22" i="3"/>
  <c r="D30" i="3"/>
  <c r="D38" i="3"/>
  <c r="D62" i="3"/>
  <c r="D70" i="3"/>
  <c r="D78" i="3"/>
  <c r="D12" i="3"/>
  <c r="D20" i="3"/>
  <c r="D28" i="3"/>
  <c r="D36" i="3"/>
  <c r="D44" i="3"/>
  <c r="D52" i="3"/>
  <c r="D60" i="3"/>
  <c r="D91" i="3"/>
  <c r="D99" i="3"/>
  <c r="D115" i="3"/>
  <c r="D123" i="3"/>
  <c r="D131" i="3"/>
  <c r="D155" i="3"/>
  <c r="D163" i="3"/>
  <c r="D57" i="3"/>
  <c r="D86" i="3"/>
  <c r="D94" i="3"/>
  <c r="D102" i="3"/>
  <c r="D134" i="3"/>
  <c r="D142" i="3"/>
  <c r="D150" i="3"/>
  <c r="D158" i="3"/>
  <c r="D41" i="3"/>
  <c r="D81" i="3"/>
  <c r="D89" i="3"/>
  <c r="D97" i="3"/>
  <c r="D105" i="3"/>
  <c r="D121" i="3"/>
  <c r="D153" i="3"/>
  <c r="D161" i="3"/>
  <c r="D73" i="3"/>
  <c r="D92" i="3"/>
  <c r="D100" i="3"/>
  <c r="D108" i="3"/>
  <c r="D124" i="3"/>
  <c r="D76" i="3"/>
  <c r="D84" i="3"/>
  <c r="D87" i="3"/>
  <c r="D95" i="3"/>
  <c r="D111" i="3"/>
  <c r="D119" i="3"/>
  <c r="D135" i="3"/>
  <c r="D143" i="3"/>
  <c r="D151" i="3"/>
  <c r="D33" i="3"/>
  <c r="D90" i="3"/>
  <c r="D106" i="3"/>
  <c r="D122" i="3"/>
  <c r="D138" i="3"/>
  <c r="D154" i="3"/>
  <c r="D25" i="3"/>
  <c r="D65" i="3"/>
  <c r="D68" i="3"/>
  <c r="D93" i="3"/>
  <c r="D101" i="3"/>
  <c r="D125" i="3"/>
  <c r="D141" i="3"/>
  <c r="D85" i="3"/>
  <c r="D120" i="3"/>
  <c r="D157" i="3"/>
  <c r="D167" i="3"/>
  <c r="D175" i="3"/>
  <c r="D183" i="3"/>
  <c r="D191" i="3"/>
  <c r="D199" i="3"/>
  <c r="D207" i="3"/>
  <c r="D170" i="3"/>
  <c r="D178" i="3"/>
  <c r="D186" i="3"/>
  <c r="D194" i="3"/>
  <c r="D164" i="3"/>
  <c r="D165" i="3"/>
  <c r="D173" i="3"/>
  <c r="D181" i="3"/>
  <c r="D189" i="3"/>
  <c r="D197" i="3"/>
  <c r="D205" i="3"/>
  <c r="D168" i="3"/>
  <c r="D176" i="3"/>
  <c r="D184" i="3"/>
  <c r="D192" i="3"/>
  <c r="D200" i="3"/>
  <c r="D208" i="3"/>
  <c r="D88" i="3"/>
  <c r="D156" i="3"/>
  <c r="D171" i="3"/>
  <c r="D179" i="3"/>
  <c r="D187" i="3"/>
  <c r="D195" i="3"/>
  <c r="D203" i="3"/>
  <c r="D211" i="3"/>
  <c r="D104" i="3"/>
  <c r="D112" i="3"/>
  <c r="D152" i="3"/>
  <c r="D166" i="3"/>
  <c r="D174" i="3"/>
  <c r="D182" i="3"/>
  <c r="D190" i="3"/>
  <c r="D198" i="3"/>
  <c r="D144" i="3"/>
  <c r="D169" i="3"/>
  <c r="D177" i="3"/>
  <c r="D185" i="3"/>
  <c r="D193" i="3"/>
  <c r="D201" i="3"/>
  <c r="D202" i="3"/>
  <c r="D214" i="3"/>
  <c r="D222" i="3"/>
  <c r="D230" i="3"/>
  <c r="D238" i="3"/>
  <c r="D246" i="3"/>
  <c r="D280" i="3"/>
  <c r="D209" i="3"/>
  <c r="D217" i="3"/>
  <c r="D225" i="3"/>
  <c r="D233" i="3"/>
  <c r="D241" i="3"/>
  <c r="D249" i="3"/>
  <c r="D266" i="3"/>
  <c r="D188" i="3"/>
  <c r="D220" i="3"/>
  <c r="D228" i="3"/>
  <c r="D236" i="3"/>
  <c r="D244" i="3"/>
  <c r="D252" i="3"/>
  <c r="D269" i="3"/>
  <c r="D215" i="3"/>
  <c r="D223" i="3"/>
  <c r="D231" i="3"/>
  <c r="D239" i="3"/>
  <c r="D247" i="3"/>
  <c r="D172" i="3"/>
  <c r="D206" i="3"/>
  <c r="D212" i="3"/>
  <c r="D218" i="3"/>
  <c r="D226" i="3"/>
  <c r="D234" i="3"/>
  <c r="D242" i="3"/>
  <c r="D267" i="3"/>
  <c r="D96" i="3"/>
  <c r="D196" i="3"/>
  <c r="D204" i="3"/>
  <c r="D213" i="3"/>
  <c r="D221" i="3"/>
  <c r="D229" i="3"/>
  <c r="D237" i="3"/>
  <c r="D253" i="3"/>
  <c r="D270" i="3"/>
  <c r="D128" i="3"/>
  <c r="D216" i="3"/>
  <c r="D224" i="3"/>
  <c r="D232" i="3"/>
  <c r="D240" i="3"/>
  <c r="D248" i="3"/>
  <c r="D265" i="3"/>
  <c r="D274" i="3"/>
  <c r="D282" i="3"/>
  <c r="D227" i="3"/>
  <c r="D292" i="3"/>
  <c r="D324" i="3"/>
  <c r="D332" i="3"/>
  <c r="D340" i="3"/>
  <c r="D356" i="3"/>
  <c r="D281" i="3"/>
  <c r="D327" i="3"/>
  <c r="D343" i="3"/>
  <c r="D359" i="3"/>
  <c r="D367" i="3"/>
  <c r="D180" i="3"/>
  <c r="D210" i="3"/>
  <c r="D298" i="3"/>
  <c r="D314" i="3"/>
  <c r="D322" i="3"/>
  <c r="D346" i="3"/>
  <c r="D362" i="3"/>
  <c r="D235" i="3"/>
  <c r="D268" i="3"/>
  <c r="D272" i="3"/>
  <c r="D285" i="3"/>
  <c r="D293" i="3"/>
  <c r="D301" i="3"/>
  <c r="D309" i="3"/>
  <c r="D333" i="3"/>
  <c r="D349" i="3"/>
  <c r="D365" i="3"/>
  <c r="D251" i="3"/>
  <c r="D288" i="3"/>
  <c r="D320" i="3"/>
  <c r="D336" i="3"/>
  <c r="D344" i="3"/>
  <c r="D352" i="3"/>
  <c r="D360" i="3"/>
  <c r="D368" i="3"/>
  <c r="D219" i="3"/>
  <c r="D299" i="3"/>
  <c r="D315" i="3"/>
  <c r="D339" i="3"/>
  <c r="D347" i="3"/>
  <c r="D363" i="3"/>
  <c r="D371" i="3"/>
  <c r="D277" i="3"/>
  <c r="D283" i="3"/>
  <c r="D297" i="3"/>
  <c r="D321" i="3"/>
  <c r="D329" i="3"/>
  <c r="D337" i="3"/>
  <c r="D361" i="3"/>
  <c r="D369" i="3"/>
  <c r="D294" i="3"/>
  <c r="D302" i="3"/>
  <c r="D375" i="3"/>
  <c r="D383" i="3"/>
  <c r="D391" i="3"/>
  <c r="D399" i="3"/>
  <c r="D407" i="3"/>
  <c r="D431" i="3"/>
  <c r="D394" i="3"/>
  <c r="D402" i="3"/>
  <c r="D410" i="3"/>
  <c r="D442" i="3"/>
  <c r="D318" i="3"/>
  <c r="D334" i="3"/>
  <c r="D350" i="3"/>
  <c r="D370" i="3"/>
  <c r="D373" i="3"/>
  <c r="D381" i="3"/>
  <c r="D389" i="3"/>
  <c r="D397" i="3"/>
  <c r="D405" i="3"/>
  <c r="D421" i="3"/>
  <c r="D429" i="3"/>
  <c r="D342" i="3"/>
  <c r="D366" i="3"/>
  <c r="D376" i="3"/>
  <c r="D392" i="3"/>
  <c r="D400" i="3"/>
  <c r="D408" i="3"/>
  <c r="D432" i="3"/>
  <c r="D440" i="3"/>
  <c r="D379" i="3"/>
  <c r="D387" i="3"/>
  <c r="D395" i="3"/>
  <c r="D403" i="3"/>
  <c r="D411" i="3"/>
  <c r="D419" i="3"/>
  <c r="D435" i="3"/>
  <c r="D443" i="3"/>
  <c r="D243" i="3"/>
  <c r="D374" i="3"/>
  <c r="D382" i="3"/>
  <c r="D390" i="3"/>
  <c r="D398" i="3"/>
  <c r="D406" i="3"/>
  <c r="D430" i="3"/>
  <c r="D358" i="3"/>
  <c r="D377" i="3"/>
  <c r="D393" i="3"/>
  <c r="D401" i="3"/>
  <c r="D409" i="3"/>
  <c r="D425" i="3"/>
  <c r="D433" i="3"/>
  <c r="D441" i="3"/>
  <c r="D452" i="3"/>
  <c r="D460" i="3"/>
  <c r="D477" i="3"/>
  <c r="D487" i="3"/>
  <c r="D495" i="3"/>
  <c r="D380" i="3"/>
  <c r="D388" i="3"/>
  <c r="D447" i="3"/>
  <c r="D463" i="3"/>
  <c r="D472" i="3"/>
  <c r="D481" i="3"/>
  <c r="D490" i="3"/>
  <c r="D412" i="3"/>
  <c r="D444" i="3"/>
  <c r="D458" i="3"/>
  <c r="D467" i="3"/>
  <c r="D475" i="3"/>
  <c r="D485" i="3"/>
  <c r="D493" i="3"/>
  <c r="D501" i="3"/>
  <c r="D428" i="3"/>
  <c r="D453" i="3"/>
  <c r="D461" i="3"/>
  <c r="D470" i="3"/>
  <c r="D479" i="3"/>
  <c r="D488" i="3"/>
  <c r="D372" i="3"/>
  <c r="D396" i="3"/>
  <c r="D448" i="3"/>
  <c r="D473" i="3"/>
  <c r="D483" i="3"/>
  <c r="D491" i="3"/>
  <c r="D451" i="3"/>
  <c r="D459" i="3"/>
  <c r="D468" i="3"/>
  <c r="D476" i="3"/>
  <c r="D486" i="3"/>
  <c r="D494" i="3"/>
  <c r="D502" i="3"/>
  <c r="D510" i="3"/>
  <c r="D446" i="3"/>
  <c r="D462" i="3"/>
  <c r="D471" i="3"/>
  <c r="D480" i="3"/>
  <c r="D489" i="3"/>
  <c r="D514" i="3"/>
  <c r="D522" i="3"/>
  <c r="D530" i="3"/>
  <c r="D538" i="3"/>
  <c r="D546" i="3"/>
  <c r="D554" i="3"/>
  <c r="D503" i="3"/>
  <c r="D504" i="3"/>
  <c r="D505" i="3"/>
  <c r="D517" i="3"/>
  <c r="D525" i="3"/>
  <c r="D533" i="3"/>
  <c r="D541" i="3"/>
  <c r="D549" i="3"/>
  <c r="D557" i="3"/>
  <c r="D474" i="3"/>
  <c r="D492" i="3"/>
  <c r="D498" i="3"/>
  <c r="D500" i="3"/>
  <c r="D506" i="3"/>
  <c r="D507" i="3"/>
  <c r="D508" i="3"/>
  <c r="D512" i="3"/>
  <c r="D520" i="3"/>
  <c r="D528" i="3"/>
  <c r="D536" i="3"/>
  <c r="D544" i="3"/>
  <c r="D552" i="3"/>
  <c r="D560" i="3"/>
  <c r="D420" i="3"/>
  <c r="D496" i="3"/>
  <c r="D509" i="3"/>
  <c r="D515" i="3"/>
  <c r="D531" i="3"/>
  <c r="D539" i="3"/>
  <c r="D547" i="3"/>
  <c r="D555" i="3"/>
  <c r="D518" i="3"/>
  <c r="D526" i="3"/>
  <c r="D534" i="3"/>
  <c r="D542" i="3"/>
  <c r="D550" i="3"/>
  <c r="D558" i="3"/>
  <c r="D449" i="3"/>
  <c r="D466" i="3"/>
  <c r="D484" i="3"/>
  <c r="D513" i="3"/>
  <c r="D521" i="3"/>
  <c r="D529" i="3"/>
  <c r="D537" i="3"/>
  <c r="D545" i="3"/>
  <c r="D553" i="3"/>
  <c r="D438" i="3"/>
  <c r="D516" i="3"/>
  <c r="D524" i="3"/>
  <c r="D532" i="3"/>
  <c r="D540" i="3"/>
  <c r="D548" i="3"/>
  <c r="D556" i="3"/>
  <c r="D559" i="3"/>
  <c r="D563" i="3"/>
  <c r="D571" i="3"/>
  <c r="D579" i="3"/>
  <c r="D587" i="3"/>
  <c r="D595" i="3"/>
  <c r="D603" i="3"/>
  <c r="D611" i="3"/>
  <c r="D619" i="3"/>
  <c r="D627" i="3"/>
  <c r="D635" i="3"/>
  <c r="D643" i="3"/>
  <c r="D651" i="3"/>
  <c r="D659" i="3"/>
  <c r="D667" i="3"/>
  <c r="D675" i="3"/>
  <c r="D566" i="3"/>
  <c r="D574" i="3"/>
  <c r="D582" i="3"/>
  <c r="D590" i="3"/>
  <c r="D598" i="3"/>
  <c r="D606" i="3"/>
  <c r="D614" i="3"/>
  <c r="D622" i="3"/>
  <c r="D543" i="3"/>
  <c r="D561" i="3"/>
  <c r="D569" i="3"/>
  <c r="D577" i="3"/>
  <c r="D585" i="3"/>
  <c r="D593" i="3"/>
  <c r="D601" i="3"/>
  <c r="D609" i="3"/>
  <c r="D617" i="3"/>
  <c r="D625" i="3"/>
  <c r="D633" i="3"/>
  <c r="D641" i="3"/>
  <c r="D649" i="3"/>
  <c r="D657" i="3"/>
  <c r="D665" i="3"/>
  <c r="D673" i="3"/>
  <c r="D564" i="3"/>
  <c r="D572" i="3"/>
  <c r="D580" i="3"/>
  <c r="D588" i="3"/>
  <c r="D596" i="3"/>
  <c r="D604" i="3"/>
  <c r="D612" i="3"/>
  <c r="D620" i="3"/>
  <c r="D628" i="3"/>
  <c r="D636" i="3"/>
  <c r="D644" i="3"/>
  <c r="D652" i="3"/>
  <c r="D404" i="3"/>
  <c r="D511" i="3"/>
  <c r="D527" i="3"/>
  <c r="D567" i="3"/>
  <c r="D575" i="3"/>
  <c r="D583" i="3"/>
  <c r="D591" i="3"/>
  <c r="D607" i="3"/>
  <c r="D615" i="3"/>
  <c r="D623" i="3"/>
  <c r="D631" i="3"/>
  <c r="D639" i="3"/>
  <c r="D647" i="3"/>
  <c r="D655" i="3"/>
  <c r="D663" i="3"/>
  <c r="D551" i="3"/>
  <c r="D562" i="3"/>
  <c r="D570" i="3"/>
  <c r="D578" i="3"/>
  <c r="D586" i="3"/>
  <c r="D594" i="3"/>
  <c r="D602" i="3"/>
  <c r="D610" i="3"/>
  <c r="D618" i="3"/>
  <c r="D626" i="3"/>
  <c r="D634" i="3"/>
  <c r="D642" i="3"/>
  <c r="D650" i="3"/>
  <c r="D658" i="3"/>
  <c r="D666" i="3"/>
  <c r="D674" i="3"/>
  <c r="D565" i="3"/>
  <c r="D573" i="3"/>
  <c r="D581" i="3"/>
  <c r="D597" i="3"/>
  <c r="D605" i="3"/>
  <c r="D613" i="3"/>
  <c r="D621" i="3"/>
  <c r="D629" i="3"/>
  <c r="D637" i="3"/>
  <c r="D645" i="3"/>
  <c r="D653" i="3"/>
  <c r="D661" i="3"/>
  <c r="D765" i="3"/>
  <c r="D756" i="3"/>
  <c r="E753" i="3"/>
  <c r="D748" i="3"/>
  <c r="E745" i="3"/>
  <c r="D740" i="3"/>
  <c r="E737" i="3"/>
  <c r="D732" i="3"/>
  <c r="E729" i="3"/>
  <c r="E721" i="3"/>
  <c r="D716" i="3"/>
  <c r="E713" i="3"/>
  <c r="D708" i="3"/>
  <c r="E705" i="3"/>
  <c r="D700" i="3"/>
  <c r="E697" i="3"/>
  <c r="D692" i="3"/>
  <c r="E689" i="3"/>
  <c r="D684" i="3"/>
  <c r="E681" i="3"/>
  <c r="D668" i="3"/>
  <c r="E661" i="3"/>
  <c r="E659" i="3"/>
  <c r="E657" i="3"/>
  <c r="D630" i="3"/>
  <c r="D608" i="3"/>
  <c r="D592" i="3"/>
  <c r="D519" i="3"/>
  <c r="F4" i="3"/>
  <c r="E263" i="3"/>
  <c r="E12" i="3"/>
  <c r="E20" i="3"/>
  <c r="E28" i="3"/>
  <c r="E36" i="3"/>
  <c r="E44" i="3"/>
  <c r="E52" i="3"/>
  <c r="E60" i="3"/>
  <c r="E68" i="3"/>
  <c r="E76" i="3"/>
  <c r="E84" i="3"/>
  <c r="E7" i="3"/>
  <c r="E15" i="3"/>
  <c r="E23" i="3"/>
  <c r="E39" i="3"/>
  <c r="E55" i="3"/>
  <c r="E71" i="3"/>
  <c r="E79" i="3"/>
  <c r="E18" i="3"/>
  <c r="E26" i="3"/>
  <c r="E42" i="3"/>
  <c r="E50" i="3"/>
  <c r="E58" i="3"/>
  <c r="E74" i="3"/>
  <c r="E13" i="3"/>
  <c r="E21" i="3"/>
  <c r="E29" i="3"/>
  <c r="E37" i="3"/>
  <c r="E53" i="3"/>
  <c r="E61" i="3"/>
  <c r="E69" i="3"/>
  <c r="E85" i="3"/>
  <c r="E16" i="3"/>
  <c r="E24" i="3"/>
  <c r="E40" i="3"/>
  <c r="E56" i="3"/>
  <c r="E64" i="3"/>
  <c r="E72" i="3"/>
  <c r="E80" i="3"/>
  <c r="E11" i="3"/>
  <c r="E19" i="3"/>
  <c r="E27" i="3"/>
  <c r="E35" i="3"/>
  <c r="E43" i="3"/>
  <c r="E51" i="3"/>
  <c r="E59" i="3"/>
  <c r="E67" i="3"/>
  <c r="E75" i="3"/>
  <c r="E83" i="3"/>
  <c r="E25" i="3"/>
  <c r="E33" i="3"/>
  <c r="E41" i="3"/>
  <c r="E57" i="3"/>
  <c r="E65" i="3"/>
  <c r="E62" i="3"/>
  <c r="E88" i="3"/>
  <c r="E96" i="3"/>
  <c r="E104" i="3"/>
  <c r="E112" i="3"/>
  <c r="E120" i="3"/>
  <c r="E128" i="3"/>
  <c r="E144" i="3"/>
  <c r="E152" i="3"/>
  <c r="E91" i="3"/>
  <c r="E99" i="3"/>
  <c r="E115" i="3"/>
  <c r="E123" i="3"/>
  <c r="E131" i="3"/>
  <c r="E155" i="3"/>
  <c r="E163" i="3"/>
  <c r="E22" i="3"/>
  <c r="E78" i="3"/>
  <c r="E86" i="3"/>
  <c r="E94" i="3"/>
  <c r="E102" i="3"/>
  <c r="E134" i="3"/>
  <c r="E142" i="3"/>
  <c r="E150" i="3"/>
  <c r="E158" i="3"/>
  <c r="E70" i="3"/>
  <c r="E81" i="3"/>
  <c r="E89" i="3"/>
  <c r="E97" i="3"/>
  <c r="E105" i="3"/>
  <c r="E121" i="3"/>
  <c r="E73" i="3"/>
  <c r="E92" i="3"/>
  <c r="E100" i="3"/>
  <c r="E108" i="3"/>
  <c r="E124" i="3"/>
  <c r="E156" i="3"/>
  <c r="E164" i="3"/>
  <c r="E30" i="3"/>
  <c r="E87" i="3"/>
  <c r="E95" i="3"/>
  <c r="E111" i="3"/>
  <c r="E119" i="3"/>
  <c r="E135" i="3"/>
  <c r="E143" i="3"/>
  <c r="E151" i="3"/>
  <c r="E14" i="3"/>
  <c r="E38" i="3"/>
  <c r="E90" i="3"/>
  <c r="E106" i="3"/>
  <c r="E122" i="3"/>
  <c r="E138" i="3"/>
  <c r="E153" i="3"/>
  <c r="E172" i="3"/>
  <c r="E180" i="3"/>
  <c r="E188" i="3"/>
  <c r="E196" i="3"/>
  <c r="E204" i="3"/>
  <c r="E212" i="3"/>
  <c r="E157" i="3"/>
  <c r="E167" i="3"/>
  <c r="E175" i="3"/>
  <c r="E183" i="3"/>
  <c r="E191" i="3"/>
  <c r="E199" i="3"/>
  <c r="E170" i="3"/>
  <c r="E178" i="3"/>
  <c r="E186" i="3"/>
  <c r="E194" i="3"/>
  <c r="E202" i="3"/>
  <c r="E210" i="3"/>
  <c r="E93" i="3"/>
  <c r="E165" i="3"/>
  <c r="E173" i="3"/>
  <c r="E181" i="3"/>
  <c r="E189" i="3"/>
  <c r="E197" i="3"/>
  <c r="E205" i="3"/>
  <c r="E154" i="3"/>
  <c r="E168" i="3"/>
  <c r="E176" i="3"/>
  <c r="E184" i="3"/>
  <c r="E192" i="3"/>
  <c r="E200" i="3"/>
  <c r="E208" i="3"/>
  <c r="E171" i="3"/>
  <c r="E179" i="3"/>
  <c r="E187" i="3"/>
  <c r="E195" i="3"/>
  <c r="E203" i="3"/>
  <c r="E141" i="3"/>
  <c r="E166" i="3"/>
  <c r="E174" i="3"/>
  <c r="E182" i="3"/>
  <c r="E190" i="3"/>
  <c r="E198" i="3"/>
  <c r="E206" i="3"/>
  <c r="E169" i="3"/>
  <c r="E219" i="3"/>
  <c r="E227" i="3"/>
  <c r="E235" i="3"/>
  <c r="E243" i="3"/>
  <c r="E251" i="3"/>
  <c r="E268" i="3"/>
  <c r="E277" i="3"/>
  <c r="E101" i="3"/>
  <c r="E193" i="3"/>
  <c r="E207" i="3"/>
  <c r="E214" i="3"/>
  <c r="E222" i="3"/>
  <c r="E230" i="3"/>
  <c r="E238" i="3"/>
  <c r="E246" i="3"/>
  <c r="E209" i="3"/>
  <c r="E217" i="3"/>
  <c r="E225" i="3"/>
  <c r="E233" i="3"/>
  <c r="E241" i="3"/>
  <c r="E249" i="3"/>
  <c r="E266" i="3"/>
  <c r="E177" i="3"/>
  <c r="E220" i="3"/>
  <c r="E228" i="3"/>
  <c r="E236" i="3"/>
  <c r="E244" i="3"/>
  <c r="E252" i="3"/>
  <c r="E269" i="3"/>
  <c r="E215" i="3"/>
  <c r="E223" i="3"/>
  <c r="E231" i="3"/>
  <c r="E239" i="3"/>
  <c r="E247" i="3"/>
  <c r="E272" i="3"/>
  <c r="E281" i="3"/>
  <c r="E161" i="3"/>
  <c r="E201" i="3"/>
  <c r="E211" i="3"/>
  <c r="E218" i="3"/>
  <c r="E226" i="3"/>
  <c r="E234" i="3"/>
  <c r="E242" i="3"/>
  <c r="E267" i="3"/>
  <c r="E185" i="3"/>
  <c r="E213" i="3"/>
  <c r="E221" i="3"/>
  <c r="E229" i="3"/>
  <c r="E237" i="3"/>
  <c r="E253" i="3"/>
  <c r="E270" i="3"/>
  <c r="E282" i="3"/>
  <c r="E283" i="3"/>
  <c r="E297" i="3"/>
  <c r="E321" i="3"/>
  <c r="E329" i="3"/>
  <c r="E337" i="3"/>
  <c r="E361" i="3"/>
  <c r="E125" i="3"/>
  <c r="E216" i="3"/>
  <c r="E292" i="3"/>
  <c r="E324" i="3"/>
  <c r="E332" i="3"/>
  <c r="E340" i="3"/>
  <c r="E356" i="3"/>
  <c r="E240" i="3"/>
  <c r="E280" i="3"/>
  <c r="E327" i="3"/>
  <c r="E343" i="3"/>
  <c r="E359" i="3"/>
  <c r="E367" i="3"/>
  <c r="E298" i="3"/>
  <c r="E314" i="3"/>
  <c r="E322" i="3"/>
  <c r="E346" i="3"/>
  <c r="E362" i="3"/>
  <c r="E370" i="3"/>
  <c r="E224" i="3"/>
  <c r="E285" i="3"/>
  <c r="E293" i="3"/>
  <c r="E301" i="3"/>
  <c r="E309" i="3"/>
  <c r="E333" i="3"/>
  <c r="E349" i="3"/>
  <c r="E365" i="3"/>
  <c r="E288" i="3"/>
  <c r="E320" i="3"/>
  <c r="E336" i="3"/>
  <c r="E344" i="3"/>
  <c r="E352" i="3"/>
  <c r="E360" i="3"/>
  <c r="E368" i="3"/>
  <c r="E232" i="3"/>
  <c r="E265" i="3"/>
  <c r="E294" i="3"/>
  <c r="E302" i="3"/>
  <c r="E318" i="3"/>
  <c r="E334" i="3"/>
  <c r="E342" i="3"/>
  <c r="E350" i="3"/>
  <c r="E358" i="3"/>
  <c r="E366" i="3"/>
  <c r="E274" i="3"/>
  <c r="E372" i="3"/>
  <c r="E380" i="3"/>
  <c r="E388" i="3"/>
  <c r="E396" i="3"/>
  <c r="E404" i="3"/>
  <c r="E412" i="3"/>
  <c r="E420" i="3"/>
  <c r="E428" i="3"/>
  <c r="E248" i="3"/>
  <c r="E375" i="3"/>
  <c r="E383" i="3"/>
  <c r="E391" i="3"/>
  <c r="E399" i="3"/>
  <c r="E407" i="3"/>
  <c r="E431" i="3"/>
  <c r="E299" i="3"/>
  <c r="E315" i="3"/>
  <c r="E394" i="3"/>
  <c r="E402" i="3"/>
  <c r="E410" i="3"/>
  <c r="E442" i="3"/>
  <c r="E373" i="3"/>
  <c r="E381" i="3"/>
  <c r="E389" i="3"/>
  <c r="E397" i="3"/>
  <c r="E405" i="3"/>
  <c r="E421" i="3"/>
  <c r="E429" i="3"/>
  <c r="E347" i="3"/>
  <c r="E376" i="3"/>
  <c r="E392" i="3"/>
  <c r="E400" i="3"/>
  <c r="E408" i="3"/>
  <c r="E432" i="3"/>
  <c r="E440" i="3"/>
  <c r="E339" i="3"/>
  <c r="E363" i="3"/>
  <c r="E369" i="3"/>
  <c r="E379" i="3"/>
  <c r="E387" i="3"/>
  <c r="E395" i="3"/>
  <c r="E403" i="3"/>
  <c r="E411" i="3"/>
  <c r="E419" i="3"/>
  <c r="E435" i="3"/>
  <c r="E374" i="3"/>
  <c r="E382" i="3"/>
  <c r="E390" i="3"/>
  <c r="E398" i="3"/>
  <c r="E406" i="3"/>
  <c r="E430" i="3"/>
  <c r="E438" i="3"/>
  <c r="E393" i="3"/>
  <c r="E449" i="3"/>
  <c r="E466" i="3"/>
  <c r="E474" i="3"/>
  <c r="E484" i="3"/>
  <c r="E492" i="3"/>
  <c r="E500" i="3"/>
  <c r="E452" i="3"/>
  <c r="E460" i="3"/>
  <c r="E477" i="3"/>
  <c r="E487" i="3"/>
  <c r="E433" i="3"/>
  <c r="E441" i="3"/>
  <c r="E447" i="3"/>
  <c r="E463" i="3"/>
  <c r="E472" i="3"/>
  <c r="E481" i="3"/>
  <c r="E490" i="3"/>
  <c r="E498" i="3"/>
  <c r="E506" i="3"/>
  <c r="E371" i="3"/>
  <c r="E377" i="3"/>
  <c r="E401" i="3"/>
  <c r="E425" i="3"/>
  <c r="E443" i="3"/>
  <c r="E444" i="3"/>
  <c r="E458" i="3"/>
  <c r="E467" i="3"/>
  <c r="E475" i="3"/>
  <c r="E485" i="3"/>
  <c r="E453" i="3"/>
  <c r="E461" i="3"/>
  <c r="E470" i="3"/>
  <c r="E479" i="3"/>
  <c r="E488" i="3"/>
  <c r="E496" i="3"/>
  <c r="E448" i="3"/>
  <c r="E473" i="3"/>
  <c r="E483" i="3"/>
  <c r="E491" i="3"/>
  <c r="E507" i="3"/>
  <c r="E409" i="3"/>
  <c r="E451" i="3"/>
  <c r="E459" i="3"/>
  <c r="E468" i="3"/>
  <c r="E476" i="3"/>
  <c r="E486" i="3"/>
  <c r="E494" i="3"/>
  <c r="E511" i="3"/>
  <c r="E519" i="3"/>
  <c r="E527" i="3"/>
  <c r="E535" i="3"/>
  <c r="E543" i="3"/>
  <c r="E551" i="3"/>
  <c r="E559" i="3"/>
  <c r="E446" i="3"/>
  <c r="E480" i="3"/>
  <c r="E501" i="3"/>
  <c r="E502" i="3"/>
  <c r="E514" i="3"/>
  <c r="E522" i="3"/>
  <c r="E530" i="3"/>
  <c r="E538" i="3"/>
  <c r="E546" i="3"/>
  <c r="E554" i="3"/>
  <c r="E503" i="3"/>
  <c r="E504" i="3"/>
  <c r="E505" i="3"/>
  <c r="E517" i="3"/>
  <c r="E525" i="3"/>
  <c r="E533" i="3"/>
  <c r="E541" i="3"/>
  <c r="E549" i="3"/>
  <c r="E557" i="3"/>
  <c r="E508" i="3"/>
  <c r="E512" i="3"/>
  <c r="E520" i="3"/>
  <c r="E528" i="3"/>
  <c r="E536" i="3"/>
  <c r="E544" i="3"/>
  <c r="E552" i="3"/>
  <c r="E489" i="3"/>
  <c r="E509" i="3"/>
  <c r="E515" i="3"/>
  <c r="E531" i="3"/>
  <c r="E539" i="3"/>
  <c r="E547" i="3"/>
  <c r="E555" i="3"/>
  <c r="E510" i="3"/>
  <c r="E518" i="3"/>
  <c r="E526" i="3"/>
  <c r="E534" i="3"/>
  <c r="E542" i="3"/>
  <c r="E550" i="3"/>
  <c r="E558" i="3"/>
  <c r="E471" i="3"/>
  <c r="E513" i="3"/>
  <c r="E521" i="3"/>
  <c r="E529" i="3"/>
  <c r="E537" i="3"/>
  <c r="E545" i="3"/>
  <c r="E553" i="3"/>
  <c r="E524" i="3"/>
  <c r="E560" i="3"/>
  <c r="E568" i="3"/>
  <c r="E576" i="3"/>
  <c r="E584" i="3"/>
  <c r="E592" i="3"/>
  <c r="E600" i="3"/>
  <c r="E608" i="3"/>
  <c r="E616" i="3"/>
  <c r="E624" i="3"/>
  <c r="E632" i="3"/>
  <c r="E640" i="3"/>
  <c r="E648" i="3"/>
  <c r="E656" i="3"/>
  <c r="E664" i="3"/>
  <c r="E672" i="3"/>
  <c r="E493" i="3"/>
  <c r="E548" i="3"/>
  <c r="E563" i="3"/>
  <c r="E571" i="3"/>
  <c r="E579" i="3"/>
  <c r="E587" i="3"/>
  <c r="E595" i="3"/>
  <c r="E603" i="3"/>
  <c r="E611" i="3"/>
  <c r="E619" i="3"/>
  <c r="E627" i="3"/>
  <c r="E495" i="3"/>
  <c r="E566" i="3"/>
  <c r="E574" i="3"/>
  <c r="E582" i="3"/>
  <c r="E590" i="3"/>
  <c r="E598" i="3"/>
  <c r="E606" i="3"/>
  <c r="E614" i="3"/>
  <c r="E622" i="3"/>
  <c r="E630" i="3"/>
  <c r="E638" i="3"/>
  <c r="E646" i="3"/>
  <c r="E654" i="3"/>
  <c r="E662" i="3"/>
  <c r="E670" i="3"/>
  <c r="E516" i="3"/>
  <c r="E532" i="3"/>
  <c r="E561" i="3"/>
  <c r="E569" i="3"/>
  <c r="E577" i="3"/>
  <c r="E585" i="3"/>
  <c r="E593" i="3"/>
  <c r="E601" i="3"/>
  <c r="E609" i="3"/>
  <c r="E617" i="3"/>
  <c r="E625" i="3"/>
  <c r="E633" i="3"/>
  <c r="E641" i="3"/>
  <c r="E649" i="3"/>
  <c r="E556" i="3"/>
  <c r="E564" i="3"/>
  <c r="E572" i="3"/>
  <c r="E580" i="3"/>
  <c r="E588" i="3"/>
  <c r="E596" i="3"/>
  <c r="E604" i="3"/>
  <c r="E612" i="3"/>
  <c r="E620" i="3"/>
  <c r="E628" i="3"/>
  <c r="E636" i="3"/>
  <c r="E644" i="3"/>
  <c r="E652" i="3"/>
  <c r="E660" i="3"/>
  <c r="E462" i="3"/>
  <c r="E567" i="3"/>
  <c r="E575" i="3"/>
  <c r="E583" i="3"/>
  <c r="E591" i="3"/>
  <c r="E607" i="3"/>
  <c r="E615" i="3"/>
  <c r="E623" i="3"/>
  <c r="E631" i="3"/>
  <c r="E639" i="3"/>
  <c r="E647" i="3"/>
  <c r="E655" i="3"/>
  <c r="E663" i="3"/>
  <c r="E671" i="3"/>
  <c r="E540" i="3"/>
  <c r="E562" i="3"/>
  <c r="E570" i="3"/>
  <c r="E578" i="3"/>
  <c r="E586" i="3"/>
  <c r="E594" i="3"/>
  <c r="E602" i="3"/>
  <c r="E610" i="3"/>
  <c r="E618" i="3"/>
  <c r="E626" i="3"/>
  <c r="E634" i="3"/>
  <c r="E642" i="3"/>
  <c r="E650" i="3"/>
  <c r="E658" i="3"/>
  <c r="E666" i="3"/>
  <c r="E767" i="3"/>
  <c r="D753" i="3"/>
  <c r="E750" i="3"/>
  <c r="D745" i="3"/>
  <c r="E742" i="3"/>
  <c r="D737" i="3"/>
  <c r="E734" i="3"/>
  <c r="D729" i="3"/>
  <c r="E726" i="3"/>
  <c r="D721" i="3"/>
  <c r="D713" i="3"/>
  <c r="E710" i="3"/>
  <c r="D705" i="3"/>
  <c r="E702" i="3"/>
  <c r="D697" i="3"/>
  <c r="E694" i="3"/>
  <c r="D689" i="3"/>
  <c r="E686" i="3"/>
  <c r="D681" i="3"/>
  <c r="E678" i="3"/>
  <c r="E669" i="3"/>
  <c r="E653" i="3"/>
  <c r="E613" i="3"/>
  <c r="E597" i="3"/>
  <c r="D750" i="3"/>
  <c r="E747" i="3"/>
  <c r="D742" i="3"/>
  <c r="E739" i="3"/>
  <c r="D734" i="3"/>
  <c r="E731" i="3"/>
  <c r="D726" i="3"/>
  <c r="E723" i="3"/>
  <c r="E715" i="3"/>
  <c r="D710" i="3"/>
  <c r="E707" i="3"/>
  <c r="D702" i="3"/>
  <c r="E699" i="3"/>
  <c r="D694" i="3"/>
  <c r="E691" i="3"/>
  <c r="D686" i="3"/>
  <c r="E683" i="3"/>
  <c r="D678" i="3"/>
  <c r="D669" i="3"/>
  <c r="D638" i="3"/>
  <c r="E635" i="3"/>
  <c r="D624" i="3"/>
  <c r="D568" i="3"/>
  <c r="O761" i="3"/>
  <c r="O759" i="3"/>
  <c r="O755" i="3"/>
  <c r="O724" i="3"/>
  <c r="O718" i="3"/>
  <c r="O698" i="3"/>
  <c r="O599" i="3"/>
  <c r="O763" i="3"/>
  <c r="O469" i="3"/>
  <c r="O465" i="3"/>
  <c r="O450" i="3"/>
  <c r="O445" i="3"/>
  <c r="O437" i="3"/>
  <c r="O434" i="3"/>
  <c r="O426" i="3"/>
  <c r="O418" i="3"/>
  <c r="O416" i="3"/>
  <c r="O386" i="3"/>
  <c r="O384" i="3"/>
  <c r="O378" i="3"/>
  <c r="O354" i="3"/>
  <c r="O345" i="3"/>
  <c r="O341" i="3"/>
  <c r="O330" i="3"/>
  <c r="O326" i="3"/>
  <c r="O313" i="3"/>
  <c r="O308" i="3"/>
  <c r="O290" i="3"/>
  <c r="O276" i="3"/>
  <c r="O260" i="3"/>
  <c r="O258" i="3"/>
  <c r="O256" i="3"/>
  <c r="O254" i="3"/>
  <c r="O245" i="3"/>
  <c r="O160" i="3"/>
  <c r="O148" i="3"/>
  <c r="O147" i="3"/>
  <c r="O145" i="3"/>
  <c r="O137" i="3"/>
  <c r="O133" i="3"/>
  <c r="O132" i="3"/>
  <c r="O113" i="3"/>
  <c r="O107" i="3"/>
  <c r="O103" i="3"/>
  <c r="O77" i="3"/>
  <c r="O49" i="3"/>
  <c r="O47" i="3"/>
  <c r="O17" i="3"/>
  <c r="O338" i="3"/>
  <c r="O9" i="3"/>
  <c r="O455" i="3"/>
  <c r="O423" i="3"/>
  <c r="O311" i="3"/>
  <c r="O295" i="3"/>
  <c r="O279" i="3"/>
  <c r="O118" i="3"/>
  <c r="O110" i="3"/>
  <c r="O54" i="3"/>
  <c r="O46" i="3"/>
  <c r="O287" i="3"/>
  <c r="O439" i="3"/>
  <c r="O319" i="3"/>
  <c r="O351" i="3"/>
  <c r="O261" i="3"/>
  <c r="O415" i="3"/>
  <c r="O303" i="3"/>
  <c r="O335" i="3"/>
  <c r="O126" i="3"/>
  <c r="O695" i="3"/>
  <c r="O275" i="3"/>
  <c r="O725" i="3"/>
  <c r="O589" i="3"/>
  <c r="O422" i="3"/>
  <c r="O307" i="3"/>
  <c r="O457" i="3"/>
  <c r="O162" i="3"/>
  <c r="O98" i="3"/>
  <c r="O63" i="3"/>
  <c r="O34" i="3"/>
  <c r="O32" i="3"/>
  <c r="O523" i="3"/>
  <c r="O456" i="3"/>
  <c r="O316" i="3"/>
  <c r="O305" i="3"/>
  <c r="O159" i="3"/>
  <c r="O146" i="3"/>
  <c r="O140" i="3"/>
  <c r="O136" i="3"/>
  <c r="O117" i="3"/>
  <c r="O82" i="3"/>
  <c r="O8" i="3"/>
  <c r="O499" i="3"/>
  <c r="O427" i="3"/>
  <c r="O414" i="3"/>
  <c r="O348" i="3"/>
  <c r="O331" i="3"/>
  <c r="O312" i="3"/>
  <c r="O286" i="3"/>
  <c r="O284" i="3"/>
  <c r="O264" i="3"/>
  <c r="O250" i="3"/>
  <c r="O109" i="3"/>
  <c r="O45" i="3"/>
  <c r="O10" i="3"/>
  <c r="O436" i="3"/>
  <c r="O357" i="3"/>
  <c r="O325" i="3"/>
  <c r="O271" i="3"/>
  <c r="O259" i="3"/>
  <c r="O130" i="3"/>
  <c r="O66" i="3"/>
  <c r="O454" i="3"/>
  <c r="O355" i="3"/>
  <c r="O323" i="3"/>
  <c r="O310" i="3"/>
  <c r="O304" i="3"/>
  <c r="O291" i="3"/>
  <c r="O278" i="3"/>
  <c r="O257" i="3"/>
  <c r="O255" i="3"/>
  <c r="O139" i="3"/>
  <c r="O116" i="3"/>
  <c r="O48" i="3"/>
  <c r="O497" i="3"/>
  <c r="O424" i="3"/>
  <c r="O417" i="3"/>
  <c r="O413" i="3"/>
  <c r="O385" i="3"/>
  <c r="O353" i="3"/>
  <c r="O317" i="3"/>
  <c r="O300" i="3"/>
  <c r="O289" i="3"/>
  <c r="O262" i="3"/>
  <c r="O149" i="3"/>
  <c r="O127" i="3"/>
  <c r="O114" i="3"/>
  <c r="O364" i="3"/>
  <c r="O328" i="3"/>
  <c r="O296" i="3"/>
  <c r="F757" i="3" l="1"/>
  <c r="F758" i="3"/>
  <c r="E581" i="3"/>
  <c r="E720" i="3"/>
  <c r="E728" i="3"/>
  <c r="E704" i="3"/>
  <c r="E573" i="3"/>
  <c r="E629" i="3"/>
  <c r="E736" i="3"/>
  <c r="E712" i="3"/>
  <c r="E757" i="3"/>
  <c r="E760" i="3"/>
  <c r="E696" i="3"/>
  <c r="E744" i="3"/>
  <c r="E680" i="3"/>
  <c r="E752" i="3"/>
  <c r="E758" i="3"/>
  <c r="E688" i="3"/>
  <c r="G4" i="3"/>
  <c r="F263" i="3"/>
  <c r="F25" i="3"/>
  <c r="F33" i="3"/>
  <c r="F41" i="3"/>
  <c r="F57" i="3"/>
  <c r="F65" i="3"/>
  <c r="F73" i="3"/>
  <c r="F81" i="3"/>
  <c r="F12" i="3"/>
  <c r="F20" i="3"/>
  <c r="F28" i="3"/>
  <c r="F36" i="3"/>
  <c r="F44" i="3"/>
  <c r="F52" i="3"/>
  <c r="F60" i="3"/>
  <c r="F68" i="3"/>
  <c r="F76" i="3"/>
  <c r="F84" i="3"/>
  <c r="F7" i="3"/>
  <c r="F15" i="3"/>
  <c r="F23" i="3"/>
  <c r="F39" i="3"/>
  <c r="F55" i="3"/>
  <c r="F71" i="3"/>
  <c r="F79" i="3"/>
  <c r="F18" i="3"/>
  <c r="F26" i="3"/>
  <c r="F42" i="3"/>
  <c r="F50" i="3"/>
  <c r="F58" i="3"/>
  <c r="F74" i="3"/>
  <c r="F13" i="3"/>
  <c r="F21" i="3"/>
  <c r="F29" i="3"/>
  <c r="F37" i="3"/>
  <c r="F53" i="3"/>
  <c r="F61" i="3"/>
  <c r="F69" i="3"/>
  <c r="F16" i="3"/>
  <c r="F24" i="3"/>
  <c r="F40" i="3"/>
  <c r="F56" i="3"/>
  <c r="F64" i="3"/>
  <c r="F72" i="3"/>
  <c r="F80" i="3"/>
  <c r="F14" i="3"/>
  <c r="F22" i="3"/>
  <c r="F30" i="3"/>
  <c r="F38" i="3"/>
  <c r="F62" i="3"/>
  <c r="F51" i="3"/>
  <c r="F85" i="3"/>
  <c r="F93" i="3"/>
  <c r="F101" i="3"/>
  <c r="F125" i="3"/>
  <c r="F141" i="3"/>
  <c r="F157" i="3"/>
  <c r="F27" i="3"/>
  <c r="F75" i="3"/>
  <c r="F83" i="3"/>
  <c r="F88" i="3"/>
  <c r="F96" i="3"/>
  <c r="F104" i="3"/>
  <c r="F112" i="3"/>
  <c r="F120" i="3"/>
  <c r="F128" i="3"/>
  <c r="F144" i="3"/>
  <c r="F152" i="3"/>
  <c r="F11" i="3"/>
  <c r="F35" i="3"/>
  <c r="F91" i="3"/>
  <c r="F99" i="3"/>
  <c r="F115" i="3"/>
  <c r="F123" i="3"/>
  <c r="F131" i="3"/>
  <c r="F155" i="3"/>
  <c r="F163" i="3"/>
  <c r="F67" i="3"/>
  <c r="F78" i="3"/>
  <c r="F86" i="3"/>
  <c r="F94" i="3"/>
  <c r="F102" i="3"/>
  <c r="F134" i="3"/>
  <c r="F142" i="3"/>
  <c r="F150" i="3"/>
  <c r="F59" i="3"/>
  <c r="F70" i="3"/>
  <c r="F89" i="3"/>
  <c r="F97" i="3"/>
  <c r="F105" i="3"/>
  <c r="F121" i="3"/>
  <c r="F153" i="3"/>
  <c r="F161" i="3"/>
  <c r="F43" i="3"/>
  <c r="F92" i="3"/>
  <c r="F100" i="3"/>
  <c r="F108" i="3"/>
  <c r="F124" i="3"/>
  <c r="F156" i="3"/>
  <c r="F164" i="3"/>
  <c r="F19" i="3"/>
  <c r="F87" i="3"/>
  <c r="F95" i="3"/>
  <c r="F111" i="3"/>
  <c r="F119" i="3"/>
  <c r="F135" i="3"/>
  <c r="F106" i="3"/>
  <c r="F169" i="3"/>
  <c r="F177" i="3"/>
  <c r="F185" i="3"/>
  <c r="F193" i="3"/>
  <c r="F201" i="3"/>
  <c r="F209" i="3"/>
  <c r="F172" i="3"/>
  <c r="F180" i="3"/>
  <c r="F188" i="3"/>
  <c r="F196" i="3"/>
  <c r="F151" i="3"/>
  <c r="F167" i="3"/>
  <c r="F175" i="3"/>
  <c r="F183" i="3"/>
  <c r="F191" i="3"/>
  <c r="F199" i="3"/>
  <c r="F207" i="3"/>
  <c r="F122" i="3"/>
  <c r="F143" i="3"/>
  <c r="F170" i="3"/>
  <c r="F178" i="3"/>
  <c r="F186" i="3"/>
  <c r="F194" i="3"/>
  <c r="F202" i="3"/>
  <c r="F210" i="3"/>
  <c r="F165" i="3"/>
  <c r="F173" i="3"/>
  <c r="F181" i="3"/>
  <c r="F189" i="3"/>
  <c r="F197" i="3"/>
  <c r="F205" i="3"/>
  <c r="F154" i="3"/>
  <c r="F158" i="3"/>
  <c r="F168" i="3"/>
  <c r="F176" i="3"/>
  <c r="F184" i="3"/>
  <c r="F192" i="3"/>
  <c r="F200" i="3"/>
  <c r="F138" i="3"/>
  <c r="F171" i="3"/>
  <c r="F179" i="3"/>
  <c r="F187" i="3"/>
  <c r="F195" i="3"/>
  <c r="F203" i="3"/>
  <c r="F198" i="3"/>
  <c r="F216" i="3"/>
  <c r="F224" i="3"/>
  <c r="F232" i="3"/>
  <c r="F240" i="3"/>
  <c r="F248" i="3"/>
  <c r="F265" i="3"/>
  <c r="F274" i="3"/>
  <c r="F282" i="3"/>
  <c r="F219" i="3"/>
  <c r="F227" i="3"/>
  <c r="F235" i="3"/>
  <c r="F243" i="3"/>
  <c r="F251" i="3"/>
  <c r="F268" i="3"/>
  <c r="F182" i="3"/>
  <c r="F214" i="3"/>
  <c r="F222" i="3"/>
  <c r="F230" i="3"/>
  <c r="F238" i="3"/>
  <c r="F246" i="3"/>
  <c r="F217" i="3"/>
  <c r="F225" i="3"/>
  <c r="F233" i="3"/>
  <c r="F241" i="3"/>
  <c r="F249" i="3"/>
  <c r="F266" i="3"/>
  <c r="F90" i="3"/>
  <c r="F166" i="3"/>
  <c r="F220" i="3"/>
  <c r="F228" i="3"/>
  <c r="F236" i="3"/>
  <c r="F244" i="3"/>
  <c r="F252" i="3"/>
  <c r="F269" i="3"/>
  <c r="F190" i="3"/>
  <c r="F206" i="3"/>
  <c r="F208" i="3"/>
  <c r="F212" i="3"/>
  <c r="F215" i="3"/>
  <c r="F223" i="3"/>
  <c r="F231" i="3"/>
  <c r="F239" i="3"/>
  <c r="F247" i="3"/>
  <c r="F272" i="3"/>
  <c r="F204" i="3"/>
  <c r="F211" i="3"/>
  <c r="F218" i="3"/>
  <c r="F226" i="3"/>
  <c r="F234" i="3"/>
  <c r="F242" i="3"/>
  <c r="F267" i="3"/>
  <c r="F221" i="3"/>
  <c r="F277" i="3"/>
  <c r="F294" i="3"/>
  <c r="F302" i="3"/>
  <c r="F318" i="3"/>
  <c r="F334" i="3"/>
  <c r="F342" i="3"/>
  <c r="F350" i="3"/>
  <c r="F358" i="3"/>
  <c r="F366" i="3"/>
  <c r="F174" i="3"/>
  <c r="F283" i="3"/>
  <c r="F297" i="3"/>
  <c r="F321" i="3"/>
  <c r="F329" i="3"/>
  <c r="F337" i="3"/>
  <c r="F361" i="3"/>
  <c r="F281" i="3"/>
  <c r="F292" i="3"/>
  <c r="F324" i="3"/>
  <c r="F332" i="3"/>
  <c r="F340" i="3"/>
  <c r="F356" i="3"/>
  <c r="F229" i="3"/>
  <c r="F280" i="3"/>
  <c r="F327" i="3"/>
  <c r="F343" i="3"/>
  <c r="F359" i="3"/>
  <c r="F367" i="3"/>
  <c r="F298" i="3"/>
  <c r="F314" i="3"/>
  <c r="F322" i="3"/>
  <c r="F346" i="3"/>
  <c r="F362" i="3"/>
  <c r="F370" i="3"/>
  <c r="F213" i="3"/>
  <c r="F285" i="3"/>
  <c r="F293" i="3"/>
  <c r="F301" i="3"/>
  <c r="F309" i="3"/>
  <c r="F333" i="3"/>
  <c r="F349" i="3"/>
  <c r="F365" i="3"/>
  <c r="F253" i="3"/>
  <c r="F299" i="3"/>
  <c r="F315" i="3"/>
  <c r="F339" i="3"/>
  <c r="F347" i="3"/>
  <c r="F363" i="3"/>
  <c r="F371" i="3"/>
  <c r="F377" i="3"/>
  <c r="F393" i="3"/>
  <c r="F401" i="3"/>
  <c r="F409" i="3"/>
  <c r="F425" i="3"/>
  <c r="F433" i="3"/>
  <c r="F360" i="3"/>
  <c r="F368" i="3"/>
  <c r="F372" i="3"/>
  <c r="F380" i="3"/>
  <c r="F388" i="3"/>
  <c r="F396" i="3"/>
  <c r="F404" i="3"/>
  <c r="F412" i="3"/>
  <c r="F420" i="3"/>
  <c r="F428" i="3"/>
  <c r="F375" i="3"/>
  <c r="F383" i="3"/>
  <c r="F391" i="3"/>
  <c r="F399" i="3"/>
  <c r="F407" i="3"/>
  <c r="F431" i="3"/>
  <c r="F288" i="3"/>
  <c r="F394" i="3"/>
  <c r="F402" i="3"/>
  <c r="F410" i="3"/>
  <c r="F442" i="3"/>
  <c r="F237" i="3"/>
  <c r="F270" i="3"/>
  <c r="F373" i="3"/>
  <c r="F381" i="3"/>
  <c r="F389" i="3"/>
  <c r="F397" i="3"/>
  <c r="F405" i="3"/>
  <c r="F421" i="3"/>
  <c r="F429" i="3"/>
  <c r="F376" i="3"/>
  <c r="F392" i="3"/>
  <c r="F400" i="3"/>
  <c r="F408" i="3"/>
  <c r="F432" i="3"/>
  <c r="F344" i="3"/>
  <c r="F369" i="3"/>
  <c r="F379" i="3"/>
  <c r="F387" i="3"/>
  <c r="F395" i="3"/>
  <c r="F403" i="3"/>
  <c r="F411" i="3"/>
  <c r="F419" i="3"/>
  <c r="F435" i="3"/>
  <c r="F443" i="3"/>
  <c r="F320" i="3"/>
  <c r="F352" i="3"/>
  <c r="F438" i="3"/>
  <c r="F446" i="3"/>
  <c r="F462" i="3"/>
  <c r="F471" i="3"/>
  <c r="F480" i="3"/>
  <c r="F489" i="3"/>
  <c r="F449" i="3"/>
  <c r="F466" i="3"/>
  <c r="F474" i="3"/>
  <c r="F484" i="3"/>
  <c r="F406" i="3"/>
  <c r="F452" i="3"/>
  <c r="F460" i="3"/>
  <c r="F477" i="3"/>
  <c r="F487" i="3"/>
  <c r="F495" i="3"/>
  <c r="F503" i="3"/>
  <c r="F441" i="3"/>
  <c r="F447" i="3"/>
  <c r="F463" i="3"/>
  <c r="F472" i="3"/>
  <c r="F481" i="3"/>
  <c r="F490" i="3"/>
  <c r="F382" i="3"/>
  <c r="F390" i="3"/>
  <c r="F444" i="3"/>
  <c r="F458" i="3"/>
  <c r="F467" i="3"/>
  <c r="F475" i="3"/>
  <c r="F485" i="3"/>
  <c r="F493" i="3"/>
  <c r="F453" i="3"/>
  <c r="F461" i="3"/>
  <c r="F470" i="3"/>
  <c r="F479" i="3"/>
  <c r="F488" i="3"/>
  <c r="F496" i="3"/>
  <c r="F504" i="3"/>
  <c r="F336" i="3"/>
  <c r="F430" i="3"/>
  <c r="F440" i="3"/>
  <c r="F448" i="3"/>
  <c r="F473" i="3"/>
  <c r="F483" i="3"/>
  <c r="F491" i="3"/>
  <c r="F374" i="3"/>
  <c r="F468" i="3"/>
  <c r="F486" i="3"/>
  <c r="F516" i="3"/>
  <c r="F524" i="3"/>
  <c r="F532" i="3"/>
  <c r="F540" i="3"/>
  <c r="F548" i="3"/>
  <c r="F556" i="3"/>
  <c r="F511" i="3"/>
  <c r="F519" i="3"/>
  <c r="F527" i="3"/>
  <c r="F535" i="3"/>
  <c r="F543" i="3"/>
  <c r="F551" i="3"/>
  <c r="F451" i="3"/>
  <c r="F501" i="3"/>
  <c r="F502" i="3"/>
  <c r="F514" i="3"/>
  <c r="F522" i="3"/>
  <c r="F530" i="3"/>
  <c r="F538" i="3"/>
  <c r="F546" i="3"/>
  <c r="F554" i="3"/>
  <c r="F459" i="3"/>
  <c r="F492" i="3"/>
  <c r="F494" i="3"/>
  <c r="F498" i="3"/>
  <c r="F500" i="3"/>
  <c r="F505" i="3"/>
  <c r="F506" i="3"/>
  <c r="F507" i="3"/>
  <c r="F517" i="3"/>
  <c r="F525" i="3"/>
  <c r="F533" i="3"/>
  <c r="F541" i="3"/>
  <c r="F549" i="3"/>
  <c r="F508" i="3"/>
  <c r="F512" i="3"/>
  <c r="F520" i="3"/>
  <c r="F528" i="3"/>
  <c r="F536" i="3"/>
  <c r="F544" i="3"/>
  <c r="F552" i="3"/>
  <c r="F476" i="3"/>
  <c r="F509" i="3"/>
  <c r="F515" i="3"/>
  <c r="F531" i="3"/>
  <c r="F539" i="3"/>
  <c r="F547" i="3"/>
  <c r="F555" i="3"/>
  <c r="F398" i="3"/>
  <c r="F510" i="3"/>
  <c r="F518" i="3"/>
  <c r="F526" i="3"/>
  <c r="F534" i="3"/>
  <c r="F542" i="3"/>
  <c r="F550" i="3"/>
  <c r="F558" i="3"/>
  <c r="F553" i="3"/>
  <c r="F565" i="3"/>
  <c r="F573" i="3"/>
  <c r="F581" i="3"/>
  <c r="F597" i="3"/>
  <c r="F605" i="3"/>
  <c r="F613" i="3"/>
  <c r="F621" i="3"/>
  <c r="F629" i="3"/>
  <c r="F637" i="3"/>
  <c r="F645" i="3"/>
  <c r="F653" i="3"/>
  <c r="F661" i="3"/>
  <c r="F669" i="3"/>
  <c r="F559" i="3"/>
  <c r="F560" i="3"/>
  <c r="F568" i="3"/>
  <c r="F576" i="3"/>
  <c r="F584" i="3"/>
  <c r="F592" i="3"/>
  <c r="F600" i="3"/>
  <c r="F608" i="3"/>
  <c r="F616" i="3"/>
  <c r="F624" i="3"/>
  <c r="F521" i="3"/>
  <c r="F537" i="3"/>
  <c r="F563" i="3"/>
  <c r="F571" i="3"/>
  <c r="F579" i="3"/>
  <c r="F587" i="3"/>
  <c r="F595" i="3"/>
  <c r="F603" i="3"/>
  <c r="F611" i="3"/>
  <c r="F619" i="3"/>
  <c r="F627" i="3"/>
  <c r="F635" i="3"/>
  <c r="F643" i="3"/>
  <c r="F651" i="3"/>
  <c r="F659" i="3"/>
  <c r="F667" i="3"/>
  <c r="F566" i="3"/>
  <c r="F574" i="3"/>
  <c r="F582" i="3"/>
  <c r="F590" i="3"/>
  <c r="F598" i="3"/>
  <c r="F606" i="3"/>
  <c r="F614" i="3"/>
  <c r="F622" i="3"/>
  <c r="F630" i="3"/>
  <c r="F638" i="3"/>
  <c r="F646" i="3"/>
  <c r="F561" i="3"/>
  <c r="F569" i="3"/>
  <c r="F577" i="3"/>
  <c r="F585" i="3"/>
  <c r="F593" i="3"/>
  <c r="F601" i="3"/>
  <c r="F609" i="3"/>
  <c r="F617" i="3"/>
  <c r="F625" i="3"/>
  <c r="F633" i="3"/>
  <c r="F641" i="3"/>
  <c r="F649" i="3"/>
  <c r="F657" i="3"/>
  <c r="F665" i="3"/>
  <c r="F545" i="3"/>
  <c r="F564" i="3"/>
  <c r="F572" i="3"/>
  <c r="F580" i="3"/>
  <c r="F588" i="3"/>
  <c r="F596" i="3"/>
  <c r="F604" i="3"/>
  <c r="F612" i="3"/>
  <c r="F620" i="3"/>
  <c r="F628" i="3"/>
  <c r="F636" i="3"/>
  <c r="F644" i="3"/>
  <c r="F652" i="3"/>
  <c r="F660" i="3"/>
  <c r="F668" i="3"/>
  <c r="F676" i="3"/>
  <c r="F567" i="3"/>
  <c r="F575" i="3"/>
  <c r="F583" i="3"/>
  <c r="F591" i="3"/>
  <c r="F607" i="3"/>
  <c r="F615" i="3"/>
  <c r="F623" i="3"/>
  <c r="F631" i="3"/>
  <c r="F639" i="3"/>
  <c r="F647" i="3"/>
  <c r="F655" i="3"/>
  <c r="F663" i="3"/>
  <c r="F562" i="3"/>
  <c r="F618" i="3"/>
  <c r="F632" i="3"/>
  <c r="F666" i="3"/>
  <c r="F670" i="3"/>
  <c r="F680" i="3"/>
  <c r="F688" i="3"/>
  <c r="F696" i="3"/>
  <c r="F704" i="3"/>
  <c r="F712" i="3"/>
  <c r="F720" i="3"/>
  <c r="F728" i="3"/>
  <c r="F736" i="3"/>
  <c r="F744" i="3"/>
  <c r="F752" i="3"/>
  <c r="F760" i="3"/>
  <c r="F664" i="3"/>
  <c r="F693" i="3"/>
  <c r="F733" i="3"/>
  <c r="F513" i="3"/>
  <c r="F586" i="3"/>
  <c r="F650" i="3"/>
  <c r="F683" i="3"/>
  <c r="F691" i="3"/>
  <c r="F699" i="3"/>
  <c r="F707" i="3"/>
  <c r="F715" i="3"/>
  <c r="F723" i="3"/>
  <c r="F731" i="3"/>
  <c r="F739" i="3"/>
  <c r="F747" i="3"/>
  <c r="F701" i="3"/>
  <c r="F741" i="3"/>
  <c r="F602" i="3"/>
  <c r="F678" i="3"/>
  <c r="F686" i="3"/>
  <c r="F694" i="3"/>
  <c r="F702" i="3"/>
  <c r="F710" i="3"/>
  <c r="F726" i="3"/>
  <c r="F734" i="3"/>
  <c r="F742" i="3"/>
  <c r="F750" i="3"/>
  <c r="F767" i="3"/>
  <c r="F662" i="3"/>
  <c r="F749" i="3"/>
  <c r="F557" i="3"/>
  <c r="F570" i="3"/>
  <c r="F626" i="3"/>
  <c r="F642" i="3"/>
  <c r="F681" i="3"/>
  <c r="F689" i="3"/>
  <c r="F697" i="3"/>
  <c r="F705" i="3"/>
  <c r="F713" i="3"/>
  <c r="F721" i="3"/>
  <c r="F729" i="3"/>
  <c r="F737" i="3"/>
  <c r="F745" i="3"/>
  <c r="F753" i="3"/>
  <c r="F671" i="3"/>
  <c r="F677" i="3"/>
  <c r="F709" i="3"/>
  <c r="F648" i="3"/>
  <c r="F684" i="3"/>
  <c r="F692" i="3"/>
  <c r="F700" i="3"/>
  <c r="F708" i="3"/>
  <c r="F716" i="3"/>
  <c r="F732" i="3"/>
  <c r="F740" i="3"/>
  <c r="F748" i="3"/>
  <c r="F756" i="3"/>
  <c r="F765" i="3"/>
  <c r="F594" i="3"/>
  <c r="F610" i="3"/>
  <c r="F634" i="3"/>
  <c r="F673" i="3"/>
  <c r="F674" i="3"/>
  <c r="F675" i="3"/>
  <c r="F679" i="3"/>
  <c r="F687" i="3"/>
  <c r="F703" i="3"/>
  <c r="F711" i="3"/>
  <c r="F719" i="3"/>
  <c r="F727" i="3"/>
  <c r="F735" i="3"/>
  <c r="F743" i="3"/>
  <c r="F751" i="3"/>
  <c r="F717" i="3"/>
  <c r="F529" i="3"/>
  <c r="F578" i="3"/>
  <c r="F640" i="3"/>
  <c r="F654" i="3"/>
  <c r="F656" i="3"/>
  <c r="F658" i="3"/>
  <c r="F672" i="3"/>
  <c r="F682" i="3"/>
  <c r="F690" i="3"/>
  <c r="F706" i="3"/>
  <c r="F714" i="3"/>
  <c r="F722" i="3"/>
  <c r="F730" i="3"/>
  <c r="F738" i="3"/>
  <c r="F746" i="3"/>
  <c r="F754" i="3"/>
  <c r="F762" i="3"/>
  <c r="F685" i="3"/>
  <c r="F766" i="3"/>
  <c r="F6" i="3"/>
  <c r="G758" i="3" l="1"/>
  <c r="G757" i="3"/>
  <c r="H4" i="3"/>
  <c r="G263" i="3"/>
  <c r="G14" i="3"/>
  <c r="G22" i="3"/>
  <c r="G30" i="3"/>
  <c r="G38" i="3"/>
  <c r="G62" i="3"/>
  <c r="G70" i="3"/>
  <c r="G78" i="3"/>
  <c r="G25" i="3"/>
  <c r="G33" i="3"/>
  <c r="G41" i="3"/>
  <c r="G57" i="3"/>
  <c r="G65" i="3"/>
  <c r="G73" i="3"/>
  <c r="G81" i="3"/>
  <c r="G12" i="3"/>
  <c r="G20" i="3"/>
  <c r="G28" i="3"/>
  <c r="G36" i="3"/>
  <c r="G44" i="3"/>
  <c r="G52" i="3"/>
  <c r="G60" i="3"/>
  <c r="G68" i="3"/>
  <c r="G76" i="3"/>
  <c r="G84" i="3"/>
  <c r="G7" i="3"/>
  <c r="G15" i="3"/>
  <c r="G23" i="3"/>
  <c r="G39" i="3"/>
  <c r="G55" i="3"/>
  <c r="G71" i="3"/>
  <c r="G79" i="3"/>
  <c r="G18" i="3"/>
  <c r="G26" i="3"/>
  <c r="G42" i="3"/>
  <c r="G50" i="3"/>
  <c r="G58" i="3"/>
  <c r="G74" i="3"/>
  <c r="G13" i="3"/>
  <c r="G21" i="3"/>
  <c r="G29" i="3"/>
  <c r="G37" i="3"/>
  <c r="G53" i="3"/>
  <c r="G61" i="3"/>
  <c r="G69" i="3"/>
  <c r="G11" i="3"/>
  <c r="G19" i="3"/>
  <c r="G27" i="3"/>
  <c r="G35" i="3"/>
  <c r="G43" i="3"/>
  <c r="G51" i="3"/>
  <c r="G59" i="3"/>
  <c r="G56" i="3"/>
  <c r="G80" i="3"/>
  <c r="G90" i="3"/>
  <c r="G106" i="3"/>
  <c r="G122" i="3"/>
  <c r="G138" i="3"/>
  <c r="G154" i="3"/>
  <c r="G16" i="3"/>
  <c r="G40" i="3"/>
  <c r="G72" i="3"/>
  <c r="G85" i="3"/>
  <c r="G93" i="3"/>
  <c r="G101" i="3"/>
  <c r="G125" i="3"/>
  <c r="G141" i="3"/>
  <c r="G157" i="3"/>
  <c r="G75" i="3"/>
  <c r="G83" i="3"/>
  <c r="G88" i="3"/>
  <c r="G96" i="3"/>
  <c r="G104" i="3"/>
  <c r="G112" i="3"/>
  <c r="G120" i="3"/>
  <c r="G128" i="3"/>
  <c r="G144" i="3"/>
  <c r="G152" i="3"/>
  <c r="G91" i="3"/>
  <c r="G99" i="3"/>
  <c r="G115" i="3"/>
  <c r="G123" i="3"/>
  <c r="G131" i="3"/>
  <c r="G67" i="3"/>
  <c r="G86" i="3"/>
  <c r="G94" i="3"/>
  <c r="G102" i="3"/>
  <c r="G134" i="3"/>
  <c r="G142" i="3"/>
  <c r="G150" i="3"/>
  <c r="G158" i="3"/>
  <c r="G24" i="3"/>
  <c r="G64" i="3"/>
  <c r="G89" i="3"/>
  <c r="G97" i="3"/>
  <c r="G105" i="3"/>
  <c r="G121" i="3"/>
  <c r="G153" i="3"/>
  <c r="G161" i="3"/>
  <c r="G92" i="3"/>
  <c r="G100" i="3"/>
  <c r="G108" i="3"/>
  <c r="G124" i="3"/>
  <c r="G166" i="3"/>
  <c r="G174" i="3"/>
  <c r="G182" i="3"/>
  <c r="G190" i="3"/>
  <c r="G198" i="3"/>
  <c r="G206" i="3"/>
  <c r="G155" i="3"/>
  <c r="G169" i="3"/>
  <c r="G177" i="3"/>
  <c r="G185" i="3"/>
  <c r="G193" i="3"/>
  <c r="G172" i="3"/>
  <c r="G180" i="3"/>
  <c r="G188" i="3"/>
  <c r="G196" i="3"/>
  <c r="G204" i="3"/>
  <c r="G87" i="3"/>
  <c r="G151" i="3"/>
  <c r="G164" i="3"/>
  <c r="G167" i="3"/>
  <c r="G175" i="3"/>
  <c r="G183" i="3"/>
  <c r="G191" i="3"/>
  <c r="G199" i="3"/>
  <c r="G207" i="3"/>
  <c r="G111" i="3"/>
  <c r="G143" i="3"/>
  <c r="G170" i="3"/>
  <c r="G178" i="3"/>
  <c r="G186" i="3"/>
  <c r="G194" i="3"/>
  <c r="G202" i="3"/>
  <c r="G210" i="3"/>
  <c r="G156" i="3"/>
  <c r="G165" i="3"/>
  <c r="G173" i="3"/>
  <c r="G181" i="3"/>
  <c r="G189" i="3"/>
  <c r="G197" i="3"/>
  <c r="G95" i="3"/>
  <c r="G163" i="3"/>
  <c r="G168" i="3"/>
  <c r="G176" i="3"/>
  <c r="G184" i="3"/>
  <c r="G192" i="3"/>
  <c r="G200" i="3"/>
  <c r="G208" i="3"/>
  <c r="G213" i="3"/>
  <c r="G221" i="3"/>
  <c r="G229" i="3"/>
  <c r="G237" i="3"/>
  <c r="G253" i="3"/>
  <c r="G270" i="3"/>
  <c r="G187" i="3"/>
  <c r="G205" i="3"/>
  <c r="G216" i="3"/>
  <c r="G224" i="3"/>
  <c r="G232" i="3"/>
  <c r="G240" i="3"/>
  <c r="G248" i="3"/>
  <c r="G265" i="3"/>
  <c r="G274" i="3"/>
  <c r="G219" i="3"/>
  <c r="G227" i="3"/>
  <c r="G235" i="3"/>
  <c r="G243" i="3"/>
  <c r="G251" i="3"/>
  <c r="G268" i="3"/>
  <c r="G277" i="3"/>
  <c r="G171" i="3"/>
  <c r="G203" i="3"/>
  <c r="G209" i="3"/>
  <c r="G214" i="3"/>
  <c r="G222" i="3"/>
  <c r="G230" i="3"/>
  <c r="G238" i="3"/>
  <c r="G246" i="3"/>
  <c r="G135" i="3"/>
  <c r="G195" i="3"/>
  <c r="G217" i="3"/>
  <c r="G225" i="3"/>
  <c r="G233" i="3"/>
  <c r="G241" i="3"/>
  <c r="G249" i="3"/>
  <c r="G266" i="3"/>
  <c r="G283" i="3"/>
  <c r="G220" i="3"/>
  <c r="G228" i="3"/>
  <c r="G236" i="3"/>
  <c r="G244" i="3"/>
  <c r="G252" i="3"/>
  <c r="G269" i="3"/>
  <c r="G119" i="3"/>
  <c r="G179" i="3"/>
  <c r="G201" i="3"/>
  <c r="G212" i="3"/>
  <c r="G215" i="3"/>
  <c r="G223" i="3"/>
  <c r="G231" i="3"/>
  <c r="G239" i="3"/>
  <c r="G247" i="3"/>
  <c r="G272" i="3"/>
  <c r="G281" i="3"/>
  <c r="G299" i="3"/>
  <c r="G315" i="3"/>
  <c r="G339" i="3"/>
  <c r="G347" i="3"/>
  <c r="G363" i="3"/>
  <c r="G282" i="3"/>
  <c r="G294" i="3"/>
  <c r="G302" i="3"/>
  <c r="G318" i="3"/>
  <c r="G334" i="3"/>
  <c r="G342" i="3"/>
  <c r="G350" i="3"/>
  <c r="G358" i="3"/>
  <c r="G366" i="3"/>
  <c r="G234" i="3"/>
  <c r="G267" i="3"/>
  <c r="G297" i="3"/>
  <c r="G321" i="3"/>
  <c r="G329" i="3"/>
  <c r="G337" i="3"/>
  <c r="G361" i="3"/>
  <c r="G369" i="3"/>
  <c r="G211" i="3"/>
  <c r="G292" i="3"/>
  <c r="G324" i="3"/>
  <c r="G332" i="3"/>
  <c r="G340" i="3"/>
  <c r="G356" i="3"/>
  <c r="G218" i="3"/>
  <c r="G280" i="3"/>
  <c r="G327" i="3"/>
  <c r="G343" i="3"/>
  <c r="G359" i="3"/>
  <c r="G367" i="3"/>
  <c r="G242" i="3"/>
  <c r="G298" i="3"/>
  <c r="G314" i="3"/>
  <c r="G322" i="3"/>
  <c r="G346" i="3"/>
  <c r="G362" i="3"/>
  <c r="G370" i="3"/>
  <c r="G226" i="3"/>
  <c r="G288" i="3"/>
  <c r="G320" i="3"/>
  <c r="G336" i="3"/>
  <c r="G344" i="3"/>
  <c r="G352" i="3"/>
  <c r="G360" i="3"/>
  <c r="G368" i="3"/>
  <c r="G371" i="3"/>
  <c r="G374" i="3"/>
  <c r="G382" i="3"/>
  <c r="G390" i="3"/>
  <c r="G398" i="3"/>
  <c r="G406" i="3"/>
  <c r="G430" i="3"/>
  <c r="G438" i="3"/>
  <c r="G333" i="3"/>
  <c r="G349" i="3"/>
  <c r="G377" i="3"/>
  <c r="G393" i="3"/>
  <c r="G401" i="3"/>
  <c r="G409" i="3"/>
  <c r="G425" i="3"/>
  <c r="G433" i="3"/>
  <c r="G441" i="3"/>
  <c r="G365" i="3"/>
  <c r="G372" i="3"/>
  <c r="G380" i="3"/>
  <c r="G388" i="3"/>
  <c r="G396" i="3"/>
  <c r="G404" i="3"/>
  <c r="G412" i="3"/>
  <c r="G420" i="3"/>
  <c r="G428" i="3"/>
  <c r="G375" i="3"/>
  <c r="G383" i="3"/>
  <c r="G391" i="3"/>
  <c r="G399" i="3"/>
  <c r="G407" i="3"/>
  <c r="G431" i="3"/>
  <c r="G285" i="3"/>
  <c r="G309" i="3"/>
  <c r="G394" i="3"/>
  <c r="G402" i="3"/>
  <c r="G410" i="3"/>
  <c r="G442" i="3"/>
  <c r="G373" i="3"/>
  <c r="G381" i="3"/>
  <c r="G389" i="3"/>
  <c r="G397" i="3"/>
  <c r="G405" i="3"/>
  <c r="G421" i="3"/>
  <c r="G429" i="3"/>
  <c r="G376" i="3"/>
  <c r="G392" i="3"/>
  <c r="G400" i="3"/>
  <c r="G408" i="3"/>
  <c r="G432" i="3"/>
  <c r="G440" i="3"/>
  <c r="G301" i="3"/>
  <c r="G379" i="3"/>
  <c r="G387" i="3"/>
  <c r="G451" i="3"/>
  <c r="G459" i="3"/>
  <c r="G468" i="3"/>
  <c r="G476" i="3"/>
  <c r="G486" i="3"/>
  <c r="G494" i="3"/>
  <c r="G411" i="3"/>
  <c r="G446" i="3"/>
  <c r="G462" i="3"/>
  <c r="G471" i="3"/>
  <c r="G480" i="3"/>
  <c r="G489" i="3"/>
  <c r="G449" i="3"/>
  <c r="G466" i="3"/>
  <c r="G474" i="3"/>
  <c r="G484" i="3"/>
  <c r="G492" i="3"/>
  <c r="G500" i="3"/>
  <c r="G508" i="3"/>
  <c r="G395" i="3"/>
  <c r="G452" i="3"/>
  <c r="G460" i="3"/>
  <c r="G477" i="3"/>
  <c r="G487" i="3"/>
  <c r="G443" i="3"/>
  <c r="G447" i="3"/>
  <c r="G463" i="3"/>
  <c r="G472" i="3"/>
  <c r="G481" i="3"/>
  <c r="G490" i="3"/>
  <c r="G498" i="3"/>
  <c r="G444" i="3"/>
  <c r="G458" i="3"/>
  <c r="G467" i="3"/>
  <c r="G475" i="3"/>
  <c r="G485" i="3"/>
  <c r="G493" i="3"/>
  <c r="G501" i="3"/>
  <c r="G509" i="3"/>
  <c r="G293" i="3"/>
  <c r="G403" i="3"/>
  <c r="G419" i="3"/>
  <c r="G453" i="3"/>
  <c r="G461" i="3"/>
  <c r="G470" i="3"/>
  <c r="G479" i="3"/>
  <c r="G488" i="3"/>
  <c r="G496" i="3"/>
  <c r="G495" i="3"/>
  <c r="G513" i="3"/>
  <c r="G521" i="3"/>
  <c r="G529" i="3"/>
  <c r="G537" i="3"/>
  <c r="G545" i="3"/>
  <c r="G553" i="3"/>
  <c r="G473" i="3"/>
  <c r="G516" i="3"/>
  <c r="G524" i="3"/>
  <c r="G532" i="3"/>
  <c r="G540" i="3"/>
  <c r="G548" i="3"/>
  <c r="G556" i="3"/>
  <c r="G511" i="3"/>
  <c r="G519" i="3"/>
  <c r="G527" i="3"/>
  <c r="G535" i="3"/>
  <c r="G543" i="3"/>
  <c r="G551" i="3"/>
  <c r="G559" i="3"/>
  <c r="G502" i="3"/>
  <c r="G503" i="3"/>
  <c r="G504" i="3"/>
  <c r="G514" i="3"/>
  <c r="G522" i="3"/>
  <c r="G530" i="3"/>
  <c r="G538" i="3"/>
  <c r="G546" i="3"/>
  <c r="G554" i="3"/>
  <c r="G448" i="3"/>
  <c r="G483" i="3"/>
  <c r="G505" i="3"/>
  <c r="G506" i="3"/>
  <c r="G507" i="3"/>
  <c r="G517" i="3"/>
  <c r="G525" i="3"/>
  <c r="G533" i="3"/>
  <c r="G541" i="3"/>
  <c r="G549" i="3"/>
  <c r="G557" i="3"/>
  <c r="G512" i="3"/>
  <c r="G520" i="3"/>
  <c r="G528" i="3"/>
  <c r="G536" i="3"/>
  <c r="G544" i="3"/>
  <c r="G552" i="3"/>
  <c r="G515" i="3"/>
  <c r="G531" i="3"/>
  <c r="G539" i="3"/>
  <c r="G547" i="3"/>
  <c r="G555" i="3"/>
  <c r="G491" i="3"/>
  <c r="G562" i="3"/>
  <c r="G570" i="3"/>
  <c r="G578" i="3"/>
  <c r="G586" i="3"/>
  <c r="G594" i="3"/>
  <c r="G602" i="3"/>
  <c r="G610" i="3"/>
  <c r="G618" i="3"/>
  <c r="G626" i="3"/>
  <c r="G634" i="3"/>
  <c r="G642" i="3"/>
  <c r="G650" i="3"/>
  <c r="G658" i="3"/>
  <c r="G666" i="3"/>
  <c r="G674" i="3"/>
  <c r="G435" i="3"/>
  <c r="G542" i="3"/>
  <c r="G565" i="3"/>
  <c r="G573" i="3"/>
  <c r="G581" i="3"/>
  <c r="G597" i="3"/>
  <c r="G605" i="3"/>
  <c r="G613" i="3"/>
  <c r="G621" i="3"/>
  <c r="G560" i="3"/>
  <c r="G568" i="3"/>
  <c r="G576" i="3"/>
  <c r="G584" i="3"/>
  <c r="G592" i="3"/>
  <c r="G600" i="3"/>
  <c r="G608" i="3"/>
  <c r="G616" i="3"/>
  <c r="G624" i="3"/>
  <c r="G632" i="3"/>
  <c r="G640" i="3"/>
  <c r="G648" i="3"/>
  <c r="G656" i="3"/>
  <c r="G664" i="3"/>
  <c r="G672" i="3"/>
  <c r="G510" i="3"/>
  <c r="G526" i="3"/>
  <c r="G558" i="3"/>
  <c r="G563" i="3"/>
  <c r="G571" i="3"/>
  <c r="G579" i="3"/>
  <c r="G587" i="3"/>
  <c r="G595" i="3"/>
  <c r="G603" i="3"/>
  <c r="G611" i="3"/>
  <c r="G619" i="3"/>
  <c r="G627" i="3"/>
  <c r="G635" i="3"/>
  <c r="G643" i="3"/>
  <c r="G651" i="3"/>
  <c r="G550" i="3"/>
  <c r="G566" i="3"/>
  <c r="G574" i="3"/>
  <c r="G582" i="3"/>
  <c r="G590" i="3"/>
  <c r="G598" i="3"/>
  <c r="G606" i="3"/>
  <c r="G614" i="3"/>
  <c r="G622" i="3"/>
  <c r="G630" i="3"/>
  <c r="G638" i="3"/>
  <c r="G646" i="3"/>
  <c r="G654" i="3"/>
  <c r="G662" i="3"/>
  <c r="G561" i="3"/>
  <c r="G569" i="3"/>
  <c r="G577" i="3"/>
  <c r="G585" i="3"/>
  <c r="G593" i="3"/>
  <c r="G601" i="3"/>
  <c r="G609" i="3"/>
  <c r="G617" i="3"/>
  <c r="G625" i="3"/>
  <c r="G633" i="3"/>
  <c r="G641" i="3"/>
  <c r="G649" i="3"/>
  <c r="G657" i="3"/>
  <c r="G665" i="3"/>
  <c r="G673" i="3"/>
  <c r="G518" i="3"/>
  <c r="G534" i="3"/>
  <c r="G564" i="3"/>
  <c r="G572" i="3"/>
  <c r="G580" i="3"/>
  <c r="G588" i="3"/>
  <c r="G596" i="3"/>
  <c r="G604" i="3"/>
  <c r="G612" i="3"/>
  <c r="G620" i="3"/>
  <c r="G628" i="3"/>
  <c r="G636" i="3"/>
  <c r="G644" i="3"/>
  <c r="G652" i="3"/>
  <c r="G660" i="3"/>
  <c r="G668" i="3"/>
  <c r="G629" i="3"/>
  <c r="G671" i="3"/>
  <c r="G677" i="3"/>
  <c r="G685" i="3"/>
  <c r="G693" i="3"/>
  <c r="G701" i="3"/>
  <c r="G709" i="3"/>
  <c r="G717" i="3"/>
  <c r="G733" i="3"/>
  <c r="G741" i="3"/>
  <c r="G749" i="3"/>
  <c r="G766" i="3"/>
  <c r="G6" i="3"/>
  <c r="G682" i="3"/>
  <c r="G722" i="3"/>
  <c r="G591" i="3"/>
  <c r="G607" i="3"/>
  <c r="G647" i="3"/>
  <c r="G670" i="3"/>
  <c r="G680" i="3"/>
  <c r="G688" i="3"/>
  <c r="G696" i="3"/>
  <c r="G704" i="3"/>
  <c r="G712" i="3"/>
  <c r="G720" i="3"/>
  <c r="G728" i="3"/>
  <c r="G736" i="3"/>
  <c r="G744" i="3"/>
  <c r="G752" i="3"/>
  <c r="G760" i="3"/>
  <c r="G706" i="3"/>
  <c r="G575" i="3"/>
  <c r="G653" i="3"/>
  <c r="G655" i="3"/>
  <c r="G669" i="3"/>
  <c r="G683" i="3"/>
  <c r="G691" i="3"/>
  <c r="G699" i="3"/>
  <c r="G707" i="3"/>
  <c r="G715" i="3"/>
  <c r="G723" i="3"/>
  <c r="G731" i="3"/>
  <c r="G739" i="3"/>
  <c r="G747" i="3"/>
  <c r="G639" i="3"/>
  <c r="G659" i="3"/>
  <c r="G661" i="3"/>
  <c r="G663" i="3"/>
  <c r="G678" i="3"/>
  <c r="G686" i="3"/>
  <c r="G694" i="3"/>
  <c r="G702" i="3"/>
  <c r="G710" i="3"/>
  <c r="G726" i="3"/>
  <c r="G734" i="3"/>
  <c r="G742" i="3"/>
  <c r="G750" i="3"/>
  <c r="G767" i="3"/>
  <c r="G714" i="3"/>
  <c r="G730" i="3"/>
  <c r="G746" i="3"/>
  <c r="G615" i="3"/>
  <c r="G645" i="3"/>
  <c r="G681" i="3"/>
  <c r="G689" i="3"/>
  <c r="G697" i="3"/>
  <c r="G705" i="3"/>
  <c r="G713" i="3"/>
  <c r="G721" i="3"/>
  <c r="G729" i="3"/>
  <c r="G737" i="3"/>
  <c r="G745" i="3"/>
  <c r="G753" i="3"/>
  <c r="G583" i="3"/>
  <c r="G631" i="3"/>
  <c r="G684" i="3"/>
  <c r="G692" i="3"/>
  <c r="G700" i="3"/>
  <c r="G708" i="3"/>
  <c r="G716" i="3"/>
  <c r="G732" i="3"/>
  <c r="G740" i="3"/>
  <c r="G748" i="3"/>
  <c r="G756" i="3"/>
  <c r="G765" i="3"/>
  <c r="G567" i="3"/>
  <c r="G738" i="3"/>
  <c r="G637" i="3"/>
  <c r="G667" i="3"/>
  <c r="G675" i="3"/>
  <c r="G676" i="3"/>
  <c r="G679" i="3"/>
  <c r="G687" i="3"/>
  <c r="G703" i="3"/>
  <c r="G711" i="3"/>
  <c r="G719" i="3"/>
  <c r="G727" i="3"/>
  <c r="G735" i="3"/>
  <c r="G743" i="3"/>
  <c r="G751" i="3"/>
  <c r="G623" i="3"/>
  <c r="G690" i="3"/>
  <c r="G762" i="3"/>
  <c r="G754" i="3"/>
  <c r="H758" i="3" l="1"/>
  <c r="H757" i="3"/>
  <c r="I4" i="3"/>
  <c r="H263" i="3"/>
  <c r="H11" i="3"/>
  <c r="H19" i="3"/>
  <c r="H27" i="3"/>
  <c r="H35" i="3"/>
  <c r="H43" i="3"/>
  <c r="H51" i="3"/>
  <c r="H59" i="3"/>
  <c r="H67" i="3"/>
  <c r="H75" i="3"/>
  <c r="H83" i="3"/>
  <c r="H14" i="3"/>
  <c r="H22" i="3"/>
  <c r="H30" i="3"/>
  <c r="H38" i="3"/>
  <c r="H62" i="3"/>
  <c r="H70" i="3"/>
  <c r="H78" i="3"/>
  <c r="H25" i="3"/>
  <c r="H33" i="3"/>
  <c r="H41" i="3"/>
  <c r="H57" i="3"/>
  <c r="H65" i="3"/>
  <c r="H73" i="3"/>
  <c r="H81" i="3"/>
  <c r="H12" i="3"/>
  <c r="H20" i="3"/>
  <c r="H28" i="3"/>
  <c r="H36" i="3"/>
  <c r="H44" i="3"/>
  <c r="H52" i="3"/>
  <c r="H60" i="3"/>
  <c r="H68" i="3"/>
  <c r="H76" i="3"/>
  <c r="H84" i="3"/>
  <c r="H7" i="3"/>
  <c r="H15" i="3"/>
  <c r="H23" i="3"/>
  <c r="H39" i="3"/>
  <c r="H55" i="3"/>
  <c r="H71" i="3"/>
  <c r="H79" i="3"/>
  <c r="H18" i="3"/>
  <c r="H26" i="3"/>
  <c r="H42" i="3"/>
  <c r="H50" i="3"/>
  <c r="H58" i="3"/>
  <c r="H74" i="3"/>
  <c r="H16" i="3"/>
  <c r="H24" i="3"/>
  <c r="H40" i="3"/>
  <c r="H56" i="3"/>
  <c r="H64" i="3"/>
  <c r="H87" i="3"/>
  <c r="H95" i="3"/>
  <c r="H111" i="3"/>
  <c r="H119" i="3"/>
  <c r="H135" i="3"/>
  <c r="H143" i="3"/>
  <c r="H151" i="3"/>
  <c r="H21" i="3"/>
  <c r="H69" i="3"/>
  <c r="H80" i="3"/>
  <c r="H90" i="3"/>
  <c r="H106" i="3"/>
  <c r="H122" i="3"/>
  <c r="H138" i="3"/>
  <c r="H154" i="3"/>
  <c r="H72" i="3"/>
  <c r="H85" i="3"/>
  <c r="H93" i="3"/>
  <c r="H101" i="3"/>
  <c r="H125" i="3"/>
  <c r="H141" i="3"/>
  <c r="H157" i="3"/>
  <c r="H53" i="3"/>
  <c r="H88" i="3"/>
  <c r="H96" i="3"/>
  <c r="H104" i="3"/>
  <c r="H112" i="3"/>
  <c r="H120" i="3"/>
  <c r="H128" i="3"/>
  <c r="H144" i="3"/>
  <c r="H152" i="3"/>
  <c r="H29" i="3"/>
  <c r="H91" i="3"/>
  <c r="H99" i="3"/>
  <c r="H115" i="3"/>
  <c r="H123" i="3"/>
  <c r="H131" i="3"/>
  <c r="H155" i="3"/>
  <c r="H163" i="3"/>
  <c r="H13" i="3"/>
  <c r="H37" i="3"/>
  <c r="H86" i="3"/>
  <c r="H94" i="3"/>
  <c r="H102" i="3"/>
  <c r="H134" i="3"/>
  <c r="H142" i="3"/>
  <c r="H150" i="3"/>
  <c r="H158" i="3"/>
  <c r="H89" i="3"/>
  <c r="H97" i="3"/>
  <c r="H105" i="3"/>
  <c r="H121" i="3"/>
  <c r="H161" i="3"/>
  <c r="H171" i="3"/>
  <c r="H179" i="3"/>
  <c r="H187" i="3"/>
  <c r="H195" i="3"/>
  <c r="H203" i="3"/>
  <c r="H211" i="3"/>
  <c r="H153" i="3"/>
  <c r="H166" i="3"/>
  <c r="H174" i="3"/>
  <c r="H182" i="3"/>
  <c r="H190" i="3"/>
  <c r="H198" i="3"/>
  <c r="H92" i="3"/>
  <c r="H169" i="3"/>
  <c r="H177" i="3"/>
  <c r="H185" i="3"/>
  <c r="H193" i="3"/>
  <c r="H201" i="3"/>
  <c r="H209" i="3"/>
  <c r="H172" i="3"/>
  <c r="H180" i="3"/>
  <c r="H188" i="3"/>
  <c r="H196" i="3"/>
  <c r="H204" i="3"/>
  <c r="H164" i="3"/>
  <c r="H167" i="3"/>
  <c r="H175" i="3"/>
  <c r="H183" i="3"/>
  <c r="H191" i="3"/>
  <c r="H199" i="3"/>
  <c r="H207" i="3"/>
  <c r="H108" i="3"/>
  <c r="H170" i="3"/>
  <c r="H178" i="3"/>
  <c r="H186" i="3"/>
  <c r="H194" i="3"/>
  <c r="H202" i="3"/>
  <c r="H61" i="3"/>
  <c r="H100" i="3"/>
  <c r="H124" i="3"/>
  <c r="H156" i="3"/>
  <c r="H165" i="3"/>
  <c r="H173" i="3"/>
  <c r="H181" i="3"/>
  <c r="H189" i="3"/>
  <c r="H197" i="3"/>
  <c r="H205" i="3"/>
  <c r="H192" i="3"/>
  <c r="H210" i="3"/>
  <c r="H218" i="3"/>
  <c r="H226" i="3"/>
  <c r="H234" i="3"/>
  <c r="H242" i="3"/>
  <c r="H267" i="3"/>
  <c r="H213" i="3"/>
  <c r="H221" i="3"/>
  <c r="H229" i="3"/>
  <c r="H237" i="3"/>
  <c r="H253" i="3"/>
  <c r="H270" i="3"/>
  <c r="H176" i="3"/>
  <c r="H216" i="3"/>
  <c r="H224" i="3"/>
  <c r="H232" i="3"/>
  <c r="H240" i="3"/>
  <c r="H248" i="3"/>
  <c r="H265" i="3"/>
  <c r="H274" i="3"/>
  <c r="H200" i="3"/>
  <c r="H219" i="3"/>
  <c r="H227" i="3"/>
  <c r="H235" i="3"/>
  <c r="H243" i="3"/>
  <c r="H251" i="3"/>
  <c r="H268" i="3"/>
  <c r="H214" i="3"/>
  <c r="H222" i="3"/>
  <c r="H230" i="3"/>
  <c r="H238" i="3"/>
  <c r="H246" i="3"/>
  <c r="H280" i="3"/>
  <c r="H184" i="3"/>
  <c r="H217" i="3"/>
  <c r="H225" i="3"/>
  <c r="H233" i="3"/>
  <c r="H241" i="3"/>
  <c r="H249" i="3"/>
  <c r="H266" i="3"/>
  <c r="H206" i="3"/>
  <c r="H208" i="3"/>
  <c r="H220" i="3"/>
  <c r="H228" i="3"/>
  <c r="H236" i="3"/>
  <c r="H244" i="3"/>
  <c r="H252" i="3"/>
  <c r="H269" i="3"/>
  <c r="H168" i="3"/>
  <c r="H215" i="3"/>
  <c r="H288" i="3"/>
  <c r="H320" i="3"/>
  <c r="H336" i="3"/>
  <c r="H344" i="3"/>
  <c r="H352" i="3"/>
  <c r="H360" i="3"/>
  <c r="H239" i="3"/>
  <c r="H277" i="3"/>
  <c r="H299" i="3"/>
  <c r="H315" i="3"/>
  <c r="H339" i="3"/>
  <c r="H347" i="3"/>
  <c r="H363" i="3"/>
  <c r="H282" i="3"/>
  <c r="H283" i="3"/>
  <c r="H294" i="3"/>
  <c r="H302" i="3"/>
  <c r="H318" i="3"/>
  <c r="H334" i="3"/>
  <c r="H342" i="3"/>
  <c r="H350" i="3"/>
  <c r="H358" i="3"/>
  <c r="H366" i="3"/>
  <c r="H223" i="3"/>
  <c r="H281" i="3"/>
  <c r="H297" i="3"/>
  <c r="H321" i="3"/>
  <c r="H329" i="3"/>
  <c r="H337" i="3"/>
  <c r="H361" i="3"/>
  <c r="H369" i="3"/>
  <c r="H212" i="3"/>
  <c r="H272" i="3"/>
  <c r="H292" i="3"/>
  <c r="H324" i="3"/>
  <c r="H332" i="3"/>
  <c r="H340" i="3"/>
  <c r="H356" i="3"/>
  <c r="H247" i="3"/>
  <c r="H327" i="3"/>
  <c r="H343" i="3"/>
  <c r="H359" i="3"/>
  <c r="H367" i="3"/>
  <c r="H285" i="3"/>
  <c r="H293" i="3"/>
  <c r="H301" i="3"/>
  <c r="H309" i="3"/>
  <c r="H333" i="3"/>
  <c r="H349" i="3"/>
  <c r="H365" i="3"/>
  <c r="H379" i="3"/>
  <c r="H387" i="3"/>
  <c r="H395" i="3"/>
  <c r="H403" i="3"/>
  <c r="H411" i="3"/>
  <c r="H419" i="3"/>
  <c r="H435" i="3"/>
  <c r="H298" i="3"/>
  <c r="H314" i="3"/>
  <c r="H371" i="3"/>
  <c r="H374" i="3"/>
  <c r="H382" i="3"/>
  <c r="H390" i="3"/>
  <c r="H398" i="3"/>
  <c r="H406" i="3"/>
  <c r="H430" i="3"/>
  <c r="H438" i="3"/>
  <c r="H322" i="3"/>
  <c r="H368" i="3"/>
  <c r="H377" i="3"/>
  <c r="H393" i="3"/>
  <c r="H401" i="3"/>
  <c r="H409" i="3"/>
  <c r="H425" i="3"/>
  <c r="H433" i="3"/>
  <c r="H441" i="3"/>
  <c r="H231" i="3"/>
  <c r="H346" i="3"/>
  <c r="H370" i="3"/>
  <c r="H372" i="3"/>
  <c r="H380" i="3"/>
  <c r="H388" i="3"/>
  <c r="H396" i="3"/>
  <c r="H404" i="3"/>
  <c r="H412" i="3"/>
  <c r="H420" i="3"/>
  <c r="H428" i="3"/>
  <c r="H362" i="3"/>
  <c r="H375" i="3"/>
  <c r="H383" i="3"/>
  <c r="H391" i="3"/>
  <c r="H399" i="3"/>
  <c r="H407" i="3"/>
  <c r="H431" i="3"/>
  <c r="H394" i="3"/>
  <c r="H402" i="3"/>
  <c r="H410" i="3"/>
  <c r="H373" i="3"/>
  <c r="H381" i="3"/>
  <c r="H389" i="3"/>
  <c r="H397" i="3"/>
  <c r="H405" i="3"/>
  <c r="H421" i="3"/>
  <c r="H429" i="3"/>
  <c r="H448" i="3"/>
  <c r="H473" i="3"/>
  <c r="H483" i="3"/>
  <c r="H491" i="3"/>
  <c r="H432" i="3"/>
  <c r="H451" i="3"/>
  <c r="H459" i="3"/>
  <c r="H468" i="3"/>
  <c r="H476" i="3"/>
  <c r="H486" i="3"/>
  <c r="H376" i="3"/>
  <c r="H400" i="3"/>
  <c r="H446" i="3"/>
  <c r="H462" i="3"/>
  <c r="H471" i="3"/>
  <c r="H480" i="3"/>
  <c r="H489" i="3"/>
  <c r="H505" i="3"/>
  <c r="H449" i="3"/>
  <c r="H466" i="3"/>
  <c r="H474" i="3"/>
  <c r="H484" i="3"/>
  <c r="H452" i="3"/>
  <c r="H460" i="3"/>
  <c r="H477" i="3"/>
  <c r="H487" i="3"/>
  <c r="H495" i="3"/>
  <c r="H408" i="3"/>
  <c r="H443" i="3"/>
  <c r="H447" i="3"/>
  <c r="H463" i="3"/>
  <c r="H472" i="3"/>
  <c r="H481" i="3"/>
  <c r="H490" i="3"/>
  <c r="H498" i="3"/>
  <c r="H506" i="3"/>
  <c r="H444" i="3"/>
  <c r="H458" i="3"/>
  <c r="H467" i="3"/>
  <c r="H475" i="3"/>
  <c r="H485" i="3"/>
  <c r="H493" i="3"/>
  <c r="H479" i="3"/>
  <c r="H510" i="3"/>
  <c r="H518" i="3"/>
  <c r="H526" i="3"/>
  <c r="H534" i="3"/>
  <c r="H542" i="3"/>
  <c r="H550" i="3"/>
  <c r="H558" i="3"/>
  <c r="H513" i="3"/>
  <c r="H521" i="3"/>
  <c r="H529" i="3"/>
  <c r="H537" i="3"/>
  <c r="H545" i="3"/>
  <c r="H553" i="3"/>
  <c r="H440" i="3"/>
  <c r="H516" i="3"/>
  <c r="H524" i="3"/>
  <c r="H532" i="3"/>
  <c r="H540" i="3"/>
  <c r="H548" i="3"/>
  <c r="H556" i="3"/>
  <c r="H442" i="3"/>
  <c r="H488" i="3"/>
  <c r="H501" i="3"/>
  <c r="H511" i="3"/>
  <c r="H519" i="3"/>
  <c r="H527" i="3"/>
  <c r="H535" i="3"/>
  <c r="H543" i="3"/>
  <c r="H551" i="3"/>
  <c r="H492" i="3"/>
  <c r="H494" i="3"/>
  <c r="H496" i="3"/>
  <c r="H500" i="3"/>
  <c r="H502" i="3"/>
  <c r="H503" i="3"/>
  <c r="H504" i="3"/>
  <c r="H514" i="3"/>
  <c r="H522" i="3"/>
  <c r="H530" i="3"/>
  <c r="H538" i="3"/>
  <c r="H546" i="3"/>
  <c r="H554" i="3"/>
  <c r="H392" i="3"/>
  <c r="H453" i="3"/>
  <c r="H470" i="3"/>
  <c r="H507" i="3"/>
  <c r="H508" i="3"/>
  <c r="H517" i="3"/>
  <c r="H525" i="3"/>
  <c r="H533" i="3"/>
  <c r="H541" i="3"/>
  <c r="H549" i="3"/>
  <c r="H557" i="3"/>
  <c r="H461" i="3"/>
  <c r="H509" i="3"/>
  <c r="H512" i="3"/>
  <c r="H520" i="3"/>
  <c r="H528" i="3"/>
  <c r="H536" i="3"/>
  <c r="H544" i="3"/>
  <c r="H552" i="3"/>
  <c r="H547" i="3"/>
  <c r="H567" i="3"/>
  <c r="H575" i="3"/>
  <c r="H583" i="3"/>
  <c r="H591" i="3"/>
  <c r="H607" i="3"/>
  <c r="H615" i="3"/>
  <c r="H623" i="3"/>
  <c r="H631" i="3"/>
  <c r="H639" i="3"/>
  <c r="H647" i="3"/>
  <c r="H655" i="3"/>
  <c r="H663" i="3"/>
  <c r="H671" i="3"/>
  <c r="H562" i="3"/>
  <c r="H570" i="3"/>
  <c r="H578" i="3"/>
  <c r="H586" i="3"/>
  <c r="H594" i="3"/>
  <c r="H602" i="3"/>
  <c r="H610" i="3"/>
  <c r="H618" i="3"/>
  <c r="H626" i="3"/>
  <c r="H515" i="3"/>
  <c r="H531" i="3"/>
  <c r="H559" i="3"/>
  <c r="H565" i="3"/>
  <c r="H573" i="3"/>
  <c r="H581" i="3"/>
  <c r="H597" i="3"/>
  <c r="H605" i="3"/>
  <c r="H613" i="3"/>
  <c r="H621" i="3"/>
  <c r="H629" i="3"/>
  <c r="H637" i="3"/>
  <c r="H645" i="3"/>
  <c r="H653" i="3"/>
  <c r="H661" i="3"/>
  <c r="H669" i="3"/>
  <c r="H555" i="3"/>
  <c r="H560" i="3"/>
  <c r="H568" i="3"/>
  <c r="H576" i="3"/>
  <c r="H584" i="3"/>
  <c r="H592" i="3"/>
  <c r="H600" i="3"/>
  <c r="H608" i="3"/>
  <c r="H616" i="3"/>
  <c r="H624" i="3"/>
  <c r="H632" i="3"/>
  <c r="H640" i="3"/>
  <c r="H648" i="3"/>
  <c r="H563" i="3"/>
  <c r="H571" i="3"/>
  <c r="H579" i="3"/>
  <c r="H587" i="3"/>
  <c r="H595" i="3"/>
  <c r="H603" i="3"/>
  <c r="H611" i="3"/>
  <c r="H619" i="3"/>
  <c r="H627" i="3"/>
  <c r="H635" i="3"/>
  <c r="H643" i="3"/>
  <c r="H651" i="3"/>
  <c r="H659" i="3"/>
  <c r="H539" i="3"/>
  <c r="H566" i="3"/>
  <c r="H574" i="3"/>
  <c r="H582" i="3"/>
  <c r="H590" i="3"/>
  <c r="H598" i="3"/>
  <c r="H606" i="3"/>
  <c r="H614" i="3"/>
  <c r="H622" i="3"/>
  <c r="H630" i="3"/>
  <c r="H638" i="3"/>
  <c r="H646" i="3"/>
  <c r="H654" i="3"/>
  <c r="H662" i="3"/>
  <c r="H670" i="3"/>
  <c r="H561" i="3"/>
  <c r="H569" i="3"/>
  <c r="H577" i="3"/>
  <c r="H585" i="3"/>
  <c r="H593" i="3"/>
  <c r="H601" i="3"/>
  <c r="H609" i="3"/>
  <c r="H617" i="3"/>
  <c r="H625" i="3"/>
  <c r="H633" i="3"/>
  <c r="H641" i="3"/>
  <c r="H649" i="3"/>
  <c r="H657" i="3"/>
  <c r="H665" i="3"/>
  <c r="H596" i="3"/>
  <c r="H612" i="3"/>
  <c r="H664" i="3"/>
  <c r="H682" i="3"/>
  <c r="H690" i="3"/>
  <c r="H706" i="3"/>
  <c r="H714" i="3"/>
  <c r="H722" i="3"/>
  <c r="H730" i="3"/>
  <c r="H738" i="3"/>
  <c r="H746" i="3"/>
  <c r="H754" i="3"/>
  <c r="H762" i="3"/>
  <c r="H672" i="3"/>
  <c r="H727" i="3"/>
  <c r="H580" i="3"/>
  <c r="H644" i="3"/>
  <c r="H666" i="3"/>
  <c r="H677" i="3"/>
  <c r="H685" i="3"/>
  <c r="H693" i="3"/>
  <c r="H701" i="3"/>
  <c r="H709" i="3"/>
  <c r="H717" i="3"/>
  <c r="H733" i="3"/>
  <c r="H741" i="3"/>
  <c r="H749" i="3"/>
  <c r="H766" i="3"/>
  <c r="H6" i="3"/>
  <c r="H652" i="3"/>
  <c r="H675" i="3"/>
  <c r="H711" i="3"/>
  <c r="H650" i="3"/>
  <c r="H680" i="3"/>
  <c r="H688" i="3"/>
  <c r="H696" i="3"/>
  <c r="H704" i="3"/>
  <c r="H712" i="3"/>
  <c r="H720" i="3"/>
  <c r="H728" i="3"/>
  <c r="H736" i="3"/>
  <c r="H744" i="3"/>
  <c r="H752" i="3"/>
  <c r="H760" i="3"/>
  <c r="H679" i="3"/>
  <c r="H687" i="3"/>
  <c r="H703" i="3"/>
  <c r="H564" i="3"/>
  <c r="H620" i="3"/>
  <c r="H636" i="3"/>
  <c r="H683" i="3"/>
  <c r="H691" i="3"/>
  <c r="H699" i="3"/>
  <c r="H707" i="3"/>
  <c r="H715" i="3"/>
  <c r="H723" i="3"/>
  <c r="H731" i="3"/>
  <c r="H739" i="3"/>
  <c r="H747" i="3"/>
  <c r="H660" i="3"/>
  <c r="H719" i="3"/>
  <c r="H735" i="3"/>
  <c r="H751" i="3"/>
  <c r="H588" i="3"/>
  <c r="H642" i="3"/>
  <c r="H668" i="3"/>
  <c r="H678" i="3"/>
  <c r="H686" i="3"/>
  <c r="H694" i="3"/>
  <c r="H702" i="3"/>
  <c r="H710" i="3"/>
  <c r="H726" i="3"/>
  <c r="H734" i="3"/>
  <c r="H742" i="3"/>
  <c r="H750" i="3"/>
  <c r="H767" i="3"/>
  <c r="H658" i="3"/>
  <c r="H743" i="3"/>
  <c r="H604" i="3"/>
  <c r="H681" i="3"/>
  <c r="H689" i="3"/>
  <c r="H697" i="3"/>
  <c r="H705" i="3"/>
  <c r="H713" i="3"/>
  <c r="H721" i="3"/>
  <c r="H729" i="3"/>
  <c r="H737" i="3"/>
  <c r="H745" i="3"/>
  <c r="H753" i="3"/>
  <c r="H667" i="3"/>
  <c r="H572" i="3"/>
  <c r="H628" i="3"/>
  <c r="H634" i="3"/>
  <c r="H673" i="3"/>
  <c r="H674" i="3"/>
  <c r="H684" i="3"/>
  <c r="H692" i="3"/>
  <c r="H700" i="3"/>
  <c r="H708" i="3"/>
  <c r="H716" i="3"/>
  <c r="H732" i="3"/>
  <c r="H740" i="3"/>
  <c r="H748" i="3"/>
  <c r="H756" i="3"/>
  <c r="H765" i="3"/>
  <c r="H656" i="3"/>
  <c r="H676" i="3"/>
  <c r="I758" i="3" l="1"/>
  <c r="I757" i="3"/>
  <c r="J4" i="3"/>
  <c r="I263" i="3"/>
  <c r="I16" i="3"/>
  <c r="I24" i="3"/>
  <c r="I40" i="3"/>
  <c r="I56" i="3"/>
  <c r="I64" i="3"/>
  <c r="I72" i="3"/>
  <c r="I80" i="3"/>
  <c r="I11" i="3"/>
  <c r="I19" i="3"/>
  <c r="I27" i="3"/>
  <c r="I35" i="3"/>
  <c r="I43" i="3"/>
  <c r="I51" i="3"/>
  <c r="I59" i="3"/>
  <c r="I67" i="3"/>
  <c r="I75" i="3"/>
  <c r="I83" i="3"/>
  <c r="I14" i="3"/>
  <c r="I22" i="3"/>
  <c r="I30" i="3"/>
  <c r="I38" i="3"/>
  <c r="I62" i="3"/>
  <c r="I70" i="3"/>
  <c r="I78" i="3"/>
  <c r="I25" i="3"/>
  <c r="I33" i="3"/>
  <c r="I41" i="3"/>
  <c r="I57" i="3"/>
  <c r="I65" i="3"/>
  <c r="I73" i="3"/>
  <c r="I81" i="3"/>
  <c r="I12" i="3"/>
  <c r="I20" i="3"/>
  <c r="I28" i="3"/>
  <c r="I36" i="3"/>
  <c r="I44" i="3"/>
  <c r="I52" i="3"/>
  <c r="I60" i="3"/>
  <c r="I68" i="3"/>
  <c r="I76" i="3"/>
  <c r="I84" i="3"/>
  <c r="I7" i="3"/>
  <c r="I15" i="3"/>
  <c r="I23" i="3"/>
  <c r="I39" i="3"/>
  <c r="I55" i="3"/>
  <c r="I71" i="3"/>
  <c r="I79" i="3"/>
  <c r="I13" i="3"/>
  <c r="I21" i="3"/>
  <c r="I29" i="3"/>
  <c r="I37" i="3"/>
  <c r="I53" i="3"/>
  <c r="I61" i="3"/>
  <c r="I26" i="3"/>
  <c r="I92" i="3"/>
  <c r="I100" i="3"/>
  <c r="I108" i="3"/>
  <c r="I124" i="3"/>
  <c r="I156" i="3"/>
  <c r="I87" i="3"/>
  <c r="I95" i="3"/>
  <c r="I111" i="3"/>
  <c r="I119" i="3"/>
  <c r="I135" i="3"/>
  <c r="I143" i="3"/>
  <c r="I151" i="3"/>
  <c r="I69" i="3"/>
  <c r="I90" i="3"/>
  <c r="I106" i="3"/>
  <c r="I122" i="3"/>
  <c r="I138" i="3"/>
  <c r="I154" i="3"/>
  <c r="I58" i="3"/>
  <c r="I85" i="3"/>
  <c r="I93" i="3"/>
  <c r="I101" i="3"/>
  <c r="I125" i="3"/>
  <c r="I141" i="3"/>
  <c r="I42" i="3"/>
  <c r="I88" i="3"/>
  <c r="I96" i="3"/>
  <c r="I104" i="3"/>
  <c r="I112" i="3"/>
  <c r="I120" i="3"/>
  <c r="I128" i="3"/>
  <c r="I144" i="3"/>
  <c r="I152" i="3"/>
  <c r="I18" i="3"/>
  <c r="I91" i="3"/>
  <c r="I99" i="3"/>
  <c r="I115" i="3"/>
  <c r="I123" i="3"/>
  <c r="I131" i="3"/>
  <c r="I155" i="3"/>
  <c r="I163" i="3"/>
  <c r="I86" i="3"/>
  <c r="I94" i="3"/>
  <c r="I102" i="3"/>
  <c r="I134" i="3"/>
  <c r="I74" i="3"/>
  <c r="I150" i="3"/>
  <c r="I168" i="3"/>
  <c r="I176" i="3"/>
  <c r="I184" i="3"/>
  <c r="I192" i="3"/>
  <c r="I200" i="3"/>
  <c r="I208" i="3"/>
  <c r="I50" i="3"/>
  <c r="I97" i="3"/>
  <c r="I142" i="3"/>
  <c r="I161" i="3"/>
  <c r="I171" i="3"/>
  <c r="I179" i="3"/>
  <c r="I187" i="3"/>
  <c r="I195" i="3"/>
  <c r="I121" i="3"/>
  <c r="I153" i="3"/>
  <c r="I157" i="3"/>
  <c r="I166" i="3"/>
  <c r="I174" i="3"/>
  <c r="I182" i="3"/>
  <c r="I190" i="3"/>
  <c r="I198" i="3"/>
  <c r="I206" i="3"/>
  <c r="I169" i="3"/>
  <c r="I177" i="3"/>
  <c r="I185" i="3"/>
  <c r="I193" i="3"/>
  <c r="I201" i="3"/>
  <c r="I209" i="3"/>
  <c r="I172" i="3"/>
  <c r="I180" i="3"/>
  <c r="I188" i="3"/>
  <c r="I196" i="3"/>
  <c r="I204" i="3"/>
  <c r="I212" i="3"/>
  <c r="I164" i="3"/>
  <c r="I167" i="3"/>
  <c r="I175" i="3"/>
  <c r="I183" i="3"/>
  <c r="I191" i="3"/>
  <c r="I199" i="3"/>
  <c r="I89" i="3"/>
  <c r="I158" i="3"/>
  <c r="I170" i="3"/>
  <c r="I178" i="3"/>
  <c r="I186" i="3"/>
  <c r="I194" i="3"/>
  <c r="I202" i="3"/>
  <c r="I211" i="3"/>
  <c r="I215" i="3"/>
  <c r="I223" i="3"/>
  <c r="I231" i="3"/>
  <c r="I239" i="3"/>
  <c r="I247" i="3"/>
  <c r="I272" i="3"/>
  <c r="I281" i="3"/>
  <c r="I181" i="3"/>
  <c r="I210" i="3"/>
  <c r="I218" i="3"/>
  <c r="I226" i="3"/>
  <c r="I234" i="3"/>
  <c r="I242" i="3"/>
  <c r="I267" i="3"/>
  <c r="I205" i="3"/>
  <c r="I207" i="3"/>
  <c r="I213" i="3"/>
  <c r="I221" i="3"/>
  <c r="I229" i="3"/>
  <c r="I237" i="3"/>
  <c r="I253" i="3"/>
  <c r="I270" i="3"/>
  <c r="I165" i="3"/>
  <c r="I216" i="3"/>
  <c r="I224" i="3"/>
  <c r="I232" i="3"/>
  <c r="I240" i="3"/>
  <c r="I248" i="3"/>
  <c r="I265" i="3"/>
  <c r="I189" i="3"/>
  <c r="I203" i="3"/>
  <c r="I219" i="3"/>
  <c r="I227" i="3"/>
  <c r="I235" i="3"/>
  <c r="I243" i="3"/>
  <c r="I251" i="3"/>
  <c r="I268" i="3"/>
  <c r="I277" i="3"/>
  <c r="I105" i="3"/>
  <c r="I214" i="3"/>
  <c r="I222" i="3"/>
  <c r="I230" i="3"/>
  <c r="I238" i="3"/>
  <c r="I246" i="3"/>
  <c r="I173" i="3"/>
  <c r="I217" i="3"/>
  <c r="I225" i="3"/>
  <c r="I233" i="3"/>
  <c r="I241" i="3"/>
  <c r="I249" i="3"/>
  <c r="I266" i="3"/>
  <c r="I244" i="3"/>
  <c r="I285" i="3"/>
  <c r="I293" i="3"/>
  <c r="I301" i="3"/>
  <c r="I309" i="3"/>
  <c r="I333" i="3"/>
  <c r="I349" i="3"/>
  <c r="I365" i="3"/>
  <c r="I288" i="3"/>
  <c r="I320" i="3"/>
  <c r="I336" i="3"/>
  <c r="I344" i="3"/>
  <c r="I352" i="3"/>
  <c r="I360" i="3"/>
  <c r="I228" i="3"/>
  <c r="I299" i="3"/>
  <c r="I315" i="3"/>
  <c r="I339" i="3"/>
  <c r="I347" i="3"/>
  <c r="I363" i="3"/>
  <c r="I282" i="3"/>
  <c r="I283" i="3"/>
  <c r="I294" i="3"/>
  <c r="I302" i="3"/>
  <c r="I318" i="3"/>
  <c r="I334" i="3"/>
  <c r="I342" i="3"/>
  <c r="I350" i="3"/>
  <c r="I358" i="3"/>
  <c r="I366" i="3"/>
  <c r="I297" i="3"/>
  <c r="I321" i="3"/>
  <c r="I329" i="3"/>
  <c r="I337" i="3"/>
  <c r="I361" i="3"/>
  <c r="I369" i="3"/>
  <c r="I197" i="3"/>
  <c r="I236" i="3"/>
  <c r="I269" i="3"/>
  <c r="I280" i="3"/>
  <c r="I292" i="3"/>
  <c r="I324" i="3"/>
  <c r="I332" i="3"/>
  <c r="I340" i="3"/>
  <c r="I356" i="3"/>
  <c r="I220" i="3"/>
  <c r="I274" i="3"/>
  <c r="I298" i="3"/>
  <c r="I314" i="3"/>
  <c r="I322" i="3"/>
  <c r="I346" i="3"/>
  <c r="I362" i="3"/>
  <c r="I370" i="3"/>
  <c r="I359" i="3"/>
  <c r="I376" i="3"/>
  <c r="I392" i="3"/>
  <c r="I400" i="3"/>
  <c r="I408" i="3"/>
  <c r="I432" i="3"/>
  <c r="I379" i="3"/>
  <c r="I387" i="3"/>
  <c r="I395" i="3"/>
  <c r="I403" i="3"/>
  <c r="I411" i="3"/>
  <c r="I419" i="3"/>
  <c r="I435" i="3"/>
  <c r="I371" i="3"/>
  <c r="I374" i="3"/>
  <c r="I382" i="3"/>
  <c r="I390" i="3"/>
  <c r="I398" i="3"/>
  <c r="I406" i="3"/>
  <c r="I430" i="3"/>
  <c r="I438" i="3"/>
  <c r="I368" i="3"/>
  <c r="I377" i="3"/>
  <c r="I393" i="3"/>
  <c r="I401" i="3"/>
  <c r="I409" i="3"/>
  <c r="I425" i="3"/>
  <c r="I433" i="3"/>
  <c r="I441" i="3"/>
  <c r="I372" i="3"/>
  <c r="I380" i="3"/>
  <c r="I388" i="3"/>
  <c r="I396" i="3"/>
  <c r="I404" i="3"/>
  <c r="I412" i="3"/>
  <c r="I420" i="3"/>
  <c r="I428" i="3"/>
  <c r="I444" i="3"/>
  <c r="I252" i="3"/>
  <c r="I327" i="3"/>
  <c r="I343" i="3"/>
  <c r="I375" i="3"/>
  <c r="I383" i="3"/>
  <c r="I391" i="3"/>
  <c r="I399" i="3"/>
  <c r="I407" i="3"/>
  <c r="I431" i="3"/>
  <c r="I367" i="3"/>
  <c r="I394" i="3"/>
  <c r="I402" i="3"/>
  <c r="I410" i="3"/>
  <c r="I442" i="3"/>
  <c r="I440" i="3"/>
  <c r="I453" i="3"/>
  <c r="I461" i="3"/>
  <c r="I470" i="3"/>
  <c r="I479" i="3"/>
  <c r="I488" i="3"/>
  <c r="I496" i="3"/>
  <c r="I405" i="3"/>
  <c r="I421" i="3"/>
  <c r="I448" i="3"/>
  <c r="I473" i="3"/>
  <c r="I483" i="3"/>
  <c r="I451" i="3"/>
  <c r="I459" i="3"/>
  <c r="I468" i="3"/>
  <c r="I476" i="3"/>
  <c r="I486" i="3"/>
  <c r="I494" i="3"/>
  <c r="I502" i="3"/>
  <c r="I381" i="3"/>
  <c r="I389" i="3"/>
  <c r="I446" i="3"/>
  <c r="I462" i="3"/>
  <c r="I471" i="3"/>
  <c r="I480" i="3"/>
  <c r="I489" i="3"/>
  <c r="I449" i="3"/>
  <c r="I466" i="3"/>
  <c r="I474" i="3"/>
  <c r="I484" i="3"/>
  <c r="I492" i="3"/>
  <c r="I429" i="3"/>
  <c r="I452" i="3"/>
  <c r="I460" i="3"/>
  <c r="I477" i="3"/>
  <c r="I487" i="3"/>
  <c r="I495" i="3"/>
  <c r="I503" i="3"/>
  <c r="I373" i="3"/>
  <c r="I397" i="3"/>
  <c r="I443" i="3"/>
  <c r="I447" i="3"/>
  <c r="I463" i="3"/>
  <c r="I472" i="3"/>
  <c r="I481" i="3"/>
  <c r="I490" i="3"/>
  <c r="I498" i="3"/>
  <c r="I491" i="3"/>
  <c r="I493" i="3"/>
  <c r="I515" i="3"/>
  <c r="I531" i="3"/>
  <c r="I539" i="3"/>
  <c r="I547" i="3"/>
  <c r="I555" i="3"/>
  <c r="I510" i="3"/>
  <c r="I518" i="3"/>
  <c r="I526" i="3"/>
  <c r="I534" i="3"/>
  <c r="I542" i="3"/>
  <c r="I550" i="3"/>
  <c r="I458" i="3"/>
  <c r="I513" i="3"/>
  <c r="I521" i="3"/>
  <c r="I529" i="3"/>
  <c r="I537" i="3"/>
  <c r="I545" i="3"/>
  <c r="I553" i="3"/>
  <c r="I516" i="3"/>
  <c r="I524" i="3"/>
  <c r="I532" i="3"/>
  <c r="I540" i="3"/>
  <c r="I548" i="3"/>
  <c r="I475" i="3"/>
  <c r="I501" i="3"/>
  <c r="I511" i="3"/>
  <c r="I519" i="3"/>
  <c r="I527" i="3"/>
  <c r="I535" i="3"/>
  <c r="I543" i="3"/>
  <c r="I551" i="3"/>
  <c r="I500" i="3"/>
  <c r="I504" i="3"/>
  <c r="I505" i="3"/>
  <c r="I506" i="3"/>
  <c r="I514" i="3"/>
  <c r="I522" i="3"/>
  <c r="I530" i="3"/>
  <c r="I538" i="3"/>
  <c r="I546" i="3"/>
  <c r="I554" i="3"/>
  <c r="I507" i="3"/>
  <c r="I508" i="3"/>
  <c r="I517" i="3"/>
  <c r="I525" i="3"/>
  <c r="I533" i="3"/>
  <c r="I541" i="3"/>
  <c r="I549" i="3"/>
  <c r="I557" i="3"/>
  <c r="I564" i="3"/>
  <c r="I572" i="3"/>
  <c r="I580" i="3"/>
  <c r="I588" i="3"/>
  <c r="I596" i="3"/>
  <c r="I604" i="3"/>
  <c r="I612" i="3"/>
  <c r="I620" i="3"/>
  <c r="I628" i="3"/>
  <c r="I636" i="3"/>
  <c r="I644" i="3"/>
  <c r="I652" i="3"/>
  <c r="I660" i="3"/>
  <c r="I668" i="3"/>
  <c r="I676" i="3"/>
  <c r="I467" i="3"/>
  <c r="I520" i="3"/>
  <c r="I536" i="3"/>
  <c r="I567" i="3"/>
  <c r="I575" i="3"/>
  <c r="I583" i="3"/>
  <c r="I591" i="3"/>
  <c r="I607" i="3"/>
  <c r="I615" i="3"/>
  <c r="I623" i="3"/>
  <c r="I509" i="3"/>
  <c r="I562" i="3"/>
  <c r="I570" i="3"/>
  <c r="I578" i="3"/>
  <c r="I586" i="3"/>
  <c r="I594" i="3"/>
  <c r="I602" i="3"/>
  <c r="I610" i="3"/>
  <c r="I618" i="3"/>
  <c r="I626" i="3"/>
  <c r="I634" i="3"/>
  <c r="I642" i="3"/>
  <c r="I650" i="3"/>
  <c r="I658" i="3"/>
  <c r="I666" i="3"/>
  <c r="I559" i="3"/>
  <c r="I565" i="3"/>
  <c r="I573" i="3"/>
  <c r="I581" i="3"/>
  <c r="I597" i="3"/>
  <c r="I605" i="3"/>
  <c r="I613" i="3"/>
  <c r="I621" i="3"/>
  <c r="I629" i="3"/>
  <c r="I637" i="3"/>
  <c r="I645" i="3"/>
  <c r="I544" i="3"/>
  <c r="I558" i="3"/>
  <c r="I560" i="3"/>
  <c r="I568" i="3"/>
  <c r="I576" i="3"/>
  <c r="I584" i="3"/>
  <c r="I592" i="3"/>
  <c r="I600" i="3"/>
  <c r="I608" i="3"/>
  <c r="I616" i="3"/>
  <c r="I624" i="3"/>
  <c r="I632" i="3"/>
  <c r="I640" i="3"/>
  <c r="I648" i="3"/>
  <c r="I656" i="3"/>
  <c r="I664" i="3"/>
  <c r="I556" i="3"/>
  <c r="I563" i="3"/>
  <c r="I571" i="3"/>
  <c r="I579" i="3"/>
  <c r="I587" i="3"/>
  <c r="I595" i="3"/>
  <c r="I603" i="3"/>
  <c r="I611" i="3"/>
  <c r="I619" i="3"/>
  <c r="I627" i="3"/>
  <c r="I635" i="3"/>
  <c r="I643" i="3"/>
  <c r="I651" i="3"/>
  <c r="I659" i="3"/>
  <c r="I667" i="3"/>
  <c r="I675" i="3"/>
  <c r="I512" i="3"/>
  <c r="I528" i="3"/>
  <c r="I566" i="3"/>
  <c r="I574" i="3"/>
  <c r="I582" i="3"/>
  <c r="I590" i="3"/>
  <c r="I598" i="3"/>
  <c r="I606" i="3"/>
  <c r="I614" i="3"/>
  <c r="I622" i="3"/>
  <c r="I630" i="3"/>
  <c r="I638" i="3"/>
  <c r="I646" i="3"/>
  <c r="I654" i="3"/>
  <c r="I662" i="3"/>
  <c r="I585" i="3"/>
  <c r="I672" i="3"/>
  <c r="I679" i="3"/>
  <c r="I687" i="3"/>
  <c r="I703" i="3"/>
  <c r="I711" i="3"/>
  <c r="I719" i="3"/>
  <c r="I727" i="3"/>
  <c r="I735" i="3"/>
  <c r="I743" i="3"/>
  <c r="I751" i="3"/>
  <c r="I649" i="3"/>
  <c r="I485" i="3"/>
  <c r="I601" i="3"/>
  <c r="I641" i="3"/>
  <c r="I671" i="3"/>
  <c r="I682" i="3"/>
  <c r="I690" i="3"/>
  <c r="I706" i="3"/>
  <c r="I714" i="3"/>
  <c r="I722" i="3"/>
  <c r="I730" i="3"/>
  <c r="I738" i="3"/>
  <c r="I746" i="3"/>
  <c r="I754" i="3"/>
  <c r="I762" i="3"/>
  <c r="I716" i="3"/>
  <c r="I552" i="3"/>
  <c r="I569" i="3"/>
  <c r="I625" i="3"/>
  <c r="I647" i="3"/>
  <c r="I670" i="3"/>
  <c r="I677" i="3"/>
  <c r="I685" i="3"/>
  <c r="I693" i="3"/>
  <c r="I701" i="3"/>
  <c r="I709" i="3"/>
  <c r="I717" i="3"/>
  <c r="I733" i="3"/>
  <c r="I741" i="3"/>
  <c r="I749" i="3"/>
  <c r="I766" i="3"/>
  <c r="I6" i="3"/>
  <c r="I673" i="3"/>
  <c r="I692" i="3"/>
  <c r="I708" i="3"/>
  <c r="I633" i="3"/>
  <c r="I653" i="3"/>
  <c r="I655" i="3"/>
  <c r="I657" i="3"/>
  <c r="I669" i="3"/>
  <c r="I680" i="3"/>
  <c r="I688" i="3"/>
  <c r="I696" i="3"/>
  <c r="I704" i="3"/>
  <c r="I712" i="3"/>
  <c r="I720" i="3"/>
  <c r="I728" i="3"/>
  <c r="I736" i="3"/>
  <c r="I744" i="3"/>
  <c r="I752" i="3"/>
  <c r="I760" i="3"/>
  <c r="I617" i="3"/>
  <c r="I740" i="3"/>
  <c r="I593" i="3"/>
  <c r="I609" i="3"/>
  <c r="I639" i="3"/>
  <c r="I661" i="3"/>
  <c r="I663" i="3"/>
  <c r="I665" i="3"/>
  <c r="I683" i="3"/>
  <c r="I691" i="3"/>
  <c r="I699" i="3"/>
  <c r="I707" i="3"/>
  <c r="I715" i="3"/>
  <c r="I723" i="3"/>
  <c r="I731" i="3"/>
  <c r="I739" i="3"/>
  <c r="I747" i="3"/>
  <c r="I684" i="3"/>
  <c r="I748" i="3"/>
  <c r="I577" i="3"/>
  <c r="I678" i="3"/>
  <c r="I686" i="3"/>
  <c r="I694" i="3"/>
  <c r="I702" i="3"/>
  <c r="I710" i="3"/>
  <c r="I726" i="3"/>
  <c r="I734" i="3"/>
  <c r="I742" i="3"/>
  <c r="I750" i="3"/>
  <c r="I767" i="3"/>
  <c r="I674" i="3"/>
  <c r="I732" i="3"/>
  <c r="I631" i="3"/>
  <c r="I681" i="3"/>
  <c r="I689" i="3"/>
  <c r="I697" i="3"/>
  <c r="I705" i="3"/>
  <c r="I713" i="3"/>
  <c r="I721" i="3"/>
  <c r="I729" i="3"/>
  <c r="I737" i="3"/>
  <c r="I745" i="3"/>
  <c r="I753" i="3"/>
  <c r="I561" i="3"/>
  <c r="I700" i="3"/>
  <c r="I756" i="3"/>
  <c r="I765" i="3"/>
  <c r="J757" i="3" l="1"/>
  <c r="J758" i="3"/>
  <c r="K4" i="3"/>
  <c r="J263" i="3"/>
  <c r="J13" i="3"/>
  <c r="J21" i="3"/>
  <c r="J29" i="3"/>
  <c r="J37" i="3"/>
  <c r="J53" i="3"/>
  <c r="J61" i="3"/>
  <c r="J69" i="3"/>
  <c r="J16" i="3"/>
  <c r="J24" i="3"/>
  <c r="J40" i="3"/>
  <c r="J56" i="3"/>
  <c r="J64" i="3"/>
  <c r="J72" i="3"/>
  <c r="J80" i="3"/>
  <c r="J11" i="3"/>
  <c r="J19" i="3"/>
  <c r="J27" i="3"/>
  <c r="J35" i="3"/>
  <c r="J43" i="3"/>
  <c r="J51" i="3"/>
  <c r="J59" i="3"/>
  <c r="J67" i="3"/>
  <c r="J75" i="3"/>
  <c r="J83" i="3"/>
  <c r="J14" i="3"/>
  <c r="J22" i="3"/>
  <c r="J30" i="3"/>
  <c r="J38" i="3"/>
  <c r="J62" i="3"/>
  <c r="J70" i="3"/>
  <c r="J78" i="3"/>
  <c r="J25" i="3"/>
  <c r="J33" i="3"/>
  <c r="J41" i="3"/>
  <c r="J57" i="3"/>
  <c r="J65" i="3"/>
  <c r="J73" i="3"/>
  <c r="J81" i="3"/>
  <c r="J12" i="3"/>
  <c r="J20" i="3"/>
  <c r="J28" i="3"/>
  <c r="J36" i="3"/>
  <c r="J44" i="3"/>
  <c r="J52" i="3"/>
  <c r="J60" i="3"/>
  <c r="J68" i="3"/>
  <c r="J76" i="3"/>
  <c r="J84" i="3"/>
  <c r="J18" i="3"/>
  <c r="J26" i="3"/>
  <c r="J42" i="3"/>
  <c r="J50" i="3"/>
  <c r="J58" i="3"/>
  <c r="J7" i="3"/>
  <c r="J15" i="3"/>
  <c r="J39" i="3"/>
  <c r="J74" i="3"/>
  <c r="J89" i="3"/>
  <c r="J97" i="3"/>
  <c r="J105" i="3"/>
  <c r="J121" i="3"/>
  <c r="J153" i="3"/>
  <c r="J161" i="3"/>
  <c r="J92" i="3"/>
  <c r="J100" i="3"/>
  <c r="J108" i="3"/>
  <c r="J124" i="3"/>
  <c r="J156" i="3"/>
  <c r="J87" i="3"/>
  <c r="J95" i="3"/>
  <c r="J111" i="3"/>
  <c r="J119" i="3"/>
  <c r="J135" i="3"/>
  <c r="J143" i="3"/>
  <c r="J151" i="3"/>
  <c r="J90" i="3"/>
  <c r="J106" i="3"/>
  <c r="J122" i="3"/>
  <c r="J138" i="3"/>
  <c r="J23" i="3"/>
  <c r="J85" i="3"/>
  <c r="J93" i="3"/>
  <c r="J101" i="3"/>
  <c r="J125" i="3"/>
  <c r="J141" i="3"/>
  <c r="J157" i="3"/>
  <c r="J88" i="3"/>
  <c r="J96" i="3"/>
  <c r="J104" i="3"/>
  <c r="J112" i="3"/>
  <c r="J120" i="3"/>
  <c r="J128" i="3"/>
  <c r="J144" i="3"/>
  <c r="J152" i="3"/>
  <c r="J79" i="3"/>
  <c r="J91" i="3"/>
  <c r="J99" i="3"/>
  <c r="J115" i="3"/>
  <c r="J123" i="3"/>
  <c r="J131" i="3"/>
  <c r="J165" i="3"/>
  <c r="J173" i="3"/>
  <c r="J181" i="3"/>
  <c r="J189" i="3"/>
  <c r="J197" i="3"/>
  <c r="J205" i="3"/>
  <c r="J102" i="3"/>
  <c r="J150" i="3"/>
  <c r="J168" i="3"/>
  <c r="J176" i="3"/>
  <c r="J184" i="3"/>
  <c r="J192" i="3"/>
  <c r="J86" i="3"/>
  <c r="J142" i="3"/>
  <c r="J155" i="3"/>
  <c r="J171" i="3"/>
  <c r="J179" i="3"/>
  <c r="J187" i="3"/>
  <c r="J195" i="3"/>
  <c r="J203" i="3"/>
  <c r="J211" i="3"/>
  <c r="J166" i="3"/>
  <c r="J174" i="3"/>
  <c r="J182" i="3"/>
  <c r="J190" i="3"/>
  <c r="J198" i="3"/>
  <c r="J206" i="3"/>
  <c r="J169" i="3"/>
  <c r="J177" i="3"/>
  <c r="J185" i="3"/>
  <c r="J193" i="3"/>
  <c r="J201" i="3"/>
  <c r="J209" i="3"/>
  <c r="J55" i="3"/>
  <c r="J94" i="3"/>
  <c r="J172" i="3"/>
  <c r="J180" i="3"/>
  <c r="J188" i="3"/>
  <c r="J196" i="3"/>
  <c r="J204" i="3"/>
  <c r="J134" i="3"/>
  <c r="J154" i="3"/>
  <c r="J164" i="3"/>
  <c r="J167" i="3"/>
  <c r="J175" i="3"/>
  <c r="J183" i="3"/>
  <c r="J191" i="3"/>
  <c r="J199" i="3"/>
  <c r="J207" i="3"/>
  <c r="J186" i="3"/>
  <c r="J212" i="3"/>
  <c r="J220" i="3"/>
  <c r="J228" i="3"/>
  <c r="J236" i="3"/>
  <c r="J244" i="3"/>
  <c r="J252" i="3"/>
  <c r="J269" i="3"/>
  <c r="J163" i="3"/>
  <c r="J202" i="3"/>
  <c r="J215" i="3"/>
  <c r="J223" i="3"/>
  <c r="J231" i="3"/>
  <c r="J239" i="3"/>
  <c r="J247" i="3"/>
  <c r="J272" i="3"/>
  <c r="J170" i="3"/>
  <c r="J210" i="3"/>
  <c r="J218" i="3"/>
  <c r="J226" i="3"/>
  <c r="J234" i="3"/>
  <c r="J242" i="3"/>
  <c r="J267" i="3"/>
  <c r="J194" i="3"/>
  <c r="J213" i="3"/>
  <c r="J221" i="3"/>
  <c r="J229" i="3"/>
  <c r="J237" i="3"/>
  <c r="J253" i="3"/>
  <c r="J270" i="3"/>
  <c r="J200" i="3"/>
  <c r="J216" i="3"/>
  <c r="J224" i="3"/>
  <c r="J232" i="3"/>
  <c r="J240" i="3"/>
  <c r="J248" i="3"/>
  <c r="J265" i="3"/>
  <c r="J274" i="3"/>
  <c r="J282" i="3"/>
  <c r="J71" i="3"/>
  <c r="J178" i="3"/>
  <c r="J219" i="3"/>
  <c r="J227" i="3"/>
  <c r="J235" i="3"/>
  <c r="J243" i="3"/>
  <c r="J251" i="3"/>
  <c r="J268" i="3"/>
  <c r="J277" i="3"/>
  <c r="J158" i="3"/>
  <c r="J214" i="3"/>
  <c r="J222" i="3"/>
  <c r="J230" i="3"/>
  <c r="J238" i="3"/>
  <c r="J246" i="3"/>
  <c r="J280" i="3"/>
  <c r="J249" i="3"/>
  <c r="J298" i="3"/>
  <c r="J314" i="3"/>
  <c r="J322" i="3"/>
  <c r="J346" i="3"/>
  <c r="J362" i="3"/>
  <c r="J208" i="3"/>
  <c r="J233" i="3"/>
  <c r="J266" i="3"/>
  <c r="J285" i="3"/>
  <c r="J293" i="3"/>
  <c r="J301" i="3"/>
  <c r="J309" i="3"/>
  <c r="J333" i="3"/>
  <c r="J349" i="3"/>
  <c r="J365" i="3"/>
  <c r="J288" i="3"/>
  <c r="J320" i="3"/>
  <c r="J336" i="3"/>
  <c r="J344" i="3"/>
  <c r="J352" i="3"/>
  <c r="J360" i="3"/>
  <c r="J368" i="3"/>
  <c r="J217" i="3"/>
  <c r="J299" i="3"/>
  <c r="J315" i="3"/>
  <c r="J339" i="3"/>
  <c r="J347" i="3"/>
  <c r="J363" i="3"/>
  <c r="J241" i="3"/>
  <c r="J281" i="3"/>
  <c r="J283" i="3"/>
  <c r="J294" i="3"/>
  <c r="J302" i="3"/>
  <c r="J318" i="3"/>
  <c r="J334" i="3"/>
  <c r="J342" i="3"/>
  <c r="J350" i="3"/>
  <c r="J358" i="3"/>
  <c r="J366" i="3"/>
  <c r="J297" i="3"/>
  <c r="J321" i="3"/>
  <c r="J329" i="3"/>
  <c r="J337" i="3"/>
  <c r="J361" i="3"/>
  <c r="J369" i="3"/>
  <c r="J327" i="3"/>
  <c r="J343" i="3"/>
  <c r="J359" i="3"/>
  <c r="J367" i="3"/>
  <c r="J332" i="3"/>
  <c r="J373" i="3"/>
  <c r="J381" i="3"/>
  <c r="J389" i="3"/>
  <c r="J397" i="3"/>
  <c r="J405" i="3"/>
  <c r="J421" i="3"/>
  <c r="J429" i="3"/>
  <c r="J376" i="3"/>
  <c r="J392" i="3"/>
  <c r="J400" i="3"/>
  <c r="J408" i="3"/>
  <c r="J432" i="3"/>
  <c r="J440" i="3"/>
  <c r="J225" i="3"/>
  <c r="J356" i="3"/>
  <c r="J379" i="3"/>
  <c r="J387" i="3"/>
  <c r="J395" i="3"/>
  <c r="J403" i="3"/>
  <c r="J411" i="3"/>
  <c r="J419" i="3"/>
  <c r="J435" i="3"/>
  <c r="J371" i="3"/>
  <c r="J374" i="3"/>
  <c r="J382" i="3"/>
  <c r="J390" i="3"/>
  <c r="J398" i="3"/>
  <c r="J406" i="3"/>
  <c r="J430" i="3"/>
  <c r="J438" i="3"/>
  <c r="J370" i="3"/>
  <c r="J377" i="3"/>
  <c r="J393" i="3"/>
  <c r="J401" i="3"/>
  <c r="J409" i="3"/>
  <c r="J425" i="3"/>
  <c r="J433" i="3"/>
  <c r="J441" i="3"/>
  <c r="J372" i="3"/>
  <c r="J380" i="3"/>
  <c r="J388" i="3"/>
  <c r="J396" i="3"/>
  <c r="J404" i="3"/>
  <c r="J412" i="3"/>
  <c r="J420" i="3"/>
  <c r="J428" i="3"/>
  <c r="J292" i="3"/>
  <c r="J324" i="3"/>
  <c r="J375" i="3"/>
  <c r="J383" i="3"/>
  <c r="J391" i="3"/>
  <c r="J399" i="3"/>
  <c r="J407" i="3"/>
  <c r="J431" i="3"/>
  <c r="J410" i="3"/>
  <c r="J442" i="3"/>
  <c r="J458" i="3"/>
  <c r="J467" i="3"/>
  <c r="J475" i="3"/>
  <c r="J485" i="3"/>
  <c r="J493" i="3"/>
  <c r="J453" i="3"/>
  <c r="J461" i="3"/>
  <c r="J470" i="3"/>
  <c r="J479" i="3"/>
  <c r="J488" i="3"/>
  <c r="J340" i="3"/>
  <c r="J394" i="3"/>
  <c r="J448" i="3"/>
  <c r="J473" i="3"/>
  <c r="J483" i="3"/>
  <c r="J491" i="3"/>
  <c r="J507" i="3"/>
  <c r="J451" i="3"/>
  <c r="J459" i="3"/>
  <c r="J468" i="3"/>
  <c r="J476" i="3"/>
  <c r="J486" i="3"/>
  <c r="J446" i="3"/>
  <c r="J462" i="3"/>
  <c r="J471" i="3"/>
  <c r="J480" i="3"/>
  <c r="J489" i="3"/>
  <c r="J402" i="3"/>
  <c r="J449" i="3"/>
  <c r="J466" i="3"/>
  <c r="J474" i="3"/>
  <c r="J484" i="3"/>
  <c r="J492" i="3"/>
  <c r="J500" i="3"/>
  <c r="J508" i="3"/>
  <c r="J452" i="3"/>
  <c r="J460" i="3"/>
  <c r="J477" i="3"/>
  <c r="J487" i="3"/>
  <c r="J495" i="3"/>
  <c r="J472" i="3"/>
  <c r="J509" i="3"/>
  <c r="J512" i="3"/>
  <c r="J520" i="3"/>
  <c r="J528" i="3"/>
  <c r="J536" i="3"/>
  <c r="J544" i="3"/>
  <c r="J552" i="3"/>
  <c r="J463" i="3"/>
  <c r="J515" i="3"/>
  <c r="J531" i="3"/>
  <c r="J539" i="3"/>
  <c r="J547" i="3"/>
  <c r="J555" i="3"/>
  <c r="J510" i="3"/>
  <c r="J518" i="3"/>
  <c r="J526" i="3"/>
  <c r="J534" i="3"/>
  <c r="J542" i="3"/>
  <c r="J550" i="3"/>
  <c r="J558" i="3"/>
  <c r="J447" i="3"/>
  <c r="J481" i="3"/>
  <c r="J513" i="3"/>
  <c r="J521" i="3"/>
  <c r="J529" i="3"/>
  <c r="J537" i="3"/>
  <c r="J545" i="3"/>
  <c r="J553" i="3"/>
  <c r="J443" i="3"/>
  <c r="J498" i="3"/>
  <c r="J516" i="3"/>
  <c r="J524" i="3"/>
  <c r="J532" i="3"/>
  <c r="J540" i="3"/>
  <c r="J548" i="3"/>
  <c r="J556" i="3"/>
  <c r="J444" i="3"/>
  <c r="J494" i="3"/>
  <c r="J496" i="3"/>
  <c r="J501" i="3"/>
  <c r="J502" i="3"/>
  <c r="J503" i="3"/>
  <c r="J511" i="3"/>
  <c r="J519" i="3"/>
  <c r="J527" i="3"/>
  <c r="J535" i="3"/>
  <c r="J543" i="3"/>
  <c r="J551" i="3"/>
  <c r="J490" i="3"/>
  <c r="J504" i="3"/>
  <c r="J505" i="3"/>
  <c r="J506" i="3"/>
  <c r="J514" i="3"/>
  <c r="J522" i="3"/>
  <c r="J530" i="3"/>
  <c r="J538" i="3"/>
  <c r="J546" i="3"/>
  <c r="J554" i="3"/>
  <c r="J541" i="3"/>
  <c r="J557" i="3"/>
  <c r="J561" i="3"/>
  <c r="J569" i="3"/>
  <c r="J577" i="3"/>
  <c r="J585" i="3"/>
  <c r="J593" i="3"/>
  <c r="J601" i="3"/>
  <c r="J609" i="3"/>
  <c r="J617" i="3"/>
  <c r="J625" i="3"/>
  <c r="J633" i="3"/>
  <c r="J641" i="3"/>
  <c r="J649" i="3"/>
  <c r="J657" i="3"/>
  <c r="J665" i="3"/>
  <c r="J673" i="3"/>
  <c r="J564" i="3"/>
  <c r="J572" i="3"/>
  <c r="J580" i="3"/>
  <c r="J588" i="3"/>
  <c r="J596" i="3"/>
  <c r="J604" i="3"/>
  <c r="J612" i="3"/>
  <c r="J620" i="3"/>
  <c r="J628" i="3"/>
  <c r="J525" i="3"/>
  <c r="J567" i="3"/>
  <c r="J575" i="3"/>
  <c r="J583" i="3"/>
  <c r="J591" i="3"/>
  <c r="J607" i="3"/>
  <c r="J615" i="3"/>
  <c r="J623" i="3"/>
  <c r="J631" i="3"/>
  <c r="J639" i="3"/>
  <c r="J647" i="3"/>
  <c r="J655" i="3"/>
  <c r="J663" i="3"/>
  <c r="J671" i="3"/>
  <c r="J549" i="3"/>
  <c r="J562" i="3"/>
  <c r="J570" i="3"/>
  <c r="J578" i="3"/>
  <c r="J586" i="3"/>
  <c r="J594" i="3"/>
  <c r="J602" i="3"/>
  <c r="J610" i="3"/>
  <c r="J618" i="3"/>
  <c r="J626" i="3"/>
  <c r="J634" i="3"/>
  <c r="J642" i="3"/>
  <c r="J650" i="3"/>
  <c r="J559" i="3"/>
  <c r="J565" i="3"/>
  <c r="J573" i="3"/>
  <c r="J581" i="3"/>
  <c r="J597" i="3"/>
  <c r="J605" i="3"/>
  <c r="J613" i="3"/>
  <c r="J621" i="3"/>
  <c r="J629" i="3"/>
  <c r="J637" i="3"/>
  <c r="J645" i="3"/>
  <c r="J653" i="3"/>
  <c r="J661" i="3"/>
  <c r="J517" i="3"/>
  <c r="J533" i="3"/>
  <c r="J560" i="3"/>
  <c r="J568" i="3"/>
  <c r="J576" i="3"/>
  <c r="J584" i="3"/>
  <c r="J592" i="3"/>
  <c r="J600" i="3"/>
  <c r="J608" i="3"/>
  <c r="J616" i="3"/>
  <c r="J624" i="3"/>
  <c r="J632" i="3"/>
  <c r="J640" i="3"/>
  <c r="J648" i="3"/>
  <c r="J656" i="3"/>
  <c r="J664" i="3"/>
  <c r="J672" i="3"/>
  <c r="J563" i="3"/>
  <c r="J571" i="3"/>
  <c r="J579" i="3"/>
  <c r="J587" i="3"/>
  <c r="J595" i="3"/>
  <c r="J603" i="3"/>
  <c r="J611" i="3"/>
  <c r="J619" i="3"/>
  <c r="J627" i="3"/>
  <c r="J635" i="3"/>
  <c r="J643" i="3"/>
  <c r="J651" i="3"/>
  <c r="J659" i="3"/>
  <c r="J667" i="3"/>
  <c r="J590" i="3"/>
  <c r="J606" i="3"/>
  <c r="J652" i="3"/>
  <c r="J658" i="3"/>
  <c r="J660" i="3"/>
  <c r="J662" i="3"/>
  <c r="J674" i="3"/>
  <c r="J675" i="3"/>
  <c r="J676" i="3"/>
  <c r="J684" i="3"/>
  <c r="J692" i="3"/>
  <c r="J700" i="3"/>
  <c r="J708" i="3"/>
  <c r="J716" i="3"/>
  <c r="J732" i="3"/>
  <c r="J740" i="3"/>
  <c r="J748" i="3"/>
  <c r="J756" i="3"/>
  <c r="J765" i="3"/>
  <c r="J697" i="3"/>
  <c r="J737" i="3"/>
  <c r="J574" i="3"/>
  <c r="J638" i="3"/>
  <c r="J679" i="3"/>
  <c r="J687" i="3"/>
  <c r="J703" i="3"/>
  <c r="J711" i="3"/>
  <c r="J719" i="3"/>
  <c r="J727" i="3"/>
  <c r="J735" i="3"/>
  <c r="J743" i="3"/>
  <c r="J751" i="3"/>
  <c r="J721" i="3"/>
  <c r="J745" i="3"/>
  <c r="J644" i="3"/>
  <c r="J666" i="3"/>
  <c r="J682" i="3"/>
  <c r="J690" i="3"/>
  <c r="J706" i="3"/>
  <c r="J714" i="3"/>
  <c r="J722" i="3"/>
  <c r="J730" i="3"/>
  <c r="J738" i="3"/>
  <c r="J746" i="3"/>
  <c r="J754" i="3"/>
  <c r="J762" i="3"/>
  <c r="J646" i="3"/>
  <c r="J713" i="3"/>
  <c r="J598" i="3"/>
  <c r="J614" i="3"/>
  <c r="J630" i="3"/>
  <c r="J670" i="3"/>
  <c r="J677" i="3"/>
  <c r="J685" i="3"/>
  <c r="J693" i="3"/>
  <c r="J701" i="3"/>
  <c r="J709" i="3"/>
  <c r="J717" i="3"/>
  <c r="J733" i="3"/>
  <c r="J741" i="3"/>
  <c r="J749" i="3"/>
  <c r="J766" i="3"/>
  <c r="J6" i="3"/>
  <c r="J582" i="3"/>
  <c r="J636" i="3"/>
  <c r="J669" i="3"/>
  <c r="J680" i="3"/>
  <c r="J688" i="3"/>
  <c r="J696" i="3"/>
  <c r="J704" i="3"/>
  <c r="J712" i="3"/>
  <c r="J720" i="3"/>
  <c r="J728" i="3"/>
  <c r="J736" i="3"/>
  <c r="J744" i="3"/>
  <c r="J752" i="3"/>
  <c r="J760" i="3"/>
  <c r="J689" i="3"/>
  <c r="J668" i="3"/>
  <c r="J683" i="3"/>
  <c r="J691" i="3"/>
  <c r="J699" i="3"/>
  <c r="J707" i="3"/>
  <c r="J715" i="3"/>
  <c r="J723" i="3"/>
  <c r="J731" i="3"/>
  <c r="J739" i="3"/>
  <c r="J747" i="3"/>
  <c r="J654" i="3"/>
  <c r="J753" i="3"/>
  <c r="J566" i="3"/>
  <c r="J622" i="3"/>
  <c r="J678" i="3"/>
  <c r="J686" i="3"/>
  <c r="J694" i="3"/>
  <c r="J702" i="3"/>
  <c r="J710" i="3"/>
  <c r="J726" i="3"/>
  <c r="J734" i="3"/>
  <c r="J742" i="3"/>
  <c r="J750" i="3"/>
  <c r="J767" i="3"/>
  <c r="J681" i="3"/>
  <c r="J705" i="3"/>
  <c r="J729" i="3"/>
  <c r="K757" i="3" l="1"/>
  <c r="K758" i="3"/>
  <c r="L4" i="3"/>
  <c r="K263" i="3"/>
  <c r="K18" i="3"/>
  <c r="K26" i="3"/>
  <c r="K42" i="3"/>
  <c r="K50" i="3"/>
  <c r="K58" i="3"/>
  <c r="K74" i="3"/>
  <c r="K13" i="3"/>
  <c r="K21" i="3"/>
  <c r="K29" i="3"/>
  <c r="K37" i="3"/>
  <c r="K53" i="3"/>
  <c r="K61" i="3"/>
  <c r="K69" i="3"/>
  <c r="K16" i="3"/>
  <c r="K24" i="3"/>
  <c r="K40" i="3"/>
  <c r="K56" i="3"/>
  <c r="K64" i="3"/>
  <c r="K72" i="3"/>
  <c r="K80" i="3"/>
  <c r="K11" i="3"/>
  <c r="K19" i="3"/>
  <c r="K27" i="3"/>
  <c r="K35" i="3"/>
  <c r="K43" i="3"/>
  <c r="K51" i="3"/>
  <c r="K59" i="3"/>
  <c r="K67" i="3"/>
  <c r="K75" i="3"/>
  <c r="K83" i="3"/>
  <c r="K14" i="3"/>
  <c r="K22" i="3"/>
  <c r="K30" i="3"/>
  <c r="K38" i="3"/>
  <c r="K62" i="3"/>
  <c r="K70" i="3"/>
  <c r="K78" i="3"/>
  <c r="K25" i="3"/>
  <c r="K33" i="3"/>
  <c r="K41" i="3"/>
  <c r="K57" i="3"/>
  <c r="K65" i="3"/>
  <c r="K73" i="3"/>
  <c r="K81" i="3"/>
  <c r="K7" i="3"/>
  <c r="K15" i="3"/>
  <c r="K23" i="3"/>
  <c r="K39" i="3"/>
  <c r="K55" i="3"/>
  <c r="K20" i="3"/>
  <c r="K71" i="3"/>
  <c r="K86" i="3"/>
  <c r="K94" i="3"/>
  <c r="K102" i="3"/>
  <c r="K134" i="3"/>
  <c r="K142" i="3"/>
  <c r="K150" i="3"/>
  <c r="K158" i="3"/>
  <c r="K89" i="3"/>
  <c r="K97" i="3"/>
  <c r="K105" i="3"/>
  <c r="K121" i="3"/>
  <c r="K153" i="3"/>
  <c r="K161" i="3"/>
  <c r="K52" i="3"/>
  <c r="K92" i="3"/>
  <c r="K100" i="3"/>
  <c r="K108" i="3"/>
  <c r="K124" i="3"/>
  <c r="K156" i="3"/>
  <c r="K28" i="3"/>
  <c r="K87" i="3"/>
  <c r="K95" i="3"/>
  <c r="K111" i="3"/>
  <c r="K119" i="3"/>
  <c r="K135" i="3"/>
  <c r="K143" i="3"/>
  <c r="K151" i="3"/>
  <c r="K12" i="3"/>
  <c r="K36" i="3"/>
  <c r="K90" i="3"/>
  <c r="K106" i="3"/>
  <c r="K122" i="3"/>
  <c r="K138" i="3"/>
  <c r="K154" i="3"/>
  <c r="K76" i="3"/>
  <c r="K84" i="3"/>
  <c r="K85" i="3"/>
  <c r="K93" i="3"/>
  <c r="K101" i="3"/>
  <c r="K125" i="3"/>
  <c r="K141" i="3"/>
  <c r="K157" i="3"/>
  <c r="K60" i="3"/>
  <c r="K88" i="3"/>
  <c r="K96" i="3"/>
  <c r="K104" i="3"/>
  <c r="K112" i="3"/>
  <c r="K120" i="3"/>
  <c r="K128" i="3"/>
  <c r="K163" i="3"/>
  <c r="K170" i="3"/>
  <c r="K178" i="3"/>
  <c r="K186" i="3"/>
  <c r="K194" i="3"/>
  <c r="K202" i="3"/>
  <c r="K210" i="3"/>
  <c r="K44" i="3"/>
  <c r="K91" i="3"/>
  <c r="K165" i="3"/>
  <c r="K173" i="3"/>
  <c r="K181" i="3"/>
  <c r="K189" i="3"/>
  <c r="K197" i="3"/>
  <c r="K168" i="3"/>
  <c r="K176" i="3"/>
  <c r="K184" i="3"/>
  <c r="K192" i="3"/>
  <c r="K200" i="3"/>
  <c r="K208" i="3"/>
  <c r="K155" i="3"/>
  <c r="K171" i="3"/>
  <c r="K179" i="3"/>
  <c r="K187" i="3"/>
  <c r="K195" i="3"/>
  <c r="K203" i="3"/>
  <c r="K79" i="3"/>
  <c r="K166" i="3"/>
  <c r="K174" i="3"/>
  <c r="K182" i="3"/>
  <c r="K190" i="3"/>
  <c r="K198" i="3"/>
  <c r="K206" i="3"/>
  <c r="K99" i="3"/>
  <c r="K115" i="3"/>
  <c r="K123" i="3"/>
  <c r="K169" i="3"/>
  <c r="K177" i="3"/>
  <c r="K185" i="3"/>
  <c r="K193" i="3"/>
  <c r="K201" i="3"/>
  <c r="K68" i="3"/>
  <c r="K152" i="3"/>
  <c r="K172" i="3"/>
  <c r="K180" i="3"/>
  <c r="K188" i="3"/>
  <c r="K196" i="3"/>
  <c r="K204" i="3"/>
  <c r="K217" i="3"/>
  <c r="K225" i="3"/>
  <c r="K233" i="3"/>
  <c r="K241" i="3"/>
  <c r="K249" i="3"/>
  <c r="K266" i="3"/>
  <c r="K283" i="3"/>
  <c r="K175" i="3"/>
  <c r="K211" i="3"/>
  <c r="K212" i="3"/>
  <c r="K220" i="3"/>
  <c r="K228" i="3"/>
  <c r="K236" i="3"/>
  <c r="K244" i="3"/>
  <c r="K252" i="3"/>
  <c r="K269" i="3"/>
  <c r="K164" i="3"/>
  <c r="K199" i="3"/>
  <c r="K215" i="3"/>
  <c r="K223" i="3"/>
  <c r="K231" i="3"/>
  <c r="K239" i="3"/>
  <c r="K247" i="3"/>
  <c r="K272" i="3"/>
  <c r="K144" i="3"/>
  <c r="K205" i="3"/>
  <c r="K207" i="3"/>
  <c r="K218" i="3"/>
  <c r="K226" i="3"/>
  <c r="K234" i="3"/>
  <c r="K242" i="3"/>
  <c r="K267" i="3"/>
  <c r="K183" i="3"/>
  <c r="K209" i="3"/>
  <c r="K213" i="3"/>
  <c r="K221" i="3"/>
  <c r="K229" i="3"/>
  <c r="K237" i="3"/>
  <c r="K253" i="3"/>
  <c r="K270" i="3"/>
  <c r="K131" i="3"/>
  <c r="K216" i="3"/>
  <c r="K224" i="3"/>
  <c r="K232" i="3"/>
  <c r="K240" i="3"/>
  <c r="K248" i="3"/>
  <c r="K265" i="3"/>
  <c r="K274" i="3"/>
  <c r="K167" i="3"/>
  <c r="K219" i="3"/>
  <c r="K227" i="3"/>
  <c r="K235" i="3"/>
  <c r="K243" i="3"/>
  <c r="K251" i="3"/>
  <c r="K268" i="3"/>
  <c r="K277" i="3"/>
  <c r="K238" i="3"/>
  <c r="K327" i="3"/>
  <c r="K343" i="3"/>
  <c r="K359" i="3"/>
  <c r="K298" i="3"/>
  <c r="K314" i="3"/>
  <c r="K322" i="3"/>
  <c r="K346" i="3"/>
  <c r="K362" i="3"/>
  <c r="K222" i="3"/>
  <c r="K285" i="3"/>
  <c r="K293" i="3"/>
  <c r="K301" i="3"/>
  <c r="K309" i="3"/>
  <c r="K333" i="3"/>
  <c r="K349" i="3"/>
  <c r="K365" i="3"/>
  <c r="K288" i="3"/>
  <c r="K320" i="3"/>
  <c r="K336" i="3"/>
  <c r="K344" i="3"/>
  <c r="K352" i="3"/>
  <c r="K360" i="3"/>
  <c r="K368" i="3"/>
  <c r="K191" i="3"/>
  <c r="K246" i="3"/>
  <c r="K282" i="3"/>
  <c r="K299" i="3"/>
  <c r="K315" i="3"/>
  <c r="K339" i="3"/>
  <c r="K347" i="3"/>
  <c r="K363" i="3"/>
  <c r="K230" i="3"/>
  <c r="K281" i="3"/>
  <c r="K294" i="3"/>
  <c r="K302" i="3"/>
  <c r="K318" i="3"/>
  <c r="K334" i="3"/>
  <c r="K342" i="3"/>
  <c r="K350" i="3"/>
  <c r="K358" i="3"/>
  <c r="K366" i="3"/>
  <c r="K214" i="3"/>
  <c r="K292" i="3"/>
  <c r="K324" i="3"/>
  <c r="K332" i="3"/>
  <c r="K340" i="3"/>
  <c r="K356" i="3"/>
  <c r="K297" i="3"/>
  <c r="K394" i="3"/>
  <c r="K402" i="3"/>
  <c r="K410" i="3"/>
  <c r="K321" i="3"/>
  <c r="K329" i="3"/>
  <c r="K337" i="3"/>
  <c r="K373" i="3"/>
  <c r="K381" i="3"/>
  <c r="K389" i="3"/>
  <c r="K397" i="3"/>
  <c r="K405" i="3"/>
  <c r="K421" i="3"/>
  <c r="K429" i="3"/>
  <c r="K376" i="3"/>
  <c r="K392" i="3"/>
  <c r="K400" i="3"/>
  <c r="K408" i="3"/>
  <c r="K432" i="3"/>
  <c r="K440" i="3"/>
  <c r="K361" i="3"/>
  <c r="K379" i="3"/>
  <c r="K387" i="3"/>
  <c r="K395" i="3"/>
  <c r="K403" i="3"/>
  <c r="K411" i="3"/>
  <c r="K419" i="3"/>
  <c r="K435" i="3"/>
  <c r="K371" i="3"/>
  <c r="K374" i="3"/>
  <c r="K382" i="3"/>
  <c r="K390" i="3"/>
  <c r="K398" i="3"/>
  <c r="K406" i="3"/>
  <c r="K430" i="3"/>
  <c r="K438" i="3"/>
  <c r="K280" i="3"/>
  <c r="K370" i="3"/>
  <c r="K377" i="3"/>
  <c r="K393" i="3"/>
  <c r="K401" i="3"/>
  <c r="K409" i="3"/>
  <c r="K425" i="3"/>
  <c r="K433" i="3"/>
  <c r="K372" i="3"/>
  <c r="K380" i="3"/>
  <c r="K388" i="3"/>
  <c r="K396" i="3"/>
  <c r="K404" i="3"/>
  <c r="K412" i="3"/>
  <c r="K420" i="3"/>
  <c r="K428" i="3"/>
  <c r="K444" i="3"/>
  <c r="K431" i="3"/>
  <c r="K443" i="3"/>
  <c r="K447" i="3"/>
  <c r="K463" i="3"/>
  <c r="K472" i="3"/>
  <c r="K481" i="3"/>
  <c r="K490" i="3"/>
  <c r="K498" i="3"/>
  <c r="K367" i="3"/>
  <c r="K375" i="3"/>
  <c r="K399" i="3"/>
  <c r="K442" i="3"/>
  <c r="K458" i="3"/>
  <c r="K467" i="3"/>
  <c r="K475" i="3"/>
  <c r="K485" i="3"/>
  <c r="K369" i="3"/>
  <c r="K453" i="3"/>
  <c r="K461" i="3"/>
  <c r="K470" i="3"/>
  <c r="K479" i="3"/>
  <c r="K488" i="3"/>
  <c r="K496" i="3"/>
  <c r="K504" i="3"/>
  <c r="K448" i="3"/>
  <c r="K473" i="3"/>
  <c r="K483" i="3"/>
  <c r="K407" i="3"/>
  <c r="K441" i="3"/>
  <c r="K451" i="3"/>
  <c r="K459" i="3"/>
  <c r="K468" i="3"/>
  <c r="K476" i="3"/>
  <c r="K486" i="3"/>
  <c r="K494" i="3"/>
  <c r="K446" i="3"/>
  <c r="K462" i="3"/>
  <c r="K471" i="3"/>
  <c r="K480" i="3"/>
  <c r="K489" i="3"/>
  <c r="K505" i="3"/>
  <c r="K383" i="3"/>
  <c r="K391" i="3"/>
  <c r="K449" i="3"/>
  <c r="K466" i="3"/>
  <c r="K474" i="3"/>
  <c r="K484" i="3"/>
  <c r="K492" i="3"/>
  <c r="K517" i="3"/>
  <c r="K525" i="3"/>
  <c r="K533" i="3"/>
  <c r="K541" i="3"/>
  <c r="K549" i="3"/>
  <c r="K557" i="3"/>
  <c r="K491" i="3"/>
  <c r="K493" i="3"/>
  <c r="K495" i="3"/>
  <c r="K509" i="3"/>
  <c r="K512" i="3"/>
  <c r="K520" i="3"/>
  <c r="K528" i="3"/>
  <c r="K536" i="3"/>
  <c r="K544" i="3"/>
  <c r="K552" i="3"/>
  <c r="K487" i="3"/>
  <c r="K515" i="3"/>
  <c r="K531" i="3"/>
  <c r="K539" i="3"/>
  <c r="K547" i="3"/>
  <c r="K555" i="3"/>
  <c r="K510" i="3"/>
  <c r="K518" i="3"/>
  <c r="K526" i="3"/>
  <c r="K534" i="3"/>
  <c r="K542" i="3"/>
  <c r="K550" i="3"/>
  <c r="K452" i="3"/>
  <c r="K513" i="3"/>
  <c r="K521" i="3"/>
  <c r="K529" i="3"/>
  <c r="K537" i="3"/>
  <c r="K545" i="3"/>
  <c r="K553" i="3"/>
  <c r="K460" i="3"/>
  <c r="K516" i="3"/>
  <c r="K524" i="3"/>
  <c r="K532" i="3"/>
  <c r="K540" i="3"/>
  <c r="K548" i="3"/>
  <c r="K556" i="3"/>
  <c r="K500" i="3"/>
  <c r="K501" i="3"/>
  <c r="K502" i="3"/>
  <c r="K503" i="3"/>
  <c r="K511" i="3"/>
  <c r="K519" i="3"/>
  <c r="K527" i="3"/>
  <c r="K535" i="3"/>
  <c r="K543" i="3"/>
  <c r="K551" i="3"/>
  <c r="K507" i="3"/>
  <c r="K566" i="3"/>
  <c r="K574" i="3"/>
  <c r="K582" i="3"/>
  <c r="K590" i="3"/>
  <c r="K598" i="3"/>
  <c r="K606" i="3"/>
  <c r="K614" i="3"/>
  <c r="K622" i="3"/>
  <c r="K630" i="3"/>
  <c r="K638" i="3"/>
  <c r="K646" i="3"/>
  <c r="K654" i="3"/>
  <c r="K662" i="3"/>
  <c r="K670" i="3"/>
  <c r="K508" i="3"/>
  <c r="K514" i="3"/>
  <c r="K530" i="3"/>
  <c r="K561" i="3"/>
  <c r="K569" i="3"/>
  <c r="K577" i="3"/>
  <c r="K585" i="3"/>
  <c r="K593" i="3"/>
  <c r="K601" i="3"/>
  <c r="K609" i="3"/>
  <c r="K617" i="3"/>
  <c r="K625" i="3"/>
  <c r="K554" i="3"/>
  <c r="K564" i="3"/>
  <c r="K572" i="3"/>
  <c r="K580" i="3"/>
  <c r="K588" i="3"/>
  <c r="K596" i="3"/>
  <c r="K604" i="3"/>
  <c r="K612" i="3"/>
  <c r="K620" i="3"/>
  <c r="K628" i="3"/>
  <c r="K636" i="3"/>
  <c r="K644" i="3"/>
  <c r="K652" i="3"/>
  <c r="K660" i="3"/>
  <c r="K668" i="3"/>
  <c r="K567" i="3"/>
  <c r="K575" i="3"/>
  <c r="K583" i="3"/>
  <c r="K591" i="3"/>
  <c r="K607" i="3"/>
  <c r="K615" i="3"/>
  <c r="K623" i="3"/>
  <c r="K631" i="3"/>
  <c r="K639" i="3"/>
  <c r="K647" i="3"/>
  <c r="K522" i="3"/>
  <c r="K538" i="3"/>
  <c r="K562" i="3"/>
  <c r="K570" i="3"/>
  <c r="K578" i="3"/>
  <c r="K586" i="3"/>
  <c r="K594" i="3"/>
  <c r="K602" i="3"/>
  <c r="K610" i="3"/>
  <c r="K618" i="3"/>
  <c r="K626" i="3"/>
  <c r="K634" i="3"/>
  <c r="K642" i="3"/>
  <c r="K650" i="3"/>
  <c r="K658" i="3"/>
  <c r="K558" i="3"/>
  <c r="K559" i="3"/>
  <c r="K565" i="3"/>
  <c r="K573" i="3"/>
  <c r="K581" i="3"/>
  <c r="K597" i="3"/>
  <c r="K605" i="3"/>
  <c r="K613" i="3"/>
  <c r="K621" i="3"/>
  <c r="K629" i="3"/>
  <c r="K637" i="3"/>
  <c r="K645" i="3"/>
  <c r="K653" i="3"/>
  <c r="K661" i="3"/>
  <c r="K669" i="3"/>
  <c r="K477" i="3"/>
  <c r="K560" i="3"/>
  <c r="K568" i="3"/>
  <c r="K576" i="3"/>
  <c r="K584" i="3"/>
  <c r="K592" i="3"/>
  <c r="K600" i="3"/>
  <c r="K608" i="3"/>
  <c r="K616" i="3"/>
  <c r="K624" i="3"/>
  <c r="K632" i="3"/>
  <c r="K640" i="3"/>
  <c r="K648" i="3"/>
  <c r="K656" i="3"/>
  <c r="K664" i="3"/>
  <c r="K506" i="3"/>
  <c r="K579" i="3"/>
  <c r="K649" i="3"/>
  <c r="K667" i="3"/>
  <c r="K673" i="3"/>
  <c r="K681" i="3"/>
  <c r="K689" i="3"/>
  <c r="K697" i="3"/>
  <c r="K705" i="3"/>
  <c r="K713" i="3"/>
  <c r="K721" i="3"/>
  <c r="K729" i="3"/>
  <c r="K737" i="3"/>
  <c r="K745" i="3"/>
  <c r="K753" i="3"/>
  <c r="K750" i="3"/>
  <c r="K546" i="3"/>
  <c r="K635" i="3"/>
  <c r="K672" i="3"/>
  <c r="K674" i="3"/>
  <c r="K675" i="3"/>
  <c r="K676" i="3"/>
  <c r="K684" i="3"/>
  <c r="K692" i="3"/>
  <c r="K700" i="3"/>
  <c r="K708" i="3"/>
  <c r="K716" i="3"/>
  <c r="K732" i="3"/>
  <c r="K740" i="3"/>
  <c r="K748" i="3"/>
  <c r="K756" i="3"/>
  <c r="K765" i="3"/>
  <c r="K686" i="3"/>
  <c r="K726" i="3"/>
  <c r="K563" i="3"/>
  <c r="K619" i="3"/>
  <c r="K641" i="3"/>
  <c r="K671" i="3"/>
  <c r="K679" i="3"/>
  <c r="K687" i="3"/>
  <c r="K703" i="3"/>
  <c r="K711" i="3"/>
  <c r="K719" i="3"/>
  <c r="K727" i="3"/>
  <c r="K735" i="3"/>
  <c r="K743" i="3"/>
  <c r="K751" i="3"/>
  <c r="K587" i="3"/>
  <c r="K666" i="3"/>
  <c r="K682" i="3"/>
  <c r="K690" i="3"/>
  <c r="K706" i="3"/>
  <c r="K714" i="3"/>
  <c r="K722" i="3"/>
  <c r="K730" i="3"/>
  <c r="K738" i="3"/>
  <c r="K746" i="3"/>
  <c r="K754" i="3"/>
  <c r="K762" i="3"/>
  <c r="K603" i="3"/>
  <c r="K633" i="3"/>
  <c r="K655" i="3"/>
  <c r="K657" i="3"/>
  <c r="K659" i="3"/>
  <c r="K677" i="3"/>
  <c r="K685" i="3"/>
  <c r="K693" i="3"/>
  <c r="K701" i="3"/>
  <c r="K709" i="3"/>
  <c r="K717" i="3"/>
  <c r="K733" i="3"/>
  <c r="K741" i="3"/>
  <c r="K749" i="3"/>
  <c r="K766" i="3"/>
  <c r="K6" i="3"/>
  <c r="K678" i="3"/>
  <c r="K694" i="3"/>
  <c r="K571" i="3"/>
  <c r="K627" i="3"/>
  <c r="K651" i="3"/>
  <c r="K663" i="3"/>
  <c r="K665" i="3"/>
  <c r="K680" i="3"/>
  <c r="K688" i="3"/>
  <c r="K696" i="3"/>
  <c r="K704" i="3"/>
  <c r="K712" i="3"/>
  <c r="K720" i="3"/>
  <c r="K728" i="3"/>
  <c r="K736" i="3"/>
  <c r="K744" i="3"/>
  <c r="K752" i="3"/>
  <c r="K760" i="3"/>
  <c r="K611" i="3"/>
  <c r="K702" i="3"/>
  <c r="K742" i="3"/>
  <c r="K683" i="3"/>
  <c r="K691" i="3"/>
  <c r="K699" i="3"/>
  <c r="K707" i="3"/>
  <c r="K715" i="3"/>
  <c r="K723" i="3"/>
  <c r="K731" i="3"/>
  <c r="K739" i="3"/>
  <c r="K747" i="3"/>
  <c r="K595" i="3"/>
  <c r="K643" i="3"/>
  <c r="K710" i="3"/>
  <c r="K734" i="3"/>
  <c r="K767" i="3"/>
  <c r="L757" i="3" l="1"/>
  <c r="L758" i="3"/>
  <c r="M4" i="3"/>
  <c r="L263" i="3"/>
  <c r="L7" i="3"/>
  <c r="L15" i="3"/>
  <c r="L23" i="3"/>
  <c r="L39" i="3"/>
  <c r="L55" i="3"/>
  <c r="L71" i="3"/>
  <c r="L79" i="3"/>
  <c r="L18" i="3"/>
  <c r="L26" i="3"/>
  <c r="L42" i="3"/>
  <c r="L50" i="3"/>
  <c r="L58" i="3"/>
  <c r="L74" i="3"/>
  <c r="L13" i="3"/>
  <c r="L21" i="3"/>
  <c r="L29" i="3"/>
  <c r="L37" i="3"/>
  <c r="L53" i="3"/>
  <c r="L61" i="3"/>
  <c r="L69" i="3"/>
  <c r="L16" i="3"/>
  <c r="L24" i="3"/>
  <c r="L40" i="3"/>
  <c r="L56" i="3"/>
  <c r="L64" i="3"/>
  <c r="L72" i="3"/>
  <c r="L80" i="3"/>
  <c r="L11" i="3"/>
  <c r="L19" i="3"/>
  <c r="L27" i="3"/>
  <c r="L35" i="3"/>
  <c r="L43" i="3"/>
  <c r="L51" i="3"/>
  <c r="L59" i="3"/>
  <c r="L67" i="3"/>
  <c r="L75" i="3"/>
  <c r="L83" i="3"/>
  <c r="L14" i="3"/>
  <c r="L22" i="3"/>
  <c r="L30" i="3"/>
  <c r="L38" i="3"/>
  <c r="L62" i="3"/>
  <c r="L70" i="3"/>
  <c r="L78" i="3"/>
  <c r="L12" i="3"/>
  <c r="L20" i="3"/>
  <c r="L28" i="3"/>
  <c r="L36" i="3"/>
  <c r="L44" i="3"/>
  <c r="L52" i="3"/>
  <c r="L60" i="3"/>
  <c r="L68" i="3"/>
  <c r="L91" i="3"/>
  <c r="L99" i="3"/>
  <c r="L115" i="3"/>
  <c r="L123" i="3"/>
  <c r="L131" i="3"/>
  <c r="L155" i="3"/>
  <c r="L163" i="3"/>
  <c r="L86" i="3"/>
  <c r="L94" i="3"/>
  <c r="L102" i="3"/>
  <c r="L134" i="3"/>
  <c r="L142" i="3"/>
  <c r="L150" i="3"/>
  <c r="L158" i="3"/>
  <c r="L57" i="3"/>
  <c r="L89" i="3"/>
  <c r="L97" i="3"/>
  <c r="L105" i="3"/>
  <c r="L121" i="3"/>
  <c r="L153" i="3"/>
  <c r="L161" i="3"/>
  <c r="L41" i="3"/>
  <c r="L92" i="3"/>
  <c r="L100" i="3"/>
  <c r="L108" i="3"/>
  <c r="L124" i="3"/>
  <c r="L81" i="3"/>
  <c r="L87" i="3"/>
  <c r="L95" i="3"/>
  <c r="L111" i="3"/>
  <c r="L119" i="3"/>
  <c r="L135" i="3"/>
  <c r="L143" i="3"/>
  <c r="L151" i="3"/>
  <c r="L73" i="3"/>
  <c r="L90" i="3"/>
  <c r="L106" i="3"/>
  <c r="L122" i="3"/>
  <c r="L138" i="3"/>
  <c r="L154" i="3"/>
  <c r="L33" i="3"/>
  <c r="L76" i="3"/>
  <c r="L84" i="3"/>
  <c r="L85" i="3"/>
  <c r="L93" i="3"/>
  <c r="L101" i="3"/>
  <c r="L125" i="3"/>
  <c r="L96" i="3"/>
  <c r="L128" i="3"/>
  <c r="L144" i="3"/>
  <c r="L164" i="3"/>
  <c r="L167" i="3"/>
  <c r="L175" i="3"/>
  <c r="L183" i="3"/>
  <c r="L191" i="3"/>
  <c r="L199" i="3"/>
  <c r="L207" i="3"/>
  <c r="L120" i="3"/>
  <c r="L170" i="3"/>
  <c r="L178" i="3"/>
  <c r="L186" i="3"/>
  <c r="L194" i="3"/>
  <c r="L65" i="3"/>
  <c r="L165" i="3"/>
  <c r="L173" i="3"/>
  <c r="L181" i="3"/>
  <c r="L189" i="3"/>
  <c r="L197" i="3"/>
  <c r="L205" i="3"/>
  <c r="L157" i="3"/>
  <c r="L168" i="3"/>
  <c r="L176" i="3"/>
  <c r="L184" i="3"/>
  <c r="L192" i="3"/>
  <c r="L200" i="3"/>
  <c r="L208" i="3"/>
  <c r="L171" i="3"/>
  <c r="L179" i="3"/>
  <c r="L187" i="3"/>
  <c r="L195" i="3"/>
  <c r="L203" i="3"/>
  <c r="L211" i="3"/>
  <c r="L88" i="3"/>
  <c r="L166" i="3"/>
  <c r="L174" i="3"/>
  <c r="L182" i="3"/>
  <c r="L190" i="3"/>
  <c r="L198" i="3"/>
  <c r="L25" i="3"/>
  <c r="L104" i="3"/>
  <c r="L112" i="3"/>
  <c r="L169" i="3"/>
  <c r="L177" i="3"/>
  <c r="L185" i="3"/>
  <c r="L193" i="3"/>
  <c r="L201" i="3"/>
  <c r="L180" i="3"/>
  <c r="L214" i="3"/>
  <c r="L222" i="3"/>
  <c r="L230" i="3"/>
  <c r="L238" i="3"/>
  <c r="L246" i="3"/>
  <c r="L280" i="3"/>
  <c r="L217" i="3"/>
  <c r="L225" i="3"/>
  <c r="L233" i="3"/>
  <c r="L241" i="3"/>
  <c r="L249" i="3"/>
  <c r="L266" i="3"/>
  <c r="L141" i="3"/>
  <c r="L202" i="3"/>
  <c r="L212" i="3"/>
  <c r="L220" i="3"/>
  <c r="L228" i="3"/>
  <c r="L236" i="3"/>
  <c r="L244" i="3"/>
  <c r="L252" i="3"/>
  <c r="L269" i="3"/>
  <c r="L152" i="3"/>
  <c r="L188" i="3"/>
  <c r="L210" i="3"/>
  <c r="L215" i="3"/>
  <c r="L223" i="3"/>
  <c r="L231" i="3"/>
  <c r="L239" i="3"/>
  <c r="L247" i="3"/>
  <c r="L218" i="3"/>
  <c r="L226" i="3"/>
  <c r="L234" i="3"/>
  <c r="L242" i="3"/>
  <c r="L267" i="3"/>
  <c r="L156" i="3"/>
  <c r="L172" i="3"/>
  <c r="L209" i="3"/>
  <c r="L213" i="3"/>
  <c r="L221" i="3"/>
  <c r="L229" i="3"/>
  <c r="L237" i="3"/>
  <c r="L253" i="3"/>
  <c r="L270" i="3"/>
  <c r="L196" i="3"/>
  <c r="L216" i="3"/>
  <c r="L224" i="3"/>
  <c r="L232" i="3"/>
  <c r="L240" i="3"/>
  <c r="L248" i="3"/>
  <c r="L265" i="3"/>
  <c r="L274" i="3"/>
  <c r="L206" i="3"/>
  <c r="L292" i="3"/>
  <c r="L324" i="3"/>
  <c r="L332" i="3"/>
  <c r="L340" i="3"/>
  <c r="L356" i="3"/>
  <c r="L227" i="3"/>
  <c r="L327" i="3"/>
  <c r="L343" i="3"/>
  <c r="L359" i="3"/>
  <c r="L277" i="3"/>
  <c r="L298" i="3"/>
  <c r="L314" i="3"/>
  <c r="L322" i="3"/>
  <c r="L346" i="3"/>
  <c r="L362" i="3"/>
  <c r="L285" i="3"/>
  <c r="L293" i="3"/>
  <c r="L301" i="3"/>
  <c r="L309" i="3"/>
  <c r="L333" i="3"/>
  <c r="L349" i="3"/>
  <c r="L365" i="3"/>
  <c r="L235" i="3"/>
  <c r="L268" i="3"/>
  <c r="L288" i="3"/>
  <c r="L320" i="3"/>
  <c r="L336" i="3"/>
  <c r="L344" i="3"/>
  <c r="L352" i="3"/>
  <c r="L360" i="3"/>
  <c r="L368" i="3"/>
  <c r="L251" i="3"/>
  <c r="L272" i="3"/>
  <c r="L282" i="3"/>
  <c r="L283" i="3"/>
  <c r="L299" i="3"/>
  <c r="L315" i="3"/>
  <c r="L339" i="3"/>
  <c r="L347" i="3"/>
  <c r="L363" i="3"/>
  <c r="L371" i="3"/>
  <c r="L204" i="3"/>
  <c r="L243" i="3"/>
  <c r="L297" i="3"/>
  <c r="L321" i="3"/>
  <c r="L329" i="3"/>
  <c r="L337" i="3"/>
  <c r="L361" i="3"/>
  <c r="L369" i="3"/>
  <c r="L367" i="3"/>
  <c r="L375" i="3"/>
  <c r="L383" i="3"/>
  <c r="L391" i="3"/>
  <c r="L399" i="3"/>
  <c r="L407" i="3"/>
  <c r="L431" i="3"/>
  <c r="L219" i="3"/>
  <c r="L294" i="3"/>
  <c r="L302" i="3"/>
  <c r="L394" i="3"/>
  <c r="L402" i="3"/>
  <c r="L410" i="3"/>
  <c r="L442" i="3"/>
  <c r="L373" i="3"/>
  <c r="L381" i="3"/>
  <c r="L389" i="3"/>
  <c r="L397" i="3"/>
  <c r="L405" i="3"/>
  <c r="L421" i="3"/>
  <c r="L429" i="3"/>
  <c r="L318" i="3"/>
  <c r="L334" i="3"/>
  <c r="L350" i="3"/>
  <c r="L376" i="3"/>
  <c r="L392" i="3"/>
  <c r="L400" i="3"/>
  <c r="L408" i="3"/>
  <c r="L432" i="3"/>
  <c r="L440" i="3"/>
  <c r="L342" i="3"/>
  <c r="L366" i="3"/>
  <c r="L379" i="3"/>
  <c r="L387" i="3"/>
  <c r="L395" i="3"/>
  <c r="L403" i="3"/>
  <c r="L411" i="3"/>
  <c r="L419" i="3"/>
  <c r="L435" i="3"/>
  <c r="L443" i="3"/>
  <c r="L374" i="3"/>
  <c r="L382" i="3"/>
  <c r="L390" i="3"/>
  <c r="L398" i="3"/>
  <c r="L406" i="3"/>
  <c r="L430" i="3"/>
  <c r="L281" i="3"/>
  <c r="L370" i="3"/>
  <c r="L377" i="3"/>
  <c r="L393" i="3"/>
  <c r="L401" i="3"/>
  <c r="L409" i="3"/>
  <c r="L425" i="3"/>
  <c r="L433" i="3"/>
  <c r="L441" i="3"/>
  <c r="L404" i="3"/>
  <c r="L420" i="3"/>
  <c r="L444" i="3"/>
  <c r="L452" i="3"/>
  <c r="L460" i="3"/>
  <c r="L477" i="3"/>
  <c r="L487" i="3"/>
  <c r="L495" i="3"/>
  <c r="L438" i="3"/>
  <c r="L447" i="3"/>
  <c r="L463" i="3"/>
  <c r="L472" i="3"/>
  <c r="L481" i="3"/>
  <c r="L490" i="3"/>
  <c r="L380" i="3"/>
  <c r="L388" i="3"/>
  <c r="L458" i="3"/>
  <c r="L467" i="3"/>
  <c r="L475" i="3"/>
  <c r="L485" i="3"/>
  <c r="L493" i="3"/>
  <c r="L501" i="3"/>
  <c r="L412" i="3"/>
  <c r="L453" i="3"/>
  <c r="L461" i="3"/>
  <c r="L470" i="3"/>
  <c r="L479" i="3"/>
  <c r="L488" i="3"/>
  <c r="L428" i="3"/>
  <c r="L448" i="3"/>
  <c r="L473" i="3"/>
  <c r="L483" i="3"/>
  <c r="L491" i="3"/>
  <c r="L358" i="3"/>
  <c r="L372" i="3"/>
  <c r="L396" i="3"/>
  <c r="L451" i="3"/>
  <c r="L459" i="3"/>
  <c r="L468" i="3"/>
  <c r="L476" i="3"/>
  <c r="L486" i="3"/>
  <c r="L494" i="3"/>
  <c r="L502" i="3"/>
  <c r="L446" i="3"/>
  <c r="L462" i="3"/>
  <c r="L471" i="3"/>
  <c r="L480" i="3"/>
  <c r="L489" i="3"/>
  <c r="L506" i="3"/>
  <c r="L507" i="3"/>
  <c r="L508" i="3"/>
  <c r="L514" i="3"/>
  <c r="L522" i="3"/>
  <c r="L530" i="3"/>
  <c r="L538" i="3"/>
  <c r="L546" i="3"/>
  <c r="L554" i="3"/>
  <c r="L517" i="3"/>
  <c r="L525" i="3"/>
  <c r="L533" i="3"/>
  <c r="L541" i="3"/>
  <c r="L549" i="3"/>
  <c r="L509" i="3"/>
  <c r="L512" i="3"/>
  <c r="L520" i="3"/>
  <c r="L528" i="3"/>
  <c r="L536" i="3"/>
  <c r="L544" i="3"/>
  <c r="L552" i="3"/>
  <c r="L474" i="3"/>
  <c r="L515" i="3"/>
  <c r="L531" i="3"/>
  <c r="L539" i="3"/>
  <c r="L547" i="3"/>
  <c r="L555" i="3"/>
  <c r="L510" i="3"/>
  <c r="L518" i="3"/>
  <c r="L526" i="3"/>
  <c r="L534" i="3"/>
  <c r="L542" i="3"/>
  <c r="L550" i="3"/>
  <c r="L558" i="3"/>
  <c r="L492" i="3"/>
  <c r="L498" i="3"/>
  <c r="L513" i="3"/>
  <c r="L521" i="3"/>
  <c r="L529" i="3"/>
  <c r="L537" i="3"/>
  <c r="L545" i="3"/>
  <c r="L553" i="3"/>
  <c r="L449" i="3"/>
  <c r="L466" i="3"/>
  <c r="L484" i="3"/>
  <c r="L496" i="3"/>
  <c r="L516" i="3"/>
  <c r="L524" i="3"/>
  <c r="L532" i="3"/>
  <c r="L540" i="3"/>
  <c r="L548" i="3"/>
  <c r="L556" i="3"/>
  <c r="L519" i="3"/>
  <c r="L535" i="3"/>
  <c r="L563" i="3"/>
  <c r="L571" i="3"/>
  <c r="L579" i="3"/>
  <c r="L587" i="3"/>
  <c r="L595" i="3"/>
  <c r="L603" i="3"/>
  <c r="L611" i="3"/>
  <c r="L619" i="3"/>
  <c r="L627" i="3"/>
  <c r="L635" i="3"/>
  <c r="L643" i="3"/>
  <c r="L651" i="3"/>
  <c r="L659" i="3"/>
  <c r="L667" i="3"/>
  <c r="L675" i="3"/>
  <c r="L500" i="3"/>
  <c r="L557" i="3"/>
  <c r="L566" i="3"/>
  <c r="L574" i="3"/>
  <c r="L582" i="3"/>
  <c r="L590" i="3"/>
  <c r="L598" i="3"/>
  <c r="L606" i="3"/>
  <c r="L614" i="3"/>
  <c r="L622" i="3"/>
  <c r="L561" i="3"/>
  <c r="L569" i="3"/>
  <c r="L577" i="3"/>
  <c r="L585" i="3"/>
  <c r="L593" i="3"/>
  <c r="L601" i="3"/>
  <c r="L609" i="3"/>
  <c r="L617" i="3"/>
  <c r="L625" i="3"/>
  <c r="L633" i="3"/>
  <c r="L641" i="3"/>
  <c r="L649" i="3"/>
  <c r="L657" i="3"/>
  <c r="L665" i="3"/>
  <c r="L543" i="3"/>
  <c r="L564" i="3"/>
  <c r="L572" i="3"/>
  <c r="L580" i="3"/>
  <c r="L588" i="3"/>
  <c r="L596" i="3"/>
  <c r="L604" i="3"/>
  <c r="L612" i="3"/>
  <c r="L620" i="3"/>
  <c r="L628" i="3"/>
  <c r="L636" i="3"/>
  <c r="L644" i="3"/>
  <c r="L652" i="3"/>
  <c r="L503" i="3"/>
  <c r="L567" i="3"/>
  <c r="L575" i="3"/>
  <c r="L583" i="3"/>
  <c r="L591" i="3"/>
  <c r="L607" i="3"/>
  <c r="L615" i="3"/>
  <c r="L623" i="3"/>
  <c r="L631" i="3"/>
  <c r="L639" i="3"/>
  <c r="L647" i="3"/>
  <c r="L655" i="3"/>
  <c r="L663" i="3"/>
  <c r="L504" i="3"/>
  <c r="L511" i="3"/>
  <c r="L527" i="3"/>
  <c r="L562" i="3"/>
  <c r="L570" i="3"/>
  <c r="L578" i="3"/>
  <c r="L586" i="3"/>
  <c r="L594" i="3"/>
  <c r="L602" i="3"/>
  <c r="L610" i="3"/>
  <c r="L618" i="3"/>
  <c r="L626" i="3"/>
  <c r="L634" i="3"/>
  <c r="L642" i="3"/>
  <c r="L650" i="3"/>
  <c r="L658" i="3"/>
  <c r="L666" i="3"/>
  <c r="L674" i="3"/>
  <c r="L505" i="3"/>
  <c r="L551" i="3"/>
  <c r="L559" i="3"/>
  <c r="L565" i="3"/>
  <c r="L573" i="3"/>
  <c r="L581" i="3"/>
  <c r="L597" i="3"/>
  <c r="L605" i="3"/>
  <c r="L613" i="3"/>
  <c r="L621" i="3"/>
  <c r="L629" i="3"/>
  <c r="L637" i="3"/>
  <c r="L645" i="3"/>
  <c r="L653" i="3"/>
  <c r="L661" i="3"/>
  <c r="L600" i="3"/>
  <c r="L646" i="3"/>
  <c r="L654" i="3"/>
  <c r="L656" i="3"/>
  <c r="L678" i="3"/>
  <c r="L686" i="3"/>
  <c r="L694" i="3"/>
  <c r="L702" i="3"/>
  <c r="L710" i="3"/>
  <c r="L726" i="3"/>
  <c r="L734" i="3"/>
  <c r="L742" i="3"/>
  <c r="L750" i="3"/>
  <c r="L767" i="3"/>
  <c r="L584" i="3"/>
  <c r="L707" i="3"/>
  <c r="L747" i="3"/>
  <c r="L568" i="3"/>
  <c r="L624" i="3"/>
  <c r="L632" i="3"/>
  <c r="L660" i="3"/>
  <c r="L662" i="3"/>
  <c r="L664" i="3"/>
  <c r="L673" i="3"/>
  <c r="L681" i="3"/>
  <c r="L689" i="3"/>
  <c r="L697" i="3"/>
  <c r="L705" i="3"/>
  <c r="L713" i="3"/>
  <c r="L721" i="3"/>
  <c r="L729" i="3"/>
  <c r="L737" i="3"/>
  <c r="L745" i="3"/>
  <c r="L753" i="3"/>
  <c r="L691" i="3"/>
  <c r="L731" i="3"/>
  <c r="L638" i="3"/>
  <c r="L672" i="3"/>
  <c r="L676" i="3"/>
  <c r="L684" i="3"/>
  <c r="L692" i="3"/>
  <c r="L700" i="3"/>
  <c r="L708" i="3"/>
  <c r="L716" i="3"/>
  <c r="L732" i="3"/>
  <c r="L740" i="3"/>
  <c r="L748" i="3"/>
  <c r="L756" i="3"/>
  <c r="L765" i="3"/>
  <c r="L683" i="3"/>
  <c r="L723" i="3"/>
  <c r="L592" i="3"/>
  <c r="L608" i="3"/>
  <c r="L671" i="3"/>
  <c r="L679" i="3"/>
  <c r="L687" i="3"/>
  <c r="L703" i="3"/>
  <c r="L711" i="3"/>
  <c r="L719" i="3"/>
  <c r="L727" i="3"/>
  <c r="L735" i="3"/>
  <c r="L743" i="3"/>
  <c r="L751" i="3"/>
  <c r="L576" i="3"/>
  <c r="L630" i="3"/>
  <c r="L670" i="3"/>
  <c r="L682" i="3"/>
  <c r="L690" i="3"/>
  <c r="L706" i="3"/>
  <c r="L714" i="3"/>
  <c r="L722" i="3"/>
  <c r="L730" i="3"/>
  <c r="L738" i="3"/>
  <c r="L746" i="3"/>
  <c r="L754" i="3"/>
  <c r="L762" i="3"/>
  <c r="L699" i="3"/>
  <c r="L715" i="3"/>
  <c r="L648" i="3"/>
  <c r="L669" i="3"/>
  <c r="L677" i="3"/>
  <c r="L685" i="3"/>
  <c r="L693" i="3"/>
  <c r="L701" i="3"/>
  <c r="L709" i="3"/>
  <c r="L717" i="3"/>
  <c r="L733" i="3"/>
  <c r="L741" i="3"/>
  <c r="L749" i="3"/>
  <c r="L766" i="3"/>
  <c r="L6" i="3"/>
  <c r="L640" i="3"/>
  <c r="L560" i="3"/>
  <c r="L616" i="3"/>
  <c r="L668" i="3"/>
  <c r="L680" i="3"/>
  <c r="L688" i="3"/>
  <c r="L696" i="3"/>
  <c r="L704" i="3"/>
  <c r="L712" i="3"/>
  <c r="L720" i="3"/>
  <c r="L728" i="3"/>
  <c r="L736" i="3"/>
  <c r="L744" i="3"/>
  <c r="L752" i="3"/>
  <c r="L760" i="3"/>
  <c r="L739" i="3"/>
  <c r="M757" i="3" l="1"/>
  <c r="M758" i="3"/>
  <c r="N4" i="3"/>
  <c r="M263" i="3"/>
  <c r="M12" i="3"/>
  <c r="M20" i="3"/>
  <c r="M28" i="3"/>
  <c r="M36" i="3"/>
  <c r="M44" i="3"/>
  <c r="M52" i="3"/>
  <c r="M60" i="3"/>
  <c r="M68" i="3"/>
  <c r="M76" i="3"/>
  <c r="M84" i="3"/>
  <c r="M7" i="3"/>
  <c r="M15" i="3"/>
  <c r="M23" i="3"/>
  <c r="M39" i="3"/>
  <c r="M55" i="3"/>
  <c r="M71" i="3"/>
  <c r="M79" i="3"/>
  <c r="M18" i="3"/>
  <c r="M26" i="3"/>
  <c r="M42" i="3"/>
  <c r="M50" i="3"/>
  <c r="M58" i="3"/>
  <c r="M74" i="3"/>
  <c r="M13" i="3"/>
  <c r="M21" i="3"/>
  <c r="M29" i="3"/>
  <c r="M37" i="3"/>
  <c r="M53" i="3"/>
  <c r="M61" i="3"/>
  <c r="M69" i="3"/>
  <c r="M16" i="3"/>
  <c r="M24" i="3"/>
  <c r="M40" i="3"/>
  <c r="M56" i="3"/>
  <c r="M64" i="3"/>
  <c r="M72" i="3"/>
  <c r="M80" i="3"/>
  <c r="M11" i="3"/>
  <c r="M19" i="3"/>
  <c r="M27" i="3"/>
  <c r="M35" i="3"/>
  <c r="M43" i="3"/>
  <c r="M51" i="3"/>
  <c r="M59" i="3"/>
  <c r="M67" i="3"/>
  <c r="M75" i="3"/>
  <c r="M83" i="3"/>
  <c r="M25" i="3"/>
  <c r="M33" i="3"/>
  <c r="M41" i="3"/>
  <c r="M57" i="3"/>
  <c r="M65" i="3"/>
  <c r="M88" i="3"/>
  <c r="M96" i="3"/>
  <c r="M104" i="3"/>
  <c r="M112" i="3"/>
  <c r="M120" i="3"/>
  <c r="M128" i="3"/>
  <c r="M144" i="3"/>
  <c r="M152" i="3"/>
  <c r="M62" i="3"/>
  <c r="M91" i="3"/>
  <c r="M99" i="3"/>
  <c r="M115" i="3"/>
  <c r="M123" i="3"/>
  <c r="M131" i="3"/>
  <c r="M155" i="3"/>
  <c r="M163" i="3"/>
  <c r="M86" i="3"/>
  <c r="M94" i="3"/>
  <c r="M102" i="3"/>
  <c r="M134" i="3"/>
  <c r="M142" i="3"/>
  <c r="M150" i="3"/>
  <c r="M158" i="3"/>
  <c r="M22" i="3"/>
  <c r="M89" i="3"/>
  <c r="M97" i="3"/>
  <c r="M105" i="3"/>
  <c r="M121" i="3"/>
  <c r="M78" i="3"/>
  <c r="M92" i="3"/>
  <c r="M100" i="3"/>
  <c r="M108" i="3"/>
  <c r="M124" i="3"/>
  <c r="M156" i="3"/>
  <c r="M164" i="3"/>
  <c r="M70" i="3"/>
  <c r="M81" i="3"/>
  <c r="M87" i="3"/>
  <c r="M95" i="3"/>
  <c r="M111" i="3"/>
  <c r="M119" i="3"/>
  <c r="M135" i="3"/>
  <c r="M143" i="3"/>
  <c r="M151" i="3"/>
  <c r="M30" i="3"/>
  <c r="M73" i="3"/>
  <c r="M90" i="3"/>
  <c r="M106" i="3"/>
  <c r="M122" i="3"/>
  <c r="M138" i="3"/>
  <c r="M38" i="3"/>
  <c r="M101" i="3"/>
  <c r="M125" i="3"/>
  <c r="M141" i="3"/>
  <c r="M172" i="3"/>
  <c r="M180" i="3"/>
  <c r="M188" i="3"/>
  <c r="M196" i="3"/>
  <c r="M204" i="3"/>
  <c r="M14" i="3"/>
  <c r="M85" i="3"/>
  <c r="M167" i="3"/>
  <c r="M175" i="3"/>
  <c r="M183" i="3"/>
  <c r="M191" i="3"/>
  <c r="M199" i="3"/>
  <c r="M161" i="3"/>
  <c r="M170" i="3"/>
  <c r="M178" i="3"/>
  <c r="M186" i="3"/>
  <c r="M194" i="3"/>
  <c r="M202" i="3"/>
  <c r="M210" i="3"/>
  <c r="M153" i="3"/>
  <c r="M165" i="3"/>
  <c r="M173" i="3"/>
  <c r="M181" i="3"/>
  <c r="M189" i="3"/>
  <c r="M197" i="3"/>
  <c r="M205" i="3"/>
  <c r="M93" i="3"/>
  <c r="M157" i="3"/>
  <c r="M168" i="3"/>
  <c r="M176" i="3"/>
  <c r="M184" i="3"/>
  <c r="M192" i="3"/>
  <c r="M200" i="3"/>
  <c r="M208" i="3"/>
  <c r="M171" i="3"/>
  <c r="M179" i="3"/>
  <c r="M187" i="3"/>
  <c r="M195" i="3"/>
  <c r="M203" i="3"/>
  <c r="M166" i="3"/>
  <c r="M174" i="3"/>
  <c r="M182" i="3"/>
  <c r="M190" i="3"/>
  <c r="M198" i="3"/>
  <c r="M206" i="3"/>
  <c r="M219" i="3"/>
  <c r="M227" i="3"/>
  <c r="M235" i="3"/>
  <c r="M243" i="3"/>
  <c r="M251" i="3"/>
  <c r="M268" i="3"/>
  <c r="M277" i="3"/>
  <c r="M169" i="3"/>
  <c r="M214" i="3"/>
  <c r="M222" i="3"/>
  <c r="M230" i="3"/>
  <c r="M238" i="3"/>
  <c r="M246" i="3"/>
  <c r="M193" i="3"/>
  <c r="M211" i="3"/>
  <c r="M217" i="3"/>
  <c r="M225" i="3"/>
  <c r="M233" i="3"/>
  <c r="M241" i="3"/>
  <c r="M249" i="3"/>
  <c r="M266" i="3"/>
  <c r="M212" i="3"/>
  <c r="M220" i="3"/>
  <c r="M228" i="3"/>
  <c r="M236" i="3"/>
  <c r="M244" i="3"/>
  <c r="M252" i="3"/>
  <c r="M269" i="3"/>
  <c r="M154" i="3"/>
  <c r="M177" i="3"/>
  <c r="M207" i="3"/>
  <c r="M215" i="3"/>
  <c r="M223" i="3"/>
  <c r="M231" i="3"/>
  <c r="M239" i="3"/>
  <c r="M247" i="3"/>
  <c r="M272" i="3"/>
  <c r="M281" i="3"/>
  <c r="M218" i="3"/>
  <c r="M226" i="3"/>
  <c r="M234" i="3"/>
  <c r="M242" i="3"/>
  <c r="M267" i="3"/>
  <c r="M209" i="3"/>
  <c r="M213" i="3"/>
  <c r="M221" i="3"/>
  <c r="M229" i="3"/>
  <c r="M237" i="3"/>
  <c r="M253" i="3"/>
  <c r="M270" i="3"/>
  <c r="M232" i="3"/>
  <c r="M265" i="3"/>
  <c r="M274" i="3"/>
  <c r="M297" i="3"/>
  <c r="M321" i="3"/>
  <c r="M329" i="3"/>
  <c r="M337" i="3"/>
  <c r="M361" i="3"/>
  <c r="M292" i="3"/>
  <c r="M324" i="3"/>
  <c r="M332" i="3"/>
  <c r="M340" i="3"/>
  <c r="M356" i="3"/>
  <c r="M216" i="3"/>
  <c r="M327" i="3"/>
  <c r="M343" i="3"/>
  <c r="M359" i="3"/>
  <c r="M367" i="3"/>
  <c r="M185" i="3"/>
  <c r="M240" i="3"/>
  <c r="M298" i="3"/>
  <c r="M314" i="3"/>
  <c r="M322" i="3"/>
  <c r="M346" i="3"/>
  <c r="M362" i="3"/>
  <c r="M370" i="3"/>
  <c r="M285" i="3"/>
  <c r="M293" i="3"/>
  <c r="M301" i="3"/>
  <c r="M309" i="3"/>
  <c r="M333" i="3"/>
  <c r="M349" i="3"/>
  <c r="M365" i="3"/>
  <c r="M224" i="3"/>
  <c r="M288" i="3"/>
  <c r="M320" i="3"/>
  <c r="M336" i="3"/>
  <c r="M344" i="3"/>
  <c r="M352" i="3"/>
  <c r="M360" i="3"/>
  <c r="M368" i="3"/>
  <c r="M248" i="3"/>
  <c r="M280" i="3"/>
  <c r="M294" i="3"/>
  <c r="M302" i="3"/>
  <c r="M318" i="3"/>
  <c r="M334" i="3"/>
  <c r="M342" i="3"/>
  <c r="M350" i="3"/>
  <c r="M358" i="3"/>
  <c r="M366" i="3"/>
  <c r="M283" i="3"/>
  <c r="M369" i="3"/>
  <c r="M372" i="3"/>
  <c r="M380" i="3"/>
  <c r="M388" i="3"/>
  <c r="M396" i="3"/>
  <c r="M404" i="3"/>
  <c r="M412" i="3"/>
  <c r="M420" i="3"/>
  <c r="M428" i="3"/>
  <c r="M375" i="3"/>
  <c r="M383" i="3"/>
  <c r="M391" i="3"/>
  <c r="M399" i="3"/>
  <c r="M407" i="3"/>
  <c r="M431" i="3"/>
  <c r="M394" i="3"/>
  <c r="M402" i="3"/>
  <c r="M410" i="3"/>
  <c r="M442" i="3"/>
  <c r="M299" i="3"/>
  <c r="M315" i="3"/>
  <c r="M373" i="3"/>
  <c r="M381" i="3"/>
  <c r="M389" i="3"/>
  <c r="M397" i="3"/>
  <c r="M405" i="3"/>
  <c r="M421" i="3"/>
  <c r="M429" i="3"/>
  <c r="M376" i="3"/>
  <c r="M392" i="3"/>
  <c r="M400" i="3"/>
  <c r="M408" i="3"/>
  <c r="M432" i="3"/>
  <c r="M440" i="3"/>
  <c r="M347" i="3"/>
  <c r="M371" i="3"/>
  <c r="M379" i="3"/>
  <c r="M387" i="3"/>
  <c r="M395" i="3"/>
  <c r="M403" i="3"/>
  <c r="M411" i="3"/>
  <c r="M419" i="3"/>
  <c r="M339" i="3"/>
  <c r="M363" i="3"/>
  <c r="M374" i="3"/>
  <c r="M382" i="3"/>
  <c r="M390" i="3"/>
  <c r="M398" i="3"/>
  <c r="M406" i="3"/>
  <c r="M430" i="3"/>
  <c r="M438" i="3"/>
  <c r="M435" i="3"/>
  <c r="M449" i="3"/>
  <c r="M466" i="3"/>
  <c r="M474" i="3"/>
  <c r="M484" i="3"/>
  <c r="M492" i="3"/>
  <c r="M500" i="3"/>
  <c r="M393" i="3"/>
  <c r="M443" i="3"/>
  <c r="M444" i="3"/>
  <c r="M452" i="3"/>
  <c r="M460" i="3"/>
  <c r="M477" i="3"/>
  <c r="M487" i="3"/>
  <c r="M447" i="3"/>
  <c r="M463" i="3"/>
  <c r="M472" i="3"/>
  <c r="M481" i="3"/>
  <c r="M490" i="3"/>
  <c r="M498" i="3"/>
  <c r="M506" i="3"/>
  <c r="M282" i="3"/>
  <c r="M433" i="3"/>
  <c r="M458" i="3"/>
  <c r="M467" i="3"/>
  <c r="M475" i="3"/>
  <c r="M485" i="3"/>
  <c r="M377" i="3"/>
  <c r="M401" i="3"/>
  <c r="M425" i="3"/>
  <c r="M453" i="3"/>
  <c r="M461" i="3"/>
  <c r="M470" i="3"/>
  <c r="M479" i="3"/>
  <c r="M488" i="3"/>
  <c r="M496" i="3"/>
  <c r="M441" i="3"/>
  <c r="M448" i="3"/>
  <c r="M473" i="3"/>
  <c r="M483" i="3"/>
  <c r="M491" i="3"/>
  <c r="M507" i="3"/>
  <c r="M451" i="3"/>
  <c r="M459" i="3"/>
  <c r="M468" i="3"/>
  <c r="M476" i="3"/>
  <c r="M486" i="3"/>
  <c r="M494" i="3"/>
  <c r="M409" i="3"/>
  <c r="M462" i="3"/>
  <c r="M503" i="3"/>
  <c r="M504" i="3"/>
  <c r="M505" i="3"/>
  <c r="M511" i="3"/>
  <c r="M519" i="3"/>
  <c r="M527" i="3"/>
  <c r="M535" i="3"/>
  <c r="M543" i="3"/>
  <c r="M551" i="3"/>
  <c r="M559" i="3"/>
  <c r="M508" i="3"/>
  <c r="M514" i="3"/>
  <c r="M522" i="3"/>
  <c r="M530" i="3"/>
  <c r="M538" i="3"/>
  <c r="M546" i="3"/>
  <c r="M554" i="3"/>
  <c r="M446" i="3"/>
  <c r="M480" i="3"/>
  <c r="M493" i="3"/>
  <c r="M495" i="3"/>
  <c r="M517" i="3"/>
  <c r="M525" i="3"/>
  <c r="M533" i="3"/>
  <c r="M541" i="3"/>
  <c r="M549" i="3"/>
  <c r="M557" i="3"/>
  <c r="M509" i="3"/>
  <c r="M512" i="3"/>
  <c r="M520" i="3"/>
  <c r="M528" i="3"/>
  <c r="M536" i="3"/>
  <c r="M544" i="3"/>
  <c r="M552" i="3"/>
  <c r="M515" i="3"/>
  <c r="M531" i="3"/>
  <c r="M539" i="3"/>
  <c r="M547" i="3"/>
  <c r="M555" i="3"/>
  <c r="M489" i="3"/>
  <c r="M510" i="3"/>
  <c r="M518" i="3"/>
  <c r="M526" i="3"/>
  <c r="M534" i="3"/>
  <c r="M542" i="3"/>
  <c r="M550" i="3"/>
  <c r="M513" i="3"/>
  <c r="M521" i="3"/>
  <c r="M529" i="3"/>
  <c r="M537" i="3"/>
  <c r="M545" i="3"/>
  <c r="M553" i="3"/>
  <c r="M560" i="3"/>
  <c r="M568" i="3"/>
  <c r="M576" i="3"/>
  <c r="M584" i="3"/>
  <c r="M592" i="3"/>
  <c r="M600" i="3"/>
  <c r="M608" i="3"/>
  <c r="M616" i="3"/>
  <c r="M624" i="3"/>
  <c r="M632" i="3"/>
  <c r="M640" i="3"/>
  <c r="M648" i="3"/>
  <c r="M656" i="3"/>
  <c r="M664" i="3"/>
  <c r="M672" i="3"/>
  <c r="M524" i="3"/>
  <c r="M563" i="3"/>
  <c r="M571" i="3"/>
  <c r="M579" i="3"/>
  <c r="M587" i="3"/>
  <c r="M595" i="3"/>
  <c r="M603" i="3"/>
  <c r="M611" i="3"/>
  <c r="M619" i="3"/>
  <c r="M627" i="3"/>
  <c r="M501" i="3"/>
  <c r="M548" i="3"/>
  <c r="M566" i="3"/>
  <c r="M574" i="3"/>
  <c r="M582" i="3"/>
  <c r="M590" i="3"/>
  <c r="M598" i="3"/>
  <c r="M606" i="3"/>
  <c r="M614" i="3"/>
  <c r="M622" i="3"/>
  <c r="M630" i="3"/>
  <c r="M638" i="3"/>
  <c r="M646" i="3"/>
  <c r="M654" i="3"/>
  <c r="M662" i="3"/>
  <c r="M670" i="3"/>
  <c r="M502" i="3"/>
  <c r="M561" i="3"/>
  <c r="M569" i="3"/>
  <c r="M577" i="3"/>
  <c r="M585" i="3"/>
  <c r="M593" i="3"/>
  <c r="M601" i="3"/>
  <c r="M609" i="3"/>
  <c r="M617" i="3"/>
  <c r="M625" i="3"/>
  <c r="M633" i="3"/>
  <c r="M641" i="3"/>
  <c r="M649" i="3"/>
  <c r="M516" i="3"/>
  <c r="M532" i="3"/>
  <c r="M564" i="3"/>
  <c r="M572" i="3"/>
  <c r="M580" i="3"/>
  <c r="M588" i="3"/>
  <c r="M596" i="3"/>
  <c r="M604" i="3"/>
  <c r="M612" i="3"/>
  <c r="M620" i="3"/>
  <c r="M628" i="3"/>
  <c r="M636" i="3"/>
  <c r="M644" i="3"/>
  <c r="M652" i="3"/>
  <c r="M660" i="3"/>
  <c r="M471" i="3"/>
  <c r="M567" i="3"/>
  <c r="M575" i="3"/>
  <c r="M583" i="3"/>
  <c r="M591" i="3"/>
  <c r="M607" i="3"/>
  <c r="M615" i="3"/>
  <c r="M623" i="3"/>
  <c r="M631" i="3"/>
  <c r="M639" i="3"/>
  <c r="M647" i="3"/>
  <c r="M655" i="3"/>
  <c r="M663" i="3"/>
  <c r="M671" i="3"/>
  <c r="M556" i="3"/>
  <c r="M558" i="3"/>
  <c r="M562" i="3"/>
  <c r="M570" i="3"/>
  <c r="M578" i="3"/>
  <c r="M586" i="3"/>
  <c r="M594" i="3"/>
  <c r="M602" i="3"/>
  <c r="M610" i="3"/>
  <c r="M618" i="3"/>
  <c r="M626" i="3"/>
  <c r="M634" i="3"/>
  <c r="M642" i="3"/>
  <c r="M650" i="3"/>
  <c r="M658" i="3"/>
  <c r="M666" i="3"/>
  <c r="M540" i="3"/>
  <c r="M573" i="3"/>
  <c r="M643" i="3"/>
  <c r="M683" i="3"/>
  <c r="M691" i="3"/>
  <c r="M699" i="3"/>
  <c r="M707" i="3"/>
  <c r="M715" i="3"/>
  <c r="M723" i="3"/>
  <c r="M731" i="3"/>
  <c r="M739" i="3"/>
  <c r="M747" i="3"/>
  <c r="M629" i="3"/>
  <c r="M667" i="3"/>
  <c r="M678" i="3"/>
  <c r="M686" i="3"/>
  <c r="M694" i="3"/>
  <c r="M702" i="3"/>
  <c r="M710" i="3"/>
  <c r="M726" i="3"/>
  <c r="M734" i="3"/>
  <c r="M742" i="3"/>
  <c r="M750" i="3"/>
  <c r="M767" i="3"/>
  <c r="M637" i="3"/>
  <c r="M680" i="3"/>
  <c r="M696" i="3"/>
  <c r="M597" i="3"/>
  <c r="M613" i="3"/>
  <c r="M635" i="3"/>
  <c r="M673" i="3"/>
  <c r="M674" i="3"/>
  <c r="M675" i="3"/>
  <c r="M681" i="3"/>
  <c r="M689" i="3"/>
  <c r="M697" i="3"/>
  <c r="M705" i="3"/>
  <c r="M713" i="3"/>
  <c r="M721" i="3"/>
  <c r="M729" i="3"/>
  <c r="M737" i="3"/>
  <c r="M745" i="3"/>
  <c r="M753" i="3"/>
  <c r="M728" i="3"/>
  <c r="M744" i="3"/>
  <c r="M581" i="3"/>
  <c r="M676" i="3"/>
  <c r="M684" i="3"/>
  <c r="M692" i="3"/>
  <c r="M700" i="3"/>
  <c r="M708" i="3"/>
  <c r="M716" i="3"/>
  <c r="M732" i="3"/>
  <c r="M740" i="3"/>
  <c r="M748" i="3"/>
  <c r="M756" i="3"/>
  <c r="M765" i="3"/>
  <c r="M688" i="3"/>
  <c r="M653" i="3"/>
  <c r="M679" i="3"/>
  <c r="M687" i="3"/>
  <c r="M703" i="3"/>
  <c r="M711" i="3"/>
  <c r="M719" i="3"/>
  <c r="M727" i="3"/>
  <c r="M735" i="3"/>
  <c r="M743" i="3"/>
  <c r="M751" i="3"/>
  <c r="M605" i="3"/>
  <c r="M704" i="3"/>
  <c r="M720" i="3"/>
  <c r="M736" i="3"/>
  <c r="M752" i="3"/>
  <c r="M565" i="3"/>
  <c r="M621" i="3"/>
  <c r="M645" i="3"/>
  <c r="M657" i="3"/>
  <c r="M659" i="3"/>
  <c r="M661" i="3"/>
  <c r="M682" i="3"/>
  <c r="M690" i="3"/>
  <c r="M706" i="3"/>
  <c r="M714" i="3"/>
  <c r="M722" i="3"/>
  <c r="M730" i="3"/>
  <c r="M738" i="3"/>
  <c r="M746" i="3"/>
  <c r="M754" i="3"/>
  <c r="M762" i="3"/>
  <c r="M712" i="3"/>
  <c r="M651" i="3"/>
  <c r="M665" i="3"/>
  <c r="M669" i="3"/>
  <c r="M677" i="3"/>
  <c r="M685" i="3"/>
  <c r="M693" i="3"/>
  <c r="M701" i="3"/>
  <c r="M709" i="3"/>
  <c r="M717" i="3"/>
  <c r="M733" i="3"/>
  <c r="M741" i="3"/>
  <c r="M749" i="3"/>
  <c r="M766" i="3"/>
  <c r="M6" i="3"/>
  <c r="M201" i="3"/>
  <c r="M668" i="3"/>
  <c r="M760" i="3"/>
  <c r="N757" i="3" l="1"/>
  <c r="O757" i="3" s="1"/>
  <c r="N758" i="3"/>
  <c r="O758" i="3" s="1"/>
  <c r="N263" i="3"/>
  <c r="O263" i="3" s="1"/>
  <c r="N25" i="3"/>
  <c r="O25" i="3" s="1"/>
  <c r="N33" i="3"/>
  <c r="O33" i="3" s="1"/>
  <c r="N41" i="3"/>
  <c r="O41" i="3" s="1"/>
  <c r="N57" i="3"/>
  <c r="O57" i="3" s="1"/>
  <c r="N65" i="3"/>
  <c r="O65" i="3" s="1"/>
  <c r="N73" i="3"/>
  <c r="O73" i="3" s="1"/>
  <c r="N81" i="3"/>
  <c r="O81" i="3" s="1"/>
  <c r="N12" i="3"/>
  <c r="O12" i="3" s="1"/>
  <c r="N20" i="3"/>
  <c r="O20" i="3" s="1"/>
  <c r="N28" i="3"/>
  <c r="O28" i="3" s="1"/>
  <c r="N36" i="3"/>
  <c r="O36" i="3" s="1"/>
  <c r="N44" i="3"/>
  <c r="O44" i="3" s="1"/>
  <c r="N52" i="3"/>
  <c r="O52" i="3" s="1"/>
  <c r="N60" i="3"/>
  <c r="O60" i="3" s="1"/>
  <c r="N68" i="3"/>
  <c r="O68" i="3" s="1"/>
  <c r="N76" i="3"/>
  <c r="O76" i="3" s="1"/>
  <c r="N84" i="3"/>
  <c r="O84" i="3" s="1"/>
  <c r="N7" i="3"/>
  <c r="O7" i="3" s="1"/>
  <c r="N15" i="3"/>
  <c r="O15" i="3" s="1"/>
  <c r="N23" i="3"/>
  <c r="O23" i="3" s="1"/>
  <c r="N39" i="3"/>
  <c r="O39" i="3" s="1"/>
  <c r="N55" i="3"/>
  <c r="O55" i="3" s="1"/>
  <c r="N71" i="3"/>
  <c r="O71" i="3" s="1"/>
  <c r="N79" i="3"/>
  <c r="O79" i="3" s="1"/>
  <c r="N18" i="3"/>
  <c r="O18" i="3" s="1"/>
  <c r="N26" i="3"/>
  <c r="O26" i="3" s="1"/>
  <c r="N42" i="3"/>
  <c r="O42" i="3" s="1"/>
  <c r="N50" i="3"/>
  <c r="O50" i="3" s="1"/>
  <c r="N58" i="3"/>
  <c r="O58" i="3" s="1"/>
  <c r="N74" i="3"/>
  <c r="O74" i="3" s="1"/>
  <c r="N13" i="3"/>
  <c r="O13" i="3" s="1"/>
  <c r="N21" i="3"/>
  <c r="O21" i="3" s="1"/>
  <c r="N29" i="3"/>
  <c r="O29" i="3" s="1"/>
  <c r="N37" i="3"/>
  <c r="O37" i="3" s="1"/>
  <c r="N53" i="3"/>
  <c r="O53" i="3" s="1"/>
  <c r="N61" i="3"/>
  <c r="O61" i="3" s="1"/>
  <c r="N69" i="3"/>
  <c r="O69" i="3" s="1"/>
  <c r="N16" i="3"/>
  <c r="O16" i="3" s="1"/>
  <c r="N24" i="3"/>
  <c r="O24" i="3" s="1"/>
  <c r="N40" i="3"/>
  <c r="O40" i="3" s="1"/>
  <c r="N56" i="3"/>
  <c r="O56" i="3" s="1"/>
  <c r="N64" i="3"/>
  <c r="O64" i="3" s="1"/>
  <c r="N72" i="3"/>
  <c r="O72" i="3" s="1"/>
  <c r="N80" i="3"/>
  <c r="O80" i="3" s="1"/>
  <c r="N14" i="3"/>
  <c r="O14" i="3" s="1"/>
  <c r="N22" i="3"/>
  <c r="O22" i="3" s="1"/>
  <c r="N30" i="3"/>
  <c r="O30" i="3" s="1"/>
  <c r="N38" i="3"/>
  <c r="O38" i="3" s="1"/>
  <c r="N62" i="3"/>
  <c r="O62" i="3" s="1"/>
  <c r="N85" i="3"/>
  <c r="O85" i="3" s="1"/>
  <c r="N93" i="3"/>
  <c r="O93" i="3" s="1"/>
  <c r="N101" i="3"/>
  <c r="O101" i="3" s="1"/>
  <c r="N125" i="3"/>
  <c r="O125" i="3" s="1"/>
  <c r="N141" i="3"/>
  <c r="O141" i="3" s="1"/>
  <c r="N157" i="3"/>
  <c r="O157" i="3" s="1"/>
  <c r="N51" i="3"/>
  <c r="O51" i="3" s="1"/>
  <c r="N88" i="3"/>
  <c r="O88" i="3" s="1"/>
  <c r="N96" i="3"/>
  <c r="O96" i="3" s="1"/>
  <c r="N104" i="3"/>
  <c r="O104" i="3" s="1"/>
  <c r="N112" i="3"/>
  <c r="O112" i="3" s="1"/>
  <c r="N120" i="3"/>
  <c r="O120" i="3" s="1"/>
  <c r="N128" i="3"/>
  <c r="O128" i="3" s="1"/>
  <c r="N144" i="3"/>
  <c r="O144" i="3" s="1"/>
  <c r="N152" i="3"/>
  <c r="O152" i="3" s="1"/>
  <c r="N27" i="3"/>
  <c r="O27" i="3" s="1"/>
  <c r="N91" i="3"/>
  <c r="O91" i="3" s="1"/>
  <c r="N99" i="3"/>
  <c r="O99" i="3" s="1"/>
  <c r="N115" i="3"/>
  <c r="O115" i="3" s="1"/>
  <c r="N123" i="3"/>
  <c r="O123" i="3" s="1"/>
  <c r="N131" i="3"/>
  <c r="O131" i="3" s="1"/>
  <c r="N155" i="3"/>
  <c r="O155" i="3" s="1"/>
  <c r="N11" i="3"/>
  <c r="O11" i="3" s="1"/>
  <c r="N35" i="3"/>
  <c r="O35" i="3" s="1"/>
  <c r="N75" i="3"/>
  <c r="O75" i="3" s="1"/>
  <c r="N83" i="3"/>
  <c r="O83" i="3" s="1"/>
  <c r="N86" i="3"/>
  <c r="O86" i="3" s="1"/>
  <c r="N94" i="3"/>
  <c r="O94" i="3" s="1"/>
  <c r="N102" i="3"/>
  <c r="O102" i="3" s="1"/>
  <c r="N134" i="3"/>
  <c r="O134" i="3" s="1"/>
  <c r="N142" i="3"/>
  <c r="O142" i="3" s="1"/>
  <c r="N150" i="3"/>
  <c r="O150" i="3" s="1"/>
  <c r="N89" i="3"/>
  <c r="O89" i="3" s="1"/>
  <c r="N97" i="3"/>
  <c r="O97" i="3" s="1"/>
  <c r="N105" i="3"/>
  <c r="O105" i="3" s="1"/>
  <c r="N121" i="3"/>
  <c r="O121" i="3" s="1"/>
  <c r="N153" i="3"/>
  <c r="O153" i="3" s="1"/>
  <c r="N161" i="3"/>
  <c r="O161" i="3" s="1"/>
  <c r="N59" i="3"/>
  <c r="O59" i="3" s="1"/>
  <c r="N67" i="3"/>
  <c r="O67" i="3" s="1"/>
  <c r="N78" i="3"/>
  <c r="O78" i="3" s="1"/>
  <c r="N92" i="3"/>
  <c r="O92" i="3" s="1"/>
  <c r="N100" i="3"/>
  <c r="O100" i="3" s="1"/>
  <c r="N108" i="3"/>
  <c r="O108" i="3" s="1"/>
  <c r="N124" i="3"/>
  <c r="O124" i="3" s="1"/>
  <c r="N156" i="3"/>
  <c r="O156" i="3" s="1"/>
  <c r="N43" i="3"/>
  <c r="O43" i="3" s="1"/>
  <c r="N70" i="3"/>
  <c r="O70" i="3" s="1"/>
  <c r="N87" i="3"/>
  <c r="O87" i="3" s="1"/>
  <c r="N95" i="3"/>
  <c r="O95" i="3" s="1"/>
  <c r="N111" i="3"/>
  <c r="O111" i="3" s="1"/>
  <c r="N119" i="3"/>
  <c r="O119" i="3" s="1"/>
  <c r="N135" i="3"/>
  <c r="O135" i="3" s="1"/>
  <c r="N90" i="3"/>
  <c r="O90" i="3" s="1"/>
  <c r="N154" i="3"/>
  <c r="O154" i="3" s="1"/>
  <c r="N158" i="3"/>
  <c r="O158" i="3" s="1"/>
  <c r="N169" i="3"/>
  <c r="O169" i="3" s="1"/>
  <c r="N177" i="3"/>
  <c r="O177" i="3" s="1"/>
  <c r="N185" i="3"/>
  <c r="O185" i="3" s="1"/>
  <c r="N193" i="3"/>
  <c r="O193" i="3" s="1"/>
  <c r="N201" i="3"/>
  <c r="O201" i="3" s="1"/>
  <c r="N209" i="3"/>
  <c r="O209" i="3" s="1"/>
  <c r="N106" i="3"/>
  <c r="O106" i="3" s="1"/>
  <c r="N163" i="3"/>
  <c r="O163" i="3" s="1"/>
  <c r="N164" i="3"/>
  <c r="O164" i="3" s="1"/>
  <c r="N172" i="3"/>
  <c r="O172" i="3" s="1"/>
  <c r="N180" i="3"/>
  <c r="O180" i="3" s="1"/>
  <c r="N188" i="3"/>
  <c r="O188" i="3" s="1"/>
  <c r="N196" i="3"/>
  <c r="N167" i="3"/>
  <c r="O167" i="3" s="1"/>
  <c r="N175" i="3"/>
  <c r="O175" i="3" s="1"/>
  <c r="N183" i="3"/>
  <c r="O183" i="3" s="1"/>
  <c r="N191" i="3"/>
  <c r="O191" i="3" s="1"/>
  <c r="N199" i="3"/>
  <c r="O199" i="3" s="1"/>
  <c r="N207" i="3"/>
  <c r="O207" i="3" s="1"/>
  <c r="N170" i="3"/>
  <c r="O170" i="3" s="1"/>
  <c r="N178" i="3"/>
  <c r="O178" i="3" s="1"/>
  <c r="N186" i="3"/>
  <c r="O186" i="3" s="1"/>
  <c r="N194" i="3"/>
  <c r="O194" i="3" s="1"/>
  <c r="N202" i="3"/>
  <c r="O202" i="3" s="1"/>
  <c r="N122" i="3"/>
  <c r="O122" i="3" s="1"/>
  <c r="N151" i="3"/>
  <c r="O151" i="3" s="1"/>
  <c r="N165" i="3"/>
  <c r="O165" i="3" s="1"/>
  <c r="N173" i="3"/>
  <c r="O173" i="3" s="1"/>
  <c r="N181" i="3"/>
  <c r="O181" i="3" s="1"/>
  <c r="N189" i="3"/>
  <c r="O189" i="3" s="1"/>
  <c r="N197" i="3"/>
  <c r="O197" i="3" s="1"/>
  <c r="N205" i="3"/>
  <c r="O205" i="3" s="1"/>
  <c r="N19" i="3"/>
  <c r="O19" i="3" s="1"/>
  <c r="N143" i="3"/>
  <c r="O143" i="3" s="1"/>
  <c r="N168" i="3"/>
  <c r="O168" i="3" s="1"/>
  <c r="N176" i="3"/>
  <c r="O176" i="3" s="1"/>
  <c r="N184" i="3"/>
  <c r="O184" i="3" s="1"/>
  <c r="N192" i="3"/>
  <c r="O192" i="3" s="1"/>
  <c r="N200" i="3"/>
  <c r="O200" i="3" s="1"/>
  <c r="N171" i="3"/>
  <c r="O171" i="3" s="1"/>
  <c r="N179" i="3"/>
  <c r="O179" i="3" s="1"/>
  <c r="N187" i="3"/>
  <c r="O187" i="3" s="1"/>
  <c r="N195" i="3"/>
  <c r="O195" i="3" s="1"/>
  <c r="N203" i="3"/>
  <c r="O203" i="3" s="1"/>
  <c r="N174" i="3"/>
  <c r="O174" i="3" s="1"/>
  <c r="N204" i="3"/>
  <c r="O204" i="3" s="1"/>
  <c r="N206" i="3"/>
  <c r="O206" i="3" s="1"/>
  <c r="N208" i="3"/>
  <c r="O208" i="3" s="1"/>
  <c r="N216" i="3"/>
  <c r="O216" i="3" s="1"/>
  <c r="N224" i="3"/>
  <c r="O224" i="3" s="1"/>
  <c r="N232" i="3"/>
  <c r="O232" i="3" s="1"/>
  <c r="N240" i="3"/>
  <c r="O240" i="3" s="1"/>
  <c r="N248" i="3"/>
  <c r="O248" i="3" s="1"/>
  <c r="N265" i="3"/>
  <c r="O265" i="3" s="1"/>
  <c r="N274" i="3"/>
  <c r="O274" i="3" s="1"/>
  <c r="N282" i="3"/>
  <c r="O282" i="3" s="1"/>
  <c r="N198" i="3"/>
  <c r="O198" i="3" s="1"/>
  <c r="N219" i="3"/>
  <c r="O219" i="3" s="1"/>
  <c r="N227" i="3"/>
  <c r="O227" i="3" s="1"/>
  <c r="N235" i="3"/>
  <c r="O235" i="3" s="1"/>
  <c r="N243" i="3"/>
  <c r="O243" i="3" s="1"/>
  <c r="N251" i="3"/>
  <c r="O251" i="3" s="1"/>
  <c r="N268" i="3"/>
  <c r="O268" i="3" s="1"/>
  <c r="N214" i="3"/>
  <c r="O214" i="3" s="1"/>
  <c r="N222" i="3"/>
  <c r="O222" i="3" s="1"/>
  <c r="N230" i="3"/>
  <c r="O230" i="3" s="1"/>
  <c r="N238" i="3"/>
  <c r="O238" i="3" s="1"/>
  <c r="N246" i="3"/>
  <c r="O246" i="3" s="1"/>
  <c r="N138" i="3"/>
  <c r="O138" i="3" s="1"/>
  <c r="N182" i="3"/>
  <c r="O182" i="3" s="1"/>
  <c r="N211" i="3"/>
  <c r="O211" i="3" s="1"/>
  <c r="N217" i="3"/>
  <c r="O217" i="3" s="1"/>
  <c r="N225" i="3"/>
  <c r="O225" i="3" s="1"/>
  <c r="N233" i="3"/>
  <c r="O233" i="3" s="1"/>
  <c r="N241" i="3"/>
  <c r="O241" i="3" s="1"/>
  <c r="N249" i="3"/>
  <c r="O249" i="3" s="1"/>
  <c r="N266" i="3"/>
  <c r="O266" i="3" s="1"/>
  <c r="N210" i="3"/>
  <c r="O210" i="3" s="1"/>
  <c r="N212" i="3"/>
  <c r="O212" i="3" s="1"/>
  <c r="N220" i="3"/>
  <c r="O220" i="3" s="1"/>
  <c r="N228" i="3"/>
  <c r="O228" i="3" s="1"/>
  <c r="N236" i="3"/>
  <c r="O236" i="3" s="1"/>
  <c r="N244" i="3"/>
  <c r="O244" i="3" s="1"/>
  <c r="N252" i="3"/>
  <c r="O252" i="3" s="1"/>
  <c r="N269" i="3"/>
  <c r="O269" i="3" s="1"/>
  <c r="N166" i="3"/>
  <c r="O166" i="3" s="1"/>
  <c r="N215" i="3"/>
  <c r="O215" i="3" s="1"/>
  <c r="N223" i="3"/>
  <c r="O223" i="3" s="1"/>
  <c r="N231" i="3"/>
  <c r="O231" i="3" s="1"/>
  <c r="N239" i="3"/>
  <c r="O239" i="3" s="1"/>
  <c r="N247" i="3"/>
  <c r="O247" i="3" s="1"/>
  <c r="N272" i="3"/>
  <c r="O272" i="3" s="1"/>
  <c r="N190" i="3"/>
  <c r="O190" i="3" s="1"/>
  <c r="N218" i="3"/>
  <c r="O218" i="3" s="1"/>
  <c r="N226" i="3"/>
  <c r="O226" i="3" s="1"/>
  <c r="N234" i="3"/>
  <c r="O234" i="3" s="1"/>
  <c r="N242" i="3"/>
  <c r="O242" i="3" s="1"/>
  <c r="N267" i="3"/>
  <c r="O267" i="3" s="1"/>
  <c r="N253" i="3"/>
  <c r="O253" i="3" s="1"/>
  <c r="N280" i="3"/>
  <c r="O280" i="3" s="1"/>
  <c r="N294" i="3"/>
  <c r="O294" i="3" s="1"/>
  <c r="N302" i="3"/>
  <c r="O302" i="3" s="1"/>
  <c r="N318" i="3"/>
  <c r="O318" i="3" s="1"/>
  <c r="N334" i="3"/>
  <c r="O334" i="3" s="1"/>
  <c r="N342" i="3"/>
  <c r="O342" i="3" s="1"/>
  <c r="N350" i="3"/>
  <c r="O350" i="3" s="1"/>
  <c r="N358" i="3"/>
  <c r="O358" i="3" s="1"/>
  <c r="N221" i="3"/>
  <c r="O221" i="3" s="1"/>
  <c r="N297" i="3"/>
  <c r="O297" i="3" s="1"/>
  <c r="N321" i="3"/>
  <c r="O321" i="3" s="1"/>
  <c r="N329" i="3"/>
  <c r="O329" i="3" s="1"/>
  <c r="N337" i="3"/>
  <c r="O337" i="3" s="1"/>
  <c r="N361" i="3"/>
  <c r="O361" i="3" s="1"/>
  <c r="N292" i="3"/>
  <c r="O292" i="3" s="1"/>
  <c r="N324" i="3"/>
  <c r="O324" i="3" s="1"/>
  <c r="N332" i="3"/>
  <c r="O332" i="3" s="1"/>
  <c r="N340" i="3"/>
  <c r="O340" i="3" s="1"/>
  <c r="N356" i="3"/>
  <c r="O356" i="3" s="1"/>
  <c r="N277" i="3"/>
  <c r="O277" i="3" s="1"/>
  <c r="N327" i="3"/>
  <c r="O327" i="3" s="1"/>
  <c r="N343" i="3"/>
  <c r="O343" i="3" s="1"/>
  <c r="N359" i="3"/>
  <c r="O359" i="3" s="1"/>
  <c r="N367" i="3"/>
  <c r="O367" i="3" s="1"/>
  <c r="N229" i="3"/>
  <c r="O229" i="3" s="1"/>
  <c r="N298" i="3"/>
  <c r="O298" i="3" s="1"/>
  <c r="N314" i="3"/>
  <c r="O314" i="3" s="1"/>
  <c r="N322" i="3"/>
  <c r="O322" i="3" s="1"/>
  <c r="N346" i="3"/>
  <c r="O346" i="3" s="1"/>
  <c r="N362" i="3"/>
  <c r="O362" i="3" s="1"/>
  <c r="N370" i="3"/>
  <c r="O370" i="3" s="1"/>
  <c r="N285" i="3"/>
  <c r="O285" i="3" s="1"/>
  <c r="N293" i="3"/>
  <c r="O293" i="3" s="1"/>
  <c r="N301" i="3"/>
  <c r="O301" i="3" s="1"/>
  <c r="N309" i="3"/>
  <c r="O309" i="3" s="1"/>
  <c r="N333" i="3"/>
  <c r="O333" i="3" s="1"/>
  <c r="N349" i="3"/>
  <c r="O349" i="3" s="1"/>
  <c r="N365" i="3"/>
  <c r="O365" i="3" s="1"/>
  <c r="N237" i="3"/>
  <c r="O237" i="3" s="1"/>
  <c r="N270" i="3"/>
  <c r="O270" i="3" s="1"/>
  <c r="N281" i="3"/>
  <c r="O281" i="3" s="1"/>
  <c r="N283" i="3"/>
  <c r="O283" i="3" s="1"/>
  <c r="N299" i="3"/>
  <c r="O299" i="3" s="1"/>
  <c r="N315" i="3"/>
  <c r="O315" i="3" s="1"/>
  <c r="N339" i="3"/>
  <c r="O339" i="3" s="1"/>
  <c r="N347" i="3"/>
  <c r="O347" i="3" s="1"/>
  <c r="N363" i="3"/>
  <c r="O363" i="3" s="1"/>
  <c r="N213" i="3"/>
  <c r="O213" i="3" s="1"/>
  <c r="N320" i="3"/>
  <c r="O320" i="3" s="1"/>
  <c r="N336" i="3"/>
  <c r="O336" i="3" s="1"/>
  <c r="N352" i="3"/>
  <c r="O352" i="3" s="1"/>
  <c r="N377" i="3"/>
  <c r="O377" i="3" s="1"/>
  <c r="N393" i="3"/>
  <c r="O393" i="3" s="1"/>
  <c r="N401" i="3"/>
  <c r="O401" i="3" s="1"/>
  <c r="N409" i="3"/>
  <c r="O409" i="3" s="1"/>
  <c r="N425" i="3"/>
  <c r="O425" i="3" s="1"/>
  <c r="N433" i="3"/>
  <c r="O433" i="3" s="1"/>
  <c r="N369" i="3"/>
  <c r="O369" i="3" s="1"/>
  <c r="N372" i="3"/>
  <c r="O372" i="3" s="1"/>
  <c r="N380" i="3"/>
  <c r="O380" i="3" s="1"/>
  <c r="N388" i="3"/>
  <c r="O388" i="3" s="1"/>
  <c r="N396" i="3"/>
  <c r="O396" i="3" s="1"/>
  <c r="N404" i="3"/>
  <c r="O404" i="3" s="1"/>
  <c r="N412" i="3"/>
  <c r="O412" i="3" s="1"/>
  <c r="N420" i="3"/>
  <c r="O420" i="3" s="1"/>
  <c r="N428" i="3"/>
  <c r="O428" i="3" s="1"/>
  <c r="N360" i="3"/>
  <c r="O360" i="3" s="1"/>
  <c r="N375" i="3"/>
  <c r="O375" i="3" s="1"/>
  <c r="N383" i="3"/>
  <c r="O383" i="3" s="1"/>
  <c r="N391" i="3"/>
  <c r="O391" i="3" s="1"/>
  <c r="N399" i="3"/>
  <c r="O399" i="3" s="1"/>
  <c r="N407" i="3"/>
  <c r="O407" i="3" s="1"/>
  <c r="N431" i="3"/>
  <c r="O431" i="3" s="1"/>
  <c r="N394" i="3"/>
  <c r="O394" i="3" s="1"/>
  <c r="N402" i="3"/>
  <c r="O402" i="3" s="1"/>
  <c r="N410" i="3"/>
  <c r="O410" i="3" s="1"/>
  <c r="N288" i="3"/>
  <c r="O288" i="3" s="1"/>
  <c r="N368" i="3"/>
  <c r="O368" i="3" s="1"/>
  <c r="N373" i="3"/>
  <c r="O373" i="3" s="1"/>
  <c r="N381" i="3"/>
  <c r="O381" i="3" s="1"/>
  <c r="N389" i="3"/>
  <c r="O389" i="3" s="1"/>
  <c r="N397" i="3"/>
  <c r="O397" i="3" s="1"/>
  <c r="N405" i="3"/>
  <c r="O405" i="3" s="1"/>
  <c r="N421" i="3"/>
  <c r="O421" i="3" s="1"/>
  <c r="N429" i="3"/>
  <c r="O429" i="3" s="1"/>
  <c r="N366" i="3"/>
  <c r="O366" i="3" s="1"/>
  <c r="N376" i="3"/>
  <c r="O376" i="3" s="1"/>
  <c r="N392" i="3"/>
  <c r="O392" i="3" s="1"/>
  <c r="N400" i="3"/>
  <c r="O400" i="3" s="1"/>
  <c r="N408" i="3"/>
  <c r="O408" i="3" s="1"/>
  <c r="N432" i="3"/>
  <c r="O432" i="3" s="1"/>
  <c r="N371" i="3"/>
  <c r="O371" i="3" s="1"/>
  <c r="N379" i="3"/>
  <c r="O379" i="3" s="1"/>
  <c r="N387" i="3"/>
  <c r="O387" i="3" s="1"/>
  <c r="N395" i="3"/>
  <c r="O395" i="3" s="1"/>
  <c r="N403" i="3"/>
  <c r="O403" i="3" s="1"/>
  <c r="N411" i="3"/>
  <c r="O411" i="3" s="1"/>
  <c r="N419" i="3"/>
  <c r="O419" i="3" s="1"/>
  <c r="N435" i="3"/>
  <c r="O435" i="3" s="1"/>
  <c r="N443" i="3"/>
  <c r="O443" i="3" s="1"/>
  <c r="N374" i="3"/>
  <c r="O374" i="3" s="1"/>
  <c r="N398" i="3"/>
  <c r="O398" i="3" s="1"/>
  <c r="N446" i="3"/>
  <c r="O446" i="3" s="1"/>
  <c r="N462" i="3"/>
  <c r="O462" i="3" s="1"/>
  <c r="N471" i="3"/>
  <c r="O471" i="3" s="1"/>
  <c r="N480" i="3"/>
  <c r="O480" i="3" s="1"/>
  <c r="N489" i="3"/>
  <c r="O489" i="3" s="1"/>
  <c r="N440" i="3"/>
  <c r="O440" i="3" s="1"/>
  <c r="N449" i="3"/>
  <c r="O449" i="3" s="1"/>
  <c r="N466" i="3"/>
  <c r="O466" i="3" s="1"/>
  <c r="N474" i="3"/>
  <c r="O474" i="3" s="1"/>
  <c r="N484" i="3"/>
  <c r="O484" i="3" s="1"/>
  <c r="N438" i="3"/>
  <c r="O438" i="3" s="1"/>
  <c r="N442" i="3"/>
  <c r="O442" i="3" s="1"/>
  <c r="N444" i="3"/>
  <c r="O444" i="3" s="1"/>
  <c r="N452" i="3"/>
  <c r="O452" i="3" s="1"/>
  <c r="N460" i="3"/>
  <c r="O460" i="3" s="1"/>
  <c r="N477" i="3"/>
  <c r="O477" i="3" s="1"/>
  <c r="N487" i="3"/>
  <c r="O487" i="3" s="1"/>
  <c r="N495" i="3"/>
  <c r="O495" i="3" s="1"/>
  <c r="N503" i="3"/>
  <c r="O503" i="3" s="1"/>
  <c r="N406" i="3"/>
  <c r="O406" i="3" s="1"/>
  <c r="N447" i="3"/>
  <c r="O447" i="3" s="1"/>
  <c r="N463" i="3"/>
  <c r="O463" i="3" s="1"/>
  <c r="N472" i="3"/>
  <c r="O472" i="3" s="1"/>
  <c r="N481" i="3"/>
  <c r="O481" i="3" s="1"/>
  <c r="N490" i="3"/>
  <c r="O490" i="3" s="1"/>
  <c r="N458" i="3"/>
  <c r="O458" i="3" s="1"/>
  <c r="N467" i="3"/>
  <c r="O467" i="3" s="1"/>
  <c r="N475" i="3"/>
  <c r="O475" i="3" s="1"/>
  <c r="N485" i="3"/>
  <c r="O485" i="3" s="1"/>
  <c r="N493" i="3"/>
  <c r="O493" i="3" s="1"/>
  <c r="N382" i="3"/>
  <c r="O382" i="3" s="1"/>
  <c r="N390" i="3"/>
  <c r="O390" i="3" s="1"/>
  <c r="N453" i="3"/>
  <c r="O453" i="3" s="1"/>
  <c r="N461" i="3"/>
  <c r="O461" i="3" s="1"/>
  <c r="N470" i="3"/>
  <c r="O470" i="3" s="1"/>
  <c r="N479" i="3"/>
  <c r="O479" i="3" s="1"/>
  <c r="N488" i="3"/>
  <c r="O488" i="3" s="1"/>
  <c r="N496" i="3"/>
  <c r="O496" i="3" s="1"/>
  <c r="N504" i="3"/>
  <c r="O504" i="3" s="1"/>
  <c r="N344" i="3"/>
  <c r="O344" i="3" s="1"/>
  <c r="N441" i="3"/>
  <c r="O441" i="3" s="1"/>
  <c r="N448" i="3"/>
  <c r="O448" i="3" s="1"/>
  <c r="N473" i="3"/>
  <c r="O473" i="3" s="1"/>
  <c r="N483" i="3"/>
  <c r="O483" i="3" s="1"/>
  <c r="N491" i="3"/>
  <c r="O491" i="3" s="1"/>
  <c r="N500" i="3"/>
  <c r="O500" i="3" s="1"/>
  <c r="N501" i="3"/>
  <c r="O501" i="3" s="1"/>
  <c r="N502" i="3"/>
  <c r="O502" i="3" s="1"/>
  <c r="N516" i="3"/>
  <c r="O516" i="3" s="1"/>
  <c r="N524" i="3"/>
  <c r="O524" i="3" s="1"/>
  <c r="N532" i="3"/>
  <c r="O532" i="3" s="1"/>
  <c r="N540" i="3"/>
  <c r="O540" i="3" s="1"/>
  <c r="N548" i="3"/>
  <c r="O548" i="3" s="1"/>
  <c r="N556" i="3"/>
  <c r="O556" i="3" s="1"/>
  <c r="N468" i="3"/>
  <c r="O468" i="3" s="1"/>
  <c r="N486" i="3"/>
  <c r="O486" i="3" s="1"/>
  <c r="N505" i="3"/>
  <c r="O505" i="3" s="1"/>
  <c r="N506" i="3"/>
  <c r="O506" i="3" s="1"/>
  <c r="N507" i="3"/>
  <c r="O507" i="3" s="1"/>
  <c r="N511" i="3"/>
  <c r="O511" i="3" s="1"/>
  <c r="N519" i="3"/>
  <c r="O519" i="3" s="1"/>
  <c r="N527" i="3"/>
  <c r="O527" i="3" s="1"/>
  <c r="N535" i="3"/>
  <c r="O535" i="3" s="1"/>
  <c r="N543" i="3"/>
  <c r="O543" i="3" s="1"/>
  <c r="N551" i="3"/>
  <c r="O551" i="3" s="1"/>
  <c r="N508" i="3"/>
  <c r="O508" i="3" s="1"/>
  <c r="N514" i="3"/>
  <c r="O514" i="3" s="1"/>
  <c r="N522" i="3"/>
  <c r="O522" i="3" s="1"/>
  <c r="N530" i="3"/>
  <c r="O530" i="3" s="1"/>
  <c r="N538" i="3"/>
  <c r="O538" i="3" s="1"/>
  <c r="N546" i="3"/>
  <c r="O546" i="3" s="1"/>
  <c r="N554" i="3"/>
  <c r="O554" i="3" s="1"/>
  <c r="N430" i="3"/>
  <c r="O430" i="3" s="1"/>
  <c r="N451" i="3"/>
  <c r="O451" i="3" s="1"/>
  <c r="N517" i="3"/>
  <c r="O517" i="3" s="1"/>
  <c r="N525" i="3"/>
  <c r="O525" i="3" s="1"/>
  <c r="N533" i="3"/>
  <c r="O533" i="3" s="1"/>
  <c r="N541" i="3"/>
  <c r="O541" i="3" s="1"/>
  <c r="N549" i="3"/>
  <c r="O549" i="3" s="1"/>
  <c r="N459" i="3"/>
  <c r="O459" i="3" s="1"/>
  <c r="N509" i="3"/>
  <c r="O509" i="3" s="1"/>
  <c r="N512" i="3"/>
  <c r="O512" i="3" s="1"/>
  <c r="N520" i="3"/>
  <c r="O520" i="3" s="1"/>
  <c r="N528" i="3"/>
  <c r="O528" i="3" s="1"/>
  <c r="N536" i="3"/>
  <c r="O536" i="3" s="1"/>
  <c r="N544" i="3"/>
  <c r="O544" i="3" s="1"/>
  <c r="N552" i="3"/>
  <c r="O552" i="3" s="1"/>
  <c r="N515" i="3"/>
  <c r="O515" i="3" s="1"/>
  <c r="N531" i="3"/>
  <c r="O531" i="3" s="1"/>
  <c r="N539" i="3"/>
  <c r="O539" i="3" s="1"/>
  <c r="N547" i="3"/>
  <c r="O547" i="3" s="1"/>
  <c r="N555" i="3"/>
  <c r="O555" i="3" s="1"/>
  <c r="N476" i="3"/>
  <c r="O476" i="3" s="1"/>
  <c r="N492" i="3"/>
  <c r="O492" i="3" s="1"/>
  <c r="N494" i="3"/>
  <c r="O494" i="3" s="1"/>
  <c r="N498" i="3"/>
  <c r="O498" i="3" s="1"/>
  <c r="N510" i="3"/>
  <c r="O510" i="3" s="1"/>
  <c r="N518" i="3"/>
  <c r="O518" i="3" s="1"/>
  <c r="N526" i="3"/>
  <c r="O526" i="3" s="1"/>
  <c r="N534" i="3"/>
  <c r="O534" i="3" s="1"/>
  <c r="N542" i="3"/>
  <c r="O542" i="3" s="1"/>
  <c r="N550" i="3"/>
  <c r="O550" i="3" s="1"/>
  <c r="N513" i="3"/>
  <c r="O513" i="3" s="1"/>
  <c r="N529" i="3"/>
  <c r="O529" i="3" s="1"/>
  <c r="N565" i="3"/>
  <c r="O565" i="3" s="1"/>
  <c r="N573" i="3"/>
  <c r="O573" i="3" s="1"/>
  <c r="N581" i="3"/>
  <c r="O581" i="3" s="1"/>
  <c r="N597" i="3"/>
  <c r="O597" i="3" s="1"/>
  <c r="N605" i="3"/>
  <c r="O605" i="3" s="1"/>
  <c r="N613" i="3"/>
  <c r="O613" i="3" s="1"/>
  <c r="N621" i="3"/>
  <c r="O621" i="3" s="1"/>
  <c r="N629" i="3"/>
  <c r="O629" i="3" s="1"/>
  <c r="N637" i="3"/>
  <c r="O637" i="3" s="1"/>
  <c r="N645" i="3"/>
  <c r="O645" i="3" s="1"/>
  <c r="N653" i="3"/>
  <c r="O653" i="3" s="1"/>
  <c r="N661" i="3"/>
  <c r="O661" i="3" s="1"/>
  <c r="N669" i="3"/>
  <c r="O669" i="3" s="1"/>
  <c r="N553" i="3"/>
  <c r="O553" i="3" s="1"/>
  <c r="N560" i="3"/>
  <c r="O560" i="3" s="1"/>
  <c r="N568" i="3"/>
  <c r="O568" i="3" s="1"/>
  <c r="N576" i="3"/>
  <c r="O576" i="3" s="1"/>
  <c r="N584" i="3"/>
  <c r="O584" i="3" s="1"/>
  <c r="N592" i="3"/>
  <c r="O592" i="3" s="1"/>
  <c r="N600" i="3"/>
  <c r="O600" i="3" s="1"/>
  <c r="N608" i="3"/>
  <c r="O608" i="3" s="1"/>
  <c r="N616" i="3"/>
  <c r="O616" i="3" s="1"/>
  <c r="N624" i="3"/>
  <c r="O624" i="3" s="1"/>
  <c r="N557" i="3"/>
  <c r="O557" i="3" s="1"/>
  <c r="N563" i="3"/>
  <c r="O563" i="3" s="1"/>
  <c r="N571" i="3"/>
  <c r="O571" i="3" s="1"/>
  <c r="N579" i="3"/>
  <c r="O579" i="3" s="1"/>
  <c r="N587" i="3"/>
  <c r="O587" i="3" s="1"/>
  <c r="N595" i="3"/>
  <c r="O595" i="3" s="1"/>
  <c r="N603" i="3"/>
  <c r="O603" i="3" s="1"/>
  <c r="N611" i="3"/>
  <c r="O611" i="3" s="1"/>
  <c r="N619" i="3"/>
  <c r="O619" i="3" s="1"/>
  <c r="N627" i="3"/>
  <c r="O627" i="3" s="1"/>
  <c r="N635" i="3"/>
  <c r="O635" i="3" s="1"/>
  <c r="N643" i="3"/>
  <c r="O643" i="3" s="1"/>
  <c r="N651" i="3"/>
  <c r="O651" i="3" s="1"/>
  <c r="N659" i="3"/>
  <c r="O659" i="3" s="1"/>
  <c r="N667" i="3"/>
  <c r="O667" i="3" s="1"/>
  <c r="N521" i="3"/>
  <c r="O521" i="3" s="1"/>
  <c r="N537" i="3"/>
  <c r="O537" i="3" s="1"/>
  <c r="N566" i="3"/>
  <c r="O566" i="3" s="1"/>
  <c r="N574" i="3"/>
  <c r="O574" i="3" s="1"/>
  <c r="N582" i="3"/>
  <c r="O582" i="3" s="1"/>
  <c r="N590" i="3"/>
  <c r="O590" i="3" s="1"/>
  <c r="N598" i="3"/>
  <c r="O598" i="3" s="1"/>
  <c r="N606" i="3"/>
  <c r="O606" i="3" s="1"/>
  <c r="N614" i="3"/>
  <c r="O614" i="3" s="1"/>
  <c r="N622" i="3"/>
  <c r="O622" i="3" s="1"/>
  <c r="N630" i="3"/>
  <c r="O630" i="3" s="1"/>
  <c r="N638" i="3"/>
  <c r="O638" i="3" s="1"/>
  <c r="N646" i="3"/>
  <c r="O646" i="3" s="1"/>
  <c r="N561" i="3"/>
  <c r="O561" i="3" s="1"/>
  <c r="N569" i="3"/>
  <c r="O569" i="3" s="1"/>
  <c r="N577" i="3"/>
  <c r="O577" i="3" s="1"/>
  <c r="N585" i="3"/>
  <c r="O585" i="3" s="1"/>
  <c r="N593" i="3"/>
  <c r="O593" i="3" s="1"/>
  <c r="N601" i="3"/>
  <c r="O601" i="3" s="1"/>
  <c r="N609" i="3"/>
  <c r="O609" i="3" s="1"/>
  <c r="N617" i="3"/>
  <c r="O617" i="3" s="1"/>
  <c r="N625" i="3"/>
  <c r="O625" i="3" s="1"/>
  <c r="N633" i="3"/>
  <c r="O633" i="3" s="1"/>
  <c r="N641" i="3"/>
  <c r="O641" i="3" s="1"/>
  <c r="N649" i="3"/>
  <c r="O649" i="3" s="1"/>
  <c r="N657" i="3"/>
  <c r="O657" i="3" s="1"/>
  <c r="N564" i="3"/>
  <c r="O564" i="3" s="1"/>
  <c r="N572" i="3"/>
  <c r="O572" i="3" s="1"/>
  <c r="N580" i="3"/>
  <c r="O580" i="3" s="1"/>
  <c r="N588" i="3"/>
  <c r="O588" i="3" s="1"/>
  <c r="N596" i="3"/>
  <c r="O596" i="3" s="1"/>
  <c r="N604" i="3"/>
  <c r="O604" i="3" s="1"/>
  <c r="N612" i="3"/>
  <c r="O612" i="3" s="1"/>
  <c r="N620" i="3"/>
  <c r="O620" i="3" s="1"/>
  <c r="N628" i="3"/>
  <c r="O628" i="3" s="1"/>
  <c r="N636" i="3"/>
  <c r="O636" i="3" s="1"/>
  <c r="N644" i="3"/>
  <c r="O644" i="3" s="1"/>
  <c r="N652" i="3"/>
  <c r="O652" i="3" s="1"/>
  <c r="N660" i="3"/>
  <c r="O660" i="3" s="1"/>
  <c r="N668" i="3"/>
  <c r="O668" i="3" s="1"/>
  <c r="N545" i="3"/>
  <c r="O545" i="3" s="1"/>
  <c r="N567" i="3"/>
  <c r="O567" i="3" s="1"/>
  <c r="N575" i="3"/>
  <c r="O575" i="3" s="1"/>
  <c r="N583" i="3"/>
  <c r="O583" i="3" s="1"/>
  <c r="N591" i="3"/>
  <c r="O591" i="3" s="1"/>
  <c r="N607" i="3"/>
  <c r="O607" i="3" s="1"/>
  <c r="N615" i="3"/>
  <c r="O615" i="3" s="1"/>
  <c r="N623" i="3"/>
  <c r="O623" i="3" s="1"/>
  <c r="N631" i="3"/>
  <c r="O631" i="3" s="1"/>
  <c r="N639" i="3"/>
  <c r="O639" i="3" s="1"/>
  <c r="N647" i="3"/>
  <c r="O647" i="3" s="1"/>
  <c r="N655" i="3"/>
  <c r="O655" i="3" s="1"/>
  <c r="N663" i="3"/>
  <c r="O663" i="3" s="1"/>
  <c r="N640" i="3"/>
  <c r="O640" i="3" s="1"/>
  <c r="N680" i="3"/>
  <c r="O680" i="3" s="1"/>
  <c r="N688" i="3"/>
  <c r="O688" i="3" s="1"/>
  <c r="N696" i="3"/>
  <c r="O696" i="3" s="1"/>
  <c r="N704" i="3"/>
  <c r="O704" i="3" s="1"/>
  <c r="N712" i="3"/>
  <c r="O712" i="3" s="1"/>
  <c r="N720" i="3"/>
  <c r="O720" i="3" s="1"/>
  <c r="N728" i="3"/>
  <c r="O728" i="3" s="1"/>
  <c r="N736" i="3"/>
  <c r="O736" i="3" s="1"/>
  <c r="N744" i="3"/>
  <c r="O744" i="3" s="1"/>
  <c r="N752" i="3"/>
  <c r="O752" i="3" s="1"/>
  <c r="N760" i="3"/>
  <c r="O760" i="3" s="1"/>
  <c r="N677" i="3"/>
  <c r="O677" i="3" s="1"/>
  <c r="N701" i="3"/>
  <c r="O701" i="3" s="1"/>
  <c r="N717" i="3"/>
  <c r="O717" i="3" s="1"/>
  <c r="N741" i="3"/>
  <c r="O741" i="3" s="1"/>
  <c r="N562" i="3"/>
  <c r="O562" i="3" s="1"/>
  <c r="N618" i="3"/>
  <c r="O618" i="3" s="1"/>
  <c r="N654" i="3"/>
  <c r="O654" i="3" s="1"/>
  <c r="N656" i="3"/>
  <c r="O656" i="3" s="1"/>
  <c r="N658" i="3"/>
  <c r="O658" i="3" s="1"/>
  <c r="N683" i="3"/>
  <c r="O683" i="3" s="1"/>
  <c r="N691" i="3"/>
  <c r="O691" i="3" s="1"/>
  <c r="N699" i="3"/>
  <c r="O699" i="3" s="1"/>
  <c r="N707" i="3"/>
  <c r="O707" i="3" s="1"/>
  <c r="N715" i="3"/>
  <c r="O715" i="3" s="1"/>
  <c r="N723" i="3"/>
  <c r="O723" i="3" s="1"/>
  <c r="N731" i="3"/>
  <c r="O731" i="3" s="1"/>
  <c r="N739" i="3"/>
  <c r="O739" i="3" s="1"/>
  <c r="N747" i="3"/>
  <c r="O747" i="3" s="1"/>
  <c r="N665" i="3"/>
  <c r="O665" i="3" s="1"/>
  <c r="N586" i="3"/>
  <c r="O586" i="3" s="1"/>
  <c r="N632" i="3"/>
  <c r="O632" i="3" s="1"/>
  <c r="N662" i="3"/>
  <c r="O662" i="3" s="1"/>
  <c r="N664" i="3"/>
  <c r="O664" i="3" s="1"/>
  <c r="N678" i="3"/>
  <c r="O678" i="3" s="1"/>
  <c r="N686" i="3"/>
  <c r="O686" i="3" s="1"/>
  <c r="N694" i="3"/>
  <c r="O694" i="3" s="1"/>
  <c r="N702" i="3"/>
  <c r="O702" i="3" s="1"/>
  <c r="N710" i="3"/>
  <c r="O710" i="3" s="1"/>
  <c r="N726" i="3"/>
  <c r="O726" i="3" s="1"/>
  <c r="N734" i="3"/>
  <c r="O734" i="3" s="1"/>
  <c r="N742" i="3"/>
  <c r="O742" i="3" s="1"/>
  <c r="N750" i="3"/>
  <c r="O750" i="3" s="1"/>
  <c r="N767" i="3"/>
  <c r="O767" i="3" s="1"/>
  <c r="N733" i="3"/>
  <c r="O733" i="3" s="1"/>
  <c r="N602" i="3"/>
  <c r="O602" i="3" s="1"/>
  <c r="N650" i="3"/>
  <c r="O650" i="3" s="1"/>
  <c r="N672" i="3"/>
  <c r="O672" i="3" s="1"/>
  <c r="N673" i="3"/>
  <c r="O673" i="3" s="1"/>
  <c r="N674" i="3"/>
  <c r="O674" i="3" s="1"/>
  <c r="N675" i="3"/>
  <c r="O675" i="3" s="1"/>
  <c r="N681" i="3"/>
  <c r="O681" i="3" s="1"/>
  <c r="N689" i="3"/>
  <c r="O689" i="3" s="1"/>
  <c r="N697" i="3"/>
  <c r="O697" i="3" s="1"/>
  <c r="N705" i="3"/>
  <c r="O705" i="3" s="1"/>
  <c r="N713" i="3"/>
  <c r="O713" i="3" s="1"/>
  <c r="N721" i="3"/>
  <c r="O721" i="3" s="1"/>
  <c r="N729" i="3"/>
  <c r="O729" i="3" s="1"/>
  <c r="N737" i="3"/>
  <c r="O737" i="3" s="1"/>
  <c r="N745" i="3"/>
  <c r="O745" i="3" s="1"/>
  <c r="N753" i="3"/>
  <c r="O753" i="3" s="1"/>
  <c r="N578" i="3"/>
  <c r="O578" i="3" s="1"/>
  <c r="N634" i="3"/>
  <c r="O634" i="3" s="1"/>
  <c r="N693" i="3"/>
  <c r="O693" i="3" s="1"/>
  <c r="N558" i="3"/>
  <c r="O558" i="3" s="1"/>
  <c r="N570" i="3"/>
  <c r="O570" i="3" s="1"/>
  <c r="N626" i="3"/>
  <c r="O626" i="3" s="1"/>
  <c r="N666" i="3"/>
  <c r="O666" i="3" s="1"/>
  <c r="N671" i="3"/>
  <c r="O671" i="3" s="1"/>
  <c r="N676" i="3"/>
  <c r="O676" i="3" s="1"/>
  <c r="N684" i="3"/>
  <c r="O684" i="3" s="1"/>
  <c r="N692" i="3"/>
  <c r="O692" i="3" s="1"/>
  <c r="N700" i="3"/>
  <c r="O700" i="3" s="1"/>
  <c r="N708" i="3"/>
  <c r="O708" i="3" s="1"/>
  <c r="N716" i="3"/>
  <c r="O716" i="3" s="1"/>
  <c r="N732" i="3"/>
  <c r="O732" i="3" s="1"/>
  <c r="N740" i="3"/>
  <c r="O740" i="3" s="1"/>
  <c r="N748" i="3"/>
  <c r="O748" i="3" s="1"/>
  <c r="N756" i="3"/>
  <c r="O756" i="3" s="1"/>
  <c r="N765" i="3"/>
  <c r="O765" i="3" s="1"/>
  <c r="N709" i="3"/>
  <c r="O709" i="3" s="1"/>
  <c r="N559" i="3"/>
  <c r="O559" i="3" s="1"/>
  <c r="N642" i="3"/>
  <c r="O642" i="3" s="1"/>
  <c r="N670" i="3"/>
  <c r="O670" i="3" s="1"/>
  <c r="N679" i="3"/>
  <c r="O679" i="3" s="1"/>
  <c r="N687" i="3"/>
  <c r="O687" i="3" s="1"/>
  <c r="N703" i="3"/>
  <c r="O703" i="3" s="1"/>
  <c r="N711" i="3"/>
  <c r="O711" i="3" s="1"/>
  <c r="N719" i="3"/>
  <c r="O719" i="3" s="1"/>
  <c r="N727" i="3"/>
  <c r="O727" i="3" s="1"/>
  <c r="N735" i="3"/>
  <c r="O735" i="3" s="1"/>
  <c r="N743" i="3"/>
  <c r="O743" i="3" s="1"/>
  <c r="N751" i="3"/>
  <c r="O751" i="3" s="1"/>
  <c r="N685" i="3"/>
  <c r="O685" i="3" s="1"/>
  <c r="N594" i="3"/>
  <c r="O594" i="3" s="1"/>
  <c r="N610" i="3"/>
  <c r="O610" i="3" s="1"/>
  <c r="N648" i="3"/>
  <c r="O648" i="3" s="1"/>
  <c r="N682" i="3"/>
  <c r="O682" i="3" s="1"/>
  <c r="N690" i="3"/>
  <c r="O690" i="3" s="1"/>
  <c r="N706" i="3"/>
  <c r="O706" i="3" s="1"/>
  <c r="N714" i="3"/>
  <c r="O714" i="3" s="1"/>
  <c r="N722" i="3"/>
  <c r="O722" i="3" s="1"/>
  <c r="N730" i="3"/>
  <c r="O730" i="3" s="1"/>
  <c r="N738" i="3"/>
  <c r="O738" i="3" s="1"/>
  <c r="N746" i="3"/>
  <c r="O746" i="3" s="1"/>
  <c r="N754" i="3"/>
  <c r="O754" i="3" s="1"/>
  <c r="N762" i="3"/>
  <c r="O762" i="3" s="1"/>
  <c r="N749" i="3"/>
  <c r="O749" i="3" s="1"/>
  <c r="N6" i="3"/>
  <c r="N766" i="3"/>
  <c r="O766" i="3" s="1"/>
  <c r="O196" i="3"/>
  <c r="R459" i="3" l="1"/>
  <c r="R483" i="3"/>
  <c r="Q483" i="3"/>
  <c r="Q459" i="3"/>
  <c r="O6" i="3"/>
  <c r="R484" i="3" l="1"/>
  <c r="N768" i="3"/>
  <c r="N769" i="3" s="1"/>
  <c r="C768" i="3"/>
  <c r="O768" i="3" s="1"/>
  <c r="O769" i="3" s="1"/>
  <c r="M768" i="3"/>
  <c r="M769" i="3" s="1"/>
  <c r="L769" i="3"/>
  <c r="L768" i="3"/>
  <c r="K768" i="3"/>
  <c r="K769" i="3" s="1"/>
  <c r="J769" i="3"/>
  <c r="J768" i="3"/>
  <c r="I768" i="3"/>
  <c r="I769" i="3" s="1"/>
  <c r="H769" i="3"/>
  <c r="H768" i="3"/>
  <c r="G769" i="3"/>
  <c r="G768" i="3"/>
  <c r="F769" i="3"/>
  <c r="F768" i="3"/>
  <c r="E769" i="3"/>
  <c r="E768" i="3"/>
  <c r="D769" i="3"/>
  <c r="D768" i="3"/>
  <c r="U630" i="3"/>
  <c r="C769" i="3" l="1"/>
</calcChain>
</file>

<file path=xl/sharedStrings.xml><?xml version="1.0" encoding="utf-8"?>
<sst xmlns="http://schemas.openxmlformats.org/spreadsheetml/2006/main" count="507" uniqueCount="431">
  <si>
    <t>Sum of Amount</t>
  </si>
  <si>
    <t>Column Labels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</si>
  <si>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</si>
  <si>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</si>
  <si>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</si>
  <si>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</si>
  <si>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</si>
  <si>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</si>
  <si>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</si>
  <si>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</si>
  <si>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</si>
  <si>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</si>
  <si>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</si>
  <si>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</si>
  <si>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Grand Total</t>
  </si>
  <si>
    <t>Row Labels</t>
  </si>
  <si>
    <t>Florida Regulated</t>
  </si>
  <si>
    <t>UA Ledger Detail - 2019</t>
  </si>
  <si>
    <t>AA Ledger Detail - 2019</t>
  </si>
  <si>
    <t>Description</t>
  </si>
  <si>
    <t>Account</t>
  </si>
  <si>
    <t xml:space="preserve">       ORGANIZATION</t>
  </si>
  <si>
    <t xml:space="preserve">       FRANCHISES</t>
  </si>
  <si>
    <t xml:space="preserve">       LAND &amp; LAND RIGHTS PUMP</t>
  </si>
  <si>
    <t xml:space="preserve">       LAND &amp; LAND RIGHTS WTR </t>
  </si>
  <si>
    <t xml:space="preserve">       LAND &amp; LAND RIGHTS TRAN</t>
  </si>
  <si>
    <t xml:space="preserve">       LAND &amp; LAND RIGHTS GEN </t>
  </si>
  <si>
    <t xml:space="preserve">       STRUCT &amp; IMPRV SRC SUPP</t>
  </si>
  <si>
    <t xml:space="preserve">       STRUCT &amp; IMPRV WTR TRT </t>
  </si>
  <si>
    <t xml:space="preserve">       STRUCT &amp; IMPRV TRANS DI</t>
  </si>
  <si>
    <t xml:space="preserve">       STRUCT &amp; IMPRV GEN PLT</t>
  </si>
  <si>
    <t xml:space="preserve">       WELLS &amp; SPRINGS</t>
  </si>
  <si>
    <t xml:space="preserve">       INFILTRATION GALLERY</t>
  </si>
  <si>
    <t xml:space="preserve">       SUPPLY MAINS</t>
  </si>
  <si>
    <t xml:space="preserve">       POWER GENERATION EQUIP</t>
  </si>
  <si>
    <t xml:space="preserve">       ELECTRIC PUMP EQUIP SRC</t>
  </si>
  <si>
    <t xml:space="preserve">       ELECTRIC PUMP EQUIP WTP</t>
  </si>
  <si>
    <t xml:space="preserve">       ELECTRIC PUMP EQUIP TRA</t>
  </si>
  <si>
    <t xml:space="preserve">       WATER TREATMENT EQPT</t>
  </si>
  <si>
    <t xml:space="preserve">       DIST RESV &amp; STANDPIPES</t>
  </si>
  <si>
    <t xml:space="preserve">       TRANS &amp; DISTR MAINS</t>
  </si>
  <si>
    <t xml:space="preserve">       SERVICE LINES</t>
  </si>
  <si>
    <t xml:space="preserve">       METERS</t>
  </si>
  <si>
    <t xml:space="preserve">       METER INSTALLATIONS</t>
  </si>
  <si>
    <t xml:space="preserve">       HYDRANTS</t>
  </si>
  <si>
    <t xml:space="preserve">       BACKFLOW PREVENTION DEV</t>
  </si>
  <si>
    <t xml:space="preserve">       OTH PLT&amp;MISC EQUIP INTA</t>
  </si>
  <si>
    <t xml:space="preserve">       OTH PLT&amp;MISC EQUIP SRC </t>
  </si>
  <si>
    <t xml:space="preserve">       OTH PLT&amp;MISC EQUIP WTP</t>
  </si>
  <si>
    <t xml:space="preserve">       OTH PLT&amp;MISC EQUIP TRAN</t>
  </si>
  <si>
    <t xml:space="preserve">       OFFICE STRUCT &amp; IMPRV</t>
  </si>
  <si>
    <t xml:space="preserve">       OFFICE FURN &amp; EQPT</t>
  </si>
  <si>
    <t xml:space="preserve">       STORES EQUIPMENT</t>
  </si>
  <si>
    <t xml:space="preserve">       TOOL SHOP &amp; MISC EQPT</t>
  </si>
  <si>
    <t xml:space="preserve">       LABORATORY EQUIPMENT</t>
  </si>
  <si>
    <t xml:space="preserve">       POWER OPERATED EQUIP</t>
  </si>
  <si>
    <t xml:space="preserve">       COMMUNICATION EQPT</t>
  </si>
  <si>
    <t xml:space="preserve">       MISC EQUIPMENT</t>
  </si>
  <si>
    <t xml:space="preserve">       WATER PLANT ALLOCATED</t>
  </si>
  <si>
    <t xml:space="preserve">       OTHER TANGIBLE PLT WATE</t>
  </si>
  <si>
    <t xml:space="preserve">       FRANCHISES INTANG PLT</t>
  </si>
  <si>
    <t xml:space="preserve">       LAND &amp; LAND RIGHTS COLL</t>
  </si>
  <si>
    <t xml:space="preserve">       LAND &amp; LAND RIGHTS TRTM</t>
  </si>
  <si>
    <t xml:space="preserve">       LAND &amp; LAND RIGHTS RECL</t>
  </si>
  <si>
    <t xml:space="preserve">       STRUCT/IMPRV COLL PLT</t>
  </si>
  <si>
    <t xml:space="preserve">       STRUCT/IMPRV PUMP PLT L</t>
  </si>
  <si>
    <t xml:space="preserve">       STRUCT/IMPRV TREAT PLT</t>
  </si>
  <si>
    <t xml:space="preserve">       STRUCT/IMPRV RECLAIM WT</t>
  </si>
  <si>
    <t xml:space="preserve">       STRUCT/IMPRV GEN PLT</t>
  </si>
  <si>
    <t xml:space="preserve">       POWER GEN EQUIP COLL PL</t>
  </si>
  <si>
    <t xml:space="preserve">       POWER GEN EQUIP PUMP PL</t>
  </si>
  <si>
    <t xml:space="preserve">       POWER GEN EQUIP TREAT P</t>
  </si>
  <si>
    <t xml:space="preserve">       SEWER FORCE MAIN</t>
  </si>
  <si>
    <t xml:space="preserve">       SEWER GRAVITY MAIN</t>
  </si>
  <si>
    <t xml:space="preserve">       MANHOLES</t>
  </si>
  <si>
    <t xml:space="preserve">       SPECIAL COLL STRUCTURES</t>
  </si>
  <si>
    <t xml:space="preserve">       SERVICES TO CUSTOMERS</t>
  </si>
  <si>
    <t xml:space="preserve">       FLOW MEASURE DEVICES</t>
  </si>
  <si>
    <t xml:space="preserve">       FLOW MEASURE INSTALL</t>
  </si>
  <si>
    <t xml:space="preserve">       RECEIVING WELLS</t>
  </si>
  <si>
    <t xml:space="preserve">       PUMPING EQUIPMENT PUMP </t>
  </si>
  <si>
    <t xml:space="preserve">       PUMPING EQUIPMENT RECLA</t>
  </si>
  <si>
    <t xml:space="preserve">       PUMPING EQUIPMENT RCL W</t>
  </si>
  <si>
    <t xml:space="preserve">       TREAT/DISP EQUIP LAGOON</t>
  </si>
  <si>
    <t xml:space="preserve">       TREAT/DISP EQUIP TRT PL</t>
  </si>
  <si>
    <t xml:space="preserve">       TREAT/DISP EQUIP RCL WT</t>
  </si>
  <si>
    <t xml:space="preserve">       PLANT SEWERS TRTMT PLT</t>
  </si>
  <si>
    <t xml:space="preserve">       PLANT SEWERS RECLAIM WT</t>
  </si>
  <si>
    <t xml:space="preserve">       OUTFALL LINES</t>
  </si>
  <si>
    <t xml:space="preserve">       OTHER PLT TANGIBLE</t>
  </si>
  <si>
    <t xml:space="preserve">       OTHER PLT COLLECTION</t>
  </si>
  <si>
    <t xml:space="preserve">       OTHER PLT PUMP</t>
  </si>
  <si>
    <t xml:space="preserve">       OTHER PLT TREATMENT</t>
  </si>
  <si>
    <t xml:space="preserve">       OTHER PLT RECLAIM WTR T</t>
  </si>
  <si>
    <t xml:space="preserve">       OTHER PLT RECLAIM WTR D</t>
  </si>
  <si>
    <t xml:space="preserve">       LABORATORY EQPT</t>
  </si>
  <si>
    <t xml:space="preserve">       MISC EQUIP SEWER</t>
  </si>
  <si>
    <t xml:space="preserve">       SEWER PLANT ALLOCATED</t>
  </si>
  <si>
    <t xml:space="preserve">       OTHER TANGIBLE PLT SEWE</t>
  </si>
  <si>
    <t xml:space="preserve">       REUSE SERVICES</t>
  </si>
  <si>
    <t xml:space="preserve">       REUSE MTR/INSTALLATIONS</t>
  </si>
  <si>
    <t xml:space="preserve">       REUSE DIST RESERVOIRS</t>
  </si>
  <si>
    <t xml:space="preserve">       REUSE TRANMISSION &amp; DIS</t>
  </si>
  <si>
    <t xml:space="preserve">       TRANSPORTATION EQPT WTR</t>
  </si>
  <si>
    <t xml:space="preserve">       DESKTOP COMPUTER WTR</t>
  </si>
  <si>
    <t xml:space="preserve">       MAINFRAME COMPUTER WTR</t>
  </si>
  <si>
    <t xml:space="preserve">       MINI COMPUTERS WTR</t>
  </si>
  <si>
    <t xml:space="preserve">       COMP SYS COST WTR</t>
  </si>
  <si>
    <t xml:space="preserve">       MICRO SYS COST WTR</t>
  </si>
  <si>
    <t xml:space="preserve">      OTHER PLANT</t>
  </si>
  <si>
    <t xml:space="preserve">        WIP-CAP TIME WATER STO</t>
  </si>
  <si>
    <t xml:space="preserve">        WIP - INTEREST DURING </t>
  </si>
  <si>
    <t xml:space="preserve">        WIP - ENGINEERING</t>
  </si>
  <si>
    <t xml:space="preserve">        WIP - LABOR/INSTALLATI</t>
  </si>
  <si>
    <t xml:space="preserve">        WIP - EQUIPMENT</t>
  </si>
  <si>
    <t xml:space="preserve">        WIP - MATERIAL</t>
  </si>
  <si>
    <t xml:space="preserve">        WIP - ELECTRICAL</t>
  </si>
  <si>
    <t xml:space="preserve">        WIP - PIPING</t>
  </si>
  <si>
    <t xml:space="preserve">        WIP - SITE WORK</t>
  </si>
  <si>
    <t xml:space="preserve">        WIP - BUILDING ADDITIO</t>
  </si>
  <si>
    <t xml:space="preserve">        WIP - LAND/LEASE</t>
  </si>
  <si>
    <t xml:space="preserve">        WIP - PUMPS/EQUIPMENT</t>
  </si>
  <si>
    <t xml:space="preserve">        WIP - TANK/COST OF</t>
  </si>
  <si>
    <t xml:space="preserve">        WIP - TANK/DETENTION A</t>
  </si>
  <si>
    <t xml:space="preserve">        WIP - WELL ABANDONMENT</t>
  </si>
  <si>
    <t xml:space="preserve">        WIP - TRANSFER TO FIXE</t>
  </si>
  <si>
    <t xml:space="preserve">        WIP-CAP TIME EXPAND/MO</t>
  </si>
  <si>
    <t xml:space="preserve">        WIP - BUILDING/BLOWER </t>
  </si>
  <si>
    <t xml:space="preserve">        WIP - CONSTRUCTION</t>
  </si>
  <si>
    <t xml:space="preserve">        WIP - DRAINING/PLANT</t>
  </si>
  <si>
    <t xml:space="preserve">        WIP - FOUNDATION</t>
  </si>
  <si>
    <t xml:space="preserve">        WIP - INSTALLATION OF </t>
  </si>
  <si>
    <t xml:space="preserve">        WIP - MODIFICATION/LIF</t>
  </si>
  <si>
    <t xml:space="preserve">        WIP - PUMP REMOVAL</t>
  </si>
  <si>
    <t xml:space="preserve">        WIP - SURVEY</t>
  </si>
  <si>
    <t xml:space="preserve">        WIP - VEGITATION/REMOV</t>
  </si>
  <si>
    <t xml:space="preserve">        WIP-CAP TIME OFFICE RE</t>
  </si>
  <si>
    <t xml:space="preserve">        WIP - CONTRACTOR/LABOR</t>
  </si>
  <si>
    <t xml:space="preserve">        WIP - ARCHITECT/DESIGN</t>
  </si>
  <si>
    <t xml:space="preserve">        WIP - INTERIOR FINISH</t>
  </si>
  <si>
    <t xml:space="preserve">        WIP-CAP TIME WATER TOW</t>
  </si>
  <si>
    <t xml:space="preserve">        WIP - GROUTING/SEALING</t>
  </si>
  <si>
    <t xml:space="preserve">        WIP - JET CLEANING</t>
  </si>
  <si>
    <t xml:space="preserve">        WIP - PUMP &amp; HAUL SLUD</t>
  </si>
  <si>
    <t xml:space="preserve">        WIP - REPAIR</t>
  </si>
  <si>
    <t xml:space="preserve">      PLT HELD FUTURE USE-SWR</t>
  </si>
  <si>
    <t xml:space="preserve">       ACC DEPR-ORGANIZATION</t>
  </si>
  <si>
    <t xml:space="preserve">       ACC DEPR-FRANCHISES</t>
  </si>
  <si>
    <t xml:space="preserve">       ACC DEPR-STRUCT&amp;IMPRV S</t>
  </si>
  <si>
    <t xml:space="preserve">       ACC DEPR-STRUCT&amp;IMPRV W</t>
  </si>
  <si>
    <t xml:space="preserve">       ACC DEPR-STRUCT&amp;IMPRV T</t>
  </si>
  <si>
    <t xml:space="preserve">       ACC DEPR-STRUCT&amp;IMPRV G</t>
  </si>
  <si>
    <t xml:space="preserve">       ACC DEPR-WELLS &amp; SPRING</t>
  </si>
  <si>
    <t xml:space="preserve">       ACC DEPR-INFILTRATION G</t>
  </si>
  <si>
    <t xml:space="preserve">       ACC DEPR-SUPPLY MAINS</t>
  </si>
  <si>
    <t xml:space="preserve">       ACC DEPR-POWER GENERATI</t>
  </si>
  <si>
    <t xml:space="preserve">       ACC DEPR-ELECT PUMP EQU</t>
  </si>
  <si>
    <t xml:space="preserve">       ACC DEPR-WATER TREATMEN</t>
  </si>
  <si>
    <t xml:space="preserve">       ACC DEPR-DIST RESV &amp; ST</t>
  </si>
  <si>
    <t xml:space="preserve">       ACC DEPR-TRANS &amp; DISTR </t>
  </si>
  <si>
    <t xml:space="preserve">       ACC DEPR-SERVICE LINES</t>
  </si>
  <si>
    <t xml:space="preserve">       ACC DEPR-METERS</t>
  </si>
  <si>
    <t xml:space="preserve">       ACC DEPR-METER INSTALLS</t>
  </si>
  <si>
    <t xml:space="preserve">       ACC DEPR-HYDRANTS</t>
  </si>
  <si>
    <t xml:space="preserve">       ACC DEPR-BACKFLOW PREVE</t>
  </si>
  <si>
    <t xml:space="preserve">       ACC DEPR-OTH PLANT&amp;MISC</t>
  </si>
  <si>
    <t xml:space="preserve">       ACC DEPR-OFFICE STRUCTU</t>
  </si>
  <si>
    <t xml:space="preserve">       ACC DEPR-OFFICE FURN/EQ</t>
  </si>
  <si>
    <t xml:space="preserve">       ACC DEPR-STORES EQUIPME</t>
  </si>
  <si>
    <t xml:space="preserve">       ACC DEPR-TOOL SHOP &amp; MI</t>
  </si>
  <si>
    <t xml:space="preserve">       ACC DEPR-LABORATORY EQU</t>
  </si>
  <si>
    <t xml:space="preserve">       ACC DEPR-POWER OPERATED</t>
  </si>
  <si>
    <t xml:space="preserve">       ACC DEPR-COMMUNICATION </t>
  </si>
  <si>
    <t xml:space="preserve">       ACC DEPR-MISC EQUIPMENT</t>
  </si>
  <si>
    <t xml:space="preserve">       ACC DEPR-OTHER TANG PLT</t>
  </si>
  <si>
    <t xml:space="preserve">       ACC DEPR FRANCHISES INT</t>
  </si>
  <si>
    <t xml:space="preserve">       ACC DEPR-STRUCT/IMPRV C</t>
  </si>
  <si>
    <t xml:space="preserve">       ACC DEPR-STRUCT/IMPRV P</t>
  </si>
  <si>
    <t xml:space="preserve">       ACC DEPR-STRUCT/IMPRV T</t>
  </si>
  <si>
    <t xml:space="preserve">       ACC DEPR-STRUCT/IMPRV R</t>
  </si>
  <si>
    <t xml:space="preserve">       ACC DEPR-STRUCT/IMPRV G</t>
  </si>
  <si>
    <t xml:space="preserve">       ACC DEPR-PWR GEN EQP CO</t>
  </si>
  <si>
    <t xml:space="preserve">       ACC DEPR-PWR GEN EQP PU</t>
  </si>
  <si>
    <t xml:space="preserve">       ACC DEPR-PWR GEN EQP TR</t>
  </si>
  <si>
    <t xml:space="preserve">       ACC DEPR-SEWER FORCE MA</t>
  </si>
  <si>
    <t xml:space="preserve">       ACC DEPR-SEWER GRAVITY </t>
  </si>
  <si>
    <t xml:space="preserve">       ACC DEPR-MANHOLES</t>
  </si>
  <si>
    <t xml:space="preserve">       ACC DEPR-SPECIAL COLL S</t>
  </si>
  <si>
    <t xml:space="preserve">       ACC DEPR-SERVICES TO CU</t>
  </si>
  <si>
    <t xml:space="preserve">       ACC DEPR-FLOW MEASURE D</t>
  </si>
  <si>
    <t xml:space="preserve">       ACC DEPR-FLOW MEASURE I</t>
  </si>
  <si>
    <t xml:space="preserve">       ACC DEPR-RECEIVING WELL</t>
  </si>
  <si>
    <t xml:space="preserve">       ACC DEPR-PUMP EQP PUMP </t>
  </si>
  <si>
    <t xml:space="preserve">       ACC DEPR-PUMP EQP RCLM </t>
  </si>
  <si>
    <t xml:space="preserve">       ACC DEPR-TREAT/DISP EQP</t>
  </si>
  <si>
    <t xml:space="preserve">       ACC DEPR-PLANT SEWERS T</t>
  </si>
  <si>
    <t xml:space="preserve">       ACC DEPR-PLANT SEWERS R</t>
  </si>
  <si>
    <t xml:space="preserve">       ACC DEPR-OUTFALL LINES</t>
  </si>
  <si>
    <t xml:space="preserve">       ACC DEPR-OTHER PLT TANG</t>
  </si>
  <si>
    <t xml:space="preserve">       ACC DEPR-OTHER PLT COLL</t>
  </si>
  <si>
    <t xml:space="preserve">       ACC DEPR-OTHER PLT PUMP</t>
  </si>
  <si>
    <t xml:space="preserve">       ACC DEPR-OTHER PLT TREA</t>
  </si>
  <si>
    <t xml:space="preserve">       ACC DEPR-OTHER PLT RCLM</t>
  </si>
  <si>
    <t xml:space="preserve">       ACC DEPR-LABORATORY EQP</t>
  </si>
  <si>
    <t xml:space="preserve">       ACC DEPR-MISC EQUIP SEW</t>
  </si>
  <si>
    <t xml:space="preserve">       ACC DEPR-REUSE SERVICES</t>
  </si>
  <si>
    <t xml:space="preserve">       ACC DEPR-REUSE MTR/INST</t>
  </si>
  <si>
    <t xml:space="preserve">       ACC DEPR-REUSE DIST RES</t>
  </si>
  <si>
    <t xml:space="preserve">       ACC DEPR-REUSE TRANS/DI</t>
  </si>
  <si>
    <t xml:space="preserve">       ACC DEPR-TRANSPORTATION</t>
  </si>
  <si>
    <t xml:space="preserve">       ACC DEPR-DESKTOP COMPUT</t>
  </si>
  <si>
    <t xml:space="preserve">       ACC DEPR-MAINFRAME COMP</t>
  </si>
  <si>
    <t xml:space="preserve">       ACC DEPR-MINI COMP WTR</t>
  </si>
  <si>
    <t xml:space="preserve">       COMP SYS AMORTIZATION W</t>
  </si>
  <si>
    <t xml:space="preserve">       MICRO SYS AMORTIZATION </t>
  </si>
  <si>
    <t xml:space="preserve">      UTILITY PAA WTR PLANT AM</t>
  </si>
  <si>
    <t xml:space="preserve">      UTILITY PAA SWR PLANT AM</t>
  </si>
  <si>
    <t xml:space="preserve">      ACC AMORT UTIL PAA-WATER</t>
  </si>
  <si>
    <t xml:space="preserve">      ACC AMORT UTIL PAA-SEWER</t>
  </si>
  <si>
    <t xml:space="preserve">       PROCESSING PLANT</t>
  </si>
  <si>
    <t xml:space="preserve">       MAINTENANCE STRUCT &amp; IM</t>
  </si>
  <si>
    <t xml:space="preserve">       MAINTENANCE TOOL</t>
  </si>
  <si>
    <t xml:space="preserve">       EQUIPMENT &amp; MACHINERY</t>
  </si>
  <si>
    <t xml:space="preserve">       ACC DEPR-PROCESSING PLA</t>
  </si>
  <si>
    <t xml:space="preserve">       ACC DEPR-MAINT STRUCTUR</t>
  </si>
  <si>
    <t xml:space="preserve">       ACC DEPR-MAINT TOOL</t>
  </si>
  <si>
    <t xml:space="preserve">       ACC DEPR-EQ &amp; MACHINERY</t>
  </si>
  <si>
    <t xml:space="preserve">       UTIL PLANT ACQUIRED/DIS</t>
  </si>
  <si>
    <t xml:space="preserve">       CASH-WSC PETTY CASH-CHA</t>
  </si>
  <si>
    <t xml:space="preserve">       A/R-CUSTOMER TRADE CC&amp;B</t>
  </si>
  <si>
    <t xml:space="preserve">       A/R-CUSTOMER ACCRUAL</t>
  </si>
  <si>
    <t xml:space="preserve">      ACCUM PROV UNCOLLECT ACC</t>
  </si>
  <si>
    <t xml:space="preserve">       A/R-OTHER</t>
  </si>
  <si>
    <t xml:space="preserve">      A/R ASSOC COS</t>
  </si>
  <si>
    <t xml:space="preserve">      INVENTORY</t>
  </si>
  <si>
    <t xml:space="preserve">      SPECIAL DEPOSITS</t>
  </si>
  <si>
    <t xml:space="preserve">      PREPAYMENTS</t>
  </si>
  <si>
    <t xml:space="preserve">        RCIP - ATTORNEY FEES</t>
  </si>
  <si>
    <t xml:space="preserve">        RCIP - CAPITALIZED TIM</t>
  </si>
  <si>
    <t xml:space="preserve">        RCIP - ADMINISTRATIVE </t>
  </si>
  <si>
    <t xml:space="preserve">        RCIP - TRAVEL</t>
  </si>
  <si>
    <t xml:space="preserve">        RCIP - CONSULTING FEES</t>
  </si>
  <si>
    <t xml:space="preserve">        RCIP - TRANSFER TO DEF</t>
  </si>
  <si>
    <t xml:space="preserve">       REG EXP BEING AMORT</t>
  </si>
  <si>
    <t xml:space="preserve">       RATE CASE BEING AMORT</t>
  </si>
  <si>
    <t xml:space="preserve">       MISC REGULATORY COMM EX</t>
  </si>
  <si>
    <t xml:space="preserve">       RATE CASE ACCUM AMORT</t>
  </si>
  <si>
    <t xml:space="preserve">       DEF CHGS-LANDSCAPING</t>
  </si>
  <si>
    <t xml:space="preserve">       DEF CHGS-TANK MAINT&amp;REP</t>
  </si>
  <si>
    <t xml:space="preserve">       DEF CHGS-ATTORNEY FEE</t>
  </si>
  <si>
    <t xml:space="preserve">       DEF CHGS-OTHER</t>
  </si>
  <si>
    <t xml:space="preserve">       DEF CHGS-OTHER WTR &amp; SW</t>
  </si>
  <si>
    <t xml:space="preserve">       DEF CHGS-MULTI YR TESTI</t>
  </si>
  <si>
    <t xml:space="preserve">       DEF CHGS-PR WASH/JET SW</t>
  </si>
  <si>
    <t xml:space="preserve">       DEF CHGS-TV SEWER MAINS</t>
  </si>
  <si>
    <t xml:space="preserve">       AMORT - LANDSCAPING</t>
  </si>
  <si>
    <t xml:space="preserve">       AMORT - TANK MAINT&amp;REP </t>
  </si>
  <si>
    <t xml:space="preserve">       AMORT - ATTORNEY FEE</t>
  </si>
  <si>
    <t xml:space="preserve">       AMORT - HURRICANE/STORM</t>
  </si>
  <si>
    <t xml:space="preserve">       AMORT - OTHER</t>
  </si>
  <si>
    <t xml:space="preserve">       AMORT - OTHER WTR &amp; SWR</t>
  </si>
  <si>
    <t xml:space="preserve">       AMORT - MULTI YR TESTIN</t>
  </si>
  <si>
    <t xml:space="preserve">       AMORT - PR WASH/JET SWR</t>
  </si>
  <si>
    <t xml:space="preserve">       AMORT - TV SEWER MAINS</t>
  </si>
  <si>
    <t xml:space="preserve">      ADV-IN-AID OF CONST-WATE</t>
  </si>
  <si>
    <t xml:space="preserve">      ACC AMORT-AIA-WATER</t>
  </si>
  <si>
    <t xml:space="preserve">      ACC AMORT-CIA-SEWER</t>
  </si>
  <si>
    <t xml:space="preserve">       CIAC-STRUCT &amp; IMPRV SRC</t>
  </si>
  <si>
    <t xml:space="preserve">       CIAC-STRUCT &amp; IMPRV WTP</t>
  </si>
  <si>
    <t xml:space="preserve">       CIAC-WELLS &amp; SPRINGS</t>
  </si>
  <si>
    <t xml:space="preserve">       CIAC-SUPPLY MAINS</t>
  </si>
  <si>
    <t xml:space="preserve">       CIAC-ELEC PUMP EQP SRC </t>
  </si>
  <si>
    <t xml:space="preserve">       CIAC-ELEC PUMP EQP WTP</t>
  </si>
  <si>
    <t xml:space="preserve">       CIAC-WATER TREATMENT EQ</t>
  </si>
  <si>
    <t xml:space="preserve">       CIAC-DIST RESV &amp; STANDP</t>
  </si>
  <si>
    <t xml:space="preserve">       CIAC-TRANS &amp; DISTR MAIN</t>
  </si>
  <si>
    <t xml:space="preserve">       CIAC-SERVICE LINES</t>
  </si>
  <si>
    <t xml:space="preserve">       CIAC-METERS</t>
  </si>
  <si>
    <t xml:space="preserve">       CIAC-METER INSTALLS</t>
  </si>
  <si>
    <t xml:space="preserve">       CIAC-HYDRANTS</t>
  </si>
  <si>
    <t xml:space="preserve">       CIAC-OTHER TANGIBLE PLT</t>
  </si>
  <si>
    <t xml:space="preserve">       CIAC-WATER-TAP</t>
  </si>
  <si>
    <t xml:space="preserve">       CIAC-WTR LINE EXT FEE</t>
  </si>
  <si>
    <t xml:space="preserve">       CIAC-WTR RES CAP FEE</t>
  </si>
  <si>
    <t xml:space="preserve">       CIAC-WTR PLT MOD FEE</t>
  </si>
  <si>
    <t xml:space="preserve">       CIAC-WTR PLT MTR FEE</t>
  </si>
  <si>
    <t xml:space="preserve">       CIAC-STRUCT/IMPRV COLL </t>
  </si>
  <si>
    <t xml:space="preserve">       CIAC-STRUCT/IMPRV PUMP </t>
  </si>
  <si>
    <t xml:space="preserve">       CIAC-STRUCT/IMPRV TREAT</t>
  </si>
  <si>
    <t xml:space="preserve">       CIAC-STRUCT/IMPRV RCLM </t>
  </si>
  <si>
    <t xml:space="preserve">       CIAC-STRUCT/IMPRV GEN P</t>
  </si>
  <si>
    <t xml:space="preserve">       CIAC-POWER GEN EQUIP PU</t>
  </si>
  <si>
    <t xml:space="preserve">       CIAC-POWER GEN EQUIP TR</t>
  </si>
  <si>
    <t xml:space="preserve">       CIAC-SEWER FORCE MAIN</t>
  </si>
  <si>
    <t xml:space="preserve">       CIAC-SEWER GRAVITY MAIN</t>
  </si>
  <si>
    <t xml:space="preserve">       CIAC-MANHOLES</t>
  </si>
  <si>
    <t xml:space="preserve">       CIAC-SPECIAL COLL STRUC</t>
  </si>
  <si>
    <t xml:space="preserve">       CIAC-SERVICES TO CUSTOM</t>
  </si>
  <si>
    <t xml:space="preserve">       CIAC-PUMP EQP PUMP PLT</t>
  </si>
  <si>
    <t xml:space="preserve">       CIAC-PUMP EQP RCLM WTP</t>
  </si>
  <si>
    <t xml:space="preserve">       CIAC-TREAT/DISP EQUIP L</t>
  </si>
  <si>
    <t xml:space="preserve">       CIAC-TREAT/DISP EQUIP T</t>
  </si>
  <si>
    <t xml:space="preserve">       CIAC-OUTFALL LINES</t>
  </si>
  <si>
    <t>CIAC-OTHER PLT COLLECTION</t>
  </si>
  <si>
    <t xml:space="preserve">       CIAC-SEWER-TAP</t>
  </si>
  <si>
    <t xml:space="preserve">       CIAC-SWR MGMT FEE</t>
  </si>
  <si>
    <t xml:space="preserve">       CIAC-SWR LINE EXT FEE</t>
  </si>
  <si>
    <t xml:space="preserve">       CIAC-SWR RES CAP FEE</t>
  </si>
  <si>
    <t xml:space="preserve">       CIAC-SWR PLT MOD FEE</t>
  </si>
  <si>
    <t xml:space="preserve">       CIAC-SWR PLT MTR FEE</t>
  </si>
  <si>
    <t xml:space="preserve">       CIAC-REUSE SERVICES</t>
  </si>
  <si>
    <t xml:space="preserve">       CIAC-REUSE DIST RESERVO</t>
  </si>
  <si>
    <t xml:space="preserve">       CIAC-REUSE TRANMISSION </t>
  </si>
  <si>
    <t xml:space="preserve">       CIAC-REUSE-TAP</t>
  </si>
  <si>
    <t xml:space="preserve">       CIAC-REUSE MGMT FEE</t>
  </si>
  <si>
    <t xml:space="preserve">       CIAC-REUSE RES CAP FEE</t>
  </si>
  <si>
    <t xml:space="preserve">       CIAC-REUSE PLT MTR FEE</t>
  </si>
  <si>
    <t xml:space="preserve">       ACC AMORT ORGANIZATION</t>
  </si>
  <si>
    <t xml:space="preserve">       ACC AMORT STRUCT &amp; IMPR</t>
  </si>
  <si>
    <t xml:space="preserve">       ACC AMORT WELLS &amp; SPRIN</t>
  </si>
  <si>
    <t xml:space="preserve">       ACC AMORT SUPPLY MAINS</t>
  </si>
  <si>
    <t xml:space="preserve">       ACC AMORT ELEC PUMP EQP</t>
  </si>
  <si>
    <t xml:space="preserve">       ACC AMORT WATER TREATME</t>
  </si>
  <si>
    <t xml:space="preserve">       ACC AMORT DIST RESV &amp; S</t>
  </si>
  <si>
    <t xml:space="preserve">       ACC AMORT TRANS &amp; DISTR</t>
  </si>
  <si>
    <t xml:space="preserve">       ACC AMORT SERVICE LINES</t>
  </si>
  <si>
    <t xml:space="preserve">       ACC AMORT METERS</t>
  </si>
  <si>
    <t xml:space="preserve">       ACC AMORT METER INSTALL</t>
  </si>
  <si>
    <t xml:space="preserve">       ACC AMORT HYDRANTS</t>
  </si>
  <si>
    <t xml:space="preserve">       ACC AMORT OTHER TANG PL</t>
  </si>
  <si>
    <t xml:space="preserve">       ACC AMORT WATER-CIAC TA</t>
  </si>
  <si>
    <t xml:space="preserve">       ACC AMORT WTR LINE EXT </t>
  </si>
  <si>
    <t xml:space="preserve">       ACC AMORT WTR RES CAP F</t>
  </si>
  <si>
    <t xml:space="preserve">       ACC AMORT WTR PLT MOD F</t>
  </si>
  <si>
    <t xml:space="preserve">       ACC AMORT WTR PLT MTR F</t>
  </si>
  <si>
    <t xml:space="preserve">       ACC AMORTSTRUCT/IMPRV C</t>
  </si>
  <si>
    <t xml:space="preserve">       ACC AMORTSTRUCT/IMPRV P</t>
  </si>
  <si>
    <t xml:space="preserve">       ACC AMORTSTRUCT/IMPRV T</t>
  </si>
  <si>
    <t xml:space="preserve">       ACC AMORTSTRUCT/IMPRV R</t>
  </si>
  <si>
    <t xml:space="preserve">       ACC AMORTSTRUCT/IMPRV G</t>
  </si>
  <si>
    <t xml:space="preserve">       ACC AMORT PWR GEN EQP C</t>
  </si>
  <si>
    <t xml:space="preserve">       ACC AMORT PWR GEN EQP P</t>
  </si>
  <si>
    <t xml:space="preserve">       ACC AMORT PWR GEN EQP T</t>
  </si>
  <si>
    <t xml:space="preserve">       ACC AMORT SEWER FORCE M</t>
  </si>
  <si>
    <t xml:space="preserve">       ACC AMORT SEWER GRAVITY</t>
  </si>
  <si>
    <t xml:space="preserve">       ACC AMORT MANHOLES</t>
  </si>
  <si>
    <t xml:space="preserve">       ACC AMORT SPCL COLL STR</t>
  </si>
  <si>
    <t xml:space="preserve">       ACC AMORT SERVICES TO C</t>
  </si>
  <si>
    <t>ACC AMORT PUMP EQP PUMP PLT</t>
  </si>
  <si>
    <t xml:space="preserve">       ACC AMORT PUMP EQP RCLM</t>
  </si>
  <si>
    <t xml:space="preserve">       ACC AMORT TREAT/DISP EQ</t>
  </si>
  <si>
    <t xml:space="preserve">       ACC AMORT OUTFALL LINES</t>
  </si>
  <si>
    <t>ACC AMORT OTH PLT COLLECTION</t>
  </si>
  <si>
    <t xml:space="preserve">       ACC AMORT SEWER-TAP</t>
  </si>
  <si>
    <t xml:space="preserve">       ACC AMORT SWR MGMT FEE-</t>
  </si>
  <si>
    <t xml:space="preserve">       ACC AMORT SWR LINE EXT </t>
  </si>
  <si>
    <t xml:space="preserve">       ACC AMORT SWR RES CAP F</t>
  </si>
  <si>
    <t xml:space="preserve">       ACC AMORT SWR PLT MOD F</t>
  </si>
  <si>
    <t xml:space="preserve">       ACC AMORT SWR PLT MTR F</t>
  </si>
  <si>
    <t xml:space="preserve">       ACC AMORT-REUSE SERVICE</t>
  </si>
  <si>
    <t xml:space="preserve">       ACC AMORT-REUSE DIST RE</t>
  </si>
  <si>
    <t xml:space="preserve">       ACC AMORT-REUSE TRANS D</t>
  </si>
  <si>
    <t xml:space="preserve">       ACC AMORT REUSE-TAP</t>
  </si>
  <si>
    <t xml:space="preserve">       ACC AMORT REUSE MGMT FE</t>
  </si>
  <si>
    <t xml:space="preserve">       ACC AMORT REUSE RES CAP</t>
  </si>
  <si>
    <t xml:space="preserve">       ACC AMORT REUSE PLT MTR</t>
  </si>
  <si>
    <t xml:space="preserve">       ACCUM DEF INCOME TAX-FE</t>
  </si>
  <si>
    <t xml:space="preserve">       DEF FED TAX - CIAC PRE </t>
  </si>
  <si>
    <t xml:space="preserve">       DEF FED TAX - TAP FEE P</t>
  </si>
  <si>
    <t xml:space="preserve">       DEF FED TAX - RATE CASE</t>
  </si>
  <si>
    <t xml:space="preserve">       DEF FED TAX - DEF MAINT</t>
  </si>
  <si>
    <t xml:space="preserve">       DEF FED TAX - ORGN EXP</t>
  </si>
  <si>
    <t xml:space="preserve">       DEF FED TAX - BAD DEBT</t>
  </si>
  <si>
    <t xml:space="preserve">       DEF FED TAX - DEPRECIAT</t>
  </si>
  <si>
    <t xml:space="preserve">       DEF FED TAX - NOL</t>
  </si>
  <si>
    <t xml:space="preserve">       ACCUM DEF INCOME TAX - </t>
  </si>
  <si>
    <t xml:space="preserve">       DEF ST TAX - CIAC PRE 1</t>
  </si>
  <si>
    <t xml:space="preserve">       DEF ST TAX - TAP FEE PO</t>
  </si>
  <si>
    <t xml:space="preserve">       DEF ST TAX - RATE CASE</t>
  </si>
  <si>
    <t xml:space="preserve">       DEF ST TAX - DEF MAINT</t>
  </si>
  <si>
    <t xml:space="preserve">       DEF ST TAX - ORGN EXP</t>
  </si>
  <si>
    <t xml:space="preserve">       DEF ST TAX - BAD DEBT</t>
  </si>
  <si>
    <t xml:space="preserve">       DEF ST TAX - DEPRECIATI</t>
  </si>
  <si>
    <t xml:space="preserve">       DEF ST TAX - NOL</t>
  </si>
  <si>
    <t xml:space="preserve">      UNAMORT INVEST TAX CREDI</t>
  </si>
  <si>
    <t xml:space="preserve">       A/P TRADE</t>
  </si>
  <si>
    <t xml:space="preserve">       A/P TRADE - ACCRUAL</t>
  </si>
  <si>
    <t xml:space="preserve">       A/P TRADE - RECD NOT VO</t>
  </si>
  <si>
    <t xml:space="preserve">       A/P-ASSOC COMPANIES</t>
  </si>
  <si>
    <t xml:space="preserve">       A/P MISCELLANEOUS</t>
  </si>
  <si>
    <t xml:space="preserve">       A/P 3RD PARTY LIABILITY</t>
  </si>
  <si>
    <t xml:space="preserve">       DEF CREDITS OTHER</t>
  </si>
  <si>
    <t xml:space="preserve">       AMORT DEF CREDITS</t>
  </si>
  <si>
    <t xml:space="preserve">      ADVANCES FROM UTILITIES </t>
  </si>
  <si>
    <t xml:space="preserve">      CUSTOMER DEPOSITS</t>
  </si>
  <si>
    <t xml:space="preserve">       ACCRUED TAXES GENERAL</t>
  </si>
  <si>
    <t xml:space="preserve">       ACCRUED GROSS RECEIPT T</t>
  </si>
  <si>
    <t xml:space="preserve">       ACCRUED FRANCHISE TAX A</t>
  </si>
  <si>
    <t xml:space="preserve">       ACCRUED REAL EST TAX</t>
  </si>
  <si>
    <t xml:space="preserve">       ACCRUED SALES TAX</t>
  </si>
  <si>
    <t xml:space="preserve">       ACCRUED USE TAX</t>
  </si>
  <si>
    <t xml:space="preserve">       ACCRUED COUNTY TAX A</t>
  </si>
  <si>
    <t xml:space="preserve">       ACCRUED COUNTY TAX B</t>
  </si>
  <si>
    <t xml:space="preserve">       ACCRUED CITY TAX A</t>
  </si>
  <si>
    <t xml:space="preserve">       ACCRUED FED INCOME TAX</t>
  </si>
  <si>
    <t xml:space="preserve">       ACCRUED ST INCOME TAX</t>
  </si>
  <si>
    <t xml:space="preserve">       ACCRUED CUST DEP INTERE</t>
  </si>
  <si>
    <t xml:space="preserve">      DEFERRED REVENUE</t>
  </si>
  <si>
    <t xml:space="preserve">       COMMON STOCK</t>
  </si>
  <si>
    <t xml:space="preserve">      PAID IN CAPITAL</t>
  </si>
  <si>
    <t xml:space="preserve">      MISC PAID IN CAPITAL</t>
  </si>
  <si>
    <t xml:space="preserve">      RETAINED EARN-PRIOR YEAR</t>
  </si>
  <si>
    <t xml:space="preserve">       CONTRIBUTIONS</t>
  </si>
  <si>
    <t xml:space="preserve">       LETTER OF CREDIT FEE</t>
  </si>
  <si>
    <t xml:space="preserve">       TEMP EMPLOY - CLERICAL</t>
  </si>
  <si>
    <t xml:space="preserve">       MISC RATE CASE EXPENSES</t>
  </si>
  <si>
    <t xml:space="preserve">       TEST-SAFE DRINKING WATE</t>
  </si>
  <si>
    <t>DEPREC-POWER GEN EQUIP PUMP PL</t>
  </si>
  <si>
    <t>AMORT-PUMP EQP PUMP PLT</t>
  </si>
  <si>
    <t>AMORT-OTHER PLT COLLECTION</t>
  </si>
  <si>
    <t xml:space="preserve">      INCOME TAXES-FEDERAL</t>
  </si>
  <si>
    <t xml:space="preserve">       MISCELLANEOUS EXP NON-U</t>
  </si>
  <si>
    <t>EXTRAORDINARY GAIN/LOSS</t>
  </si>
  <si>
    <t>Total 2019</t>
  </si>
  <si>
    <t>Vlookup</t>
  </si>
  <si>
    <t>Revenue</t>
  </si>
  <si>
    <t>w/Billings</t>
  </si>
  <si>
    <t>O&amp;M</t>
  </si>
  <si>
    <t>O&amp;M w/o Billings</t>
  </si>
  <si>
    <t>CASH - VARIOUS</t>
  </si>
  <si>
    <t xml:space="preserve">        WIP - SLUDGE/DISPOSAL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</si>
</sst>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2" borderId="1" xfId="0" applyFont="1" applyFill="1" applyBorder="1"/>
    <xf numFmtId="43" fontId="2" fillId="2" borderId="1" xfId="1" applyFont="1" applyFill="1" applyBorder="1"/>
    <xf numFmtId="0" fontId="0" fillId="0" borderId="0" xfId="0" applyAlignment="1">
      <alignment horizontal="left"/>
    </xf>
    <xf numFmtId="43" fontId="0" fillId="0" borderId="0" xfId="0" applyNumberFormat="1"/>
    <xf numFmtId="43" fontId="0" fillId="0" borderId="0" xfId="1" applyFont="1"/>
    <xf numFmtId="0" fontId="2" fillId="2" borderId="2" xfId="0" applyFont="1" applyFill="1" applyBorder="1" applyAlignment="1">
      <alignment horizontal="left"/>
    </xf>
    <xf numFmtId="43" fontId="2" fillId="2" borderId="2" xfId="0" applyNumberFormat="1" applyFont="1" applyFill="1" applyBorder="1"/>
    <xf numFmtId="43" fontId="2" fillId="2" borderId="2" xfId="1" applyFont="1" applyFill="1" applyBorder="1"/>
    <xf numFmtId="0" fontId="2" fillId="0" borderId="3" xfId="0" applyFont="1" applyBorder="1" applyAlignment="1">
      <alignment horizontal="left" indent="2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3" fontId="0" fillId="0" borderId="7" xfId="1" applyFont="1" applyBorder="1"/>
    <xf numFmtId="43" fontId="0" fillId="0" borderId="7" xfId="0" applyNumberFormat="1" applyBorder="1"/>
    <xf numFmtId="0" fontId="0" fillId="4" borderId="3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0" borderId="5" xfId="0" applyBorder="1" applyAlignment="1">
      <alignment horizontal="left" indent="2"/>
    </xf>
    <xf numFmtId="0" fontId="0" fillId="0" borderId="6" xfId="0" applyBorder="1" applyAlignment="1">
      <alignment horizontal="left" indent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water.com\files\Accounting\Financial%20Dept\ACCOUNTING\TB%20by%20Company%20UE\2018\TB%20by%20CO%20UE%201218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  <sheetName val="CUTX"/>
    </sheetNames>
    <sheetDataSet>
      <sheetData sheetId="0">
        <row r="440">
          <cell r="A440">
            <v>5025</v>
          </cell>
          <cell r="B440" t="str">
            <v>WATER REVENUE-RESIDENTIAL</v>
          </cell>
        </row>
        <row r="441">
          <cell r="A441">
            <v>5030</v>
          </cell>
          <cell r="B441" t="str">
            <v>WATER REVENUE-ACCRUALS</v>
          </cell>
        </row>
        <row r="442">
          <cell r="A442">
            <v>5035</v>
          </cell>
          <cell r="B442" t="str">
            <v>WATER REVENUE-COMMERCIAL</v>
          </cell>
        </row>
        <row r="443">
          <cell r="A443">
            <v>5050</v>
          </cell>
          <cell r="B443" t="str">
            <v>WATER REVENUE-MULT FAM DWELL</v>
          </cell>
        </row>
        <row r="444">
          <cell r="A444">
            <v>5051</v>
          </cell>
          <cell r="B444" t="str">
            <v>WATER REVENUE-STORM REC RIDER</v>
          </cell>
        </row>
        <row r="445">
          <cell r="A445">
            <v>5065</v>
          </cell>
          <cell r="B445" t="str">
            <v>PRIVATE FIRE PROTECTION</v>
          </cell>
        </row>
        <row r="446">
          <cell r="A446">
            <v>5100</v>
          </cell>
          <cell r="B446" t="str">
            <v>SEWER REVENUE-RESIDENTIAL</v>
          </cell>
        </row>
        <row r="447">
          <cell r="A447">
            <v>5105</v>
          </cell>
          <cell r="B447" t="str">
            <v>SEWER REVENUE-ACCRUALS</v>
          </cell>
        </row>
        <row r="448">
          <cell r="A448">
            <v>5110</v>
          </cell>
          <cell r="B448" t="str">
            <v>SEWER REVENUE-COMMERCIAL</v>
          </cell>
        </row>
        <row r="449">
          <cell r="A449">
            <v>5127</v>
          </cell>
          <cell r="B449" t="str">
            <v>SEWER REVENUE-STORM REC RIDER</v>
          </cell>
        </row>
        <row r="450">
          <cell r="A450">
            <v>5128</v>
          </cell>
          <cell r="B450" t="str">
            <v>SEWER REVENUE-GUARANTEED</v>
          </cell>
        </row>
        <row r="451">
          <cell r="A451">
            <v>5140</v>
          </cell>
          <cell r="B451" t="str">
            <v>SEWER REVENUE-RESIDENTIAL</v>
          </cell>
        </row>
        <row r="452">
          <cell r="A452">
            <v>5155</v>
          </cell>
          <cell r="B452" t="str">
            <v>SEWER REVENUE-COMMERCIAL</v>
          </cell>
        </row>
        <row r="453">
          <cell r="A453">
            <v>5170</v>
          </cell>
          <cell r="B453" t="str">
            <v>SEWER REVENUE-MULT FAM DWELL</v>
          </cell>
        </row>
        <row r="454">
          <cell r="A454">
            <v>5175</v>
          </cell>
          <cell r="B454" t="str">
            <v>REVENUE-AFPI SEWER</v>
          </cell>
        </row>
        <row r="455">
          <cell r="A455">
            <v>5230</v>
          </cell>
          <cell r="B455" t="str">
            <v>REUSE REVENUE-RESIDENTIAL</v>
          </cell>
        </row>
        <row r="456">
          <cell r="A456">
            <v>5235</v>
          </cell>
          <cell r="B456" t="str">
            <v>REUSE REVENUE-COMMERCIAL</v>
          </cell>
        </row>
        <row r="457">
          <cell r="A457">
            <v>5265</v>
          </cell>
          <cell r="B457" t="str">
            <v>FORFEITED DISCOUNTS</v>
          </cell>
        </row>
        <row r="458">
          <cell r="A458">
            <v>5270</v>
          </cell>
          <cell r="B458" t="str">
            <v>MISC SERVICE REVENUE</v>
          </cell>
        </row>
        <row r="459">
          <cell r="A459">
            <v>5285</v>
          </cell>
          <cell r="B459" t="str">
            <v>OTHER W/S REVENUES</v>
          </cell>
        </row>
        <row r="460">
          <cell r="A460">
            <v>5405</v>
          </cell>
          <cell r="B460" t="str">
            <v>REV FROM MGMT SERVICES</v>
          </cell>
        </row>
        <row r="461">
          <cell r="A461">
            <v>5435</v>
          </cell>
          <cell r="B461" t="str">
            <v>PURCHASED WATER-WATER SYS</v>
          </cell>
        </row>
        <row r="462">
          <cell r="A462">
            <v>5440</v>
          </cell>
          <cell r="B462" t="str">
            <v>PURCHASED WATER-SEWER SYS</v>
          </cell>
        </row>
        <row r="463">
          <cell r="A463">
            <v>5455</v>
          </cell>
          <cell r="B463" t="str">
            <v>PURCHASED SEWER TREATMENT</v>
          </cell>
        </row>
        <row r="464">
          <cell r="A464">
            <v>5460</v>
          </cell>
          <cell r="B464" t="str">
            <v>PURCHASED SEWER - BILLINGS</v>
          </cell>
        </row>
        <row r="465">
          <cell r="A465">
            <v>5465</v>
          </cell>
          <cell r="B465" t="str">
            <v>ELEC PWR - WTR SYSTEM SRC SUPP</v>
          </cell>
        </row>
        <row r="466">
          <cell r="A466">
            <v>5470</v>
          </cell>
          <cell r="B466" t="str">
            <v>ELEC PWR - SWR SYSTEM COLL</v>
          </cell>
        </row>
        <row r="467">
          <cell r="A467">
            <v>5480</v>
          </cell>
          <cell r="B467" t="str">
            <v>CHLORINE</v>
          </cell>
        </row>
        <row r="468">
          <cell r="A468">
            <v>5485</v>
          </cell>
          <cell r="B468" t="str">
            <v>ODOR CONTROL CHEMICALS</v>
          </cell>
        </row>
        <row r="469">
          <cell r="A469">
            <v>5490</v>
          </cell>
          <cell r="B469" t="str">
            <v>OTHER TREATMENT CHEMICALS</v>
          </cell>
        </row>
        <row r="470">
          <cell r="A470">
            <v>5495</v>
          </cell>
          <cell r="B470" t="str">
            <v>METER READING</v>
          </cell>
        </row>
        <row r="471">
          <cell r="A471">
            <v>5505</v>
          </cell>
          <cell r="B471" t="str">
            <v>AGENCY EXPENSE</v>
          </cell>
        </row>
        <row r="472">
          <cell r="A472">
            <v>5510</v>
          </cell>
          <cell r="B472" t="str">
            <v>UNCOLLECTIBLE ACCOUNTS</v>
          </cell>
        </row>
        <row r="473">
          <cell r="A473">
            <v>5515</v>
          </cell>
          <cell r="B473" t="str">
            <v>UNCOLL ACCOUNTS ACCRUAL</v>
          </cell>
        </row>
        <row r="474">
          <cell r="A474">
            <v>5525</v>
          </cell>
          <cell r="B474" t="str">
            <v>BILL STOCK</v>
          </cell>
        </row>
        <row r="475">
          <cell r="A475">
            <v>5530</v>
          </cell>
          <cell r="B475" t="str">
            <v>BILLING COMPUTER SUPPLIES</v>
          </cell>
        </row>
        <row r="476">
          <cell r="A476">
            <v>5535</v>
          </cell>
          <cell r="B476" t="str">
            <v>BILLING ENVELOPES</v>
          </cell>
        </row>
        <row r="477">
          <cell r="A477">
            <v>5540</v>
          </cell>
          <cell r="B477" t="str">
            <v>BILLING POSTAGE</v>
          </cell>
        </row>
        <row r="478">
          <cell r="A478">
            <v>5545</v>
          </cell>
          <cell r="B478" t="str">
            <v>CUSTOMER SERVICE PRINTING</v>
          </cell>
        </row>
        <row r="479">
          <cell r="A479">
            <v>5580</v>
          </cell>
          <cell r="B479" t="str">
            <v>CORPORATE ALLOCATION</v>
          </cell>
        </row>
        <row r="480">
          <cell r="A480">
            <v>5625</v>
          </cell>
          <cell r="B480" t="str">
            <v>401K</v>
          </cell>
        </row>
        <row r="481">
          <cell r="A481">
            <v>5630</v>
          </cell>
          <cell r="B481" t="str">
            <v>HEALTH ADMIN AND STOP LOSS</v>
          </cell>
        </row>
        <row r="482">
          <cell r="A482">
            <v>5635</v>
          </cell>
          <cell r="B482" t="str">
            <v>DENTAL</v>
          </cell>
        </row>
        <row r="483">
          <cell r="A483">
            <v>5645</v>
          </cell>
          <cell r="B483" t="str">
            <v>EMPLOYEE INS DEDUCTIONS</v>
          </cell>
        </row>
        <row r="484">
          <cell r="A484">
            <v>5650</v>
          </cell>
          <cell r="B484" t="str">
            <v>HEALTH COSTS &amp; OTHER</v>
          </cell>
        </row>
        <row r="485">
          <cell r="A485">
            <v>5655</v>
          </cell>
          <cell r="B485" t="str">
            <v>HEALTH INS CLAIMS</v>
          </cell>
        </row>
        <row r="486">
          <cell r="A486">
            <v>5660</v>
          </cell>
          <cell r="B486" t="str">
            <v>OTHER EMP BENEFITS</v>
          </cell>
        </row>
        <row r="487">
          <cell r="A487">
            <v>5665</v>
          </cell>
          <cell r="B487" t="str">
            <v>401K MATCH</v>
          </cell>
        </row>
        <row r="488">
          <cell r="A488">
            <v>5670</v>
          </cell>
          <cell r="B488" t="str">
            <v>TERM LIFE INS</v>
          </cell>
        </row>
        <row r="489">
          <cell r="A489">
            <v>5675</v>
          </cell>
          <cell r="B489" t="str">
            <v>TERM LIFE INS-OPT</v>
          </cell>
        </row>
        <row r="490">
          <cell r="A490">
            <v>5680</v>
          </cell>
          <cell r="B490" t="str">
            <v>DEPEND LIFE INS-OPT</v>
          </cell>
        </row>
        <row r="491">
          <cell r="A491">
            <v>5690</v>
          </cell>
          <cell r="B491" t="str">
            <v>TUITION</v>
          </cell>
        </row>
        <row r="492">
          <cell r="A492">
            <v>5705</v>
          </cell>
          <cell r="B492" t="str">
            <v>INSURANCE-GEN LIAB</v>
          </cell>
        </row>
        <row r="493">
          <cell r="A493">
            <v>5715</v>
          </cell>
          <cell r="B493" t="str">
            <v>INSURANCE-OTHER</v>
          </cell>
        </row>
        <row r="494">
          <cell r="A494">
            <v>5735</v>
          </cell>
          <cell r="B494" t="str">
            <v>COMPUTER MAINTENANCE</v>
          </cell>
        </row>
        <row r="495">
          <cell r="A495">
            <v>5740</v>
          </cell>
          <cell r="B495" t="str">
            <v>COMPUTER SUPPLIES</v>
          </cell>
        </row>
        <row r="496">
          <cell r="A496">
            <v>5750</v>
          </cell>
          <cell r="B496" t="str">
            <v>INTERNET SUPPLIER</v>
          </cell>
        </row>
        <row r="497">
          <cell r="A497">
            <v>5785</v>
          </cell>
          <cell r="B497" t="str">
            <v>ADVERTISING/MARKETING</v>
          </cell>
        </row>
        <row r="498">
          <cell r="A498">
            <v>5790</v>
          </cell>
          <cell r="B498" t="str">
            <v>BANK SERVICE CHARGE</v>
          </cell>
        </row>
        <row r="499">
          <cell r="A499">
            <v>5805</v>
          </cell>
          <cell r="B499" t="str">
            <v>LICENSE FEES</v>
          </cell>
        </row>
        <row r="500">
          <cell r="A500">
            <v>5810</v>
          </cell>
          <cell r="B500" t="str">
            <v>MEMBERSHIPS</v>
          </cell>
        </row>
        <row r="501">
          <cell r="A501">
            <v>5815</v>
          </cell>
          <cell r="B501" t="str">
            <v>PENALTIES/FINES</v>
          </cell>
        </row>
        <row r="502">
          <cell r="A502">
            <v>5820</v>
          </cell>
          <cell r="B502" t="str">
            <v>TRAINING EXPENSE</v>
          </cell>
        </row>
        <row r="503">
          <cell r="A503">
            <v>5825</v>
          </cell>
          <cell r="B503" t="str">
            <v>OTHER MISC EXPENSE</v>
          </cell>
        </row>
        <row r="504">
          <cell r="A504">
            <v>5855</v>
          </cell>
          <cell r="B504" t="str">
            <v>ANSWERING SERVICE</v>
          </cell>
        </row>
        <row r="505">
          <cell r="A505">
            <v>5860</v>
          </cell>
          <cell r="B505" t="str">
            <v>CLEANING SUPPLIES</v>
          </cell>
        </row>
        <row r="506">
          <cell r="A506">
            <v>5865</v>
          </cell>
          <cell r="B506" t="str">
            <v>COPY MACHINE</v>
          </cell>
        </row>
        <row r="507">
          <cell r="A507">
            <v>5870</v>
          </cell>
          <cell r="B507" t="str">
            <v>HOLIDAY EVENTS/PICNICS</v>
          </cell>
        </row>
        <row r="508">
          <cell r="A508">
            <v>5875</v>
          </cell>
          <cell r="B508" t="str">
            <v>KITCHEN SUPPLIES</v>
          </cell>
        </row>
        <row r="509">
          <cell r="A509">
            <v>5880</v>
          </cell>
          <cell r="B509" t="str">
            <v>OFFICE SUPPLY STORES</v>
          </cell>
        </row>
        <row r="510">
          <cell r="A510">
            <v>5885</v>
          </cell>
          <cell r="B510" t="str">
            <v>PRINTING/BLUEPRINTS</v>
          </cell>
        </row>
        <row r="511">
          <cell r="A511">
            <v>5890</v>
          </cell>
          <cell r="B511" t="str">
            <v>PUBL SUBSCRIPTIONS/TAPES</v>
          </cell>
        </row>
        <row r="512">
          <cell r="A512">
            <v>5895</v>
          </cell>
          <cell r="B512" t="str">
            <v>SHIPPING CHARGES</v>
          </cell>
        </row>
        <row r="513">
          <cell r="A513">
            <v>5900</v>
          </cell>
          <cell r="B513" t="str">
            <v>OTHER OFFICE EXPENSES</v>
          </cell>
        </row>
        <row r="514">
          <cell r="A514">
            <v>5930</v>
          </cell>
          <cell r="B514" t="str">
            <v>OFFICE ELECTRIC</v>
          </cell>
        </row>
        <row r="515">
          <cell r="A515">
            <v>5935</v>
          </cell>
          <cell r="B515" t="str">
            <v>OFFICE GAS</v>
          </cell>
        </row>
        <row r="516">
          <cell r="A516">
            <v>5940</v>
          </cell>
          <cell r="B516" t="str">
            <v>OFFICE WATER</v>
          </cell>
        </row>
        <row r="517">
          <cell r="A517">
            <v>5945</v>
          </cell>
          <cell r="B517" t="str">
            <v>OFFICE TELECOM</v>
          </cell>
        </row>
        <row r="518">
          <cell r="A518">
            <v>5950</v>
          </cell>
          <cell r="B518" t="str">
            <v>OFFICE GARBAGE REMOVAL</v>
          </cell>
        </row>
        <row r="519">
          <cell r="A519">
            <v>5955</v>
          </cell>
          <cell r="B519" t="str">
            <v>OFFICE LANDSCAPE / MOW / PLOW</v>
          </cell>
        </row>
        <row r="520">
          <cell r="A520">
            <v>5960</v>
          </cell>
          <cell r="B520" t="str">
            <v>OFFICE ALARM SYS PHONE EXP</v>
          </cell>
        </row>
        <row r="521">
          <cell r="A521">
            <v>5965</v>
          </cell>
          <cell r="B521" t="str">
            <v>OFFICE MAINTENANCE</v>
          </cell>
        </row>
        <row r="522">
          <cell r="A522">
            <v>5970</v>
          </cell>
          <cell r="B522" t="str">
            <v>OFFICE CLEANING SERVICE</v>
          </cell>
        </row>
        <row r="523">
          <cell r="A523">
            <v>5975</v>
          </cell>
          <cell r="B523" t="str">
            <v>OFFICE MACHINE/HEAT&amp;COOL</v>
          </cell>
        </row>
        <row r="524">
          <cell r="A524">
            <v>5980</v>
          </cell>
          <cell r="B524" t="str">
            <v>OTHER OFFICE UTILITIES</v>
          </cell>
        </row>
        <row r="525">
          <cell r="A525">
            <v>5985</v>
          </cell>
          <cell r="B525" t="str">
            <v>TELEMETERING PHONE EXPENSE</v>
          </cell>
        </row>
        <row r="526">
          <cell r="A526">
            <v>6010</v>
          </cell>
          <cell r="B526" t="str">
            <v>AUDIT FEES</v>
          </cell>
        </row>
        <row r="527">
          <cell r="A527">
            <v>6015</v>
          </cell>
          <cell r="B527" t="str">
            <v>EMPLOY FINDER FEES</v>
          </cell>
        </row>
        <row r="528">
          <cell r="A528">
            <v>6020</v>
          </cell>
          <cell r="B528" t="str">
            <v>ENGINEERING FEES</v>
          </cell>
        </row>
        <row r="529">
          <cell r="A529">
            <v>6025</v>
          </cell>
          <cell r="B529" t="str">
            <v>LEGAL FEES</v>
          </cell>
        </row>
        <row r="530">
          <cell r="A530">
            <v>6030</v>
          </cell>
          <cell r="B530" t="str">
            <v>MANAGEMENT FEES</v>
          </cell>
        </row>
        <row r="531">
          <cell r="A531">
            <v>6035</v>
          </cell>
          <cell r="B531" t="str">
            <v>PAYROLL SERVICES</v>
          </cell>
        </row>
        <row r="532">
          <cell r="A532">
            <v>6040</v>
          </cell>
          <cell r="B532" t="str">
            <v>TAX RETURN REVIEW</v>
          </cell>
        </row>
        <row r="533">
          <cell r="A533">
            <v>6050</v>
          </cell>
          <cell r="B533" t="str">
            <v>OTHER OUTSIDE SERVICES</v>
          </cell>
        </row>
        <row r="534">
          <cell r="A534">
            <v>6065</v>
          </cell>
          <cell r="B534" t="str">
            <v>RATE CASE AMORT EXPENSE</v>
          </cell>
        </row>
        <row r="535">
          <cell r="A535">
            <v>6070</v>
          </cell>
          <cell r="B535" t="str">
            <v>MISC REG MATTERS COMM EXP</v>
          </cell>
        </row>
        <row r="536">
          <cell r="A536">
            <v>6090</v>
          </cell>
          <cell r="B536" t="str">
            <v>RENT</v>
          </cell>
        </row>
        <row r="537">
          <cell r="A537">
            <v>6110</v>
          </cell>
          <cell r="B537" t="str">
            <v>SALARIES-ACCOUNTING</v>
          </cell>
        </row>
        <row r="538">
          <cell r="A538">
            <v>6115</v>
          </cell>
          <cell r="B538" t="str">
            <v>SALARIES-ADMIN</v>
          </cell>
        </row>
        <row r="539">
          <cell r="A539">
            <v>6120</v>
          </cell>
          <cell r="B539" t="str">
            <v>SALARIES-OFFICERS/STKHLDR</v>
          </cell>
        </row>
        <row r="540">
          <cell r="A540">
            <v>6125</v>
          </cell>
          <cell r="B540" t="str">
            <v>SALARIES-HR</v>
          </cell>
        </row>
        <row r="541">
          <cell r="A541">
            <v>6130</v>
          </cell>
          <cell r="B541" t="str">
            <v>SALARIES-IT</v>
          </cell>
        </row>
        <row r="542">
          <cell r="A542">
            <v>6135</v>
          </cell>
          <cell r="B542" t="str">
            <v>SALARIES-LEADERSHIP OPS</v>
          </cell>
        </row>
        <row r="543">
          <cell r="A543">
            <v>6140</v>
          </cell>
          <cell r="B543" t="str">
            <v>SALARIES-HSE</v>
          </cell>
        </row>
        <row r="544">
          <cell r="A544">
            <v>6145</v>
          </cell>
          <cell r="B544" t="str">
            <v>SALARIES-CUSTOMER SERVICE</v>
          </cell>
        </row>
        <row r="545">
          <cell r="A545">
            <v>6146</v>
          </cell>
          <cell r="B545" t="str">
            <v>SALARIES-BILLING</v>
          </cell>
        </row>
        <row r="546">
          <cell r="A546">
            <v>6147</v>
          </cell>
          <cell r="B546" t="str">
            <v>SALARIES-COM / ENG</v>
          </cell>
        </row>
        <row r="547">
          <cell r="A547">
            <v>6150</v>
          </cell>
          <cell r="B547" t="str">
            <v>SALARIES-OPERATIONS FIELD</v>
          </cell>
        </row>
        <row r="548">
          <cell r="A548">
            <v>6155</v>
          </cell>
          <cell r="B548" t="str">
            <v>SALARIES-OPERATIONS OFFICE</v>
          </cell>
        </row>
        <row r="549">
          <cell r="A549">
            <v>6165</v>
          </cell>
          <cell r="B549" t="str">
            <v>CAPITALIZED TIME ADJUSTMENT</v>
          </cell>
        </row>
        <row r="550">
          <cell r="A550">
            <v>6185</v>
          </cell>
          <cell r="B550" t="str">
            <v>TRAVEL LODGING</v>
          </cell>
        </row>
        <row r="551">
          <cell r="A551">
            <v>6190</v>
          </cell>
          <cell r="B551" t="str">
            <v>TRAVEL AIRFARE</v>
          </cell>
        </row>
        <row r="552">
          <cell r="A552">
            <v>6195</v>
          </cell>
          <cell r="B552" t="str">
            <v>TRAVEL TRANSPORTATION</v>
          </cell>
        </row>
        <row r="553">
          <cell r="A553">
            <v>6200</v>
          </cell>
          <cell r="B553" t="str">
            <v>TRAVEL MEALS</v>
          </cell>
        </row>
        <row r="554">
          <cell r="A554">
            <v>6205</v>
          </cell>
          <cell r="B554" t="str">
            <v>TRAVEL ENTERTAINMENT</v>
          </cell>
        </row>
        <row r="555">
          <cell r="A555">
            <v>6207</v>
          </cell>
          <cell r="B555" t="str">
            <v>TRAVEL OTHER</v>
          </cell>
        </row>
        <row r="556">
          <cell r="A556">
            <v>6215</v>
          </cell>
          <cell r="B556" t="str">
            <v>FUEL</v>
          </cell>
        </row>
        <row r="557">
          <cell r="A557">
            <v>6220</v>
          </cell>
          <cell r="B557" t="str">
            <v>AUTO REPAIR/TIRES</v>
          </cell>
        </row>
        <row r="558">
          <cell r="A558">
            <v>6225</v>
          </cell>
          <cell r="B558" t="str">
            <v>AUTO LICENSES</v>
          </cell>
        </row>
        <row r="559">
          <cell r="A559">
            <v>6230</v>
          </cell>
          <cell r="B559" t="str">
            <v>OTHER TRANS EXPENSES</v>
          </cell>
        </row>
        <row r="560">
          <cell r="A560">
            <v>6255</v>
          </cell>
          <cell r="B560" t="str">
            <v>TEST-WATER</v>
          </cell>
        </row>
        <row r="561">
          <cell r="A561">
            <v>6260</v>
          </cell>
          <cell r="B561" t="str">
            <v>TEST-EQUIP/CHEMICAL</v>
          </cell>
        </row>
        <row r="562">
          <cell r="A562">
            <v>6270</v>
          </cell>
          <cell r="B562" t="str">
            <v>TEST-SEWER</v>
          </cell>
        </row>
        <row r="563">
          <cell r="A563">
            <v>6285</v>
          </cell>
          <cell r="B563" t="str">
            <v>WATER-MAINT SUPPLIES</v>
          </cell>
        </row>
        <row r="564">
          <cell r="A564">
            <v>6290</v>
          </cell>
          <cell r="B564" t="str">
            <v>WATER-MAINT REPAIRS</v>
          </cell>
        </row>
        <row r="565">
          <cell r="A565">
            <v>6295</v>
          </cell>
          <cell r="B565" t="str">
            <v>WATER-MAIN BREAKS</v>
          </cell>
        </row>
        <row r="566">
          <cell r="A566">
            <v>6300</v>
          </cell>
          <cell r="B566" t="str">
            <v>WATER-ELEC EQUIPT REPAIR</v>
          </cell>
        </row>
        <row r="567">
          <cell r="A567">
            <v>6305</v>
          </cell>
          <cell r="B567" t="str">
            <v>WATER-PERMITS</v>
          </cell>
        </row>
        <row r="568">
          <cell r="A568">
            <v>6310</v>
          </cell>
          <cell r="B568" t="str">
            <v>WATER-OTHER MAINT EXP</v>
          </cell>
        </row>
        <row r="569">
          <cell r="A569">
            <v>6320</v>
          </cell>
          <cell r="B569" t="str">
            <v>SEWER-MAINT SUPPLIES</v>
          </cell>
        </row>
        <row r="570">
          <cell r="A570">
            <v>6325</v>
          </cell>
          <cell r="B570" t="str">
            <v>SEWER-MAINT REPAIRS</v>
          </cell>
        </row>
        <row r="571">
          <cell r="A571">
            <v>6330</v>
          </cell>
          <cell r="B571" t="str">
            <v>SEWER-MAIN BREAKS</v>
          </cell>
        </row>
        <row r="572">
          <cell r="A572">
            <v>6335</v>
          </cell>
          <cell r="B572" t="str">
            <v>SEWER-ELEC EQUIPT REPAIR</v>
          </cell>
        </row>
        <row r="573">
          <cell r="A573">
            <v>6340</v>
          </cell>
          <cell r="B573" t="str">
            <v>SEWER-PERMITS</v>
          </cell>
        </row>
        <row r="574">
          <cell r="A574">
            <v>6345</v>
          </cell>
          <cell r="B574" t="str">
            <v>SEWER-OTHER MAINT EXP</v>
          </cell>
        </row>
        <row r="575">
          <cell r="A575">
            <v>6355</v>
          </cell>
          <cell r="B575" t="str">
            <v>DEFERRED MAINT EXPENSE</v>
          </cell>
        </row>
        <row r="576">
          <cell r="A576">
            <v>6360</v>
          </cell>
          <cell r="B576" t="str">
            <v>COMMUNICATION EXPENSE</v>
          </cell>
        </row>
        <row r="577">
          <cell r="A577">
            <v>6365</v>
          </cell>
          <cell r="B577" t="str">
            <v>EQUIPMENT RENTALS</v>
          </cell>
        </row>
        <row r="578">
          <cell r="A578">
            <v>6370</v>
          </cell>
          <cell r="B578" t="str">
            <v>OPER CONTRACTED WORKERS</v>
          </cell>
        </row>
        <row r="579">
          <cell r="A579">
            <v>6380</v>
          </cell>
          <cell r="B579" t="str">
            <v>REPAIRS &amp; MAINT-MAINT,LAND</v>
          </cell>
        </row>
        <row r="580">
          <cell r="A580">
            <v>6385</v>
          </cell>
          <cell r="B580" t="str">
            <v>UNIFORMS</v>
          </cell>
        </row>
        <row r="581">
          <cell r="A581">
            <v>6390</v>
          </cell>
          <cell r="B581" t="str">
            <v>WEATHER/HURRICANE/FUEL EXP</v>
          </cell>
        </row>
        <row r="582">
          <cell r="A582">
            <v>6400</v>
          </cell>
          <cell r="B582" t="str">
            <v>SEWER RODDING</v>
          </cell>
        </row>
        <row r="583">
          <cell r="A583">
            <v>6410</v>
          </cell>
          <cell r="B583" t="str">
            <v>SLUDGE HAULING</v>
          </cell>
        </row>
        <row r="584">
          <cell r="A584">
            <v>6445</v>
          </cell>
          <cell r="B584" t="str">
            <v>DEPREC-ORGANIZATION</v>
          </cell>
        </row>
        <row r="585">
          <cell r="A585">
            <v>6450</v>
          </cell>
          <cell r="B585" t="str">
            <v>DEPREC-FRANCHISES</v>
          </cell>
        </row>
        <row r="586">
          <cell r="A586">
            <v>6455</v>
          </cell>
          <cell r="B586" t="str">
            <v>DEPREC-STRUCT &amp; IMPRV SRC SUPP</v>
          </cell>
        </row>
        <row r="587">
          <cell r="A587">
            <v>6460</v>
          </cell>
          <cell r="B587" t="str">
            <v>DEPREC-STRUCT &amp; IMPRV WTP</v>
          </cell>
        </row>
        <row r="588">
          <cell r="A588">
            <v>6465</v>
          </cell>
          <cell r="B588" t="str">
            <v>DEPREC-STRUCT &amp; IMPRV DIST</v>
          </cell>
        </row>
        <row r="589">
          <cell r="A589">
            <v>6470</v>
          </cell>
          <cell r="B589" t="str">
            <v>DEPREC-STRUCT &amp; IMPRV GEN PLT</v>
          </cell>
        </row>
        <row r="590">
          <cell r="A590">
            <v>6485</v>
          </cell>
          <cell r="B590" t="str">
            <v>DEPREC-WELLS &amp; SPRINGS</v>
          </cell>
        </row>
        <row r="591">
          <cell r="A591">
            <v>6490</v>
          </cell>
          <cell r="B591" t="str">
            <v>DEPREC-INFILTRATION GALLERY</v>
          </cell>
        </row>
        <row r="592">
          <cell r="A592">
            <v>6495</v>
          </cell>
          <cell r="B592" t="str">
            <v>DEPREC-SUPPLY MAINS</v>
          </cell>
        </row>
        <row r="593">
          <cell r="A593">
            <v>6500</v>
          </cell>
          <cell r="B593" t="str">
            <v>DEPREC-POWER GEN EQP</v>
          </cell>
        </row>
        <row r="594">
          <cell r="A594">
            <v>6505</v>
          </cell>
          <cell r="B594" t="str">
            <v>DEPREC-ELEC PUMP EQP SRC PUMP</v>
          </cell>
        </row>
        <row r="595">
          <cell r="A595">
            <v>6510</v>
          </cell>
          <cell r="B595" t="str">
            <v>DEPREC-ELEC PUMP EQP WTP</v>
          </cell>
        </row>
        <row r="596">
          <cell r="A596">
            <v>6515</v>
          </cell>
          <cell r="B596" t="str">
            <v>DEPREC-ELEC PUMP EQP TRANS DST</v>
          </cell>
        </row>
        <row r="597">
          <cell r="A597">
            <v>6520</v>
          </cell>
          <cell r="B597" t="str">
            <v>DEPREC-WATER TREATMENT EQPT</v>
          </cell>
        </row>
        <row r="598">
          <cell r="A598">
            <v>6525</v>
          </cell>
          <cell r="B598" t="str">
            <v>DEPREC-DIST RESV &amp; STANDPIPES</v>
          </cell>
        </row>
        <row r="599">
          <cell r="A599">
            <v>6530</v>
          </cell>
          <cell r="B599" t="str">
            <v>DEPREC-TRANS &amp; DISTR MAINS</v>
          </cell>
        </row>
        <row r="600">
          <cell r="A600">
            <v>6535</v>
          </cell>
          <cell r="B600" t="str">
            <v>DEPREC-SERVICE LINES</v>
          </cell>
        </row>
        <row r="601">
          <cell r="A601">
            <v>6540</v>
          </cell>
          <cell r="B601" t="str">
            <v>DEPREC-METERS</v>
          </cell>
        </row>
        <row r="602">
          <cell r="A602">
            <v>6545</v>
          </cell>
          <cell r="B602" t="str">
            <v>DEPREC-METER INSTALLS</v>
          </cell>
        </row>
        <row r="603">
          <cell r="A603">
            <v>6550</v>
          </cell>
          <cell r="B603" t="str">
            <v>DEPREC-HYDRANTS</v>
          </cell>
        </row>
        <row r="604">
          <cell r="A604">
            <v>6555</v>
          </cell>
          <cell r="B604" t="str">
            <v>DEPREC-BACKFLOW PREVENT DEVICE</v>
          </cell>
        </row>
        <row r="605">
          <cell r="A605">
            <v>6560</v>
          </cell>
          <cell r="B605" t="str">
            <v>DEPREC-OTH PLT&amp;MISC EQP INTANG</v>
          </cell>
        </row>
        <row r="606">
          <cell r="A606">
            <v>6565</v>
          </cell>
          <cell r="B606" t="str">
            <v>DEPREC-OTH PLT&amp;MISC EQP SRC SU</v>
          </cell>
        </row>
        <row r="607">
          <cell r="A607">
            <v>6570</v>
          </cell>
          <cell r="B607" t="str">
            <v>DEPREC-OTH PLT&amp;MISC EQP WTP</v>
          </cell>
        </row>
        <row r="608">
          <cell r="A608">
            <v>6575</v>
          </cell>
          <cell r="B608" t="str">
            <v>DEPREC-OTH PLT&amp;MISC EQP DIST</v>
          </cell>
        </row>
        <row r="609">
          <cell r="A609">
            <v>6580</v>
          </cell>
          <cell r="B609" t="str">
            <v>DEPREC-OFFICE STRUCTURE</v>
          </cell>
        </row>
        <row r="610">
          <cell r="A610">
            <v>6585</v>
          </cell>
          <cell r="B610" t="str">
            <v>DEPREC-OFFICE FURN/EQPT</v>
          </cell>
        </row>
        <row r="611">
          <cell r="A611">
            <v>6590</v>
          </cell>
          <cell r="B611" t="str">
            <v>DEPREC-STORES EQUIPMENT</v>
          </cell>
        </row>
        <row r="612">
          <cell r="A612">
            <v>6595</v>
          </cell>
          <cell r="B612" t="str">
            <v>DEPREC-TOOL SHOP &amp; MISC EQPT</v>
          </cell>
        </row>
        <row r="613">
          <cell r="A613">
            <v>6600</v>
          </cell>
          <cell r="B613" t="str">
            <v>DEPREC-LABORATORY EQUIPMENT</v>
          </cell>
        </row>
        <row r="614">
          <cell r="A614">
            <v>6605</v>
          </cell>
          <cell r="B614" t="str">
            <v>DEPREC-POWER OPERATED EQUIP</v>
          </cell>
        </row>
        <row r="615">
          <cell r="A615">
            <v>6610</v>
          </cell>
          <cell r="B615" t="str">
            <v>DEPREC-COMMUNICATION EQPT</v>
          </cell>
        </row>
        <row r="616">
          <cell r="A616">
            <v>6615</v>
          </cell>
          <cell r="B616" t="str">
            <v>DEPREC-MISC EQUIPMENT</v>
          </cell>
        </row>
        <row r="617">
          <cell r="A617">
            <v>6620</v>
          </cell>
          <cell r="B617" t="str">
            <v>DEPREC-OTHER TANG PLT WATER</v>
          </cell>
        </row>
        <row r="618">
          <cell r="A618">
            <v>6640</v>
          </cell>
          <cell r="B618" t="str">
            <v>DEPREC-ORGANIZATION</v>
          </cell>
        </row>
        <row r="619">
          <cell r="A619">
            <v>6645</v>
          </cell>
          <cell r="B619" t="str">
            <v>DEPREC-FRANCHISES INTANG PLT</v>
          </cell>
        </row>
        <row r="620">
          <cell r="A620">
            <v>6655</v>
          </cell>
          <cell r="B620" t="str">
            <v>DEPREC-STRUCT/IMPRV COLL PLT</v>
          </cell>
        </row>
        <row r="621">
          <cell r="A621">
            <v>6660</v>
          </cell>
          <cell r="B621" t="str">
            <v>DEPREC-STRUCT/IMPRV PUMP</v>
          </cell>
        </row>
        <row r="622">
          <cell r="A622">
            <v>6665</v>
          </cell>
          <cell r="B622" t="str">
            <v>DEPREC-STRUCT/IMPRV TREAT PLT</v>
          </cell>
        </row>
        <row r="623">
          <cell r="A623">
            <v>6670</v>
          </cell>
          <cell r="B623" t="str">
            <v>DEPREC-STRUCT/IMPRV RCLM WTP</v>
          </cell>
        </row>
        <row r="624">
          <cell r="A624">
            <v>6675</v>
          </cell>
          <cell r="B624" t="str">
            <v>DEPREC-STRUCT/IMPRV RCLM DIST</v>
          </cell>
        </row>
        <row r="625">
          <cell r="A625">
            <v>6680</v>
          </cell>
          <cell r="B625" t="str">
            <v>DEPREC-STRUCT/IMPRV GEN PLT</v>
          </cell>
        </row>
        <row r="626">
          <cell r="A626">
            <v>6685</v>
          </cell>
          <cell r="B626" t="str">
            <v>DEPREC-POWER GEN EQUIP COLL PL</v>
          </cell>
        </row>
        <row r="627">
          <cell r="A627">
            <v>6695</v>
          </cell>
          <cell r="B627" t="str">
            <v>DEPREC-POWER GEN EQUIP TREAT</v>
          </cell>
        </row>
        <row r="628">
          <cell r="A628">
            <v>6710</v>
          </cell>
          <cell r="B628" t="str">
            <v>DEPREC-SEWER FORCE MAIN</v>
          </cell>
        </row>
        <row r="629">
          <cell r="A629">
            <v>6715</v>
          </cell>
          <cell r="B629" t="str">
            <v>DEPREC-SEWER GRAVITY MAIN</v>
          </cell>
        </row>
        <row r="630">
          <cell r="A630">
            <v>6717</v>
          </cell>
          <cell r="B630" t="str">
            <v>DEPREC-MANHOLES</v>
          </cell>
        </row>
        <row r="631">
          <cell r="A631">
            <v>6720</v>
          </cell>
          <cell r="B631" t="str">
            <v>DEPREC-SPECIAL COLL STRUCTURES</v>
          </cell>
        </row>
        <row r="632">
          <cell r="A632">
            <v>6725</v>
          </cell>
          <cell r="B632" t="str">
            <v>DEPREC-SERVICES TO CUSTOMERS</v>
          </cell>
        </row>
        <row r="633">
          <cell r="A633">
            <v>6730</v>
          </cell>
          <cell r="B633" t="str">
            <v>DEPREC-FLOW MEASURE DEVICES</v>
          </cell>
        </row>
        <row r="634">
          <cell r="A634">
            <v>6735</v>
          </cell>
          <cell r="B634" t="str">
            <v>DEPREC-FLOW MEASURE INSTALL</v>
          </cell>
        </row>
        <row r="635">
          <cell r="A635">
            <v>6740</v>
          </cell>
          <cell r="B635" t="str">
            <v>DEPREC-RECEIVING WELLS</v>
          </cell>
        </row>
        <row r="636">
          <cell r="A636">
            <v>6745</v>
          </cell>
          <cell r="B636" t="str">
            <v>DEPREC-PUMP EQP PUMP PLT</v>
          </cell>
        </row>
        <row r="637">
          <cell r="A637">
            <v>6750</v>
          </cell>
          <cell r="B637" t="str">
            <v>DEPREC-PUMP EQP RCLM WTP</v>
          </cell>
        </row>
        <row r="638">
          <cell r="A638">
            <v>6755</v>
          </cell>
          <cell r="B638" t="str">
            <v>DEPREC-PUMP EQP RCLM WTR DIST</v>
          </cell>
        </row>
        <row r="639">
          <cell r="A639">
            <v>6760</v>
          </cell>
          <cell r="B639" t="str">
            <v>DEPREC-TREAT/DISP EQUIP LAGOON</v>
          </cell>
        </row>
        <row r="640">
          <cell r="A640">
            <v>6765</v>
          </cell>
          <cell r="B640" t="str">
            <v>DEPREC-TREAT/DISP EQ TRT PLT</v>
          </cell>
        </row>
        <row r="641">
          <cell r="A641">
            <v>6770</v>
          </cell>
          <cell r="B641" t="str">
            <v>DEPREC-TREAT/DISP EQ RCLM WTP</v>
          </cell>
        </row>
        <row r="642">
          <cell r="A642">
            <v>6775</v>
          </cell>
          <cell r="B642" t="str">
            <v>DEPREC-PLANT SEWERS TRTMT PLT</v>
          </cell>
        </row>
        <row r="643">
          <cell r="A643">
            <v>6780</v>
          </cell>
          <cell r="B643" t="str">
            <v>DEPREC-PLANT SEWERS RCLM WTP</v>
          </cell>
        </row>
        <row r="644">
          <cell r="A644">
            <v>6785</v>
          </cell>
          <cell r="B644" t="str">
            <v>DEPREC-OUTFALL LINES</v>
          </cell>
        </row>
        <row r="645">
          <cell r="A645">
            <v>6790</v>
          </cell>
          <cell r="B645" t="str">
            <v>DEPREC-OTHER PLT TANGIBLE</v>
          </cell>
        </row>
        <row r="646">
          <cell r="A646">
            <v>6795</v>
          </cell>
          <cell r="B646" t="str">
            <v>DEPREC-OTHER PLT COLLECTION</v>
          </cell>
        </row>
        <row r="647">
          <cell r="A647">
            <v>6800</v>
          </cell>
          <cell r="B647" t="str">
            <v>DEPREC-OTHER PLT PUMP</v>
          </cell>
        </row>
        <row r="648">
          <cell r="A648">
            <v>6805</v>
          </cell>
          <cell r="B648" t="str">
            <v>DEPREC-OTHER PLT TREATMENT</v>
          </cell>
        </row>
        <row r="649">
          <cell r="A649">
            <v>6810</v>
          </cell>
          <cell r="B649" t="str">
            <v>DEPREC-OTHER PLT RCLM WTR TRT</v>
          </cell>
        </row>
        <row r="650">
          <cell r="A650">
            <v>6815</v>
          </cell>
          <cell r="B650" t="str">
            <v>DEPREC-OTHER PLT RCLM WTR DIST</v>
          </cell>
        </row>
        <row r="651">
          <cell r="A651">
            <v>6820</v>
          </cell>
          <cell r="B651" t="str">
            <v>DEPREC-OFFICE STRUCTURE</v>
          </cell>
        </row>
        <row r="652">
          <cell r="A652">
            <v>6825</v>
          </cell>
          <cell r="B652" t="str">
            <v>DEPREC-OFFICE FURN/EQPT</v>
          </cell>
        </row>
        <row r="653">
          <cell r="A653">
            <v>6830</v>
          </cell>
          <cell r="B653" t="str">
            <v>DEPREC-STORES EQUIPMENT</v>
          </cell>
        </row>
        <row r="654">
          <cell r="A654">
            <v>6835</v>
          </cell>
          <cell r="B654" t="str">
            <v>DEPREC-TOOL SHOP &amp; MISC EQPT</v>
          </cell>
        </row>
        <row r="655">
          <cell r="A655">
            <v>6840</v>
          </cell>
          <cell r="B655" t="str">
            <v>DEPREC-LABORATORY EQPT</v>
          </cell>
        </row>
        <row r="656">
          <cell r="A656">
            <v>6845</v>
          </cell>
          <cell r="B656" t="str">
            <v>DEPREC-POWER OPERATED EQUIP</v>
          </cell>
        </row>
        <row r="657">
          <cell r="A657">
            <v>6850</v>
          </cell>
          <cell r="B657" t="str">
            <v>DEPREC-COMMUNICATION EQPT</v>
          </cell>
        </row>
        <row r="658">
          <cell r="A658">
            <v>6855</v>
          </cell>
          <cell r="B658" t="str">
            <v>DEPREC-MISC EQUIP SEWER</v>
          </cell>
        </row>
        <row r="659">
          <cell r="A659">
            <v>6860</v>
          </cell>
          <cell r="B659" t="str">
            <v>DEPREC-OTHER TANG PLT SEWER</v>
          </cell>
        </row>
        <row r="660">
          <cell r="A660">
            <v>6875</v>
          </cell>
          <cell r="B660" t="str">
            <v>DEPREC-REUSE SERVICES</v>
          </cell>
        </row>
        <row r="661">
          <cell r="A661">
            <v>6880</v>
          </cell>
          <cell r="B661" t="str">
            <v>DEPREC-REUSE MTR/INSTALLATIONS</v>
          </cell>
        </row>
        <row r="662">
          <cell r="A662">
            <v>6885</v>
          </cell>
          <cell r="B662" t="str">
            <v>DEPREC-REUSE DIST RESERVOIRS</v>
          </cell>
        </row>
        <row r="663">
          <cell r="A663">
            <v>6890</v>
          </cell>
          <cell r="B663" t="str">
            <v>DEPREC-REUSE TRANSM / DIST SYS</v>
          </cell>
        </row>
        <row r="664">
          <cell r="A664">
            <v>6905</v>
          </cell>
          <cell r="B664" t="str">
            <v>DEPREC-AUTO TRANS</v>
          </cell>
        </row>
        <row r="665">
          <cell r="A665">
            <v>6920</v>
          </cell>
          <cell r="B665" t="str">
            <v>DEPREC-COMPUTER</v>
          </cell>
        </row>
        <row r="666">
          <cell r="A666">
            <v>6960</v>
          </cell>
          <cell r="B666" t="str">
            <v>AMORT OF UTIL PAA-WATER</v>
          </cell>
        </row>
        <row r="667">
          <cell r="A667">
            <v>6965</v>
          </cell>
          <cell r="B667" t="str">
            <v>AMORT OF UTIL PAA-SEWER</v>
          </cell>
        </row>
        <row r="668">
          <cell r="A668">
            <v>6995</v>
          </cell>
          <cell r="B668" t="str">
            <v>AMORT-STRCT&amp;IMPRV SRC SUPPLY</v>
          </cell>
        </row>
        <row r="669">
          <cell r="A669">
            <v>7000</v>
          </cell>
          <cell r="B669" t="str">
            <v>AMORT-STRCT&amp;IMPRV WTP</v>
          </cell>
        </row>
        <row r="670">
          <cell r="A670">
            <v>7025</v>
          </cell>
          <cell r="B670" t="str">
            <v>AMORT-WELLS &amp; SPRINGS</v>
          </cell>
        </row>
        <row r="671">
          <cell r="A671">
            <v>7035</v>
          </cell>
          <cell r="B671" t="str">
            <v>AMORT-SUPPLY MAINS</v>
          </cell>
        </row>
        <row r="672">
          <cell r="A672">
            <v>7045</v>
          </cell>
          <cell r="B672" t="str">
            <v>AMORT-ELEC PUMP EQP SRC PUMP</v>
          </cell>
        </row>
        <row r="673">
          <cell r="A673">
            <v>7050</v>
          </cell>
          <cell r="B673" t="str">
            <v>AMORT-ELEC PUMP EQP WTP</v>
          </cell>
        </row>
        <row r="674">
          <cell r="A674">
            <v>7060</v>
          </cell>
          <cell r="B674" t="str">
            <v>AMORT-WATER TREATMENT EQPT</v>
          </cell>
        </row>
        <row r="675">
          <cell r="A675">
            <v>7065</v>
          </cell>
          <cell r="B675" t="str">
            <v>AMORT-DIST RESV &amp; STANDPIPES</v>
          </cell>
        </row>
        <row r="676">
          <cell r="A676">
            <v>7070</v>
          </cell>
          <cell r="B676" t="str">
            <v>AMORT-TRANS &amp; DISTR MAINS</v>
          </cell>
        </row>
        <row r="677">
          <cell r="A677">
            <v>7075</v>
          </cell>
          <cell r="B677" t="str">
            <v>AMORT-SERVICE LINES</v>
          </cell>
        </row>
        <row r="678">
          <cell r="A678">
            <v>7080</v>
          </cell>
          <cell r="B678" t="str">
            <v>AMORT-METERS</v>
          </cell>
        </row>
        <row r="679">
          <cell r="A679">
            <v>7085</v>
          </cell>
          <cell r="B679" t="str">
            <v>AMORT-METER INSTALLS</v>
          </cell>
        </row>
        <row r="680">
          <cell r="A680">
            <v>7090</v>
          </cell>
          <cell r="B680" t="str">
            <v>AMORT-HYDRANTS</v>
          </cell>
        </row>
        <row r="681">
          <cell r="A681">
            <v>7160</v>
          </cell>
          <cell r="B681" t="str">
            <v>AMORT-OTHER TANGIBLE PLT WATER</v>
          </cell>
        </row>
        <row r="682">
          <cell r="A682">
            <v>7165</v>
          </cell>
          <cell r="B682" t="str">
            <v>AMORT-WATER-TAP</v>
          </cell>
        </row>
        <row r="683">
          <cell r="A683">
            <v>7172</v>
          </cell>
          <cell r="B683" t="str">
            <v>AMORT-WTR LINE EXT FEE</v>
          </cell>
        </row>
        <row r="684">
          <cell r="A684">
            <v>7175</v>
          </cell>
          <cell r="B684" t="str">
            <v>AMORT-WTR RES CAP FEE</v>
          </cell>
        </row>
        <row r="685">
          <cell r="A685">
            <v>7180</v>
          </cell>
          <cell r="B685" t="str">
            <v>AMORT-WTR PLT MOD FEE</v>
          </cell>
        </row>
        <row r="686">
          <cell r="A686">
            <v>7185</v>
          </cell>
          <cell r="B686" t="str">
            <v>AMORT-WTR PLT MTR FEE</v>
          </cell>
        </row>
        <row r="687">
          <cell r="A687">
            <v>7220</v>
          </cell>
          <cell r="B687" t="str">
            <v>AMORT-STRUCT/IMPRV COLL PLT</v>
          </cell>
        </row>
        <row r="688">
          <cell r="A688">
            <v>7225</v>
          </cell>
          <cell r="B688" t="str">
            <v>AMORT-STRUCT/IMPRV PUMP PLT LS</v>
          </cell>
        </row>
        <row r="689">
          <cell r="A689">
            <v>7230</v>
          </cell>
          <cell r="B689" t="str">
            <v>AMORT-STRUCT/IMPRV TREAT PLT</v>
          </cell>
        </row>
        <row r="690">
          <cell r="A690">
            <v>7240</v>
          </cell>
          <cell r="B690" t="str">
            <v>AMORT-STRUCT/IMPRV RCLM DIST</v>
          </cell>
        </row>
        <row r="691">
          <cell r="A691">
            <v>7245</v>
          </cell>
          <cell r="B691" t="str">
            <v>AMORT-STRUCT/IMPRV GEN PLT</v>
          </cell>
        </row>
        <row r="692">
          <cell r="A692">
            <v>7275</v>
          </cell>
          <cell r="B692" t="str">
            <v>AMORT-SEWER FORCE MAIN</v>
          </cell>
        </row>
        <row r="693">
          <cell r="A693">
            <v>7280</v>
          </cell>
          <cell r="B693" t="str">
            <v>AMORT-SEWER GRAVITY MAIN</v>
          </cell>
        </row>
        <row r="694">
          <cell r="A694">
            <v>7283</v>
          </cell>
          <cell r="B694" t="str">
            <v>AMORT-MANHOLES</v>
          </cell>
        </row>
        <row r="695">
          <cell r="A695">
            <v>7285</v>
          </cell>
          <cell r="B695" t="str">
            <v>AMORT-SPECIAL COLL STRUCTURES</v>
          </cell>
        </row>
        <row r="696">
          <cell r="A696">
            <v>7290</v>
          </cell>
          <cell r="B696" t="str">
            <v>AMORT-SERVICES TO CUSTOMERS</v>
          </cell>
        </row>
        <row r="697">
          <cell r="A697">
            <v>7315</v>
          </cell>
          <cell r="B697" t="str">
            <v>AMORT-PUMP EQP RCLM WTP</v>
          </cell>
        </row>
        <row r="698">
          <cell r="A698">
            <v>7325</v>
          </cell>
          <cell r="B698" t="str">
            <v>AMORT-TREAT/DISP EQUIP LAGOON</v>
          </cell>
        </row>
        <row r="699">
          <cell r="A699">
            <v>7330</v>
          </cell>
          <cell r="B699" t="str">
            <v>AMORT-TREAT/DISP EQUIP TRT PLT</v>
          </cell>
        </row>
        <row r="700">
          <cell r="A700">
            <v>7350</v>
          </cell>
          <cell r="B700" t="str">
            <v>AMORT-OUTFALL LINES</v>
          </cell>
        </row>
        <row r="701">
          <cell r="A701">
            <v>7425</v>
          </cell>
          <cell r="B701" t="str">
            <v>AMORT-OTHER TANGIBLE PLT SEWER</v>
          </cell>
        </row>
        <row r="702">
          <cell r="A702">
            <v>7430</v>
          </cell>
          <cell r="B702" t="str">
            <v>AMORT-SEWER-TAP</v>
          </cell>
        </row>
        <row r="703">
          <cell r="A703">
            <v>7435</v>
          </cell>
          <cell r="B703" t="str">
            <v>AMORT-SWR MGMT FEE</v>
          </cell>
        </row>
        <row r="704">
          <cell r="A704">
            <v>7437</v>
          </cell>
          <cell r="B704" t="str">
            <v>AMORT-SWR LINE EXT FEE</v>
          </cell>
        </row>
        <row r="705">
          <cell r="A705">
            <v>7440</v>
          </cell>
          <cell r="B705" t="str">
            <v>AMORT-SWR RES CAP FEE</v>
          </cell>
        </row>
        <row r="706">
          <cell r="A706">
            <v>7445</v>
          </cell>
          <cell r="B706" t="str">
            <v>AMORT-SWR PLT MOD FEE</v>
          </cell>
        </row>
        <row r="707">
          <cell r="A707">
            <v>7450</v>
          </cell>
          <cell r="B707" t="str">
            <v>AMORT-SWR PLT MTR FEE</v>
          </cell>
        </row>
        <row r="708">
          <cell r="A708">
            <v>7470</v>
          </cell>
          <cell r="B708" t="str">
            <v>AMORT-REUSE SERVICES</v>
          </cell>
        </row>
        <row r="709">
          <cell r="A709">
            <v>7480</v>
          </cell>
          <cell r="B709" t="str">
            <v>AMORT-REUSE DIST RESERVOIRS</v>
          </cell>
        </row>
        <row r="710">
          <cell r="A710">
            <v>7485</v>
          </cell>
          <cell r="B710" t="str">
            <v>AMORT-REUSE TRANMISSION &amp; DIST</v>
          </cell>
        </row>
        <row r="711">
          <cell r="A711">
            <v>7510</v>
          </cell>
          <cell r="B711" t="str">
            <v>FICA EXPENSE</v>
          </cell>
        </row>
        <row r="712">
          <cell r="A712">
            <v>7515</v>
          </cell>
          <cell r="B712" t="str">
            <v>FEDERAL UNEMPLOYMENT TAX</v>
          </cell>
        </row>
        <row r="713">
          <cell r="A713">
            <v>7520</v>
          </cell>
          <cell r="B713" t="str">
            <v>STATE UNEMPLOYMENT TAX</v>
          </cell>
        </row>
        <row r="714">
          <cell r="A714">
            <v>7535</v>
          </cell>
          <cell r="B714" t="str">
            <v>FRANCHISE TAX</v>
          </cell>
        </row>
        <row r="715">
          <cell r="A715">
            <v>7540</v>
          </cell>
          <cell r="B715" t="str">
            <v>GROSS RECEIPTS TAX</v>
          </cell>
        </row>
        <row r="716">
          <cell r="A716">
            <v>7545</v>
          </cell>
          <cell r="B716" t="str">
            <v>PERSONAL PROPERTY/ICT TAX</v>
          </cell>
        </row>
        <row r="717">
          <cell r="A717">
            <v>7550</v>
          </cell>
          <cell r="B717" t="str">
            <v>PROPERTY/OTHER GENERAL TAX</v>
          </cell>
        </row>
        <row r="718">
          <cell r="A718">
            <v>7555</v>
          </cell>
          <cell r="B718" t="str">
            <v>REAL ESTATE TAX</v>
          </cell>
        </row>
        <row r="719">
          <cell r="A719">
            <v>7560</v>
          </cell>
          <cell r="B719" t="str">
            <v>SALES/USE TAX EXPENSE</v>
          </cell>
        </row>
        <row r="720">
          <cell r="A720">
            <v>7585</v>
          </cell>
          <cell r="B720" t="str">
            <v>AMORT OF INVEST TAX CREDIT</v>
          </cell>
        </row>
        <row r="721">
          <cell r="A721">
            <v>7595</v>
          </cell>
          <cell r="B721" t="str">
            <v>DEF INCOME TAX-FEDERAL</v>
          </cell>
        </row>
        <row r="722">
          <cell r="A722">
            <v>7600</v>
          </cell>
          <cell r="B722" t="str">
            <v>DEF INCOME TAXES-STATE</v>
          </cell>
        </row>
        <row r="723">
          <cell r="A723">
            <v>7610</v>
          </cell>
          <cell r="B723" t="str">
            <v>INCOME TAXES-STATE</v>
          </cell>
        </row>
        <row r="724">
          <cell r="A724">
            <v>7670</v>
          </cell>
          <cell r="B724" t="str">
            <v>CIAC GROSS-UP TAX</v>
          </cell>
        </row>
        <row r="725">
          <cell r="A725">
            <v>7710</v>
          </cell>
          <cell r="B725" t="str">
            <v>INTEREST EXPENSE-INTERCO</v>
          </cell>
        </row>
        <row r="726">
          <cell r="A726">
            <v>7735</v>
          </cell>
          <cell r="B726" t="str">
            <v>S/T INT EXP CHARGES</v>
          </cell>
        </row>
        <row r="727">
          <cell r="A727">
            <v>7735</v>
          </cell>
          <cell r="B727" t="str">
            <v>S/T INT EXP CUSTOMERS DEP</v>
          </cell>
        </row>
        <row r="728">
          <cell r="A728">
            <v>7735</v>
          </cell>
          <cell r="B728" t="str">
            <v>S/T INT EXP OTHER</v>
          </cell>
        </row>
        <row r="729">
          <cell r="A729">
            <v>7750</v>
          </cell>
          <cell r="B729" t="str">
            <v>INTEREST DURING CONSTRUCTION</v>
          </cell>
        </row>
        <row r="730">
          <cell r="A730">
            <v>7765</v>
          </cell>
          <cell r="B730" t="str">
            <v>SALE OF UTILITY PROPERTY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BF59F-7B1F-4AC0-AA70-B66DE60B4F8E}">
  <dimension ref="A4:U769"/>
  <sheetViews>
    <sheetView tabSelected="1" workbookViewId="0">
      <selection activeCell="A6" sqref="A6"/>
    </sheetView>
  </sheetViews>
  <sheetFormatPr defaultRowHeight="14.5" x14ac:dyDescent="0.35"/>
  <cols>
    <col min="1" max="1" width="34" bestFit="1" customWidth="1"/>
    <col min="3" max="3" width="14" bestFit="1" customWidth="1"/>
    <col min="4" max="4" width="12.26953125" bestFit="1" customWidth="1"/>
    <col min="5" max="14" width="14" bestFit="1" customWidth="1"/>
    <col min="15" max="15" width="15" bestFit="1" customWidth="1"/>
    <col min="17" max="18" width="15" bestFit="1" customWidth="1"/>
  </cols>
  <sheetData>
    <row r="4" spans="1:21" x14ac:dyDescent="0.35">
      <c r="B4" s="23" t="s">
        <v>424</v>
      </c>
      <c r="C4" s="23">
        <v>2</v>
      </c>
      <c r="D4" s="23">
        <f>C4+1</f>
        <v>3</v>
      </c>
      <c r="E4" s="23">
        <f t="shared" ref="E4:N4" si="0">D4+1</f>
        <v>4</v>
      </c>
      <c r="F4" s="23">
        <f t="shared" si="0"/>
        <v>5</v>
      </c>
      <c r="G4" s="23">
        <f t="shared" si="0"/>
        <v>6</v>
      </c>
      <c r="H4" s="23">
        <f t="shared" si="0"/>
        <v>7</v>
      </c>
      <c r="I4" s="23">
        <f t="shared" si="0"/>
        <v>8</v>
      </c>
      <c r="J4" s="23">
        <f t="shared" si="0"/>
        <v>9</v>
      </c>
      <c r="K4" s="23">
        <f t="shared" si="0"/>
        <v>10</v>
      </c>
      <c r="L4" s="23">
        <f t="shared" si="0"/>
        <v>11</v>
      </c>
      <c r="M4" s="23">
        <f t="shared" si="0"/>
        <v>12</v>
      </c>
      <c r="N4" s="23">
        <f t="shared" si="0"/>
        <v>13</v>
      </c>
    </row>
    <row r="5" spans="1:21" x14ac:dyDescent="0.35">
      <c r="A5" s="11" t="s">
        <v>19</v>
      </c>
      <c r="B5" s="12" t="s">
        <v>20</v>
      </c>
      <c r="C5" s="20">
        <v>43496</v>
      </c>
      <c r="D5" s="20">
        <f>EDATE(C5,1)</f>
        <v>43524</v>
      </c>
      <c r="E5" s="20">
        <f t="shared" ref="E5:N5" si="1">EDATE(D5,1)</f>
        <v>43552</v>
      </c>
      <c r="F5" s="20">
        <f t="shared" si="1"/>
        <v>43583</v>
      </c>
      <c r="G5" s="20">
        <f t="shared" si="1"/>
        <v>43613</v>
      </c>
      <c r="H5" s="20">
        <f t="shared" si="1"/>
        <v>43644</v>
      </c>
      <c r="I5" s="20">
        <f t="shared" si="1"/>
        <v>43674</v>
      </c>
      <c r="J5" s="20">
        <f t="shared" si="1"/>
        <v>43705</v>
      </c>
      <c r="K5" s="20">
        <f t="shared" si="1"/>
        <v>43736</v>
      </c>
      <c r="L5" s="20">
        <f t="shared" si="1"/>
        <v>43766</v>
      </c>
      <c r="M5" s="20">
        <f t="shared" si="1"/>
        <v>43797</v>
      </c>
      <c r="N5" s="20">
        <f t="shared" si="1"/>
        <v>43827</v>
      </c>
      <c r="O5" s="12" t="s">
        <v>423</v>
      </c>
    </row>
    <row r="6" spans="1:21" x14ac:dyDescent="0.35">
      <c r="A6" s="13" t="s">
        <v>21</v>
      </c>
      <c r="B6" s="14">
        <v>1020</v>
      </c>
      <c r="C6" s="7">
        <f>IFERROR((VLOOKUP($B6,'UA Ledger'!$A$6:$N$165,2,FALSE)),0)+IFERROR(VLOOKUP($B6,'AA Ledger'!$A$6:$O$581,2,FALSE),0)</f>
        <v>0</v>
      </c>
      <c r="D6" s="7">
        <f>IFERROR((VLOOKUP($B6,'UA Ledger'!$A$6:$N$165,D$4,FALSE)),0)+IFERROR(VLOOKUP($B6,'AA Ledger'!$A$6:$O$581,D$4,FALSE),0)</f>
        <v>0</v>
      </c>
      <c r="E6" s="7">
        <f>IFERROR((VLOOKUP($B6,'UA Ledger'!$A$6:$N$165,E$4,FALSE)),0)+IFERROR(VLOOKUP($B6,'AA Ledger'!$A$6:$O$581,E$4,FALSE),0)</f>
        <v>0</v>
      </c>
      <c r="F6" s="7">
        <f>IFERROR((VLOOKUP($B6,'UA Ledger'!$A$6:$N$165,F$4,FALSE)),0)+IFERROR(VLOOKUP($B6,'AA Ledger'!$A$6:$O$581,F$4,FALSE),0)</f>
        <v>0</v>
      </c>
      <c r="G6" s="7">
        <f>IFERROR((VLOOKUP($B6,'UA Ledger'!$A$6:$N$165,G$4,FALSE)),0)+IFERROR(VLOOKUP($B6,'AA Ledger'!$A$6:$O$581,G$4,FALSE),0)</f>
        <v>0</v>
      </c>
      <c r="H6" s="7">
        <f>IFERROR((VLOOKUP($B6,'UA Ledger'!$A$6:$N$165,H$4,FALSE)),0)+IFERROR(VLOOKUP($B6,'AA Ledger'!$A$6:$O$581,H$4,FALSE),0)</f>
        <v>0</v>
      </c>
      <c r="I6" s="7">
        <f>IFERROR((VLOOKUP($B6,'UA Ledger'!$A$6:$N$165,I$4,FALSE)),0)+IFERROR(VLOOKUP($B6,'AA Ledger'!$A$6:$O$581,I$4,FALSE),0)</f>
        <v>0</v>
      </c>
      <c r="J6" s="7">
        <f>IFERROR((VLOOKUP($B6,'UA Ledger'!$A$6:$N$165,J$4,FALSE)),0)+IFERROR(VLOOKUP($B6,'AA Ledger'!$A$6:$O$581,J$4,FALSE),0)</f>
        <v>0</v>
      </c>
      <c r="K6" s="7">
        <f>IFERROR((VLOOKUP($B6,'UA Ledger'!$A$6:$N$165,K$4,FALSE)),0)+IFERROR(VLOOKUP($B6,'AA Ledger'!$A$6:$O$581,K$4,FALSE),0)</f>
        <v>0</v>
      </c>
      <c r="L6" s="7">
        <f>IFERROR((VLOOKUP($B6,'UA Ledger'!$A$6:$N$165,L$4,FALSE)),0)+IFERROR(VLOOKUP($B6,'AA Ledger'!$A$6:$O$581,L$4,FALSE),0)</f>
        <v>0</v>
      </c>
      <c r="M6" s="7">
        <f>IFERROR((VLOOKUP($B6,'UA Ledger'!$A$6:$N$165,M$4,FALSE)),0)+IFERROR(VLOOKUP($B6,'AA Ledger'!$A$6:$O$581,M$4,FALSE),0)</f>
        <v>0</v>
      </c>
      <c r="N6" s="7">
        <f>IFERROR((VLOOKUP($B6,'UA Ledger'!$A$6:$N$165,N$4,FALSE)),0)+IFERROR(VLOOKUP($B6,'AA Ledger'!$A$6:$O$581,N$4,FALSE),0)</f>
        <v>0</v>
      </c>
      <c r="O6" s="6">
        <f>SUM(C6:N6)</f>
        <v>0</v>
      </c>
      <c r="T6" s="5">
        <v>1020</v>
      </c>
      <c r="U6">
        <f t="shared" ref="U6:U69" si="2">VLOOKUP(T6,$B$6:$B$768,1,FALSE)</f>
        <v>1020</v>
      </c>
    </row>
    <row r="7" spans="1:21" x14ac:dyDescent="0.35">
      <c r="A7" s="15" t="s">
        <v>22</v>
      </c>
      <c r="B7" s="16">
        <v>1025</v>
      </c>
      <c r="C7" s="7">
        <f>IFERROR((VLOOKUP($B7,'UA Ledger'!$A$6:$N$165,2,FALSE)),0)+IFERROR(VLOOKUP($B7,'AA Ledger'!$A$6:$O$581,2,FALSE),0)</f>
        <v>0.11999999999960664</v>
      </c>
      <c r="D7" s="7">
        <f>IFERROR((VLOOKUP($B7,'UA Ledger'!$A$6:$N$165,D$4,FALSE)),0)+IFERROR(VLOOKUP($B7,'AA Ledger'!$A$6:$O$581,D$4,FALSE),0)</f>
        <v>2.000000000015234E-2</v>
      </c>
      <c r="E7" s="7">
        <f>IFERROR((VLOOKUP($B7,'UA Ledger'!$A$6:$N$165,E$4,FALSE)),0)+IFERROR(VLOOKUP($B7,'AA Ledger'!$A$6:$O$581,E$4,FALSE),0)</f>
        <v>7.0000000000050022E-2</v>
      </c>
      <c r="F7" s="7">
        <f>IFERROR((VLOOKUP($B7,'UA Ledger'!$A$6:$N$165,F$4,FALSE)),0)+IFERROR(VLOOKUP($B7,'AA Ledger'!$A$6:$O$581,F$4,FALSE),0)</f>
        <v>-6.0000000000371756E-2</v>
      </c>
      <c r="G7" s="7">
        <f>IFERROR((VLOOKUP($B7,'UA Ledger'!$A$6:$N$165,G$4,FALSE)),0)+IFERROR(VLOOKUP($B7,'AA Ledger'!$A$6:$O$581,G$4,FALSE),0)</f>
        <v>2.5579538487363607E-13</v>
      </c>
      <c r="H7" s="7">
        <f>IFERROR((VLOOKUP($B7,'UA Ledger'!$A$6:$N$165,H$4,FALSE)),0)+IFERROR(VLOOKUP($B7,'AA Ledger'!$A$6:$O$581,H$4,FALSE),0)</f>
        <v>4.9999999999926104E-2</v>
      </c>
      <c r="I7" s="7">
        <f>IFERROR((VLOOKUP($B7,'UA Ledger'!$A$6:$N$165,I$4,FALSE)),0)+IFERROR(VLOOKUP($B7,'AA Ledger'!$A$6:$O$581,I$4,FALSE),0)</f>
        <v>1.0000000000019327E-2</v>
      </c>
      <c r="J7" s="7">
        <f>IFERROR((VLOOKUP($B7,'UA Ledger'!$A$6:$N$165,J$4,FALSE)),0)+IFERROR(VLOOKUP($B7,'AA Ledger'!$A$6:$O$581,J$4,FALSE),0)</f>
        <v>9.0000000000060254E-2</v>
      </c>
      <c r="K7" s="7">
        <f>IFERROR((VLOOKUP($B7,'UA Ledger'!$A$6:$N$165,K$4,FALSE)),0)+IFERROR(VLOOKUP($B7,'AA Ledger'!$A$6:$O$581,K$4,FALSE),0)</f>
        <v>8.0000000000012506E-2</v>
      </c>
      <c r="L7" s="7">
        <f>IFERROR((VLOOKUP($B7,'UA Ledger'!$A$6:$N$165,L$4,FALSE)),0)+IFERROR(VLOOKUP($B7,'AA Ledger'!$A$6:$O$581,L$4,FALSE),0)</f>
        <v>9.0000000000088676E-2</v>
      </c>
      <c r="M7" s="7">
        <f>IFERROR((VLOOKUP($B7,'UA Ledger'!$A$6:$N$165,M$4,FALSE)),0)+IFERROR(VLOOKUP($B7,'AA Ledger'!$A$6:$O$581,M$4,FALSE),0)</f>
        <v>2.0000000000436557E-2</v>
      </c>
      <c r="N7" s="7">
        <f>IFERROR((VLOOKUP($B7,'UA Ledger'!$A$6:$N$165,N$4,FALSE)),0)+IFERROR(VLOOKUP($B7,'AA Ledger'!$A$6:$O$581,N$4,FALSE),0)</f>
        <v>6.9999999999581064E-2</v>
      </c>
      <c r="O7" s="6">
        <f t="shared" ref="O7:O70" si="3">SUM(C7:N7)</f>
        <v>0.55999999999981753</v>
      </c>
      <c r="T7" s="5">
        <v>1025</v>
      </c>
      <c r="U7">
        <f t="shared" si="2"/>
        <v>1025</v>
      </c>
    </row>
    <row r="8" spans="1:21" x14ac:dyDescent="0.35">
      <c r="A8" s="15" t="s">
        <v>23</v>
      </c>
      <c r="B8" s="16">
        <v>1030</v>
      </c>
      <c r="C8" s="7">
        <f>IFERROR((VLOOKUP($B8,'UA Ledger'!$A$6:$N$165,2,FALSE)),0)+IFERROR(VLOOKUP($B8,'AA Ledger'!$A$6:$O$581,2,FALSE),0)</f>
        <v>0</v>
      </c>
      <c r="D8" s="7">
        <f>IFERROR((VLOOKUP($B8,'UA Ledger'!$A$6:$N$165,D$4,FALSE)),0)+IFERROR(VLOOKUP($B8,'AA Ledger'!$A$6:$O$581,D$4,FALSE),0)</f>
        <v>0</v>
      </c>
      <c r="E8" s="7">
        <f>IFERROR((VLOOKUP($B8,'UA Ledger'!$A$6:$N$165,E$4,FALSE)),0)+IFERROR(VLOOKUP($B8,'AA Ledger'!$A$6:$O$581,E$4,FALSE),0)</f>
        <v>0</v>
      </c>
      <c r="F8" s="7">
        <f>IFERROR((VLOOKUP($B8,'UA Ledger'!$A$6:$N$165,F$4,FALSE)),0)+IFERROR(VLOOKUP($B8,'AA Ledger'!$A$6:$O$581,F$4,FALSE),0)</f>
        <v>0</v>
      </c>
      <c r="G8" s="7">
        <f>IFERROR((VLOOKUP($B8,'UA Ledger'!$A$6:$N$165,G$4,FALSE)),0)+IFERROR(VLOOKUP($B8,'AA Ledger'!$A$6:$O$581,G$4,FALSE),0)</f>
        <v>0</v>
      </c>
      <c r="H8" s="7">
        <f>IFERROR((VLOOKUP($B8,'UA Ledger'!$A$6:$N$165,H$4,FALSE)),0)+IFERROR(VLOOKUP($B8,'AA Ledger'!$A$6:$O$581,H$4,FALSE),0)</f>
        <v>0</v>
      </c>
      <c r="I8" s="7">
        <f>IFERROR((VLOOKUP($B8,'UA Ledger'!$A$6:$N$165,I$4,FALSE)),0)+IFERROR(VLOOKUP($B8,'AA Ledger'!$A$6:$O$581,I$4,FALSE),0)</f>
        <v>0</v>
      </c>
      <c r="J8" s="7">
        <f>IFERROR((VLOOKUP($B8,'UA Ledger'!$A$6:$N$165,J$4,FALSE)),0)+IFERROR(VLOOKUP($B8,'AA Ledger'!$A$6:$O$581,J$4,FALSE),0)</f>
        <v>0</v>
      </c>
      <c r="K8" s="7">
        <f>IFERROR((VLOOKUP($B8,'UA Ledger'!$A$6:$N$165,K$4,FALSE)),0)+IFERROR(VLOOKUP($B8,'AA Ledger'!$A$6:$O$581,K$4,FALSE),0)</f>
        <v>0</v>
      </c>
      <c r="L8" s="7">
        <f>IFERROR((VLOOKUP($B8,'UA Ledger'!$A$6:$N$165,L$4,FALSE)),0)+IFERROR(VLOOKUP($B8,'AA Ledger'!$A$6:$O$581,L$4,FALSE),0)</f>
        <v>0</v>
      </c>
      <c r="M8" s="7">
        <f>IFERROR((VLOOKUP($B8,'UA Ledger'!$A$6:$N$165,M$4,FALSE)),0)+IFERROR(VLOOKUP($B8,'AA Ledger'!$A$6:$O$581,M$4,FALSE),0)</f>
        <v>0</v>
      </c>
      <c r="N8" s="7">
        <f>IFERROR((VLOOKUP($B8,'UA Ledger'!$A$6:$N$165,N$4,FALSE)),0)+IFERROR(VLOOKUP($B8,'AA Ledger'!$A$6:$O$581,N$4,FALSE),0)</f>
        <v>0</v>
      </c>
      <c r="O8" s="6">
        <f t="shared" si="3"/>
        <v>0</v>
      </c>
      <c r="T8" s="5">
        <v>1045</v>
      </c>
      <c r="U8">
        <f t="shared" si="2"/>
        <v>1045</v>
      </c>
    </row>
    <row r="9" spans="1:21" x14ac:dyDescent="0.35">
      <c r="A9" s="15" t="s">
        <v>24</v>
      </c>
      <c r="B9" s="16">
        <v>1035</v>
      </c>
      <c r="C9" s="7">
        <f>IFERROR((VLOOKUP($B9,'UA Ledger'!$A$6:$N$165,2,FALSE)),0)+IFERROR(VLOOKUP($B9,'AA Ledger'!$A$6:$O$581,2,FALSE),0)</f>
        <v>0</v>
      </c>
      <c r="D9" s="7">
        <f>IFERROR((VLOOKUP($B9,'UA Ledger'!$A$6:$N$165,D$4,FALSE)),0)+IFERROR(VLOOKUP($B9,'AA Ledger'!$A$6:$O$581,D$4,FALSE),0)</f>
        <v>0</v>
      </c>
      <c r="E9" s="7">
        <f>IFERROR((VLOOKUP($B9,'UA Ledger'!$A$6:$N$165,E$4,FALSE)),0)+IFERROR(VLOOKUP($B9,'AA Ledger'!$A$6:$O$581,E$4,FALSE),0)</f>
        <v>0</v>
      </c>
      <c r="F9" s="7">
        <f>IFERROR((VLOOKUP($B9,'UA Ledger'!$A$6:$N$165,F$4,FALSE)),0)+IFERROR(VLOOKUP($B9,'AA Ledger'!$A$6:$O$581,F$4,FALSE),0)</f>
        <v>0</v>
      </c>
      <c r="G9" s="7">
        <f>IFERROR((VLOOKUP($B9,'UA Ledger'!$A$6:$N$165,G$4,FALSE)),0)+IFERROR(VLOOKUP($B9,'AA Ledger'!$A$6:$O$581,G$4,FALSE),0)</f>
        <v>0</v>
      </c>
      <c r="H9" s="7">
        <f>IFERROR((VLOOKUP($B9,'UA Ledger'!$A$6:$N$165,H$4,FALSE)),0)+IFERROR(VLOOKUP($B9,'AA Ledger'!$A$6:$O$581,H$4,FALSE),0)</f>
        <v>0</v>
      </c>
      <c r="I9" s="7">
        <f>IFERROR((VLOOKUP($B9,'UA Ledger'!$A$6:$N$165,I$4,FALSE)),0)+IFERROR(VLOOKUP($B9,'AA Ledger'!$A$6:$O$581,I$4,FALSE),0)</f>
        <v>0</v>
      </c>
      <c r="J9" s="7">
        <f>IFERROR((VLOOKUP($B9,'UA Ledger'!$A$6:$N$165,J$4,FALSE)),0)+IFERROR(VLOOKUP($B9,'AA Ledger'!$A$6:$O$581,J$4,FALSE),0)</f>
        <v>0</v>
      </c>
      <c r="K9" s="7">
        <f>IFERROR((VLOOKUP($B9,'UA Ledger'!$A$6:$N$165,K$4,FALSE)),0)+IFERROR(VLOOKUP($B9,'AA Ledger'!$A$6:$O$581,K$4,FALSE),0)</f>
        <v>0</v>
      </c>
      <c r="L9" s="7">
        <f>IFERROR((VLOOKUP($B9,'UA Ledger'!$A$6:$N$165,L$4,FALSE)),0)+IFERROR(VLOOKUP($B9,'AA Ledger'!$A$6:$O$581,L$4,FALSE),0)</f>
        <v>0</v>
      </c>
      <c r="M9" s="7">
        <f>IFERROR((VLOOKUP($B9,'UA Ledger'!$A$6:$N$165,M$4,FALSE)),0)+IFERROR(VLOOKUP($B9,'AA Ledger'!$A$6:$O$581,M$4,FALSE),0)</f>
        <v>0</v>
      </c>
      <c r="N9" s="7">
        <f>IFERROR((VLOOKUP($B9,'UA Ledger'!$A$6:$N$165,N$4,FALSE)),0)+IFERROR(VLOOKUP($B9,'AA Ledger'!$A$6:$O$581,N$4,FALSE),0)</f>
        <v>0</v>
      </c>
      <c r="O9" s="6">
        <f t="shared" si="3"/>
        <v>0</v>
      </c>
      <c r="T9" s="5">
        <v>1050</v>
      </c>
      <c r="U9">
        <f t="shared" si="2"/>
        <v>1050</v>
      </c>
    </row>
    <row r="10" spans="1:21" x14ac:dyDescent="0.35">
      <c r="A10" s="15" t="s">
        <v>25</v>
      </c>
      <c r="B10" s="16">
        <v>1040</v>
      </c>
      <c r="C10" s="7">
        <f>IFERROR((VLOOKUP($B10,'UA Ledger'!$A$6:$N$165,2,FALSE)),0)+IFERROR(VLOOKUP($B10,'AA Ledger'!$A$6:$O$581,2,FALSE),0)</f>
        <v>0</v>
      </c>
      <c r="D10" s="7">
        <f>IFERROR((VLOOKUP($B10,'UA Ledger'!$A$6:$N$165,D$4,FALSE)),0)+IFERROR(VLOOKUP($B10,'AA Ledger'!$A$6:$O$581,D$4,FALSE),0)</f>
        <v>0</v>
      </c>
      <c r="E10" s="7">
        <f>IFERROR((VLOOKUP($B10,'UA Ledger'!$A$6:$N$165,E$4,FALSE)),0)+IFERROR(VLOOKUP($B10,'AA Ledger'!$A$6:$O$581,E$4,FALSE),0)</f>
        <v>0</v>
      </c>
      <c r="F10" s="7">
        <f>IFERROR((VLOOKUP($B10,'UA Ledger'!$A$6:$N$165,F$4,FALSE)),0)+IFERROR(VLOOKUP($B10,'AA Ledger'!$A$6:$O$581,F$4,FALSE),0)</f>
        <v>0</v>
      </c>
      <c r="G10" s="7">
        <f>IFERROR((VLOOKUP($B10,'UA Ledger'!$A$6:$N$165,G$4,FALSE)),0)+IFERROR(VLOOKUP($B10,'AA Ledger'!$A$6:$O$581,G$4,FALSE),0)</f>
        <v>0</v>
      </c>
      <c r="H10" s="7">
        <f>IFERROR((VLOOKUP($B10,'UA Ledger'!$A$6:$N$165,H$4,FALSE)),0)+IFERROR(VLOOKUP($B10,'AA Ledger'!$A$6:$O$581,H$4,FALSE),0)</f>
        <v>0</v>
      </c>
      <c r="I10" s="7">
        <f>IFERROR((VLOOKUP($B10,'UA Ledger'!$A$6:$N$165,I$4,FALSE)),0)+IFERROR(VLOOKUP($B10,'AA Ledger'!$A$6:$O$581,I$4,FALSE),0)</f>
        <v>0</v>
      </c>
      <c r="J10" s="7">
        <f>IFERROR((VLOOKUP($B10,'UA Ledger'!$A$6:$N$165,J$4,FALSE)),0)+IFERROR(VLOOKUP($B10,'AA Ledger'!$A$6:$O$581,J$4,FALSE),0)</f>
        <v>0</v>
      </c>
      <c r="K10" s="7">
        <f>IFERROR((VLOOKUP($B10,'UA Ledger'!$A$6:$N$165,K$4,FALSE)),0)+IFERROR(VLOOKUP($B10,'AA Ledger'!$A$6:$O$581,K$4,FALSE),0)</f>
        <v>0</v>
      </c>
      <c r="L10" s="7">
        <f>IFERROR((VLOOKUP($B10,'UA Ledger'!$A$6:$N$165,L$4,FALSE)),0)+IFERROR(VLOOKUP($B10,'AA Ledger'!$A$6:$O$581,L$4,FALSE),0)</f>
        <v>0</v>
      </c>
      <c r="M10" s="7">
        <f>IFERROR((VLOOKUP($B10,'UA Ledger'!$A$6:$N$165,M$4,FALSE)),0)+IFERROR(VLOOKUP($B10,'AA Ledger'!$A$6:$O$581,M$4,FALSE),0)</f>
        <v>0</v>
      </c>
      <c r="N10" s="7">
        <f>IFERROR((VLOOKUP($B10,'UA Ledger'!$A$6:$N$165,N$4,FALSE)),0)+IFERROR(VLOOKUP($B10,'AA Ledger'!$A$6:$O$581,N$4,FALSE),0)</f>
        <v>0</v>
      </c>
      <c r="O10" s="6">
        <f t="shared" si="3"/>
        <v>0</v>
      </c>
      <c r="T10" s="5">
        <v>1055</v>
      </c>
      <c r="U10">
        <f t="shared" si="2"/>
        <v>1055</v>
      </c>
    </row>
    <row r="11" spans="1:21" x14ac:dyDescent="0.35">
      <c r="A11" s="15" t="s">
        <v>26</v>
      </c>
      <c r="B11" s="16">
        <v>1045</v>
      </c>
      <c r="C11" s="7">
        <f>IFERROR((VLOOKUP($B11,'UA Ledger'!$A$6:$N$165,2,FALSE)),0)+IFERROR(VLOOKUP($B11,'AA Ledger'!$A$6:$O$581,2,FALSE),0)</f>
        <v>-61.660000000004743</v>
      </c>
      <c r="D11" s="7">
        <f>IFERROR((VLOOKUP($B11,'UA Ledger'!$A$6:$N$165,D$4,FALSE)),0)+IFERROR(VLOOKUP($B11,'AA Ledger'!$A$6:$O$581,D$4,FALSE),0)</f>
        <v>5.3599999999978536</v>
      </c>
      <c r="E11" s="7">
        <f>IFERROR((VLOOKUP($B11,'UA Ledger'!$A$6:$N$165,E$4,FALSE)),0)+IFERROR(VLOOKUP($B11,'AA Ledger'!$A$6:$O$581,E$4,FALSE),0)</f>
        <v>258.34000000000128</v>
      </c>
      <c r="F11" s="7">
        <f>IFERROR((VLOOKUP($B11,'UA Ledger'!$A$6:$N$165,F$4,FALSE)),0)+IFERROR(VLOOKUP($B11,'AA Ledger'!$A$6:$O$581,F$4,FALSE),0)</f>
        <v>-29.010000000001128</v>
      </c>
      <c r="G11" s="7">
        <f>IFERROR((VLOOKUP($B11,'UA Ledger'!$A$6:$N$165,G$4,FALSE)),0)+IFERROR(VLOOKUP($B11,'AA Ledger'!$A$6:$O$581,G$4,FALSE),0)</f>
        <v>38.91999999999814</v>
      </c>
      <c r="H11" s="7">
        <f>IFERROR((VLOOKUP($B11,'UA Ledger'!$A$6:$N$165,H$4,FALSE)),0)+IFERROR(VLOOKUP($B11,'AA Ledger'!$A$6:$O$581,H$4,FALSE),0)</f>
        <v>7.7300000000009277</v>
      </c>
      <c r="I11" s="7">
        <f>IFERROR((VLOOKUP($B11,'UA Ledger'!$A$6:$N$165,I$4,FALSE)),0)+IFERROR(VLOOKUP($B11,'AA Ledger'!$A$6:$O$581,I$4,FALSE),0)</f>
        <v>-2.0699999999961847</v>
      </c>
      <c r="J11" s="7">
        <f>IFERROR((VLOOKUP($B11,'UA Ledger'!$A$6:$N$165,J$4,FALSE)),0)+IFERROR(VLOOKUP($B11,'AA Ledger'!$A$6:$O$581,J$4,FALSE),0)</f>
        <v>32.509999999998627</v>
      </c>
      <c r="K11" s="7">
        <f>IFERROR((VLOOKUP($B11,'UA Ledger'!$A$6:$N$165,K$4,FALSE)),0)+IFERROR(VLOOKUP($B11,'AA Ledger'!$A$6:$O$581,K$4,FALSE),0)</f>
        <v>-50.750000000002274</v>
      </c>
      <c r="L11" s="7">
        <f>IFERROR((VLOOKUP($B11,'UA Ledger'!$A$6:$N$165,L$4,FALSE)),0)+IFERROR(VLOOKUP($B11,'AA Ledger'!$A$6:$O$581,L$4,FALSE),0)</f>
        <v>10.089999999996735</v>
      </c>
      <c r="M11" s="7">
        <f>IFERROR((VLOOKUP($B11,'UA Ledger'!$A$6:$N$165,M$4,FALSE)),0)+IFERROR(VLOOKUP($B11,'AA Ledger'!$A$6:$O$581,M$4,FALSE),0)</f>
        <v>9.7299999999993361</v>
      </c>
      <c r="N11" s="7">
        <f>IFERROR((VLOOKUP($B11,'UA Ledger'!$A$6:$N$165,N$4,FALSE)),0)+IFERROR(VLOOKUP($B11,'AA Ledger'!$A$6:$O$581,N$4,FALSE),0)</f>
        <v>2.9599999999962847</v>
      </c>
      <c r="O11" s="6">
        <f t="shared" si="3"/>
        <v>222.14999999998486</v>
      </c>
      <c r="T11" s="5">
        <v>1060</v>
      </c>
      <c r="U11">
        <f t="shared" si="2"/>
        <v>1060</v>
      </c>
    </row>
    <row r="12" spans="1:21" x14ac:dyDescent="0.35">
      <c r="A12" s="15" t="s">
        <v>27</v>
      </c>
      <c r="B12" s="16">
        <v>1050</v>
      </c>
      <c r="C12" s="7">
        <f>IFERROR((VLOOKUP($B12,'UA Ledger'!$A$6:$N$165,2,FALSE)),0)+IFERROR(VLOOKUP($B12,'AA Ledger'!$A$6:$O$581,2,FALSE),0)</f>
        <v>0</v>
      </c>
      <c r="D12" s="7">
        <f>IFERROR((VLOOKUP($B12,'UA Ledger'!$A$6:$N$165,D$4,FALSE)),0)+IFERROR(VLOOKUP($B12,'AA Ledger'!$A$6:$O$581,D$4,FALSE),0)</f>
        <v>0</v>
      </c>
      <c r="E12" s="7">
        <f>IFERROR((VLOOKUP($B12,'UA Ledger'!$A$6:$N$165,E$4,FALSE)),0)+IFERROR(VLOOKUP($B12,'AA Ledger'!$A$6:$O$581,E$4,FALSE),0)</f>
        <v>0</v>
      </c>
      <c r="F12" s="7">
        <f>IFERROR((VLOOKUP($B12,'UA Ledger'!$A$6:$N$165,F$4,FALSE)),0)+IFERROR(VLOOKUP($B12,'AA Ledger'!$A$6:$O$581,F$4,FALSE),0)</f>
        <v>0</v>
      </c>
      <c r="G12" s="7">
        <f>IFERROR((VLOOKUP($B12,'UA Ledger'!$A$6:$N$165,G$4,FALSE)),0)+IFERROR(VLOOKUP($B12,'AA Ledger'!$A$6:$O$581,G$4,FALSE),0)</f>
        <v>316.26</v>
      </c>
      <c r="H12" s="7">
        <f>IFERROR((VLOOKUP($B12,'UA Ledger'!$A$6:$N$165,H$4,FALSE)),0)+IFERROR(VLOOKUP($B12,'AA Ledger'!$A$6:$O$581,H$4,FALSE),0)</f>
        <v>655.11</v>
      </c>
      <c r="I12" s="7">
        <f>IFERROR((VLOOKUP($B12,'UA Ledger'!$A$6:$N$165,I$4,FALSE)),0)+IFERROR(VLOOKUP($B12,'AA Ledger'!$A$6:$O$581,I$4,FALSE),0)</f>
        <v>505</v>
      </c>
      <c r="J12" s="7">
        <f>IFERROR((VLOOKUP($B12,'UA Ledger'!$A$6:$N$165,J$4,FALSE)),0)+IFERROR(VLOOKUP($B12,'AA Ledger'!$A$6:$O$581,J$4,FALSE),0)</f>
        <v>171.67999999999995</v>
      </c>
      <c r="K12" s="7">
        <f>IFERROR((VLOOKUP($B12,'UA Ledger'!$A$6:$N$165,K$4,FALSE)),0)+IFERROR(VLOOKUP($B12,'AA Ledger'!$A$6:$O$581,K$4,FALSE),0)</f>
        <v>23749</v>
      </c>
      <c r="L12" s="7">
        <f>IFERROR((VLOOKUP($B12,'UA Ledger'!$A$6:$N$165,L$4,FALSE)),0)+IFERROR(VLOOKUP($B12,'AA Ledger'!$A$6:$O$581,L$4,FALSE),0)</f>
        <v>0</v>
      </c>
      <c r="M12" s="7">
        <f>IFERROR((VLOOKUP($B12,'UA Ledger'!$A$6:$N$165,M$4,FALSE)),0)+IFERROR(VLOOKUP($B12,'AA Ledger'!$A$6:$O$581,M$4,FALSE),0)</f>
        <v>0</v>
      </c>
      <c r="N12" s="7">
        <f>IFERROR((VLOOKUP($B12,'UA Ledger'!$A$6:$N$165,N$4,FALSE)),0)+IFERROR(VLOOKUP($B12,'AA Ledger'!$A$6:$O$581,N$4,FALSE),0)</f>
        <v>0</v>
      </c>
      <c r="O12" s="6">
        <f t="shared" si="3"/>
        <v>25397.05</v>
      </c>
      <c r="T12" s="5">
        <v>1065</v>
      </c>
      <c r="U12">
        <f t="shared" si="2"/>
        <v>1065</v>
      </c>
    </row>
    <row r="13" spans="1:21" x14ac:dyDescent="0.35">
      <c r="A13" s="15" t="s">
        <v>28</v>
      </c>
      <c r="B13" s="16">
        <v>1055</v>
      </c>
      <c r="C13" s="7">
        <f>IFERROR((VLOOKUP($B13,'UA Ledger'!$A$6:$N$165,2,FALSE)),0)+IFERROR(VLOOKUP($B13,'AA Ledger'!$A$6:$O$581,2,FALSE),0)</f>
        <v>-2156.9899999999998</v>
      </c>
      <c r="D13" s="7">
        <f>IFERROR((VLOOKUP($B13,'UA Ledger'!$A$6:$N$165,D$4,FALSE)),0)+IFERROR(VLOOKUP($B13,'AA Ledger'!$A$6:$O$581,D$4,FALSE),0)</f>
        <v>2478.8000000000002</v>
      </c>
      <c r="E13" s="7">
        <f>IFERROR((VLOOKUP($B13,'UA Ledger'!$A$6:$N$165,E$4,FALSE)),0)+IFERROR(VLOOKUP($B13,'AA Ledger'!$A$6:$O$581,E$4,FALSE),0)</f>
        <v>467.88000000000005</v>
      </c>
      <c r="F13" s="7">
        <f>IFERROR((VLOOKUP($B13,'UA Ledger'!$A$6:$N$165,F$4,FALSE)),0)+IFERROR(VLOOKUP($B13,'AA Ledger'!$A$6:$O$581,F$4,FALSE),0)</f>
        <v>0</v>
      </c>
      <c r="G13" s="7">
        <f>IFERROR((VLOOKUP($B13,'UA Ledger'!$A$6:$N$165,G$4,FALSE)),0)+IFERROR(VLOOKUP($B13,'AA Ledger'!$A$6:$O$581,G$4,FALSE),0)</f>
        <v>0</v>
      </c>
      <c r="H13" s="7">
        <f>IFERROR((VLOOKUP($B13,'UA Ledger'!$A$6:$N$165,H$4,FALSE)),0)+IFERROR(VLOOKUP($B13,'AA Ledger'!$A$6:$O$581,H$4,FALSE),0)</f>
        <v>29448.31</v>
      </c>
      <c r="I13" s="7">
        <f>IFERROR((VLOOKUP($B13,'UA Ledger'!$A$6:$N$165,I$4,FALSE)),0)+IFERROR(VLOOKUP($B13,'AA Ledger'!$A$6:$O$581,I$4,FALSE),0)</f>
        <v>13143.49</v>
      </c>
      <c r="J13" s="7">
        <f>IFERROR((VLOOKUP($B13,'UA Ledger'!$A$6:$N$165,J$4,FALSE)),0)+IFERROR(VLOOKUP($B13,'AA Ledger'!$A$6:$O$581,J$4,FALSE),0)</f>
        <v>1549072.7399999998</v>
      </c>
      <c r="K13" s="7">
        <f>IFERROR((VLOOKUP($B13,'UA Ledger'!$A$6:$N$165,K$4,FALSE)),0)+IFERROR(VLOOKUP($B13,'AA Ledger'!$A$6:$O$581,K$4,FALSE),0)</f>
        <v>316.26</v>
      </c>
      <c r="L13" s="7">
        <f>IFERROR((VLOOKUP($B13,'UA Ledger'!$A$6:$N$165,L$4,FALSE)),0)+IFERROR(VLOOKUP($B13,'AA Ledger'!$A$6:$O$581,L$4,FALSE),0)</f>
        <v>17124.450000000114</v>
      </c>
      <c r="M13" s="7">
        <f>IFERROR((VLOOKUP($B13,'UA Ledger'!$A$6:$N$165,M$4,FALSE)),0)+IFERROR(VLOOKUP($B13,'AA Ledger'!$A$6:$O$581,M$4,FALSE),0)</f>
        <v>-1148.6500000000001</v>
      </c>
      <c r="N13" s="7">
        <f>IFERROR((VLOOKUP($B13,'UA Ledger'!$A$6:$N$165,N$4,FALSE)),0)+IFERROR(VLOOKUP($B13,'AA Ledger'!$A$6:$O$581,N$4,FALSE),0)</f>
        <v>3747.16</v>
      </c>
      <c r="O13" s="6">
        <f t="shared" si="3"/>
        <v>1612493.45</v>
      </c>
      <c r="T13" s="5">
        <v>1080</v>
      </c>
      <c r="U13">
        <f t="shared" si="2"/>
        <v>1080</v>
      </c>
    </row>
    <row r="14" spans="1:21" x14ac:dyDescent="0.35">
      <c r="A14" s="15" t="s">
        <v>29</v>
      </c>
      <c r="B14" s="16">
        <v>1060</v>
      </c>
      <c r="C14" s="7">
        <f>IFERROR((VLOOKUP($B14,'UA Ledger'!$A$6:$N$165,2,FALSE)),0)+IFERROR(VLOOKUP($B14,'AA Ledger'!$A$6:$O$581,2,FALSE),0)</f>
        <v>0</v>
      </c>
      <c r="D14" s="7">
        <f>IFERROR((VLOOKUP($B14,'UA Ledger'!$A$6:$N$165,D$4,FALSE)),0)+IFERROR(VLOOKUP($B14,'AA Ledger'!$A$6:$O$581,D$4,FALSE),0)</f>
        <v>0</v>
      </c>
      <c r="E14" s="7">
        <f>IFERROR((VLOOKUP($B14,'UA Ledger'!$A$6:$N$165,E$4,FALSE)),0)+IFERROR(VLOOKUP($B14,'AA Ledger'!$A$6:$O$581,E$4,FALSE),0)</f>
        <v>0</v>
      </c>
      <c r="F14" s="7">
        <f>IFERROR((VLOOKUP($B14,'UA Ledger'!$A$6:$N$165,F$4,FALSE)),0)+IFERROR(VLOOKUP($B14,'AA Ledger'!$A$6:$O$581,F$4,FALSE),0)</f>
        <v>100</v>
      </c>
      <c r="G14" s="7">
        <f>IFERROR((VLOOKUP($B14,'UA Ledger'!$A$6:$N$165,G$4,FALSE)),0)+IFERROR(VLOOKUP($B14,'AA Ledger'!$A$6:$O$581,G$4,FALSE),0)</f>
        <v>0</v>
      </c>
      <c r="H14" s="7">
        <f>IFERROR((VLOOKUP($B14,'UA Ledger'!$A$6:$N$165,H$4,FALSE)),0)+IFERROR(VLOOKUP($B14,'AA Ledger'!$A$6:$O$581,H$4,FALSE),0)</f>
        <v>316.26</v>
      </c>
      <c r="I14" s="7">
        <f>IFERROR((VLOOKUP($B14,'UA Ledger'!$A$6:$N$165,I$4,FALSE)),0)+IFERROR(VLOOKUP($B14,'AA Ledger'!$A$6:$O$581,I$4,FALSE),0)</f>
        <v>361.44</v>
      </c>
      <c r="J14" s="7">
        <f>IFERROR((VLOOKUP($B14,'UA Ledger'!$A$6:$N$165,J$4,FALSE)),0)+IFERROR(VLOOKUP($B14,'AA Ledger'!$A$6:$O$581,J$4,FALSE),0)</f>
        <v>400</v>
      </c>
      <c r="K14" s="7">
        <f>IFERROR((VLOOKUP($B14,'UA Ledger'!$A$6:$N$165,K$4,FALSE)),0)+IFERROR(VLOOKUP($B14,'AA Ledger'!$A$6:$O$581,K$4,FALSE),0)</f>
        <v>0</v>
      </c>
      <c r="L14" s="7">
        <f>IFERROR((VLOOKUP($B14,'UA Ledger'!$A$6:$N$165,L$4,FALSE)),0)+IFERROR(VLOOKUP($B14,'AA Ledger'!$A$6:$O$581,L$4,FALSE),0)</f>
        <v>0</v>
      </c>
      <c r="M14" s="7">
        <f>IFERROR((VLOOKUP($B14,'UA Ledger'!$A$6:$N$165,M$4,FALSE)),0)+IFERROR(VLOOKUP($B14,'AA Ledger'!$A$6:$O$581,M$4,FALSE),0)</f>
        <v>300</v>
      </c>
      <c r="N14" s="7">
        <f>IFERROR((VLOOKUP($B14,'UA Ledger'!$A$6:$N$165,N$4,FALSE)),0)+IFERROR(VLOOKUP($B14,'AA Ledger'!$A$6:$O$581,N$4,FALSE),0)</f>
        <v>0</v>
      </c>
      <c r="O14" s="6">
        <f t="shared" si="3"/>
        <v>1477.7</v>
      </c>
      <c r="T14" s="5">
        <v>1090</v>
      </c>
      <c r="U14">
        <f t="shared" si="2"/>
        <v>1090</v>
      </c>
    </row>
    <row r="15" spans="1:21" x14ac:dyDescent="0.35">
      <c r="A15" s="15" t="s">
        <v>30</v>
      </c>
      <c r="B15" s="16">
        <v>1065</v>
      </c>
      <c r="C15" s="7">
        <f>IFERROR((VLOOKUP($B15,'UA Ledger'!$A$6:$N$165,2,FALSE)),0)+IFERROR(VLOOKUP($B15,'AA Ledger'!$A$6:$O$581,2,FALSE),0)</f>
        <v>0</v>
      </c>
      <c r="D15" s="7">
        <f>IFERROR((VLOOKUP($B15,'UA Ledger'!$A$6:$N$165,D$4,FALSE)),0)+IFERROR(VLOOKUP($B15,'AA Ledger'!$A$6:$O$581,D$4,FALSE),0)</f>
        <v>0</v>
      </c>
      <c r="E15" s="7">
        <f>IFERROR((VLOOKUP($B15,'UA Ledger'!$A$6:$N$165,E$4,FALSE)),0)+IFERROR(VLOOKUP($B15,'AA Ledger'!$A$6:$O$581,E$4,FALSE),0)</f>
        <v>1475</v>
      </c>
      <c r="F15" s="7">
        <f>IFERROR((VLOOKUP($B15,'UA Ledger'!$A$6:$N$165,F$4,FALSE)),0)+IFERROR(VLOOKUP($B15,'AA Ledger'!$A$6:$O$581,F$4,FALSE),0)</f>
        <v>0</v>
      </c>
      <c r="G15" s="7">
        <f>IFERROR((VLOOKUP($B15,'UA Ledger'!$A$6:$N$165,G$4,FALSE)),0)+IFERROR(VLOOKUP($B15,'AA Ledger'!$A$6:$O$581,G$4,FALSE),0)</f>
        <v>0</v>
      </c>
      <c r="H15" s="7">
        <f>IFERROR((VLOOKUP($B15,'UA Ledger'!$A$6:$N$165,H$4,FALSE)),0)+IFERROR(VLOOKUP($B15,'AA Ledger'!$A$6:$O$581,H$4,FALSE),0)</f>
        <v>0</v>
      </c>
      <c r="I15" s="7">
        <f>IFERROR((VLOOKUP($B15,'UA Ledger'!$A$6:$N$165,I$4,FALSE)),0)+IFERROR(VLOOKUP($B15,'AA Ledger'!$A$6:$O$581,I$4,FALSE),0)</f>
        <v>0</v>
      </c>
      <c r="J15" s="7">
        <f>IFERROR((VLOOKUP($B15,'UA Ledger'!$A$6:$N$165,J$4,FALSE)),0)+IFERROR(VLOOKUP($B15,'AA Ledger'!$A$6:$O$581,J$4,FALSE),0)</f>
        <v>0</v>
      </c>
      <c r="K15" s="7">
        <f>IFERROR((VLOOKUP($B15,'UA Ledger'!$A$6:$N$165,K$4,FALSE)),0)+IFERROR(VLOOKUP($B15,'AA Ledger'!$A$6:$O$581,K$4,FALSE),0)</f>
        <v>2738.37</v>
      </c>
      <c r="L15" s="7">
        <f>IFERROR((VLOOKUP($B15,'UA Ledger'!$A$6:$N$165,L$4,FALSE)),0)+IFERROR(VLOOKUP($B15,'AA Ledger'!$A$6:$O$581,L$4,FALSE),0)</f>
        <v>0</v>
      </c>
      <c r="M15" s="7">
        <f>IFERROR((VLOOKUP($B15,'UA Ledger'!$A$6:$N$165,M$4,FALSE)),0)+IFERROR(VLOOKUP($B15,'AA Ledger'!$A$6:$O$581,M$4,FALSE),0)</f>
        <v>0</v>
      </c>
      <c r="N15" s="7">
        <f>IFERROR((VLOOKUP($B15,'UA Ledger'!$A$6:$N$165,N$4,FALSE)),0)+IFERROR(VLOOKUP($B15,'AA Ledger'!$A$6:$O$581,N$4,FALSE),0)</f>
        <v>0</v>
      </c>
      <c r="O15" s="6">
        <f t="shared" si="3"/>
        <v>4213.37</v>
      </c>
      <c r="T15" s="5">
        <v>1095</v>
      </c>
      <c r="U15">
        <f t="shared" si="2"/>
        <v>1095</v>
      </c>
    </row>
    <row r="16" spans="1:21" x14ac:dyDescent="0.35">
      <c r="A16" s="15" t="s">
        <v>31</v>
      </c>
      <c r="B16" s="16">
        <v>1080</v>
      </c>
      <c r="C16" s="7">
        <f>IFERROR((VLOOKUP($B16,'UA Ledger'!$A$6:$N$165,2,FALSE)),0)+IFERROR(VLOOKUP($B16,'AA Ledger'!$A$6:$O$581,2,FALSE),0)</f>
        <v>0</v>
      </c>
      <c r="D16" s="7">
        <f>IFERROR((VLOOKUP($B16,'UA Ledger'!$A$6:$N$165,D$4,FALSE)),0)+IFERROR(VLOOKUP($B16,'AA Ledger'!$A$6:$O$581,D$4,FALSE),0)</f>
        <v>1628</v>
      </c>
      <c r="E16" s="7">
        <f>IFERROR((VLOOKUP($B16,'UA Ledger'!$A$6:$N$165,E$4,FALSE)),0)+IFERROR(VLOOKUP($B16,'AA Ledger'!$A$6:$O$581,E$4,FALSE),0)</f>
        <v>-1445.5</v>
      </c>
      <c r="F16" s="7">
        <f>IFERROR((VLOOKUP($B16,'UA Ledger'!$A$6:$N$165,F$4,FALSE)),0)+IFERROR(VLOOKUP($B16,'AA Ledger'!$A$6:$O$581,F$4,FALSE),0)</f>
        <v>0</v>
      </c>
      <c r="G16" s="7">
        <f>IFERROR((VLOOKUP($B16,'UA Ledger'!$A$6:$N$165,G$4,FALSE)),0)+IFERROR(VLOOKUP($B16,'AA Ledger'!$A$6:$O$581,G$4,FALSE),0)</f>
        <v>9061.4399999999987</v>
      </c>
      <c r="H16" s="7">
        <f>IFERROR((VLOOKUP($B16,'UA Ledger'!$A$6:$N$165,H$4,FALSE)),0)+IFERROR(VLOOKUP($B16,'AA Ledger'!$A$6:$O$581,H$4,FALSE),0)</f>
        <v>1242.45</v>
      </c>
      <c r="I16" s="7">
        <f>IFERROR((VLOOKUP($B16,'UA Ledger'!$A$6:$N$165,I$4,FALSE)),0)+IFERROR(VLOOKUP($B16,'AA Ledger'!$A$6:$O$581,I$4,FALSE),0)</f>
        <v>0</v>
      </c>
      <c r="J16" s="7">
        <f>IFERROR((VLOOKUP($B16,'UA Ledger'!$A$6:$N$165,J$4,FALSE)),0)+IFERROR(VLOOKUP($B16,'AA Ledger'!$A$6:$O$581,J$4,FALSE),0)</f>
        <v>0</v>
      </c>
      <c r="K16" s="7">
        <f>IFERROR((VLOOKUP($B16,'UA Ledger'!$A$6:$N$165,K$4,FALSE)),0)+IFERROR(VLOOKUP($B16,'AA Ledger'!$A$6:$O$581,K$4,FALSE),0)</f>
        <v>0</v>
      </c>
      <c r="L16" s="7">
        <f>IFERROR((VLOOKUP($B16,'UA Ledger'!$A$6:$N$165,L$4,FALSE)),0)+IFERROR(VLOOKUP($B16,'AA Ledger'!$A$6:$O$581,L$4,FALSE),0)</f>
        <v>271.08</v>
      </c>
      <c r="M16" s="7">
        <f>IFERROR((VLOOKUP($B16,'UA Ledger'!$A$6:$N$165,M$4,FALSE)),0)+IFERROR(VLOOKUP($B16,'AA Ledger'!$A$6:$O$581,M$4,FALSE),0)</f>
        <v>90.36</v>
      </c>
      <c r="N16" s="7">
        <f>IFERROR((VLOOKUP($B16,'UA Ledger'!$A$6:$N$165,N$4,FALSE)),0)+IFERROR(VLOOKUP($B16,'AA Ledger'!$A$6:$O$581,N$4,FALSE),0)</f>
        <v>1576.2799999999997</v>
      </c>
      <c r="O16" s="6">
        <f t="shared" si="3"/>
        <v>12424.11</v>
      </c>
      <c r="T16" s="5">
        <v>1100</v>
      </c>
      <c r="U16">
        <f t="shared" si="2"/>
        <v>1100</v>
      </c>
    </row>
    <row r="17" spans="1:21" x14ac:dyDescent="0.35">
      <c r="A17" s="15" t="s">
        <v>32</v>
      </c>
      <c r="B17" s="16">
        <v>1085</v>
      </c>
      <c r="C17" s="7">
        <f>IFERROR((VLOOKUP($B17,'UA Ledger'!$A$6:$N$165,2,FALSE)),0)+IFERROR(VLOOKUP($B17,'AA Ledger'!$A$6:$O$581,2,FALSE),0)</f>
        <v>0</v>
      </c>
      <c r="D17" s="7">
        <f>IFERROR((VLOOKUP($B17,'UA Ledger'!$A$6:$N$165,D$4,FALSE)),0)+IFERROR(VLOOKUP($B17,'AA Ledger'!$A$6:$O$581,D$4,FALSE),0)</f>
        <v>0</v>
      </c>
      <c r="E17" s="7">
        <f>IFERROR((VLOOKUP($B17,'UA Ledger'!$A$6:$N$165,E$4,FALSE)),0)+IFERROR(VLOOKUP($B17,'AA Ledger'!$A$6:$O$581,E$4,FALSE),0)</f>
        <v>0</v>
      </c>
      <c r="F17" s="7">
        <f>IFERROR((VLOOKUP($B17,'UA Ledger'!$A$6:$N$165,F$4,FALSE)),0)+IFERROR(VLOOKUP($B17,'AA Ledger'!$A$6:$O$581,F$4,FALSE),0)</f>
        <v>0</v>
      </c>
      <c r="G17" s="7">
        <f>IFERROR((VLOOKUP($B17,'UA Ledger'!$A$6:$N$165,G$4,FALSE)),0)+IFERROR(VLOOKUP($B17,'AA Ledger'!$A$6:$O$581,G$4,FALSE),0)</f>
        <v>0</v>
      </c>
      <c r="H17" s="7">
        <f>IFERROR((VLOOKUP($B17,'UA Ledger'!$A$6:$N$165,H$4,FALSE)),0)+IFERROR(VLOOKUP($B17,'AA Ledger'!$A$6:$O$581,H$4,FALSE),0)</f>
        <v>0</v>
      </c>
      <c r="I17" s="7">
        <f>IFERROR((VLOOKUP($B17,'UA Ledger'!$A$6:$N$165,I$4,FALSE)),0)+IFERROR(VLOOKUP($B17,'AA Ledger'!$A$6:$O$581,I$4,FALSE),0)</f>
        <v>0</v>
      </c>
      <c r="J17" s="7">
        <f>IFERROR((VLOOKUP($B17,'UA Ledger'!$A$6:$N$165,J$4,FALSE)),0)+IFERROR(VLOOKUP($B17,'AA Ledger'!$A$6:$O$581,J$4,FALSE),0)</f>
        <v>0</v>
      </c>
      <c r="K17" s="7">
        <f>IFERROR((VLOOKUP($B17,'UA Ledger'!$A$6:$N$165,K$4,FALSE)),0)+IFERROR(VLOOKUP($B17,'AA Ledger'!$A$6:$O$581,K$4,FALSE),0)</f>
        <v>0</v>
      </c>
      <c r="L17" s="7">
        <f>IFERROR((VLOOKUP($B17,'UA Ledger'!$A$6:$N$165,L$4,FALSE)),0)+IFERROR(VLOOKUP($B17,'AA Ledger'!$A$6:$O$581,L$4,FALSE),0)</f>
        <v>0</v>
      </c>
      <c r="M17" s="7">
        <f>IFERROR((VLOOKUP($B17,'UA Ledger'!$A$6:$N$165,M$4,FALSE)),0)+IFERROR(VLOOKUP($B17,'AA Ledger'!$A$6:$O$581,M$4,FALSE),0)</f>
        <v>0</v>
      </c>
      <c r="N17" s="7">
        <f>IFERROR((VLOOKUP($B17,'UA Ledger'!$A$6:$N$165,N$4,FALSE)),0)+IFERROR(VLOOKUP($B17,'AA Ledger'!$A$6:$O$581,N$4,FALSE),0)</f>
        <v>0</v>
      </c>
      <c r="O17" s="6">
        <f t="shared" si="3"/>
        <v>0</v>
      </c>
      <c r="T17" s="5">
        <v>1105</v>
      </c>
      <c r="U17">
        <f t="shared" si="2"/>
        <v>1105</v>
      </c>
    </row>
    <row r="18" spans="1:21" x14ac:dyDescent="0.35">
      <c r="A18" s="15" t="s">
        <v>33</v>
      </c>
      <c r="B18" s="16">
        <v>1090</v>
      </c>
      <c r="C18" s="7">
        <f>IFERROR((VLOOKUP($B18,'UA Ledger'!$A$6:$N$165,2,FALSE)),0)+IFERROR(VLOOKUP($B18,'AA Ledger'!$A$6:$O$581,2,FALSE),0)</f>
        <v>0</v>
      </c>
      <c r="D18" s="7">
        <f>IFERROR((VLOOKUP($B18,'UA Ledger'!$A$6:$N$165,D$4,FALSE)),0)+IFERROR(VLOOKUP($B18,'AA Ledger'!$A$6:$O$581,D$4,FALSE),0)</f>
        <v>0</v>
      </c>
      <c r="E18" s="7">
        <f>IFERROR((VLOOKUP($B18,'UA Ledger'!$A$6:$N$165,E$4,FALSE)),0)+IFERROR(VLOOKUP($B18,'AA Ledger'!$A$6:$O$581,E$4,FALSE),0)</f>
        <v>259.68</v>
      </c>
      <c r="F18" s="7">
        <f>IFERROR((VLOOKUP($B18,'UA Ledger'!$A$6:$N$165,F$4,FALSE)),0)+IFERROR(VLOOKUP($B18,'AA Ledger'!$A$6:$O$581,F$4,FALSE),0)</f>
        <v>0</v>
      </c>
      <c r="G18" s="7">
        <f>IFERROR((VLOOKUP($B18,'UA Ledger'!$A$6:$N$165,G$4,FALSE)),0)+IFERROR(VLOOKUP($B18,'AA Ledger'!$A$6:$O$581,G$4,FALSE),0)</f>
        <v>40422.730000000003</v>
      </c>
      <c r="H18" s="7">
        <f>IFERROR((VLOOKUP($B18,'UA Ledger'!$A$6:$N$165,H$4,FALSE)),0)+IFERROR(VLOOKUP($B18,'AA Ledger'!$A$6:$O$581,H$4,FALSE),0)</f>
        <v>0</v>
      </c>
      <c r="I18" s="7">
        <f>IFERROR((VLOOKUP($B18,'UA Ledger'!$A$6:$N$165,I$4,FALSE)),0)+IFERROR(VLOOKUP($B18,'AA Ledger'!$A$6:$O$581,I$4,FALSE),0)</f>
        <v>2995</v>
      </c>
      <c r="J18" s="7">
        <f>IFERROR((VLOOKUP($B18,'UA Ledger'!$A$6:$N$165,J$4,FALSE)),0)+IFERROR(VLOOKUP($B18,'AA Ledger'!$A$6:$O$581,J$4,FALSE),0)</f>
        <v>0</v>
      </c>
      <c r="K18" s="7">
        <f>IFERROR((VLOOKUP($B18,'UA Ledger'!$A$6:$N$165,K$4,FALSE)),0)+IFERROR(VLOOKUP($B18,'AA Ledger'!$A$6:$O$581,K$4,FALSE),0)</f>
        <v>2250</v>
      </c>
      <c r="L18" s="7">
        <f>IFERROR((VLOOKUP($B18,'UA Ledger'!$A$6:$N$165,L$4,FALSE)),0)+IFERROR(VLOOKUP($B18,'AA Ledger'!$A$6:$O$581,L$4,FALSE),0)</f>
        <v>135.54</v>
      </c>
      <c r="M18" s="7">
        <f>IFERROR((VLOOKUP($B18,'UA Ledger'!$A$6:$N$165,M$4,FALSE)),0)+IFERROR(VLOOKUP($B18,'AA Ledger'!$A$6:$O$581,M$4,FALSE),0)</f>
        <v>0</v>
      </c>
      <c r="N18" s="7">
        <f>IFERROR((VLOOKUP($B18,'UA Ledger'!$A$6:$N$165,N$4,FALSE)),0)+IFERROR(VLOOKUP($B18,'AA Ledger'!$A$6:$O$581,N$4,FALSE),0)</f>
        <v>0</v>
      </c>
      <c r="O18" s="6">
        <f t="shared" si="3"/>
        <v>46062.950000000004</v>
      </c>
      <c r="T18" s="5">
        <v>1110</v>
      </c>
      <c r="U18">
        <f t="shared" si="2"/>
        <v>1110</v>
      </c>
    </row>
    <row r="19" spans="1:21" x14ac:dyDescent="0.35">
      <c r="A19" s="15" t="s">
        <v>34</v>
      </c>
      <c r="B19" s="16">
        <v>1095</v>
      </c>
      <c r="C19" s="7">
        <f>IFERROR((VLOOKUP($B19,'UA Ledger'!$A$6:$N$165,2,FALSE)),0)+IFERROR(VLOOKUP($B19,'AA Ledger'!$A$6:$O$581,2,FALSE),0)</f>
        <v>0</v>
      </c>
      <c r="D19" s="7">
        <f>IFERROR((VLOOKUP($B19,'UA Ledger'!$A$6:$N$165,D$4,FALSE)),0)+IFERROR(VLOOKUP($B19,'AA Ledger'!$A$6:$O$581,D$4,FALSE),0)</f>
        <v>0</v>
      </c>
      <c r="E19" s="7">
        <f>IFERROR((VLOOKUP($B19,'UA Ledger'!$A$6:$N$165,E$4,FALSE)),0)+IFERROR(VLOOKUP($B19,'AA Ledger'!$A$6:$O$581,E$4,FALSE),0)</f>
        <v>116322.31</v>
      </c>
      <c r="F19" s="7">
        <f>IFERROR((VLOOKUP($B19,'UA Ledger'!$A$6:$N$165,F$4,FALSE)),0)+IFERROR(VLOOKUP($B19,'AA Ledger'!$A$6:$O$581,F$4,FALSE),0)</f>
        <v>0</v>
      </c>
      <c r="G19" s="7">
        <f>IFERROR((VLOOKUP($B19,'UA Ledger'!$A$6:$N$165,G$4,FALSE)),0)+IFERROR(VLOOKUP($B19,'AA Ledger'!$A$6:$O$581,G$4,FALSE),0)</f>
        <v>0</v>
      </c>
      <c r="H19" s="7">
        <f>IFERROR((VLOOKUP($B19,'UA Ledger'!$A$6:$N$165,H$4,FALSE)),0)+IFERROR(VLOOKUP($B19,'AA Ledger'!$A$6:$O$581,H$4,FALSE),0)</f>
        <v>0</v>
      </c>
      <c r="I19" s="7">
        <f>IFERROR((VLOOKUP($B19,'UA Ledger'!$A$6:$N$165,I$4,FALSE)),0)+IFERROR(VLOOKUP($B19,'AA Ledger'!$A$6:$O$581,I$4,FALSE),0)</f>
        <v>0</v>
      </c>
      <c r="J19" s="7">
        <f>IFERROR((VLOOKUP($B19,'UA Ledger'!$A$6:$N$165,J$4,FALSE)),0)+IFERROR(VLOOKUP($B19,'AA Ledger'!$A$6:$O$581,J$4,FALSE),0)</f>
        <v>0</v>
      </c>
      <c r="K19" s="7">
        <f>IFERROR((VLOOKUP($B19,'UA Ledger'!$A$6:$N$165,K$4,FALSE)),0)+IFERROR(VLOOKUP($B19,'AA Ledger'!$A$6:$O$581,K$4,FALSE),0)</f>
        <v>0</v>
      </c>
      <c r="L19" s="7">
        <f>IFERROR((VLOOKUP($B19,'UA Ledger'!$A$6:$N$165,L$4,FALSE)),0)+IFERROR(VLOOKUP($B19,'AA Ledger'!$A$6:$O$581,L$4,FALSE),0)</f>
        <v>0</v>
      </c>
      <c r="M19" s="7">
        <f>IFERROR((VLOOKUP($B19,'UA Ledger'!$A$6:$N$165,M$4,FALSE)),0)+IFERROR(VLOOKUP($B19,'AA Ledger'!$A$6:$O$581,M$4,FALSE),0)</f>
        <v>0</v>
      </c>
      <c r="N19" s="7">
        <f>IFERROR((VLOOKUP($B19,'UA Ledger'!$A$6:$N$165,N$4,FALSE)),0)+IFERROR(VLOOKUP($B19,'AA Ledger'!$A$6:$O$581,N$4,FALSE),0)</f>
        <v>0</v>
      </c>
      <c r="O19" s="6">
        <f t="shared" si="3"/>
        <v>116322.31</v>
      </c>
      <c r="T19" s="5">
        <v>1115</v>
      </c>
      <c r="U19">
        <f t="shared" si="2"/>
        <v>1115</v>
      </c>
    </row>
    <row r="20" spans="1:21" x14ac:dyDescent="0.35">
      <c r="A20" s="15" t="s">
        <v>35</v>
      </c>
      <c r="B20" s="16">
        <v>1100</v>
      </c>
      <c r="C20" s="7">
        <f>IFERROR((VLOOKUP($B20,'UA Ledger'!$A$6:$N$165,2,FALSE)),0)+IFERROR(VLOOKUP($B20,'AA Ledger'!$A$6:$O$581,2,FALSE),0)</f>
        <v>4933.46</v>
      </c>
      <c r="D20" s="7">
        <f>IFERROR((VLOOKUP($B20,'UA Ledger'!$A$6:$N$165,D$4,FALSE)),0)+IFERROR(VLOOKUP($B20,'AA Ledger'!$A$6:$O$581,D$4,FALSE),0)</f>
        <v>742.3</v>
      </c>
      <c r="E20" s="7">
        <f>IFERROR((VLOOKUP($B20,'UA Ledger'!$A$6:$N$165,E$4,FALSE)),0)+IFERROR(VLOOKUP($B20,'AA Ledger'!$A$6:$O$581,E$4,FALSE),0)</f>
        <v>1092.3599999999999</v>
      </c>
      <c r="F20" s="7">
        <f>IFERROR((VLOOKUP($B20,'UA Ledger'!$A$6:$N$165,F$4,FALSE)),0)+IFERROR(VLOOKUP($B20,'AA Ledger'!$A$6:$O$581,F$4,FALSE),0)</f>
        <v>320</v>
      </c>
      <c r="G20" s="7">
        <f>IFERROR((VLOOKUP($B20,'UA Ledger'!$A$6:$N$165,G$4,FALSE)),0)+IFERROR(VLOOKUP($B20,'AA Ledger'!$A$6:$O$581,G$4,FALSE),0)</f>
        <v>20903.29</v>
      </c>
      <c r="H20" s="7">
        <f>IFERROR((VLOOKUP($B20,'UA Ledger'!$A$6:$N$165,H$4,FALSE)),0)+IFERROR(VLOOKUP($B20,'AA Ledger'!$A$6:$O$581,H$4,FALSE),0)</f>
        <v>838.18000000000006</v>
      </c>
      <c r="I20" s="7">
        <f>IFERROR((VLOOKUP($B20,'UA Ledger'!$A$6:$N$165,I$4,FALSE)),0)+IFERROR(VLOOKUP($B20,'AA Ledger'!$A$6:$O$581,I$4,FALSE),0)</f>
        <v>860</v>
      </c>
      <c r="J20" s="7">
        <f>IFERROR((VLOOKUP($B20,'UA Ledger'!$A$6:$N$165,J$4,FALSE)),0)+IFERROR(VLOOKUP($B20,'AA Ledger'!$A$6:$O$581,J$4,FALSE),0)</f>
        <v>921.12</v>
      </c>
      <c r="K20" s="7">
        <f>IFERROR((VLOOKUP($B20,'UA Ledger'!$A$6:$N$165,K$4,FALSE)),0)+IFERROR(VLOOKUP($B20,'AA Ledger'!$A$6:$O$581,K$4,FALSE),0)</f>
        <v>870.24</v>
      </c>
      <c r="L20" s="7">
        <f>IFERROR((VLOOKUP($B20,'UA Ledger'!$A$6:$N$165,L$4,FALSE)),0)+IFERROR(VLOOKUP($B20,'AA Ledger'!$A$6:$O$581,L$4,FALSE),0)</f>
        <v>2055.36</v>
      </c>
      <c r="M20" s="7">
        <f>IFERROR((VLOOKUP($B20,'UA Ledger'!$A$6:$N$165,M$4,FALSE)),0)+IFERROR(VLOOKUP($B20,'AA Ledger'!$A$6:$O$581,M$4,FALSE),0)</f>
        <v>16901.690000000002</v>
      </c>
      <c r="N20" s="7">
        <f>IFERROR((VLOOKUP($B20,'UA Ledger'!$A$6:$N$165,N$4,FALSE)),0)+IFERROR(VLOOKUP($B20,'AA Ledger'!$A$6:$O$581,N$4,FALSE),0)</f>
        <v>244</v>
      </c>
      <c r="O20" s="6">
        <f t="shared" si="3"/>
        <v>50682</v>
      </c>
      <c r="T20" s="5">
        <v>1120</v>
      </c>
      <c r="U20">
        <f t="shared" si="2"/>
        <v>1120</v>
      </c>
    </row>
    <row r="21" spans="1:21" x14ac:dyDescent="0.35">
      <c r="A21" s="15" t="s">
        <v>36</v>
      </c>
      <c r="B21" s="16">
        <v>1105</v>
      </c>
      <c r="C21" s="7">
        <f>IFERROR((VLOOKUP($B21,'UA Ledger'!$A$6:$N$165,2,FALSE)),0)+IFERROR(VLOOKUP($B21,'AA Ledger'!$A$6:$O$581,2,FALSE),0)</f>
        <v>26830.81</v>
      </c>
      <c r="D21" s="7">
        <f>IFERROR((VLOOKUP($B21,'UA Ledger'!$A$6:$N$165,D$4,FALSE)),0)+IFERROR(VLOOKUP($B21,'AA Ledger'!$A$6:$O$581,D$4,FALSE),0)</f>
        <v>21538.199999999993</v>
      </c>
      <c r="E21" s="7">
        <f>IFERROR((VLOOKUP($B21,'UA Ledger'!$A$6:$N$165,E$4,FALSE)),0)+IFERROR(VLOOKUP($B21,'AA Ledger'!$A$6:$O$581,E$4,FALSE),0)</f>
        <v>8204.4599999999991</v>
      </c>
      <c r="F21" s="7">
        <f>IFERROR((VLOOKUP($B21,'UA Ledger'!$A$6:$N$165,F$4,FALSE)),0)+IFERROR(VLOOKUP($B21,'AA Ledger'!$A$6:$O$581,F$4,FALSE),0)</f>
        <v>45720.689999999995</v>
      </c>
      <c r="G21" s="7">
        <f>IFERROR((VLOOKUP($B21,'UA Ledger'!$A$6:$N$165,G$4,FALSE)),0)+IFERROR(VLOOKUP($B21,'AA Ledger'!$A$6:$O$581,G$4,FALSE),0)</f>
        <v>13293.770000000004</v>
      </c>
      <c r="H21" s="7">
        <f>IFERROR((VLOOKUP($B21,'UA Ledger'!$A$6:$N$165,H$4,FALSE)),0)+IFERROR(VLOOKUP($B21,'AA Ledger'!$A$6:$O$581,H$4,FALSE),0)</f>
        <v>5234.88</v>
      </c>
      <c r="I21" s="7">
        <f>IFERROR((VLOOKUP($B21,'UA Ledger'!$A$6:$N$165,I$4,FALSE)),0)+IFERROR(VLOOKUP($B21,'AA Ledger'!$A$6:$O$581,I$4,FALSE),0)</f>
        <v>11532.869999999997</v>
      </c>
      <c r="J21" s="7">
        <f>IFERROR((VLOOKUP($B21,'UA Ledger'!$A$6:$N$165,J$4,FALSE)),0)+IFERROR(VLOOKUP($B21,'AA Ledger'!$A$6:$O$581,J$4,FALSE),0)</f>
        <v>849.78</v>
      </c>
      <c r="K21" s="7">
        <f>IFERROR((VLOOKUP($B21,'UA Ledger'!$A$6:$N$165,K$4,FALSE)),0)+IFERROR(VLOOKUP($B21,'AA Ledger'!$A$6:$O$581,K$4,FALSE),0)</f>
        <v>12051.47</v>
      </c>
      <c r="L21" s="7">
        <f>IFERROR((VLOOKUP($B21,'UA Ledger'!$A$6:$N$165,L$4,FALSE)),0)+IFERROR(VLOOKUP($B21,'AA Ledger'!$A$6:$O$581,L$4,FALSE),0)</f>
        <v>18255.030000000159</v>
      </c>
      <c r="M21" s="7">
        <f>IFERROR((VLOOKUP($B21,'UA Ledger'!$A$6:$N$165,M$4,FALSE)),0)+IFERROR(VLOOKUP($B21,'AA Ledger'!$A$6:$O$581,M$4,FALSE),0)</f>
        <v>13344.110000000002</v>
      </c>
      <c r="N21" s="7">
        <f>IFERROR((VLOOKUP($B21,'UA Ledger'!$A$6:$N$165,N$4,FALSE)),0)+IFERROR(VLOOKUP($B21,'AA Ledger'!$A$6:$O$581,N$4,FALSE),0)</f>
        <v>15053.210000000003</v>
      </c>
      <c r="O21" s="6">
        <f t="shared" si="3"/>
        <v>191909.28000000014</v>
      </c>
      <c r="T21" s="5">
        <v>1125</v>
      </c>
      <c r="U21">
        <f t="shared" si="2"/>
        <v>1125</v>
      </c>
    </row>
    <row r="22" spans="1:21" x14ac:dyDescent="0.35">
      <c r="A22" s="15" t="s">
        <v>37</v>
      </c>
      <c r="B22" s="16">
        <v>1110</v>
      </c>
      <c r="C22" s="7">
        <f>IFERROR((VLOOKUP($B22,'UA Ledger'!$A$6:$N$165,2,FALSE)),0)+IFERROR(VLOOKUP($B22,'AA Ledger'!$A$6:$O$581,2,FALSE),0)</f>
        <v>0</v>
      </c>
      <c r="D22" s="7">
        <f>IFERROR((VLOOKUP($B22,'UA Ledger'!$A$6:$N$165,D$4,FALSE)),0)+IFERROR(VLOOKUP($B22,'AA Ledger'!$A$6:$O$581,D$4,FALSE),0)</f>
        <v>0</v>
      </c>
      <c r="E22" s="7">
        <f>IFERROR((VLOOKUP($B22,'UA Ledger'!$A$6:$N$165,E$4,FALSE)),0)+IFERROR(VLOOKUP($B22,'AA Ledger'!$A$6:$O$581,E$4,FALSE),0)</f>
        <v>0</v>
      </c>
      <c r="F22" s="7">
        <f>IFERROR((VLOOKUP($B22,'UA Ledger'!$A$6:$N$165,F$4,FALSE)),0)+IFERROR(VLOOKUP($B22,'AA Ledger'!$A$6:$O$581,F$4,FALSE),0)</f>
        <v>0</v>
      </c>
      <c r="G22" s="7">
        <f>IFERROR((VLOOKUP($B22,'UA Ledger'!$A$6:$N$165,G$4,FALSE)),0)+IFERROR(VLOOKUP($B22,'AA Ledger'!$A$6:$O$581,G$4,FALSE),0)</f>
        <v>0</v>
      </c>
      <c r="H22" s="7">
        <f>IFERROR((VLOOKUP($B22,'UA Ledger'!$A$6:$N$165,H$4,FALSE)),0)+IFERROR(VLOOKUP($B22,'AA Ledger'!$A$6:$O$581,H$4,FALSE),0)</f>
        <v>0</v>
      </c>
      <c r="I22" s="7">
        <f>IFERROR((VLOOKUP($B22,'UA Ledger'!$A$6:$N$165,I$4,FALSE)),0)+IFERROR(VLOOKUP($B22,'AA Ledger'!$A$6:$O$581,I$4,FALSE),0)</f>
        <v>0</v>
      </c>
      <c r="J22" s="7">
        <f>IFERROR((VLOOKUP($B22,'UA Ledger'!$A$6:$N$165,J$4,FALSE)),0)+IFERROR(VLOOKUP($B22,'AA Ledger'!$A$6:$O$581,J$4,FALSE),0)</f>
        <v>0</v>
      </c>
      <c r="K22" s="7">
        <f>IFERROR((VLOOKUP($B22,'UA Ledger'!$A$6:$N$165,K$4,FALSE)),0)+IFERROR(VLOOKUP($B22,'AA Ledger'!$A$6:$O$581,K$4,FALSE),0)</f>
        <v>0</v>
      </c>
      <c r="L22" s="7">
        <f>IFERROR((VLOOKUP($B22,'UA Ledger'!$A$6:$N$165,L$4,FALSE)),0)+IFERROR(VLOOKUP($B22,'AA Ledger'!$A$6:$O$581,L$4,FALSE),0)</f>
        <v>0</v>
      </c>
      <c r="M22" s="7">
        <f>IFERROR((VLOOKUP($B22,'UA Ledger'!$A$6:$N$165,M$4,FALSE)),0)+IFERROR(VLOOKUP($B22,'AA Ledger'!$A$6:$O$581,M$4,FALSE),0)</f>
        <v>0</v>
      </c>
      <c r="N22" s="7">
        <f>IFERROR((VLOOKUP($B22,'UA Ledger'!$A$6:$N$165,N$4,FALSE)),0)+IFERROR(VLOOKUP($B22,'AA Ledger'!$A$6:$O$581,N$4,FALSE),0)</f>
        <v>0</v>
      </c>
      <c r="O22" s="6">
        <f t="shared" si="3"/>
        <v>0</v>
      </c>
      <c r="T22" s="5">
        <v>1130</v>
      </c>
      <c r="U22">
        <f t="shared" si="2"/>
        <v>1130</v>
      </c>
    </row>
    <row r="23" spans="1:21" x14ac:dyDescent="0.35">
      <c r="A23" s="15" t="s">
        <v>38</v>
      </c>
      <c r="B23" s="16">
        <v>1115</v>
      </c>
      <c r="C23" s="7">
        <f>IFERROR((VLOOKUP($B23,'UA Ledger'!$A$6:$N$165,2,FALSE)),0)+IFERROR(VLOOKUP($B23,'AA Ledger'!$A$6:$O$581,2,FALSE),0)</f>
        <v>2775.52</v>
      </c>
      <c r="D23" s="7">
        <f>IFERROR((VLOOKUP($B23,'UA Ledger'!$A$6:$N$165,D$4,FALSE)),0)+IFERROR(VLOOKUP($B23,'AA Ledger'!$A$6:$O$581,D$4,FALSE),0)</f>
        <v>1593.13</v>
      </c>
      <c r="E23" s="7">
        <f>IFERROR((VLOOKUP($B23,'UA Ledger'!$A$6:$N$165,E$4,FALSE)),0)+IFERROR(VLOOKUP($B23,'AA Ledger'!$A$6:$O$581,E$4,FALSE),0)</f>
        <v>1062.8400000000001</v>
      </c>
      <c r="F23" s="7">
        <f>IFERROR((VLOOKUP($B23,'UA Ledger'!$A$6:$N$165,F$4,FALSE)),0)+IFERROR(VLOOKUP($B23,'AA Ledger'!$A$6:$O$581,F$4,FALSE),0)</f>
        <v>259.68</v>
      </c>
      <c r="G23" s="7">
        <f>IFERROR((VLOOKUP($B23,'UA Ledger'!$A$6:$N$165,G$4,FALSE)),0)+IFERROR(VLOOKUP($B23,'AA Ledger'!$A$6:$O$581,G$4,FALSE),0)</f>
        <v>21578.94</v>
      </c>
      <c r="H23" s="7">
        <f>IFERROR((VLOOKUP($B23,'UA Ledger'!$A$6:$N$165,H$4,FALSE)),0)+IFERROR(VLOOKUP($B23,'AA Ledger'!$A$6:$O$581,H$4,FALSE),0)</f>
        <v>8296.3300000000017</v>
      </c>
      <c r="I23" s="7">
        <f>IFERROR((VLOOKUP($B23,'UA Ledger'!$A$6:$N$165,I$4,FALSE)),0)+IFERROR(VLOOKUP($B23,'AA Ledger'!$A$6:$O$581,I$4,FALSE),0)</f>
        <v>619.94000000000005</v>
      </c>
      <c r="J23" s="7">
        <f>IFERROR((VLOOKUP($B23,'UA Ledger'!$A$6:$N$165,J$4,FALSE)),0)+IFERROR(VLOOKUP($B23,'AA Ledger'!$A$6:$O$581,J$4,FALSE),0)</f>
        <v>13.560000000000176</v>
      </c>
      <c r="K23" s="7">
        <f>IFERROR((VLOOKUP($B23,'UA Ledger'!$A$6:$N$165,K$4,FALSE)),0)+IFERROR(VLOOKUP($B23,'AA Ledger'!$A$6:$O$581,K$4,FALSE),0)</f>
        <v>287.12999999999994</v>
      </c>
      <c r="L23" s="7">
        <f>IFERROR((VLOOKUP($B23,'UA Ledger'!$A$6:$N$165,L$4,FALSE)),0)+IFERROR(VLOOKUP($B23,'AA Ledger'!$A$6:$O$581,L$4,FALSE),0)</f>
        <v>3177.640000000019</v>
      </c>
      <c r="M23" s="7">
        <f>IFERROR((VLOOKUP($B23,'UA Ledger'!$A$6:$N$165,M$4,FALSE)),0)+IFERROR(VLOOKUP($B23,'AA Ledger'!$A$6:$O$581,M$4,FALSE),0)</f>
        <v>1354.55</v>
      </c>
      <c r="N23" s="7">
        <f>IFERROR((VLOOKUP($B23,'UA Ledger'!$A$6:$N$165,N$4,FALSE)),0)+IFERROR(VLOOKUP($B23,'AA Ledger'!$A$6:$O$581,N$4,FALSE),0)</f>
        <v>5558.9000000000005</v>
      </c>
      <c r="O23" s="6">
        <f t="shared" si="3"/>
        <v>46578.160000000025</v>
      </c>
      <c r="T23" s="5">
        <v>1135</v>
      </c>
      <c r="U23">
        <f t="shared" si="2"/>
        <v>1135</v>
      </c>
    </row>
    <row r="24" spans="1:21" x14ac:dyDescent="0.35">
      <c r="A24" s="15" t="s">
        <v>39</v>
      </c>
      <c r="B24" s="16">
        <v>1120</v>
      </c>
      <c r="C24" s="7">
        <f>IFERROR((VLOOKUP($B24,'UA Ledger'!$A$6:$N$165,2,FALSE)),0)+IFERROR(VLOOKUP($B24,'AA Ledger'!$A$6:$O$581,2,FALSE),0)</f>
        <v>705.00000000000011</v>
      </c>
      <c r="D24" s="7">
        <f>IFERROR((VLOOKUP($B24,'UA Ledger'!$A$6:$N$165,D$4,FALSE)),0)+IFERROR(VLOOKUP($B24,'AA Ledger'!$A$6:$O$581,D$4,FALSE),0)</f>
        <v>-317.03000000000003</v>
      </c>
      <c r="E24" s="7">
        <f>IFERROR((VLOOKUP($B24,'UA Ledger'!$A$6:$N$165,E$4,FALSE)),0)+IFERROR(VLOOKUP($B24,'AA Ledger'!$A$6:$O$581,E$4,FALSE),0)</f>
        <v>0</v>
      </c>
      <c r="F24" s="7">
        <f>IFERROR((VLOOKUP($B24,'UA Ledger'!$A$6:$N$165,F$4,FALSE)),0)+IFERROR(VLOOKUP($B24,'AA Ledger'!$A$6:$O$581,F$4,FALSE),0)</f>
        <v>689.28</v>
      </c>
      <c r="G24" s="7">
        <f>IFERROR((VLOOKUP($B24,'UA Ledger'!$A$6:$N$165,G$4,FALSE)),0)+IFERROR(VLOOKUP($B24,'AA Ledger'!$A$6:$O$581,G$4,FALSE),0)</f>
        <v>11.3</v>
      </c>
      <c r="H24" s="7">
        <f>IFERROR((VLOOKUP($B24,'UA Ledger'!$A$6:$N$165,H$4,FALSE)),0)+IFERROR(VLOOKUP($B24,'AA Ledger'!$A$6:$O$581,H$4,FALSE),0)</f>
        <v>15824.409999999998</v>
      </c>
      <c r="I24" s="7">
        <f>IFERROR((VLOOKUP($B24,'UA Ledger'!$A$6:$N$165,I$4,FALSE)),0)+IFERROR(VLOOKUP($B24,'AA Ledger'!$A$6:$O$581,I$4,FALSE),0)</f>
        <v>-993.71999999999935</v>
      </c>
      <c r="J24" s="7">
        <f>IFERROR((VLOOKUP($B24,'UA Ledger'!$A$6:$N$165,J$4,FALSE)),0)+IFERROR(VLOOKUP($B24,'AA Ledger'!$A$6:$O$581,J$4,FALSE),0)</f>
        <v>496.98</v>
      </c>
      <c r="K24" s="7">
        <f>IFERROR((VLOOKUP($B24,'UA Ledger'!$A$6:$N$165,K$4,FALSE)),0)+IFERROR(VLOOKUP($B24,'AA Ledger'!$A$6:$O$581,K$4,FALSE),0)</f>
        <v>-434.42</v>
      </c>
      <c r="L24" s="7">
        <f>IFERROR((VLOOKUP($B24,'UA Ledger'!$A$6:$N$165,L$4,FALSE)),0)+IFERROR(VLOOKUP($B24,'AA Ledger'!$A$6:$O$581,L$4,FALSE),0)</f>
        <v>931.18</v>
      </c>
      <c r="M24" s="7">
        <f>IFERROR((VLOOKUP($B24,'UA Ledger'!$A$6:$N$165,M$4,FALSE)),0)+IFERROR(VLOOKUP($B24,'AA Ledger'!$A$6:$O$581,M$4,FALSE),0)</f>
        <v>-7904.9</v>
      </c>
      <c r="N24" s="7">
        <f>IFERROR((VLOOKUP($B24,'UA Ledger'!$A$6:$N$165,N$4,FALSE)),0)+IFERROR(VLOOKUP($B24,'AA Ledger'!$A$6:$O$581,N$4,FALSE),0)</f>
        <v>28025.830000000005</v>
      </c>
      <c r="O24" s="6">
        <f t="shared" si="3"/>
        <v>37033.910000000003</v>
      </c>
      <c r="T24" s="5">
        <v>1140</v>
      </c>
      <c r="U24">
        <f t="shared" si="2"/>
        <v>1140</v>
      </c>
    </row>
    <row r="25" spans="1:21" x14ac:dyDescent="0.35">
      <c r="A25" s="15" t="s">
        <v>40</v>
      </c>
      <c r="B25" s="16">
        <v>1125</v>
      </c>
      <c r="C25" s="7">
        <f>IFERROR((VLOOKUP($B25,'UA Ledger'!$A$6:$N$165,2,FALSE)),0)+IFERROR(VLOOKUP($B25,'AA Ledger'!$A$6:$O$581,2,FALSE),0)</f>
        <v>15211.990000000018</v>
      </c>
      <c r="D25" s="7">
        <f>IFERROR((VLOOKUP($B25,'UA Ledger'!$A$6:$N$165,D$4,FALSE)),0)+IFERROR(VLOOKUP($B25,'AA Ledger'!$A$6:$O$581,D$4,FALSE),0)</f>
        <v>8890.51</v>
      </c>
      <c r="E25" s="7">
        <f>IFERROR((VLOOKUP($B25,'UA Ledger'!$A$6:$N$165,E$4,FALSE)),0)+IFERROR(VLOOKUP($B25,'AA Ledger'!$A$6:$O$581,E$4,FALSE),0)</f>
        <v>131912.64999999994</v>
      </c>
      <c r="F25" s="7">
        <f>IFERROR((VLOOKUP($B25,'UA Ledger'!$A$6:$N$165,F$4,FALSE)),0)+IFERROR(VLOOKUP($B25,'AA Ledger'!$A$6:$O$581,F$4,FALSE),0)</f>
        <v>9033.3900000000031</v>
      </c>
      <c r="G25" s="7">
        <f>IFERROR((VLOOKUP($B25,'UA Ledger'!$A$6:$N$165,G$4,FALSE)),0)+IFERROR(VLOOKUP($B25,'AA Ledger'!$A$6:$O$581,G$4,FALSE),0)</f>
        <v>197963.79999999955</v>
      </c>
      <c r="H25" s="7">
        <f>IFERROR((VLOOKUP($B25,'UA Ledger'!$A$6:$N$165,H$4,FALSE)),0)+IFERROR(VLOOKUP($B25,'AA Ledger'!$A$6:$O$581,H$4,FALSE),0)</f>
        <v>9214.570000000007</v>
      </c>
      <c r="I25" s="7">
        <f>IFERROR((VLOOKUP($B25,'UA Ledger'!$A$6:$N$165,I$4,FALSE)),0)+IFERROR(VLOOKUP($B25,'AA Ledger'!$A$6:$O$581,I$4,FALSE),0)</f>
        <v>187527.29999999932</v>
      </c>
      <c r="J25" s="7">
        <f>IFERROR((VLOOKUP($B25,'UA Ledger'!$A$6:$N$165,J$4,FALSE)),0)+IFERROR(VLOOKUP($B25,'AA Ledger'!$A$6:$O$581,J$4,FALSE),0)</f>
        <v>14786.550000000025</v>
      </c>
      <c r="K25" s="7">
        <f>IFERROR((VLOOKUP($B25,'UA Ledger'!$A$6:$N$165,K$4,FALSE)),0)+IFERROR(VLOOKUP($B25,'AA Ledger'!$A$6:$O$581,K$4,FALSE),0)</f>
        <v>17326.680000000022</v>
      </c>
      <c r="L25" s="7">
        <f>IFERROR((VLOOKUP($B25,'UA Ledger'!$A$6:$N$165,L$4,FALSE)),0)+IFERROR(VLOOKUP($B25,'AA Ledger'!$A$6:$O$581,L$4,FALSE),0)</f>
        <v>11745.290000000052</v>
      </c>
      <c r="M25" s="7">
        <f>IFERROR((VLOOKUP($B25,'UA Ledger'!$A$6:$N$165,M$4,FALSE)),0)+IFERROR(VLOOKUP($B25,'AA Ledger'!$A$6:$O$581,M$4,FALSE),0)</f>
        <v>23285.810000000038</v>
      </c>
      <c r="N25" s="7">
        <f>IFERROR((VLOOKUP($B25,'UA Ledger'!$A$6:$N$165,N$4,FALSE)),0)+IFERROR(VLOOKUP($B25,'AA Ledger'!$A$6:$O$581,N$4,FALSE),0)</f>
        <v>17194.810000000005</v>
      </c>
      <c r="O25" s="6">
        <f t="shared" si="3"/>
        <v>644093.34999999905</v>
      </c>
      <c r="T25" s="5">
        <v>1145</v>
      </c>
      <c r="U25">
        <f t="shared" si="2"/>
        <v>1145</v>
      </c>
    </row>
    <row r="26" spans="1:21" x14ac:dyDescent="0.35">
      <c r="A26" s="15" t="s">
        <v>41</v>
      </c>
      <c r="B26" s="16">
        <v>1130</v>
      </c>
      <c r="C26" s="7">
        <f>IFERROR((VLOOKUP($B26,'UA Ledger'!$A$6:$N$165,2,FALSE)),0)+IFERROR(VLOOKUP($B26,'AA Ledger'!$A$6:$O$581,2,FALSE),0)</f>
        <v>16018.000000000005</v>
      </c>
      <c r="D26" s="7">
        <f>IFERROR((VLOOKUP($B26,'UA Ledger'!$A$6:$N$165,D$4,FALSE)),0)+IFERROR(VLOOKUP($B26,'AA Ledger'!$A$6:$O$581,D$4,FALSE),0)</f>
        <v>19516.740000000005</v>
      </c>
      <c r="E26" s="7">
        <f>IFERROR((VLOOKUP($B26,'UA Ledger'!$A$6:$N$165,E$4,FALSE)),0)+IFERROR(VLOOKUP($B26,'AA Ledger'!$A$6:$O$581,E$4,FALSE),0)</f>
        <v>68844.989999999918</v>
      </c>
      <c r="F26" s="7">
        <f>IFERROR((VLOOKUP($B26,'UA Ledger'!$A$6:$N$165,F$4,FALSE)),0)+IFERROR(VLOOKUP($B26,'AA Ledger'!$A$6:$O$581,F$4,FALSE),0)</f>
        <v>26310.720000000008</v>
      </c>
      <c r="G26" s="7">
        <f>IFERROR((VLOOKUP($B26,'UA Ledger'!$A$6:$N$165,G$4,FALSE)),0)+IFERROR(VLOOKUP($B26,'AA Ledger'!$A$6:$O$581,G$4,FALSE),0)</f>
        <v>180775.04999999996</v>
      </c>
      <c r="H26" s="7">
        <f>IFERROR((VLOOKUP($B26,'UA Ledger'!$A$6:$N$165,H$4,FALSE)),0)+IFERROR(VLOOKUP($B26,'AA Ledger'!$A$6:$O$581,H$4,FALSE),0)</f>
        <v>13146.720000000003</v>
      </c>
      <c r="I26" s="7">
        <f>IFERROR((VLOOKUP($B26,'UA Ledger'!$A$6:$N$165,I$4,FALSE)),0)+IFERROR(VLOOKUP($B26,'AA Ledger'!$A$6:$O$581,I$4,FALSE),0)</f>
        <v>77989.199999999866</v>
      </c>
      <c r="J26" s="7">
        <f>IFERROR((VLOOKUP($B26,'UA Ledger'!$A$6:$N$165,J$4,FALSE)),0)+IFERROR(VLOOKUP($B26,'AA Ledger'!$A$6:$O$581,J$4,FALSE),0)</f>
        <v>38091.360000000044</v>
      </c>
      <c r="K26" s="7">
        <f>IFERROR((VLOOKUP($B26,'UA Ledger'!$A$6:$N$165,K$4,FALSE)),0)+IFERROR(VLOOKUP($B26,'AA Ledger'!$A$6:$O$581,K$4,FALSE),0)</f>
        <v>102450.05999999994</v>
      </c>
      <c r="L26" s="7">
        <f>IFERROR((VLOOKUP($B26,'UA Ledger'!$A$6:$N$165,L$4,FALSE)),0)+IFERROR(VLOOKUP($B26,'AA Ledger'!$A$6:$O$581,L$4,FALSE),0)</f>
        <v>28967.860000000015</v>
      </c>
      <c r="M26" s="7">
        <f>IFERROR((VLOOKUP($B26,'UA Ledger'!$A$6:$N$165,M$4,FALSE)),0)+IFERROR(VLOOKUP($B26,'AA Ledger'!$A$6:$O$581,M$4,FALSE),0)</f>
        <v>23187.070000000022</v>
      </c>
      <c r="N26" s="7">
        <f>IFERROR((VLOOKUP($B26,'UA Ledger'!$A$6:$N$165,N$4,FALSE)),0)+IFERROR(VLOOKUP($B26,'AA Ledger'!$A$6:$O$581,N$4,FALSE),0)</f>
        <v>39699.020000000033</v>
      </c>
      <c r="O26" s="6">
        <f t="shared" si="3"/>
        <v>634996.78999999992</v>
      </c>
      <c r="T26" s="5">
        <v>1150</v>
      </c>
      <c r="U26">
        <f t="shared" si="2"/>
        <v>1150</v>
      </c>
    </row>
    <row r="27" spans="1:21" x14ac:dyDescent="0.35">
      <c r="A27" s="15" t="s">
        <v>42</v>
      </c>
      <c r="B27" s="16">
        <v>1135</v>
      </c>
      <c r="C27" s="7">
        <f>IFERROR((VLOOKUP($B27,'UA Ledger'!$A$6:$N$165,2,FALSE)),0)+IFERROR(VLOOKUP($B27,'AA Ledger'!$A$6:$O$581,2,FALSE),0)</f>
        <v>6400.4800000000005</v>
      </c>
      <c r="D27" s="7">
        <f>IFERROR((VLOOKUP($B27,'UA Ledger'!$A$6:$N$165,D$4,FALSE)),0)+IFERROR(VLOOKUP($B27,'AA Ledger'!$A$6:$O$581,D$4,FALSE),0)</f>
        <v>20605.280000000013</v>
      </c>
      <c r="E27" s="7">
        <f>IFERROR((VLOOKUP($B27,'UA Ledger'!$A$6:$N$165,E$4,FALSE)),0)+IFERROR(VLOOKUP($B27,'AA Ledger'!$A$6:$O$581,E$4,FALSE),0)</f>
        <v>22621.850000000009</v>
      </c>
      <c r="F27" s="7">
        <f>IFERROR((VLOOKUP($B27,'UA Ledger'!$A$6:$N$165,F$4,FALSE)),0)+IFERROR(VLOOKUP($B27,'AA Ledger'!$A$6:$O$581,F$4,FALSE),0)</f>
        <v>21034.539999999994</v>
      </c>
      <c r="G27" s="7">
        <f>IFERROR((VLOOKUP($B27,'UA Ledger'!$A$6:$N$165,G$4,FALSE)),0)+IFERROR(VLOOKUP($B27,'AA Ledger'!$A$6:$O$581,G$4,FALSE),0)</f>
        <v>24132.01</v>
      </c>
      <c r="H27" s="7">
        <f>IFERROR((VLOOKUP($B27,'UA Ledger'!$A$6:$N$165,H$4,FALSE)),0)+IFERROR(VLOOKUP($B27,'AA Ledger'!$A$6:$O$581,H$4,FALSE),0)</f>
        <v>6893.94</v>
      </c>
      <c r="I27" s="7">
        <f>IFERROR((VLOOKUP($B27,'UA Ledger'!$A$6:$N$165,I$4,FALSE)),0)+IFERROR(VLOOKUP($B27,'AA Ledger'!$A$6:$O$581,I$4,FALSE),0)</f>
        <v>12723.11</v>
      </c>
      <c r="J27" s="7">
        <f>IFERROR((VLOOKUP($B27,'UA Ledger'!$A$6:$N$165,J$4,FALSE)),0)+IFERROR(VLOOKUP($B27,'AA Ledger'!$A$6:$O$581,J$4,FALSE),0)</f>
        <v>23225.4</v>
      </c>
      <c r="K27" s="7">
        <f>IFERROR((VLOOKUP($B27,'UA Ledger'!$A$6:$N$165,K$4,FALSE)),0)+IFERROR(VLOOKUP($B27,'AA Ledger'!$A$6:$O$581,K$4,FALSE),0)</f>
        <v>17841.440000000006</v>
      </c>
      <c r="L27" s="7">
        <f>IFERROR((VLOOKUP($B27,'UA Ledger'!$A$6:$N$165,L$4,FALSE)),0)+IFERROR(VLOOKUP($B27,'AA Ledger'!$A$6:$O$581,L$4,FALSE),0)</f>
        <v>10690.69</v>
      </c>
      <c r="M27" s="7">
        <f>IFERROR((VLOOKUP($B27,'UA Ledger'!$A$6:$N$165,M$4,FALSE)),0)+IFERROR(VLOOKUP($B27,'AA Ledger'!$A$6:$O$581,M$4,FALSE),0)</f>
        <v>1096.2099999999998</v>
      </c>
      <c r="N27" s="7">
        <f>IFERROR((VLOOKUP($B27,'UA Ledger'!$A$6:$N$165,N$4,FALSE)),0)+IFERROR(VLOOKUP($B27,'AA Ledger'!$A$6:$O$581,N$4,FALSE),0)</f>
        <v>29899.96999999999</v>
      </c>
      <c r="O27" s="6">
        <f t="shared" si="3"/>
        <v>197164.92</v>
      </c>
      <c r="T27" s="5">
        <v>1165</v>
      </c>
      <c r="U27">
        <f t="shared" si="2"/>
        <v>1165</v>
      </c>
    </row>
    <row r="28" spans="1:21" x14ac:dyDescent="0.35">
      <c r="A28" s="15" t="s">
        <v>43</v>
      </c>
      <c r="B28" s="16">
        <v>1140</v>
      </c>
      <c r="C28" s="7">
        <f>IFERROR((VLOOKUP($B28,'UA Ledger'!$A$6:$N$165,2,FALSE)),0)+IFERROR(VLOOKUP($B28,'AA Ledger'!$A$6:$O$581,2,FALSE),0)</f>
        <v>14823.400000000003</v>
      </c>
      <c r="D28" s="7">
        <f>IFERROR((VLOOKUP($B28,'UA Ledger'!$A$6:$N$165,D$4,FALSE)),0)+IFERROR(VLOOKUP($B28,'AA Ledger'!$A$6:$O$581,D$4,FALSE),0)</f>
        <v>11505.080000000004</v>
      </c>
      <c r="E28" s="7">
        <f>IFERROR((VLOOKUP($B28,'UA Ledger'!$A$6:$N$165,E$4,FALSE)),0)+IFERROR(VLOOKUP($B28,'AA Ledger'!$A$6:$O$581,E$4,FALSE),0)</f>
        <v>13936.160000000002</v>
      </c>
      <c r="F28" s="7">
        <f>IFERROR((VLOOKUP($B28,'UA Ledger'!$A$6:$N$165,F$4,FALSE)),0)+IFERROR(VLOOKUP($B28,'AA Ledger'!$A$6:$O$581,F$4,FALSE),0)</f>
        <v>18983.860000000008</v>
      </c>
      <c r="G28" s="7">
        <f>IFERROR((VLOOKUP($B28,'UA Ledger'!$A$6:$N$165,G$4,FALSE)),0)+IFERROR(VLOOKUP($B28,'AA Ledger'!$A$6:$O$581,G$4,FALSE),0)</f>
        <v>16519.420000000009</v>
      </c>
      <c r="H28" s="7">
        <f>IFERROR((VLOOKUP($B28,'UA Ledger'!$A$6:$N$165,H$4,FALSE)),0)+IFERROR(VLOOKUP($B28,'AA Ledger'!$A$6:$O$581,H$4,FALSE),0)</f>
        <v>15804.87</v>
      </c>
      <c r="I28" s="7">
        <f>IFERROR((VLOOKUP($B28,'UA Ledger'!$A$6:$N$165,I$4,FALSE)),0)+IFERROR(VLOOKUP($B28,'AA Ledger'!$A$6:$O$581,I$4,FALSE),0)</f>
        <v>19675.890000000029</v>
      </c>
      <c r="J28" s="7">
        <f>IFERROR((VLOOKUP($B28,'UA Ledger'!$A$6:$N$165,J$4,FALSE)),0)+IFERROR(VLOOKUP($B28,'AA Ledger'!$A$6:$O$581,J$4,FALSE),0)</f>
        <v>21211.060000000012</v>
      </c>
      <c r="K28" s="7">
        <f>IFERROR((VLOOKUP($B28,'UA Ledger'!$A$6:$N$165,K$4,FALSE)),0)+IFERROR(VLOOKUP($B28,'AA Ledger'!$A$6:$O$581,K$4,FALSE),0)</f>
        <v>13531.410000000014</v>
      </c>
      <c r="L28" s="7">
        <f>IFERROR((VLOOKUP($B28,'UA Ledger'!$A$6:$N$165,L$4,FALSE)),0)+IFERROR(VLOOKUP($B28,'AA Ledger'!$A$6:$O$581,L$4,FALSE),0)</f>
        <v>17349.120000000014</v>
      </c>
      <c r="M28" s="7">
        <f>IFERROR((VLOOKUP($B28,'UA Ledger'!$A$6:$N$165,M$4,FALSE)),0)+IFERROR(VLOOKUP($B28,'AA Ledger'!$A$6:$O$581,M$4,FALSE),0)</f>
        <v>14864.220000000003</v>
      </c>
      <c r="N28" s="7">
        <f>IFERROR((VLOOKUP($B28,'UA Ledger'!$A$6:$N$165,N$4,FALSE)),0)+IFERROR(VLOOKUP($B28,'AA Ledger'!$A$6:$O$581,N$4,FALSE),0)</f>
        <v>15971.130000000006</v>
      </c>
      <c r="O28" s="6">
        <f t="shared" si="3"/>
        <v>194175.62000000008</v>
      </c>
      <c r="T28" s="5">
        <v>1175</v>
      </c>
      <c r="U28">
        <f t="shared" si="2"/>
        <v>1175</v>
      </c>
    </row>
    <row r="29" spans="1:21" x14ac:dyDescent="0.35">
      <c r="A29" s="15" t="s">
        <v>44</v>
      </c>
      <c r="B29" s="16">
        <v>1145</v>
      </c>
      <c r="C29" s="7">
        <f>IFERROR((VLOOKUP($B29,'UA Ledger'!$A$6:$N$165,2,FALSE)),0)+IFERROR(VLOOKUP($B29,'AA Ledger'!$A$6:$O$581,2,FALSE),0)</f>
        <v>-1500.4500000000007</v>
      </c>
      <c r="D29" s="7">
        <f>IFERROR((VLOOKUP($B29,'UA Ledger'!$A$6:$N$165,D$4,FALSE)),0)+IFERROR(VLOOKUP($B29,'AA Ledger'!$A$6:$O$581,D$4,FALSE),0)</f>
        <v>393.09999999999997</v>
      </c>
      <c r="E29" s="7">
        <f>IFERROR((VLOOKUP($B29,'UA Ledger'!$A$6:$N$165,E$4,FALSE)),0)+IFERROR(VLOOKUP($B29,'AA Ledger'!$A$6:$O$581,E$4,FALSE),0)</f>
        <v>12744.84</v>
      </c>
      <c r="F29" s="7">
        <f>IFERROR((VLOOKUP($B29,'UA Ledger'!$A$6:$N$165,F$4,FALSE)),0)+IFERROR(VLOOKUP($B29,'AA Ledger'!$A$6:$O$581,F$4,FALSE),0)</f>
        <v>1882.6800000000003</v>
      </c>
      <c r="G29" s="7">
        <f>IFERROR((VLOOKUP($B29,'UA Ledger'!$A$6:$N$165,G$4,FALSE)),0)+IFERROR(VLOOKUP($B29,'AA Ledger'!$A$6:$O$581,G$4,FALSE),0)</f>
        <v>70432.84</v>
      </c>
      <c r="H29" s="7">
        <f>IFERROR((VLOOKUP($B29,'UA Ledger'!$A$6:$N$165,H$4,FALSE)),0)+IFERROR(VLOOKUP($B29,'AA Ledger'!$A$6:$O$581,H$4,FALSE),0)</f>
        <v>7350.03</v>
      </c>
      <c r="I29" s="7">
        <f>IFERROR((VLOOKUP($B29,'UA Ledger'!$A$6:$N$165,I$4,FALSE)),0)+IFERROR(VLOOKUP($B29,'AA Ledger'!$A$6:$O$581,I$4,FALSE),0)</f>
        <v>32901.9</v>
      </c>
      <c r="J29" s="7">
        <f>IFERROR((VLOOKUP($B29,'UA Ledger'!$A$6:$N$165,J$4,FALSE)),0)+IFERROR(VLOOKUP($B29,'AA Ledger'!$A$6:$O$581,J$4,FALSE),0)</f>
        <v>225.9</v>
      </c>
      <c r="K29" s="7">
        <f>IFERROR((VLOOKUP($B29,'UA Ledger'!$A$6:$N$165,K$4,FALSE)),0)+IFERROR(VLOOKUP($B29,'AA Ledger'!$A$6:$O$581,K$4,FALSE),0)</f>
        <v>41184.120000000003</v>
      </c>
      <c r="L29" s="7">
        <f>IFERROR((VLOOKUP($B29,'UA Ledger'!$A$6:$N$165,L$4,FALSE)),0)+IFERROR(VLOOKUP($B29,'AA Ledger'!$A$6:$O$581,L$4,FALSE),0)</f>
        <v>3745.13</v>
      </c>
      <c r="M29" s="7">
        <f>IFERROR((VLOOKUP($B29,'UA Ledger'!$A$6:$N$165,M$4,FALSE)),0)+IFERROR(VLOOKUP($B29,'AA Ledger'!$A$6:$O$581,M$4,FALSE),0)</f>
        <v>7339.51</v>
      </c>
      <c r="N29" s="7">
        <f>IFERROR((VLOOKUP($B29,'UA Ledger'!$A$6:$N$165,N$4,FALSE)),0)+IFERROR(VLOOKUP($B29,'AA Ledger'!$A$6:$O$581,N$4,FALSE),0)</f>
        <v>7900</v>
      </c>
      <c r="O29" s="6">
        <f t="shared" si="3"/>
        <v>184599.6</v>
      </c>
      <c r="T29" s="5">
        <v>1180</v>
      </c>
      <c r="U29">
        <f t="shared" si="2"/>
        <v>1180</v>
      </c>
    </row>
    <row r="30" spans="1:21" x14ac:dyDescent="0.35">
      <c r="A30" s="15" t="s">
        <v>45</v>
      </c>
      <c r="B30" s="16">
        <v>1150</v>
      </c>
      <c r="C30" s="7">
        <f>IFERROR((VLOOKUP($B30,'UA Ledger'!$A$6:$N$165,2,FALSE)),0)+IFERROR(VLOOKUP($B30,'AA Ledger'!$A$6:$O$581,2,FALSE),0)</f>
        <v>3674.56</v>
      </c>
      <c r="D30" s="7">
        <f>IFERROR((VLOOKUP($B30,'UA Ledger'!$A$6:$N$165,D$4,FALSE)),0)+IFERROR(VLOOKUP($B30,'AA Ledger'!$A$6:$O$581,D$4,FALSE),0)</f>
        <v>4815.74</v>
      </c>
      <c r="E30" s="7">
        <f>IFERROR((VLOOKUP($B30,'UA Ledger'!$A$6:$N$165,E$4,FALSE)),0)+IFERROR(VLOOKUP($B30,'AA Ledger'!$A$6:$O$581,E$4,FALSE),0)</f>
        <v>19738.140000000003</v>
      </c>
      <c r="F30" s="7">
        <f>IFERROR((VLOOKUP($B30,'UA Ledger'!$A$6:$N$165,F$4,FALSE)),0)+IFERROR(VLOOKUP($B30,'AA Ledger'!$A$6:$O$581,F$4,FALSE),0)</f>
        <v>12007.089999999998</v>
      </c>
      <c r="G30" s="7">
        <f>IFERROR((VLOOKUP($B30,'UA Ledger'!$A$6:$N$165,G$4,FALSE)),0)+IFERROR(VLOOKUP($B30,'AA Ledger'!$A$6:$O$581,G$4,FALSE),0)</f>
        <v>2236.9000000000005</v>
      </c>
      <c r="H30" s="7">
        <f>IFERROR((VLOOKUP($B30,'UA Ledger'!$A$6:$N$165,H$4,FALSE)),0)+IFERROR(VLOOKUP($B30,'AA Ledger'!$A$6:$O$581,H$4,FALSE),0)</f>
        <v>9738.1099999999988</v>
      </c>
      <c r="I30" s="7">
        <f>IFERROR((VLOOKUP($B30,'UA Ledger'!$A$6:$N$165,I$4,FALSE)),0)+IFERROR(VLOOKUP($B30,'AA Ledger'!$A$6:$O$581,I$4,FALSE),0)</f>
        <v>9568.59</v>
      </c>
      <c r="J30" s="7">
        <f>IFERROR((VLOOKUP($B30,'UA Ledger'!$A$6:$N$165,J$4,FALSE)),0)+IFERROR(VLOOKUP($B30,'AA Ledger'!$A$6:$O$581,J$4,FALSE),0)</f>
        <v>7068.74</v>
      </c>
      <c r="K30" s="7">
        <f>IFERROR((VLOOKUP($B30,'UA Ledger'!$A$6:$N$165,K$4,FALSE)),0)+IFERROR(VLOOKUP($B30,'AA Ledger'!$A$6:$O$581,K$4,FALSE),0)</f>
        <v>15452.36</v>
      </c>
      <c r="L30" s="7">
        <f>IFERROR((VLOOKUP($B30,'UA Ledger'!$A$6:$N$165,L$4,FALSE)),0)+IFERROR(VLOOKUP($B30,'AA Ledger'!$A$6:$O$581,L$4,FALSE),0)</f>
        <v>7404.53</v>
      </c>
      <c r="M30" s="7">
        <f>IFERROR((VLOOKUP($B30,'UA Ledger'!$A$6:$N$165,M$4,FALSE)),0)+IFERROR(VLOOKUP($B30,'AA Ledger'!$A$6:$O$581,M$4,FALSE),0)</f>
        <v>6979.4699999999984</v>
      </c>
      <c r="N30" s="7">
        <f>IFERROR((VLOOKUP($B30,'UA Ledger'!$A$6:$N$165,N$4,FALSE)),0)+IFERROR(VLOOKUP($B30,'AA Ledger'!$A$6:$O$581,N$4,FALSE),0)</f>
        <v>4212.58</v>
      </c>
      <c r="O30" s="6">
        <f t="shared" si="3"/>
        <v>102896.81000000001</v>
      </c>
      <c r="T30" s="5">
        <v>1185</v>
      </c>
      <c r="U30">
        <f t="shared" si="2"/>
        <v>1185</v>
      </c>
    </row>
    <row r="31" spans="1:21" x14ac:dyDescent="0.35">
      <c r="A31" s="15" t="s">
        <v>46</v>
      </c>
      <c r="B31" s="16">
        <v>1155</v>
      </c>
      <c r="C31" s="7">
        <f>IFERROR((VLOOKUP($B31,'UA Ledger'!$A$6:$N$165,2,FALSE)),0)+IFERROR(VLOOKUP($B31,'AA Ledger'!$A$6:$O$581,2,FALSE),0)</f>
        <v>0</v>
      </c>
      <c r="D31" s="7">
        <f>IFERROR((VLOOKUP($B31,'UA Ledger'!$A$6:$N$165,D$4,FALSE)),0)+IFERROR(VLOOKUP($B31,'AA Ledger'!$A$6:$O$581,D$4,FALSE),0)</f>
        <v>0</v>
      </c>
      <c r="E31" s="7">
        <f>IFERROR((VLOOKUP($B31,'UA Ledger'!$A$6:$N$165,E$4,FALSE)),0)+IFERROR(VLOOKUP($B31,'AA Ledger'!$A$6:$O$581,E$4,FALSE),0)</f>
        <v>0</v>
      </c>
      <c r="F31" s="7">
        <f>IFERROR((VLOOKUP($B31,'UA Ledger'!$A$6:$N$165,F$4,FALSE)),0)+IFERROR(VLOOKUP($B31,'AA Ledger'!$A$6:$O$581,F$4,FALSE),0)</f>
        <v>0</v>
      </c>
      <c r="G31" s="7">
        <f>IFERROR((VLOOKUP($B31,'UA Ledger'!$A$6:$N$165,G$4,FALSE)),0)+IFERROR(VLOOKUP($B31,'AA Ledger'!$A$6:$O$581,G$4,FALSE),0)</f>
        <v>0</v>
      </c>
      <c r="H31" s="7">
        <f>IFERROR((VLOOKUP($B31,'UA Ledger'!$A$6:$N$165,H$4,FALSE)),0)+IFERROR(VLOOKUP($B31,'AA Ledger'!$A$6:$O$581,H$4,FALSE),0)</f>
        <v>0</v>
      </c>
      <c r="I31" s="7">
        <f>IFERROR((VLOOKUP($B31,'UA Ledger'!$A$6:$N$165,I$4,FALSE)),0)+IFERROR(VLOOKUP($B31,'AA Ledger'!$A$6:$O$581,I$4,FALSE),0)</f>
        <v>0</v>
      </c>
      <c r="J31" s="7">
        <f>IFERROR((VLOOKUP($B31,'UA Ledger'!$A$6:$N$165,J$4,FALSE)),0)+IFERROR(VLOOKUP($B31,'AA Ledger'!$A$6:$O$581,J$4,FALSE),0)</f>
        <v>0</v>
      </c>
      <c r="K31" s="7">
        <f>IFERROR((VLOOKUP($B31,'UA Ledger'!$A$6:$N$165,K$4,FALSE)),0)+IFERROR(VLOOKUP($B31,'AA Ledger'!$A$6:$O$581,K$4,FALSE),0)</f>
        <v>0</v>
      </c>
      <c r="L31" s="7">
        <f>IFERROR((VLOOKUP($B31,'UA Ledger'!$A$6:$N$165,L$4,FALSE)),0)+IFERROR(VLOOKUP($B31,'AA Ledger'!$A$6:$O$581,L$4,FALSE),0)</f>
        <v>0</v>
      </c>
      <c r="M31" s="7">
        <f>IFERROR((VLOOKUP($B31,'UA Ledger'!$A$6:$N$165,M$4,FALSE)),0)+IFERROR(VLOOKUP($B31,'AA Ledger'!$A$6:$O$581,M$4,FALSE),0)</f>
        <v>0</v>
      </c>
      <c r="N31" s="7">
        <f>IFERROR((VLOOKUP($B31,'UA Ledger'!$A$6:$N$165,N$4,FALSE)),0)+IFERROR(VLOOKUP($B31,'AA Ledger'!$A$6:$O$581,N$4,FALSE),0)</f>
        <v>0</v>
      </c>
      <c r="O31" s="6">
        <f t="shared" si="3"/>
        <v>0</v>
      </c>
      <c r="T31" s="5">
        <v>1190</v>
      </c>
      <c r="U31">
        <f t="shared" si="2"/>
        <v>1190</v>
      </c>
    </row>
    <row r="32" spans="1:21" x14ac:dyDescent="0.35">
      <c r="A32" s="15" t="s">
        <v>47</v>
      </c>
      <c r="B32" s="16">
        <v>1160</v>
      </c>
      <c r="C32" s="7">
        <f>IFERROR((VLOOKUP($B32,'UA Ledger'!$A$6:$N$165,2,FALSE)),0)+IFERROR(VLOOKUP($B32,'AA Ledger'!$A$6:$O$581,2,FALSE),0)</f>
        <v>0</v>
      </c>
      <c r="D32" s="7">
        <f>IFERROR((VLOOKUP($B32,'UA Ledger'!$A$6:$N$165,D$4,FALSE)),0)+IFERROR(VLOOKUP($B32,'AA Ledger'!$A$6:$O$581,D$4,FALSE),0)</f>
        <v>0</v>
      </c>
      <c r="E32" s="7">
        <f>IFERROR((VLOOKUP($B32,'UA Ledger'!$A$6:$N$165,E$4,FALSE)),0)+IFERROR(VLOOKUP($B32,'AA Ledger'!$A$6:$O$581,E$4,FALSE),0)</f>
        <v>0</v>
      </c>
      <c r="F32" s="7">
        <f>IFERROR((VLOOKUP($B32,'UA Ledger'!$A$6:$N$165,F$4,FALSE)),0)+IFERROR(VLOOKUP($B32,'AA Ledger'!$A$6:$O$581,F$4,FALSE),0)</f>
        <v>0</v>
      </c>
      <c r="G32" s="7">
        <f>IFERROR((VLOOKUP($B32,'UA Ledger'!$A$6:$N$165,G$4,FALSE)),0)+IFERROR(VLOOKUP($B32,'AA Ledger'!$A$6:$O$581,G$4,FALSE),0)</f>
        <v>0</v>
      </c>
      <c r="H32" s="7">
        <f>IFERROR((VLOOKUP($B32,'UA Ledger'!$A$6:$N$165,H$4,FALSE)),0)+IFERROR(VLOOKUP($B32,'AA Ledger'!$A$6:$O$581,H$4,FALSE),0)</f>
        <v>0</v>
      </c>
      <c r="I32" s="7">
        <f>IFERROR((VLOOKUP($B32,'UA Ledger'!$A$6:$N$165,I$4,FALSE)),0)+IFERROR(VLOOKUP($B32,'AA Ledger'!$A$6:$O$581,I$4,FALSE),0)</f>
        <v>0</v>
      </c>
      <c r="J32" s="7">
        <f>IFERROR((VLOOKUP($B32,'UA Ledger'!$A$6:$N$165,J$4,FALSE)),0)+IFERROR(VLOOKUP($B32,'AA Ledger'!$A$6:$O$581,J$4,FALSE),0)</f>
        <v>0</v>
      </c>
      <c r="K32" s="7">
        <f>IFERROR((VLOOKUP($B32,'UA Ledger'!$A$6:$N$165,K$4,FALSE)),0)+IFERROR(VLOOKUP($B32,'AA Ledger'!$A$6:$O$581,K$4,FALSE),0)</f>
        <v>0</v>
      </c>
      <c r="L32" s="7">
        <f>IFERROR((VLOOKUP($B32,'UA Ledger'!$A$6:$N$165,L$4,FALSE)),0)+IFERROR(VLOOKUP($B32,'AA Ledger'!$A$6:$O$581,L$4,FALSE),0)</f>
        <v>0</v>
      </c>
      <c r="M32" s="7">
        <f>IFERROR((VLOOKUP($B32,'UA Ledger'!$A$6:$N$165,M$4,FALSE)),0)+IFERROR(VLOOKUP($B32,'AA Ledger'!$A$6:$O$581,M$4,FALSE),0)</f>
        <v>0</v>
      </c>
      <c r="N32" s="7">
        <f>IFERROR((VLOOKUP($B32,'UA Ledger'!$A$6:$N$165,N$4,FALSE)),0)+IFERROR(VLOOKUP($B32,'AA Ledger'!$A$6:$O$581,N$4,FALSE),0)</f>
        <v>0</v>
      </c>
      <c r="O32" s="6">
        <f t="shared" si="3"/>
        <v>0</v>
      </c>
      <c r="T32" s="5">
        <v>1195</v>
      </c>
      <c r="U32">
        <f t="shared" si="2"/>
        <v>1195</v>
      </c>
    </row>
    <row r="33" spans="1:21" x14ac:dyDescent="0.35">
      <c r="A33" s="15" t="s">
        <v>48</v>
      </c>
      <c r="B33" s="16">
        <v>1165</v>
      </c>
      <c r="C33" s="7">
        <f>IFERROR((VLOOKUP($B33,'UA Ledger'!$A$6:$N$165,2,FALSE)),0)+IFERROR(VLOOKUP($B33,'AA Ledger'!$A$6:$O$581,2,FALSE),0)</f>
        <v>0</v>
      </c>
      <c r="D33" s="7">
        <f>IFERROR((VLOOKUP($B33,'UA Ledger'!$A$6:$N$165,D$4,FALSE)),0)+IFERROR(VLOOKUP($B33,'AA Ledger'!$A$6:$O$581,D$4,FALSE),0)</f>
        <v>0</v>
      </c>
      <c r="E33" s="7">
        <f>IFERROR((VLOOKUP($B33,'UA Ledger'!$A$6:$N$165,E$4,FALSE)),0)+IFERROR(VLOOKUP($B33,'AA Ledger'!$A$6:$O$581,E$4,FALSE),0)</f>
        <v>0</v>
      </c>
      <c r="F33" s="7">
        <f>IFERROR((VLOOKUP($B33,'UA Ledger'!$A$6:$N$165,F$4,FALSE)),0)+IFERROR(VLOOKUP($B33,'AA Ledger'!$A$6:$O$581,F$4,FALSE),0)</f>
        <v>0</v>
      </c>
      <c r="G33" s="7">
        <f>IFERROR((VLOOKUP($B33,'UA Ledger'!$A$6:$N$165,G$4,FALSE)),0)+IFERROR(VLOOKUP($B33,'AA Ledger'!$A$6:$O$581,G$4,FALSE),0)</f>
        <v>0</v>
      </c>
      <c r="H33" s="7">
        <f>IFERROR((VLOOKUP($B33,'UA Ledger'!$A$6:$N$165,H$4,FALSE)),0)+IFERROR(VLOOKUP($B33,'AA Ledger'!$A$6:$O$581,H$4,FALSE),0)</f>
        <v>0</v>
      </c>
      <c r="I33" s="7">
        <f>IFERROR((VLOOKUP($B33,'UA Ledger'!$A$6:$N$165,I$4,FALSE)),0)+IFERROR(VLOOKUP($B33,'AA Ledger'!$A$6:$O$581,I$4,FALSE),0)</f>
        <v>0</v>
      </c>
      <c r="J33" s="7">
        <f>IFERROR((VLOOKUP($B33,'UA Ledger'!$A$6:$N$165,J$4,FALSE)),0)+IFERROR(VLOOKUP($B33,'AA Ledger'!$A$6:$O$581,J$4,FALSE),0)</f>
        <v>0</v>
      </c>
      <c r="K33" s="7">
        <f>IFERROR((VLOOKUP($B33,'UA Ledger'!$A$6:$N$165,K$4,FALSE)),0)+IFERROR(VLOOKUP($B33,'AA Ledger'!$A$6:$O$581,K$4,FALSE),0)</f>
        <v>0</v>
      </c>
      <c r="L33" s="7">
        <f>IFERROR((VLOOKUP($B33,'UA Ledger'!$A$6:$N$165,L$4,FALSE)),0)+IFERROR(VLOOKUP($B33,'AA Ledger'!$A$6:$O$581,L$4,FALSE),0)</f>
        <v>0</v>
      </c>
      <c r="M33" s="7">
        <f>IFERROR((VLOOKUP($B33,'UA Ledger'!$A$6:$N$165,M$4,FALSE)),0)+IFERROR(VLOOKUP($B33,'AA Ledger'!$A$6:$O$581,M$4,FALSE),0)</f>
        <v>0</v>
      </c>
      <c r="N33" s="7">
        <f>IFERROR((VLOOKUP($B33,'UA Ledger'!$A$6:$N$165,N$4,FALSE)),0)+IFERROR(VLOOKUP($B33,'AA Ledger'!$A$6:$O$581,N$4,FALSE),0)</f>
        <v>0</v>
      </c>
      <c r="O33" s="6">
        <f t="shared" si="3"/>
        <v>0</v>
      </c>
      <c r="T33" s="5">
        <v>1200</v>
      </c>
      <c r="U33">
        <f t="shared" si="2"/>
        <v>1200</v>
      </c>
    </row>
    <row r="34" spans="1:21" x14ac:dyDescent="0.35">
      <c r="A34" s="15" t="s">
        <v>49</v>
      </c>
      <c r="B34" s="16">
        <v>1170</v>
      </c>
      <c r="C34" s="7">
        <f>IFERROR((VLOOKUP($B34,'UA Ledger'!$A$6:$N$165,2,FALSE)),0)+IFERROR(VLOOKUP($B34,'AA Ledger'!$A$6:$O$581,2,FALSE),0)</f>
        <v>0</v>
      </c>
      <c r="D34" s="7">
        <f>IFERROR((VLOOKUP($B34,'UA Ledger'!$A$6:$N$165,D$4,FALSE)),0)+IFERROR(VLOOKUP($B34,'AA Ledger'!$A$6:$O$581,D$4,FALSE),0)</f>
        <v>0</v>
      </c>
      <c r="E34" s="7">
        <f>IFERROR((VLOOKUP($B34,'UA Ledger'!$A$6:$N$165,E$4,FALSE)),0)+IFERROR(VLOOKUP($B34,'AA Ledger'!$A$6:$O$581,E$4,FALSE),0)</f>
        <v>0</v>
      </c>
      <c r="F34" s="7">
        <f>IFERROR((VLOOKUP($B34,'UA Ledger'!$A$6:$N$165,F$4,FALSE)),0)+IFERROR(VLOOKUP($B34,'AA Ledger'!$A$6:$O$581,F$4,FALSE),0)</f>
        <v>0</v>
      </c>
      <c r="G34" s="7">
        <f>IFERROR((VLOOKUP($B34,'UA Ledger'!$A$6:$N$165,G$4,FALSE)),0)+IFERROR(VLOOKUP($B34,'AA Ledger'!$A$6:$O$581,G$4,FALSE),0)</f>
        <v>0</v>
      </c>
      <c r="H34" s="7">
        <f>IFERROR((VLOOKUP($B34,'UA Ledger'!$A$6:$N$165,H$4,FALSE)),0)+IFERROR(VLOOKUP($B34,'AA Ledger'!$A$6:$O$581,H$4,FALSE),0)</f>
        <v>0</v>
      </c>
      <c r="I34" s="7">
        <f>IFERROR((VLOOKUP($B34,'UA Ledger'!$A$6:$N$165,I$4,FALSE)),0)+IFERROR(VLOOKUP($B34,'AA Ledger'!$A$6:$O$581,I$4,FALSE),0)</f>
        <v>0</v>
      </c>
      <c r="J34" s="7">
        <f>IFERROR((VLOOKUP($B34,'UA Ledger'!$A$6:$N$165,J$4,FALSE)),0)+IFERROR(VLOOKUP($B34,'AA Ledger'!$A$6:$O$581,J$4,FALSE),0)</f>
        <v>0</v>
      </c>
      <c r="K34" s="7">
        <f>IFERROR((VLOOKUP($B34,'UA Ledger'!$A$6:$N$165,K$4,FALSE)),0)+IFERROR(VLOOKUP($B34,'AA Ledger'!$A$6:$O$581,K$4,FALSE),0)</f>
        <v>0</v>
      </c>
      <c r="L34" s="7">
        <f>IFERROR((VLOOKUP($B34,'UA Ledger'!$A$6:$N$165,L$4,FALSE)),0)+IFERROR(VLOOKUP($B34,'AA Ledger'!$A$6:$O$581,L$4,FALSE),0)</f>
        <v>0</v>
      </c>
      <c r="M34" s="7">
        <f>IFERROR((VLOOKUP($B34,'UA Ledger'!$A$6:$N$165,M$4,FALSE)),0)+IFERROR(VLOOKUP($B34,'AA Ledger'!$A$6:$O$581,M$4,FALSE),0)</f>
        <v>0</v>
      </c>
      <c r="N34" s="7">
        <f>IFERROR((VLOOKUP($B34,'UA Ledger'!$A$6:$N$165,N$4,FALSE)),0)+IFERROR(VLOOKUP($B34,'AA Ledger'!$A$6:$O$581,N$4,FALSE),0)</f>
        <v>0</v>
      </c>
      <c r="O34" s="6">
        <f t="shared" si="3"/>
        <v>0</v>
      </c>
      <c r="T34" s="5">
        <v>1205</v>
      </c>
      <c r="U34">
        <f t="shared" si="2"/>
        <v>1205</v>
      </c>
    </row>
    <row r="35" spans="1:21" x14ac:dyDescent="0.35">
      <c r="A35" s="15" t="s">
        <v>50</v>
      </c>
      <c r="B35" s="16">
        <v>1175</v>
      </c>
      <c r="C35" s="7">
        <f>IFERROR((VLOOKUP($B35,'UA Ledger'!$A$6:$N$165,2,FALSE)),0)+IFERROR(VLOOKUP($B35,'AA Ledger'!$A$6:$O$581,2,FALSE),0)</f>
        <v>-2058.0400000001391</v>
      </c>
      <c r="D35" s="7">
        <f>IFERROR((VLOOKUP($B35,'UA Ledger'!$A$6:$N$165,D$4,FALSE)),0)+IFERROR(VLOOKUP($B35,'AA Ledger'!$A$6:$O$581,D$4,FALSE),0)</f>
        <v>193.8799999999901</v>
      </c>
      <c r="E35" s="7">
        <f>IFERROR((VLOOKUP($B35,'UA Ledger'!$A$6:$N$165,E$4,FALSE)),0)+IFERROR(VLOOKUP($B35,'AA Ledger'!$A$6:$O$581,E$4,FALSE),0)</f>
        <v>13925.850000000093</v>
      </c>
      <c r="F35" s="7">
        <f>IFERROR((VLOOKUP($B35,'UA Ledger'!$A$6:$N$165,F$4,FALSE)),0)+IFERROR(VLOOKUP($B35,'AA Ledger'!$A$6:$O$581,F$4,FALSE),0)</f>
        <v>6444.4699999997028</v>
      </c>
      <c r="G35" s="7">
        <f>IFERROR((VLOOKUP($B35,'UA Ledger'!$A$6:$N$165,G$4,FALSE)),0)+IFERROR(VLOOKUP($B35,'AA Ledger'!$A$6:$O$581,G$4,FALSE),0)</f>
        <v>1337.5300000000716</v>
      </c>
      <c r="H35" s="7">
        <f>IFERROR((VLOOKUP($B35,'UA Ledger'!$A$6:$N$165,H$4,FALSE)),0)+IFERROR(VLOOKUP($B35,'AA Ledger'!$A$6:$O$581,H$4,FALSE),0)</f>
        <v>287.67000000004191</v>
      </c>
      <c r="I35" s="7">
        <f>IFERROR((VLOOKUP($B35,'UA Ledger'!$A$6:$N$165,I$4,FALSE)),0)+IFERROR(VLOOKUP($B35,'AA Ledger'!$A$6:$O$581,I$4,FALSE),0)</f>
        <v>211990.88</v>
      </c>
      <c r="J35" s="7">
        <f>IFERROR((VLOOKUP($B35,'UA Ledger'!$A$6:$N$165,J$4,FALSE)),0)+IFERROR(VLOOKUP($B35,'AA Ledger'!$A$6:$O$581,J$4,FALSE),0)</f>
        <v>5867.9300000002913</v>
      </c>
      <c r="K35" s="7">
        <f>IFERROR((VLOOKUP($B35,'UA Ledger'!$A$6:$N$165,K$4,FALSE)),0)+IFERROR(VLOOKUP($B35,'AA Ledger'!$A$6:$O$581,K$4,FALSE),0)</f>
        <v>-2207.610000000117</v>
      </c>
      <c r="L35" s="7">
        <f>IFERROR((VLOOKUP($B35,'UA Ledger'!$A$6:$N$165,L$4,FALSE)),0)+IFERROR(VLOOKUP($B35,'AA Ledger'!$A$6:$O$581,L$4,FALSE),0)</f>
        <v>17773.500000000004</v>
      </c>
      <c r="M35" s="7">
        <f>IFERROR((VLOOKUP($B35,'UA Ledger'!$A$6:$N$165,M$4,FALSE)),0)+IFERROR(VLOOKUP($B35,'AA Ledger'!$A$6:$O$581,M$4,FALSE),0)</f>
        <v>547314.36999999988</v>
      </c>
      <c r="N35" s="7">
        <f>IFERROR((VLOOKUP($B35,'UA Ledger'!$A$6:$N$165,N$4,FALSE)),0)+IFERROR(VLOOKUP($B35,'AA Ledger'!$A$6:$O$581,N$4,FALSE),0)</f>
        <v>634.15999999960331</v>
      </c>
      <c r="O35" s="6">
        <f t="shared" si="3"/>
        <v>801504.58999999939</v>
      </c>
      <c r="T35" s="5">
        <v>1210</v>
      </c>
      <c r="U35">
        <f t="shared" si="2"/>
        <v>1210</v>
      </c>
    </row>
    <row r="36" spans="1:21" x14ac:dyDescent="0.35">
      <c r="A36" s="15" t="s">
        <v>51</v>
      </c>
      <c r="B36" s="16">
        <v>1180</v>
      </c>
      <c r="C36" s="7">
        <f>IFERROR((VLOOKUP($B36,'UA Ledger'!$A$6:$N$165,2,FALSE)),0)+IFERROR(VLOOKUP($B36,'AA Ledger'!$A$6:$O$581,2,FALSE),0)</f>
        <v>-971.9300000000203</v>
      </c>
      <c r="D36" s="7">
        <f>IFERROR((VLOOKUP($B36,'UA Ledger'!$A$6:$N$165,D$4,FALSE)),0)+IFERROR(VLOOKUP($B36,'AA Ledger'!$A$6:$O$581,D$4,FALSE),0)</f>
        <v>89.200000000184446</v>
      </c>
      <c r="E36" s="7">
        <f>IFERROR((VLOOKUP($B36,'UA Ledger'!$A$6:$N$165,E$4,FALSE)),0)+IFERROR(VLOOKUP($B36,'AA Ledger'!$A$6:$O$581,E$4,FALSE),0)</f>
        <v>4494.8799999998973</v>
      </c>
      <c r="F36" s="7">
        <f>IFERROR((VLOOKUP($B36,'UA Ledger'!$A$6:$N$165,F$4,FALSE)),0)+IFERROR(VLOOKUP($B36,'AA Ledger'!$A$6:$O$581,F$4,FALSE),0)</f>
        <v>6275.8799999999646</v>
      </c>
      <c r="G36" s="7">
        <f>IFERROR((VLOOKUP($B36,'UA Ledger'!$A$6:$N$165,G$4,FALSE)),0)+IFERROR(VLOOKUP($B36,'AA Ledger'!$A$6:$O$581,G$4,FALSE),0)</f>
        <v>625.94000000016422</v>
      </c>
      <c r="H36" s="7">
        <f>IFERROR((VLOOKUP($B36,'UA Ledger'!$A$6:$N$165,H$4,FALSE)),0)+IFERROR(VLOOKUP($B36,'AA Ledger'!$A$6:$O$581,H$4,FALSE),0)</f>
        <v>1102.1100000000702</v>
      </c>
      <c r="I36" s="7">
        <f>IFERROR((VLOOKUP($B36,'UA Ledger'!$A$6:$N$165,I$4,FALSE)),0)+IFERROR(VLOOKUP($B36,'AA Ledger'!$A$6:$O$581,I$4,FALSE),0)</f>
        <v>198296.14999999988</v>
      </c>
      <c r="J36" s="7">
        <f>IFERROR((VLOOKUP($B36,'UA Ledger'!$A$6:$N$165,J$4,FALSE)),0)+IFERROR(VLOOKUP($B36,'AA Ledger'!$A$6:$O$581,J$4,FALSE),0)</f>
        <v>8245.0500000000848</v>
      </c>
      <c r="K36" s="7">
        <f>IFERROR((VLOOKUP($B36,'UA Ledger'!$A$6:$N$165,K$4,FALSE)),0)+IFERROR(VLOOKUP($B36,'AA Ledger'!$A$6:$O$581,K$4,FALSE),0)</f>
        <v>502.09000000000856</v>
      </c>
      <c r="L36" s="7">
        <f>IFERROR((VLOOKUP($B36,'UA Ledger'!$A$6:$N$165,L$4,FALSE)),0)+IFERROR(VLOOKUP($B36,'AA Ledger'!$A$6:$O$581,L$4,FALSE),0)</f>
        <v>269.4699999999084</v>
      </c>
      <c r="M36" s="7">
        <f>IFERROR((VLOOKUP($B36,'UA Ledger'!$A$6:$N$165,M$4,FALSE)),0)+IFERROR(VLOOKUP($B36,'AA Ledger'!$A$6:$O$581,M$4,FALSE),0)</f>
        <v>14116.650000000071</v>
      </c>
      <c r="N36" s="7">
        <f>IFERROR((VLOOKUP($B36,'UA Ledger'!$A$6:$N$165,N$4,FALSE)),0)+IFERROR(VLOOKUP($B36,'AA Ledger'!$A$6:$O$581,N$4,FALSE),0)</f>
        <v>12805.759999999886</v>
      </c>
      <c r="O36" s="6">
        <f t="shared" si="3"/>
        <v>245851.25000000009</v>
      </c>
      <c r="T36" s="5">
        <v>1215</v>
      </c>
      <c r="U36">
        <f t="shared" si="2"/>
        <v>1215</v>
      </c>
    </row>
    <row r="37" spans="1:21" x14ac:dyDescent="0.35">
      <c r="A37" s="15" t="s">
        <v>52</v>
      </c>
      <c r="B37" s="16">
        <v>1185</v>
      </c>
      <c r="C37" s="7">
        <f>IFERROR((VLOOKUP($B37,'UA Ledger'!$A$6:$N$165,2,FALSE)),0)+IFERROR(VLOOKUP($B37,'AA Ledger'!$A$6:$O$581,2,FALSE),0)</f>
        <v>0</v>
      </c>
      <c r="D37" s="7">
        <f>IFERROR((VLOOKUP($B37,'UA Ledger'!$A$6:$N$165,D$4,FALSE)),0)+IFERROR(VLOOKUP($B37,'AA Ledger'!$A$6:$O$581,D$4,FALSE),0)</f>
        <v>0</v>
      </c>
      <c r="E37" s="7">
        <f>IFERROR((VLOOKUP($B37,'UA Ledger'!$A$6:$N$165,E$4,FALSE)),0)+IFERROR(VLOOKUP($B37,'AA Ledger'!$A$6:$O$581,E$4,FALSE),0)</f>
        <v>0</v>
      </c>
      <c r="F37" s="7">
        <f>IFERROR((VLOOKUP($B37,'UA Ledger'!$A$6:$N$165,F$4,FALSE)),0)+IFERROR(VLOOKUP($B37,'AA Ledger'!$A$6:$O$581,F$4,FALSE),0)</f>
        <v>0</v>
      </c>
      <c r="G37" s="7">
        <f>IFERROR((VLOOKUP($B37,'UA Ledger'!$A$6:$N$165,G$4,FALSE)),0)+IFERROR(VLOOKUP($B37,'AA Ledger'!$A$6:$O$581,G$4,FALSE),0)</f>
        <v>0</v>
      </c>
      <c r="H37" s="7">
        <f>IFERROR((VLOOKUP($B37,'UA Ledger'!$A$6:$N$165,H$4,FALSE)),0)+IFERROR(VLOOKUP($B37,'AA Ledger'!$A$6:$O$581,H$4,FALSE),0)</f>
        <v>0</v>
      </c>
      <c r="I37" s="7">
        <f>IFERROR((VLOOKUP($B37,'UA Ledger'!$A$6:$N$165,I$4,FALSE)),0)+IFERROR(VLOOKUP($B37,'AA Ledger'!$A$6:$O$581,I$4,FALSE),0)</f>
        <v>0</v>
      </c>
      <c r="J37" s="7">
        <f>IFERROR((VLOOKUP($B37,'UA Ledger'!$A$6:$N$165,J$4,FALSE)),0)+IFERROR(VLOOKUP($B37,'AA Ledger'!$A$6:$O$581,J$4,FALSE),0)</f>
        <v>0</v>
      </c>
      <c r="K37" s="7">
        <f>IFERROR((VLOOKUP($B37,'UA Ledger'!$A$6:$N$165,K$4,FALSE)),0)+IFERROR(VLOOKUP($B37,'AA Ledger'!$A$6:$O$581,K$4,FALSE),0)</f>
        <v>0</v>
      </c>
      <c r="L37" s="7">
        <f>IFERROR((VLOOKUP($B37,'UA Ledger'!$A$6:$N$165,L$4,FALSE)),0)+IFERROR(VLOOKUP($B37,'AA Ledger'!$A$6:$O$581,L$4,FALSE),0)</f>
        <v>0</v>
      </c>
      <c r="M37" s="7">
        <f>IFERROR((VLOOKUP($B37,'UA Ledger'!$A$6:$N$165,M$4,FALSE)),0)+IFERROR(VLOOKUP($B37,'AA Ledger'!$A$6:$O$581,M$4,FALSE),0)</f>
        <v>0</v>
      </c>
      <c r="N37" s="7">
        <f>IFERROR((VLOOKUP($B37,'UA Ledger'!$A$6:$N$165,N$4,FALSE)),0)+IFERROR(VLOOKUP($B37,'AA Ledger'!$A$6:$O$581,N$4,FALSE),0)</f>
        <v>0</v>
      </c>
      <c r="O37" s="6">
        <f t="shared" si="3"/>
        <v>0</v>
      </c>
      <c r="T37" s="5">
        <v>1220</v>
      </c>
      <c r="U37">
        <f t="shared" si="2"/>
        <v>1220</v>
      </c>
    </row>
    <row r="38" spans="1:21" x14ac:dyDescent="0.35">
      <c r="A38" s="15" t="s">
        <v>53</v>
      </c>
      <c r="B38" s="16">
        <v>1190</v>
      </c>
      <c r="C38" s="7">
        <f>IFERROR((VLOOKUP($B38,'UA Ledger'!$A$6:$N$165,2,FALSE)),0)+IFERROR(VLOOKUP($B38,'AA Ledger'!$A$6:$O$581,2,FALSE),0)</f>
        <v>3333.629999999961</v>
      </c>
      <c r="D38" s="7">
        <f>IFERROR((VLOOKUP($B38,'UA Ledger'!$A$6:$N$165,D$4,FALSE)),0)+IFERROR(VLOOKUP($B38,'AA Ledger'!$A$6:$O$581,D$4,FALSE),0)</f>
        <v>3.4000000000105501</v>
      </c>
      <c r="E38" s="7">
        <f>IFERROR((VLOOKUP($B38,'UA Ledger'!$A$6:$N$165,E$4,FALSE)),0)+IFERROR(VLOOKUP($B38,'AA Ledger'!$A$6:$O$581,E$4,FALSE),0)</f>
        <v>802.53999999997791</v>
      </c>
      <c r="F38" s="7">
        <f>IFERROR((VLOOKUP($B38,'UA Ledger'!$A$6:$N$165,F$4,FALSE)),0)+IFERROR(VLOOKUP($B38,'AA Ledger'!$A$6:$O$581,F$4,FALSE),0)</f>
        <v>6100.4599999999818</v>
      </c>
      <c r="G38" s="7">
        <f>IFERROR((VLOOKUP($B38,'UA Ledger'!$A$6:$N$165,G$4,FALSE)),0)+IFERROR(VLOOKUP($B38,'AA Ledger'!$A$6:$O$581,G$4,FALSE),0)</f>
        <v>3792.9399999999514</v>
      </c>
      <c r="H38" s="7">
        <f>IFERROR((VLOOKUP($B38,'UA Ledger'!$A$6:$N$165,H$4,FALSE)),0)+IFERROR(VLOOKUP($B38,'AA Ledger'!$A$6:$O$581,H$4,FALSE),0)</f>
        <v>6.5700000000288128</v>
      </c>
      <c r="I38" s="7">
        <f>IFERROR((VLOOKUP($B38,'UA Ledger'!$A$6:$N$165,I$4,FALSE)),0)+IFERROR(VLOOKUP($B38,'AA Ledger'!$A$6:$O$581,I$4,FALSE),0)</f>
        <v>362.18999999997453</v>
      </c>
      <c r="J38" s="7">
        <f>IFERROR((VLOOKUP($B38,'UA Ledger'!$A$6:$N$165,J$4,FALSE)),0)+IFERROR(VLOOKUP($B38,'AA Ledger'!$A$6:$O$581,J$4,FALSE),0)</f>
        <v>589.97000000000605</v>
      </c>
      <c r="K38" s="7">
        <f>IFERROR((VLOOKUP($B38,'UA Ledger'!$A$6:$N$165,K$4,FALSE)),0)+IFERROR(VLOOKUP($B38,'AA Ledger'!$A$6:$O$581,K$4,FALSE),0)</f>
        <v>-302.60000000002765</v>
      </c>
      <c r="L38" s="7">
        <f>IFERROR((VLOOKUP($B38,'UA Ledger'!$A$6:$N$165,L$4,FALSE)),0)+IFERROR(VLOOKUP($B38,'AA Ledger'!$A$6:$O$581,L$4,FALSE),0)</f>
        <v>642.52000000000066</v>
      </c>
      <c r="M38" s="7">
        <f>IFERROR((VLOOKUP($B38,'UA Ledger'!$A$6:$N$165,M$4,FALSE)),0)+IFERROR(VLOOKUP($B38,'AA Ledger'!$A$6:$O$581,M$4,FALSE),0)</f>
        <v>456.15000000006876</v>
      </c>
      <c r="N38" s="7">
        <f>IFERROR((VLOOKUP($B38,'UA Ledger'!$A$6:$N$165,N$4,FALSE)),0)+IFERROR(VLOOKUP($B38,'AA Ledger'!$A$6:$O$581,N$4,FALSE),0)</f>
        <v>7.8600000000260479</v>
      </c>
      <c r="O38" s="6">
        <f t="shared" si="3"/>
        <v>15795.629999999961</v>
      </c>
      <c r="T38" s="5">
        <v>1285</v>
      </c>
      <c r="U38">
        <f t="shared" si="2"/>
        <v>1285</v>
      </c>
    </row>
    <row r="39" spans="1:21" x14ac:dyDescent="0.35">
      <c r="A39" s="15" t="s">
        <v>54</v>
      </c>
      <c r="B39" s="16">
        <v>1195</v>
      </c>
      <c r="C39" s="7">
        <f>IFERROR((VLOOKUP($B39,'UA Ledger'!$A$6:$N$165,2,FALSE)),0)+IFERROR(VLOOKUP($B39,'AA Ledger'!$A$6:$O$581,2,FALSE),0)</f>
        <v>0</v>
      </c>
      <c r="D39" s="7">
        <f>IFERROR((VLOOKUP($B39,'UA Ledger'!$A$6:$N$165,D$4,FALSE)),0)+IFERROR(VLOOKUP($B39,'AA Ledger'!$A$6:$O$581,D$4,FALSE),0)</f>
        <v>421.18</v>
      </c>
      <c r="E39" s="7">
        <f>IFERROR((VLOOKUP($B39,'UA Ledger'!$A$6:$N$165,E$4,FALSE)),0)+IFERROR(VLOOKUP($B39,'AA Ledger'!$A$6:$O$581,E$4,FALSE),0)</f>
        <v>0</v>
      </c>
      <c r="F39" s="7">
        <f>IFERROR((VLOOKUP($B39,'UA Ledger'!$A$6:$N$165,F$4,FALSE)),0)+IFERROR(VLOOKUP($B39,'AA Ledger'!$A$6:$O$581,F$4,FALSE),0)</f>
        <v>0</v>
      </c>
      <c r="G39" s="7">
        <f>IFERROR((VLOOKUP($B39,'UA Ledger'!$A$6:$N$165,G$4,FALSE)),0)+IFERROR(VLOOKUP($B39,'AA Ledger'!$A$6:$O$581,G$4,FALSE),0)</f>
        <v>863.81</v>
      </c>
      <c r="H39" s="7">
        <f>IFERROR((VLOOKUP($B39,'UA Ledger'!$A$6:$N$165,H$4,FALSE)),0)+IFERROR(VLOOKUP($B39,'AA Ledger'!$A$6:$O$581,H$4,FALSE),0)</f>
        <v>541.05999999999972</v>
      </c>
      <c r="I39" s="7">
        <f>IFERROR((VLOOKUP($B39,'UA Ledger'!$A$6:$N$165,I$4,FALSE)),0)+IFERROR(VLOOKUP($B39,'AA Ledger'!$A$6:$O$581,I$4,FALSE),0)</f>
        <v>0</v>
      </c>
      <c r="J39" s="7">
        <f>IFERROR((VLOOKUP($B39,'UA Ledger'!$A$6:$N$165,J$4,FALSE)),0)+IFERROR(VLOOKUP($B39,'AA Ledger'!$A$6:$O$581,J$4,FALSE),0)</f>
        <v>522.04</v>
      </c>
      <c r="K39" s="7">
        <f>IFERROR((VLOOKUP($B39,'UA Ledger'!$A$6:$N$165,K$4,FALSE)),0)+IFERROR(VLOOKUP($B39,'AA Ledger'!$A$6:$O$581,K$4,FALSE),0)</f>
        <v>-350</v>
      </c>
      <c r="L39" s="7">
        <f>IFERROR((VLOOKUP($B39,'UA Ledger'!$A$6:$N$165,L$4,FALSE)),0)+IFERROR(VLOOKUP($B39,'AA Ledger'!$A$6:$O$581,L$4,FALSE),0)</f>
        <v>350</v>
      </c>
      <c r="M39" s="7">
        <f>IFERROR((VLOOKUP($B39,'UA Ledger'!$A$6:$N$165,M$4,FALSE)),0)+IFERROR(VLOOKUP($B39,'AA Ledger'!$A$6:$O$581,M$4,FALSE),0)</f>
        <v>117.50999999999999</v>
      </c>
      <c r="N39" s="7">
        <f>IFERROR((VLOOKUP($B39,'UA Ledger'!$A$6:$N$165,N$4,FALSE)),0)+IFERROR(VLOOKUP($B39,'AA Ledger'!$A$6:$O$581,N$4,FALSE),0)</f>
        <v>442</v>
      </c>
      <c r="O39" s="6">
        <f t="shared" si="3"/>
        <v>2907.5999999999995</v>
      </c>
      <c r="T39" s="5">
        <v>1290</v>
      </c>
      <c r="U39">
        <f t="shared" si="2"/>
        <v>1290</v>
      </c>
    </row>
    <row r="40" spans="1:21" x14ac:dyDescent="0.35">
      <c r="A40" s="15" t="s">
        <v>55</v>
      </c>
      <c r="B40" s="16">
        <v>1200</v>
      </c>
      <c r="C40" s="7">
        <f>IFERROR((VLOOKUP($B40,'UA Ledger'!$A$6:$N$165,2,FALSE)),0)+IFERROR(VLOOKUP($B40,'AA Ledger'!$A$6:$O$581,2,FALSE),0)</f>
        <v>2544.48</v>
      </c>
      <c r="D40" s="7">
        <f>IFERROR((VLOOKUP($B40,'UA Ledger'!$A$6:$N$165,D$4,FALSE)),0)+IFERROR(VLOOKUP($B40,'AA Ledger'!$A$6:$O$581,D$4,FALSE),0)</f>
        <v>-771.74</v>
      </c>
      <c r="E40" s="7">
        <f>IFERROR((VLOOKUP($B40,'UA Ledger'!$A$6:$N$165,E$4,FALSE)),0)+IFERROR(VLOOKUP($B40,'AA Ledger'!$A$6:$O$581,E$4,FALSE),0)</f>
        <v>2896.5299999999997</v>
      </c>
      <c r="F40" s="7">
        <f>IFERROR((VLOOKUP($B40,'UA Ledger'!$A$6:$N$165,F$4,FALSE)),0)+IFERROR(VLOOKUP($B40,'AA Ledger'!$A$6:$O$581,F$4,FALSE),0)</f>
        <v>2818.1000000000004</v>
      </c>
      <c r="G40" s="7">
        <f>IFERROR((VLOOKUP($B40,'UA Ledger'!$A$6:$N$165,G$4,FALSE)),0)+IFERROR(VLOOKUP($B40,'AA Ledger'!$A$6:$O$581,G$4,FALSE),0)</f>
        <v>0</v>
      </c>
      <c r="H40" s="7">
        <f>IFERROR((VLOOKUP($B40,'UA Ledger'!$A$6:$N$165,H$4,FALSE)),0)+IFERROR(VLOOKUP($B40,'AA Ledger'!$A$6:$O$581,H$4,FALSE),0)</f>
        <v>7251.22</v>
      </c>
      <c r="I40" s="7">
        <f>IFERROR((VLOOKUP($B40,'UA Ledger'!$A$6:$N$165,I$4,FALSE)),0)+IFERROR(VLOOKUP($B40,'AA Ledger'!$A$6:$O$581,I$4,FALSE),0)</f>
        <v>1177.78</v>
      </c>
      <c r="J40" s="7">
        <f>IFERROR((VLOOKUP($B40,'UA Ledger'!$A$6:$N$165,J$4,FALSE)),0)+IFERROR(VLOOKUP($B40,'AA Ledger'!$A$6:$O$581,J$4,FALSE),0)</f>
        <v>2811.38</v>
      </c>
      <c r="K40" s="7">
        <f>IFERROR((VLOOKUP($B40,'UA Ledger'!$A$6:$N$165,K$4,FALSE)),0)+IFERROR(VLOOKUP($B40,'AA Ledger'!$A$6:$O$581,K$4,FALSE),0)</f>
        <v>6156.2300000000005</v>
      </c>
      <c r="L40" s="7">
        <f>IFERROR((VLOOKUP($B40,'UA Ledger'!$A$6:$N$165,L$4,FALSE)),0)+IFERROR(VLOOKUP($B40,'AA Ledger'!$A$6:$O$581,L$4,FALSE),0)</f>
        <v>5424.0399999999991</v>
      </c>
      <c r="M40" s="7">
        <f>IFERROR((VLOOKUP($B40,'UA Ledger'!$A$6:$N$165,M$4,FALSE)),0)+IFERROR(VLOOKUP($B40,'AA Ledger'!$A$6:$O$581,M$4,FALSE),0)</f>
        <v>1077.8599999999999</v>
      </c>
      <c r="N40" s="7">
        <f>IFERROR((VLOOKUP($B40,'UA Ledger'!$A$6:$N$165,N$4,FALSE)),0)+IFERROR(VLOOKUP($B40,'AA Ledger'!$A$6:$O$581,N$4,FALSE),0)</f>
        <v>76.470000000000027</v>
      </c>
      <c r="O40" s="6">
        <f t="shared" si="3"/>
        <v>31462.35</v>
      </c>
      <c r="T40" s="5">
        <v>1295</v>
      </c>
      <c r="U40">
        <f t="shared" si="2"/>
        <v>1295</v>
      </c>
    </row>
    <row r="41" spans="1:21" x14ac:dyDescent="0.35">
      <c r="A41" s="15" t="s">
        <v>56</v>
      </c>
      <c r="B41" s="16">
        <v>1205</v>
      </c>
      <c r="C41" s="7">
        <f>IFERROR((VLOOKUP($B41,'UA Ledger'!$A$6:$N$165,2,FALSE)),0)+IFERROR(VLOOKUP($B41,'AA Ledger'!$A$6:$O$581,2,FALSE),0)</f>
        <v>-232.47000000000207</v>
      </c>
      <c r="D41" s="7">
        <f>IFERROR((VLOOKUP($B41,'UA Ledger'!$A$6:$N$165,D$4,FALSE)),0)+IFERROR(VLOOKUP($B41,'AA Ledger'!$A$6:$O$581,D$4,FALSE),0)</f>
        <v>439.03000000000998</v>
      </c>
      <c r="E41" s="7">
        <f>IFERROR((VLOOKUP($B41,'UA Ledger'!$A$6:$N$165,E$4,FALSE)),0)+IFERROR(VLOOKUP($B41,'AA Ledger'!$A$6:$O$581,E$4,FALSE),0)</f>
        <v>973.95999999998412</v>
      </c>
      <c r="F41" s="7">
        <f>IFERROR((VLOOKUP($B41,'UA Ledger'!$A$6:$N$165,F$4,FALSE)),0)+IFERROR(VLOOKUP($B41,'AA Ledger'!$A$6:$O$581,F$4,FALSE),0)</f>
        <v>-109.36999999999671</v>
      </c>
      <c r="G41" s="7">
        <f>IFERROR((VLOOKUP($B41,'UA Ledger'!$A$6:$N$165,G$4,FALSE)),0)+IFERROR(VLOOKUP($B41,'AA Ledger'!$A$6:$O$581,G$4,FALSE),0)</f>
        <v>146.61999999998079</v>
      </c>
      <c r="H41" s="7">
        <f>IFERROR((VLOOKUP($B41,'UA Ledger'!$A$6:$N$165,H$4,FALSE)),0)+IFERROR(VLOOKUP($B41,'AA Ledger'!$A$6:$O$581,H$4,FALSE),0)</f>
        <v>29.240000000007512</v>
      </c>
      <c r="I41" s="7">
        <f>IFERROR((VLOOKUP($B41,'UA Ledger'!$A$6:$N$165,I$4,FALSE)),0)+IFERROR(VLOOKUP($B41,'AA Ledger'!$A$6:$O$581,I$4,FALSE),0)</f>
        <v>-7.81999999999789</v>
      </c>
      <c r="J41" s="7">
        <f>IFERROR((VLOOKUP($B41,'UA Ledger'!$A$6:$N$165,J$4,FALSE)),0)+IFERROR(VLOOKUP($B41,'AA Ledger'!$A$6:$O$581,J$4,FALSE),0)</f>
        <v>122.59000000000697</v>
      </c>
      <c r="K41" s="7">
        <f>IFERROR((VLOOKUP($B41,'UA Ledger'!$A$6:$N$165,K$4,FALSE)),0)+IFERROR(VLOOKUP($B41,'AA Ledger'!$A$6:$O$581,K$4,FALSE),0)</f>
        <v>1305.1899999999871</v>
      </c>
      <c r="L41" s="7">
        <f>IFERROR((VLOOKUP($B41,'UA Ledger'!$A$6:$N$165,L$4,FALSE)),0)+IFERROR(VLOOKUP($B41,'AA Ledger'!$A$6:$O$581,L$4,FALSE),0)</f>
        <v>1105.8300000000111</v>
      </c>
      <c r="M41" s="7">
        <f>IFERROR((VLOOKUP($B41,'UA Ledger'!$A$6:$N$165,M$4,FALSE)),0)+IFERROR(VLOOKUP($B41,'AA Ledger'!$A$6:$O$581,M$4,FALSE),0)</f>
        <v>36.669999999982792</v>
      </c>
      <c r="N41" s="7">
        <f>IFERROR((VLOOKUP($B41,'UA Ledger'!$A$6:$N$165,N$4,FALSE)),0)+IFERROR(VLOOKUP($B41,'AA Ledger'!$A$6:$O$581,N$4,FALSE),0)</f>
        <v>11.190000000012333</v>
      </c>
      <c r="O41" s="6">
        <f t="shared" si="3"/>
        <v>3820.6599999999862</v>
      </c>
      <c r="T41" s="5">
        <v>1300</v>
      </c>
      <c r="U41">
        <f t="shared" si="2"/>
        <v>1300</v>
      </c>
    </row>
    <row r="42" spans="1:21" x14ac:dyDescent="0.35">
      <c r="A42" s="15" t="s">
        <v>57</v>
      </c>
      <c r="B42" s="16">
        <v>1210</v>
      </c>
      <c r="C42" s="7">
        <f>IFERROR((VLOOKUP($B42,'UA Ledger'!$A$6:$N$165,2,FALSE)),0)+IFERROR(VLOOKUP($B42,'AA Ledger'!$A$6:$O$581,2,FALSE),0)</f>
        <v>0</v>
      </c>
      <c r="D42" s="7">
        <f>IFERROR((VLOOKUP($B42,'UA Ledger'!$A$6:$N$165,D$4,FALSE)),0)+IFERROR(VLOOKUP($B42,'AA Ledger'!$A$6:$O$581,D$4,FALSE),0)</f>
        <v>0</v>
      </c>
      <c r="E42" s="7">
        <f>IFERROR((VLOOKUP($B42,'UA Ledger'!$A$6:$N$165,E$4,FALSE)),0)+IFERROR(VLOOKUP($B42,'AA Ledger'!$A$6:$O$581,E$4,FALSE),0)</f>
        <v>0</v>
      </c>
      <c r="F42" s="7">
        <f>IFERROR((VLOOKUP($B42,'UA Ledger'!$A$6:$N$165,F$4,FALSE)),0)+IFERROR(VLOOKUP($B42,'AA Ledger'!$A$6:$O$581,F$4,FALSE),0)</f>
        <v>0</v>
      </c>
      <c r="G42" s="7">
        <f>IFERROR((VLOOKUP($B42,'UA Ledger'!$A$6:$N$165,G$4,FALSE)),0)+IFERROR(VLOOKUP($B42,'AA Ledger'!$A$6:$O$581,G$4,FALSE),0)</f>
        <v>0</v>
      </c>
      <c r="H42" s="7">
        <f>IFERROR((VLOOKUP($B42,'UA Ledger'!$A$6:$N$165,H$4,FALSE)),0)+IFERROR(VLOOKUP($B42,'AA Ledger'!$A$6:$O$581,H$4,FALSE),0)</f>
        <v>0</v>
      </c>
      <c r="I42" s="7">
        <f>IFERROR((VLOOKUP($B42,'UA Ledger'!$A$6:$N$165,I$4,FALSE)),0)+IFERROR(VLOOKUP($B42,'AA Ledger'!$A$6:$O$581,I$4,FALSE),0)</f>
        <v>0</v>
      </c>
      <c r="J42" s="7">
        <f>IFERROR((VLOOKUP($B42,'UA Ledger'!$A$6:$N$165,J$4,FALSE)),0)+IFERROR(VLOOKUP($B42,'AA Ledger'!$A$6:$O$581,J$4,FALSE),0)</f>
        <v>0</v>
      </c>
      <c r="K42" s="7">
        <f>IFERROR((VLOOKUP($B42,'UA Ledger'!$A$6:$N$165,K$4,FALSE)),0)+IFERROR(VLOOKUP($B42,'AA Ledger'!$A$6:$O$581,K$4,FALSE),0)</f>
        <v>0</v>
      </c>
      <c r="L42" s="7">
        <f>IFERROR((VLOOKUP($B42,'UA Ledger'!$A$6:$N$165,L$4,FALSE)),0)+IFERROR(VLOOKUP($B42,'AA Ledger'!$A$6:$O$581,L$4,FALSE),0)</f>
        <v>0</v>
      </c>
      <c r="M42" s="7">
        <f>IFERROR((VLOOKUP($B42,'UA Ledger'!$A$6:$N$165,M$4,FALSE)),0)+IFERROR(VLOOKUP($B42,'AA Ledger'!$A$6:$O$581,M$4,FALSE),0)</f>
        <v>0</v>
      </c>
      <c r="N42" s="7">
        <f>IFERROR((VLOOKUP($B42,'UA Ledger'!$A$6:$N$165,N$4,FALSE)),0)+IFERROR(VLOOKUP($B42,'AA Ledger'!$A$6:$O$581,N$4,FALSE),0)</f>
        <v>0</v>
      </c>
      <c r="O42" s="6">
        <f t="shared" si="3"/>
        <v>0</v>
      </c>
      <c r="T42" s="5">
        <v>1310</v>
      </c>
      <c r="U42">
        <f t="shared" si="2"/>
        <v>1310</v>
      </c>
    </row>
    <row r="43" spans="1:21" x14ac:dyDescent="0.35">
      <c r="A43" s="15" t="s">
        <v>58</v>
      </c>
      <c r="B43" s="16">
        <v>1215</v>
      </c>
      <c r="C43" s="7">
        <f>IFERROR((VLOOKUP($B43,'UA Ledger'!$A$6:$N$165,2,FALSE)),0)+IFERROR(VLOOKUP($B43,'AA Ledger'!$A$6:$O$581,2,FALSE),0)</f>
        <v>0</v>
      </c>
      <c r="D43" s="7">
        <f>IFERROR((VLOOKUP($B43,'UA Ledger'!$A$6:$N$165,D$4,FALSE)),0)+IFERROR(VLOOKUP($B43,'AA Ledger'!$A$6:$O$581,D$4,FALSE),0)</f>
        <v>0</v>
      </c>
      <c r="E43" s="7">
        <f>IFERROR((VLOOKUP($B43,'UA Ledger'!$A$6:$N$165,E$4,FALSE)),0)+IFERROR(VLOOKUP($B43,'AA Ledger'!$A$6:$O$581,E$4,FALSE),0)</f>
        <v>0</v>
      </c>
      <c r="F43" s="7">
        <f>IFERROR((VLOOKUP($B43,'UA Ledger'!$A$6:$N$165,F$4,FALSE)),0)+IFERROR(VLOOKUP($B43,'AA Ledger'!$A$6:$O$581,F$4,FALSE),0)</f>
        <v>0</v>
      </c>
      <c r="G43" s="7">
        <f>IFERROR((VLOOKUP($B43,'UA Ledger'!$A$6:$N$165,G$4,FALSE)),0)+IFERROR(VLOOKUP($B43,'AA Ledger'!$A$6:$O$581,G$4,FALSE),0)</f>
        <v>0</v>
      </c>
      <c r="H43" s="7">
        <f>IFERROR((VLOOKUP($B43,'UA Ledger'!$A$6:$N$165,H$4,FALSE)),0)+IFERROR(VLOOKUP($B43,'AA Ledger'!$A$6:$O$581,H$4,FALSE),0)</f>
        <v>0</v>
      </c>
      <c r="I43" s="7">
        <f>IFERROR((VLOOKUP($B43,'UA Ledger'!$A$6:$N$165,I$4,FALSE)),0)+IFERROR(VLOOKUP($B43,'AA Ledger'!$A$6:$O$581,I$4,FALSE),0)</f>
        <v>0</v>
      </c>
      <c r="J43" s="7">
        <f>IFERROR((VLOOKUP($B43,'UA Ledger'!$A$6:$N$165,J$4,FALSE)),0)+IFERROR(VLOOKUP($B43,'AA Ledger'!$A$6:$O$581,J$4,FALSE),0)</f>
        <v>0</v>
      </c>
      <c r="K43" s="7">
        <f>IFERROR((VLOOKUP($B43,'UA Ledger'!$A$6:$N$165,K$4,FALSE)),0)+IFERROR(VLOOKUP($B43,'AA Ledger'!$A$6:$O$581,K$4,FALSE),0)</f>
        <v>0</v>
      </c>
      <c r="L43" s="7">
        <f>IFERROR((VLOOKUP($B43,'UA Ledger'!$A$6:$N$165,L$4,FALSE)),0)+IFERROR(VLOOKUP($B43,'AA Ledger'!$A$6:$O$581,L$4,FALSE),0)</f>
        <v>0</v>
      </c>
      <c r="M43" s="7">
        <f>IFERROR((VLOOKUP($B43,'UA Ledger'!$A$6:$N$165,M$4,FALSE)),0)+IFERROR(VLOOKUP($B43,'AA Ledger'!$A$6:$O$581,M$4,FALSE),0)</f>
        <v>0</v>
      </c>
      <c r="N43" s="7">
        <f>IFERROR((VLOOKUP($B43,'UA Ledger'!$A$6:$N$165,N$4,FALSE)),0)+IFERROR(VLOOKUP($B43,'AA Ledger'!$A$6:$O$581,N$4,FALSE),0)</f>
        <v>0</v>
      </c>
      <c r="O43" s="6">
        <f t="shared" si="3"/>
        <v>0</v>
      </c>
      <c r="T43" s="5">
        <v>1315</v>
      </c>
      <c r="U43">
        <f t="shared" si="2"/>
        <v>1315</v>
      </c>
    </row>
    <row r="44" spans="1:21" x14ac:dyDescent="0.35">
      <c r="A44" s="15" t="s">
        <v>59</v>
      </c>
      <c r="B44" s="16">
        <v>1220</v>
      </c>
      <c r="C44" s="7">
        <f>IFERROR((VLOOKUP($B44,'UA Ledger'!$A$6:$N$165,2,FALSE)),0)+IFERROR(VLOOKUP($B44,'AA Ledger'!$A$6:$O$581,2,FALSE),0)</f>
        <v>0</v>
      </c>
      <c r="D44" s="7">
        <f>IFERROR((VLOOKUP($B44,'UA Ledger'!$A$6:$N$165,D$4,FALSE)),0)+IFERROR(VLOOKUP($B44,'AA Ledger'!$A$6:$O$581,D$4,FALSE),0)</f>
        <v>0</v>
      </c>
      <c r="E44" s="7">
        <f>IFERROR((VLOOKUP($B44,'UA Ledger'!$A$6:$N$165,E$4,FALSE)),0)+IFERROR(VLOOKUP($B44,'AA Ledger'!$A$6:$O$581,E$4,FALSE),0)</f>
        <v>0</v>
      </c>
      <c r="F44" s="7">
        <f>IFERROR((VLOOKUP($B44,'UA Ledger'!$A$6:$N$165,F$4,FALSE)),0)+IFERROR(VLOOKUP($B44,'AA Ledger'!$A$6:$O$581,F$4,FALSE),0)</f>
        <v>0</v>
      </c>
      <c r="G44" s="7">
        <f>IFERROR((VLOOKUP($B44,'UA Ledger'!$A$6:$N$165,G$4,FALSE)),0)+IFERROR(VLOOKUP($B44,'AA Ledger'!$A$6:$O$581,G$4,FALSE),0)</f>
        <v>0</v>
      </c>
      <c r="H44" s="7">
        <f>IFERROR((VLOOKUP($B44,'UA Ledger'!$A$6:$N$165,H$4,FALSE)),0)+IFERROR(VLOOKUP($B44,'AA Ledger'!$A$6:$O$581,H$4,FALSE),0)</f>
        <v>0</v>
      </c>
      <c r="I44" s="7">
        <f>IFERROR((VLOOKUP($B44,'UA Ledger'!$A$6:$N$165,I$4,FALSE)),0)+IFERROR(VLOOKUP($B44,'AA Ledger'!$A$6:$O$581,I$4,FALSE),0)</f>
        <v>0</v>
      </c>
      <c r="J44" s="7">
        <f>IFERROR((VLOOKUP($B44,'UA Ledger'!$A$6:$N$165,J$4,FALSE)),0)+IFERROR(VLOOKUP($B44,'AA Ledger'!$A$6:$O$581,J$4,FALSE),0)</f>
        <v>0</v>
      </c>
      <c r="K44" s="7">
        <f>IFERROR((VLOOKUP($B44,'UA Ledger'!$A$6:$N$165,K$4,FALSE)),0)+IFERROR(VLOOKUP($B44,'AA Ledger'!$A$6:$O$581,K$4,FALSE),0)</f>
        <v>0</v>
      </c>
      <c r="L44" s="7">
        <f>IFERROR((VLOOKUP($B44,'UA Ledger'!$A$6:$N$165,L$4,FALSE)),0)+IFERROR(VLOOKUP($B44,'AA Ledger'!$A$6:$O$581,L$4,FALSE),0)</f>
        <v>0</v>
      </c>
      <c r="M44" s="7">
        <f>IFERROR((VLOOKUP($B44,'UA Ledger'!$A$6:$N$165,M$4,FALSE)),0)+IFERROR(VLOOKUP($B44,'AA Ledger'!$A$6:$O$581,M$4,FALSE),0)</f>
        <v>0</v>
      </c>
      <c r="N44" s="7">
        <f>IFERROR((VLOOKUP($B44,'UA Ledger'!$A$6:$N$165,N$4,FALSE)),0)+IFERROR(VLOOKUP($B44,'AA Ledger'!$A$6:$O$581,N$4,FALSE),0)</f>
        <v>0</v>
      </c>
      <c r="O44" s="6">
        <f t="shared" si="3"/>
        <v>0</v>
      </c>
      <c r="T44" s="5">
        <v>1320</v>
      </c>
      <c r="U44">
        <f t="shared" si="2"/>
        <v>1320</v>
      </c>
    </row>
    <row r="45" spans="1:21" x14ac:dyDescent="0.35">
      <c r="A45" s="15" t="s">
        <v>21</v>
      </c>
      <c r="B45" s="16">
        <v>1245</v>
      </c>
      <c r="C45" s="7">
        <f>IFERROR((VLOOKUP($B45,'UA Ledger'!$A$6:$N$165,2,FALSE)),0)+IFERROR(VLOOKUP($B45,'AA Ledger'!$A$6:$O$581,2,FALSE),0)</f>
        <v>0</v>
      </c>
      <c r="D45" s="7">
        <f>IFERROR((VLOOKUP($B45,'UA Ledger'!$A$6:$N$165,D$4,FALSE)),0)+IFERROR(VLOOKUP($B45,'AA Ledger'!$A$6:$O$581,D$4,FALSE),0)</f>
        <v>0</v>
      </c>
      <c r="E45" s="7">
        <f>IFERROR((VLOOKUP($B45,'UA Ledger'!$A$6:$N$165,E$4,FALSE)),0)+IFERROR(VLOOKUP($B45,'AA Ledger'!$A$6:$O$581,E$4,FALSE),0)</f>
        <v>0</v>
      </c>
      <c r="F45" s="7">
        <f>IFERROR((VLOOKUP($B45,'UA Ledger'!$A$6:$N$165,F$4,FALSE)),0)+IFERROR(VLOOKUP($B45,'AA Ledger'!$A$6:$O$581,F$4,FALSE),0)</f>
        <v>0</v>
      </c>
      <c r="G45" s="7">
        <f>IFERROR((VLOOKUP($B45,'UA Ledger'!$A$6:$N$165,G$4,FALSE)),0)+IFERROR(VLOOKUP($B45,'AA Ledger'!$A$6:$O$581,G$4,FALSE),0)</f>
        <v>0</v>
      </c>
      <c r="H45" s="7">
        <f>IFERROR((VLOOKUP($B45,'UA Ledger'!$A$6:$N$165,H$4,FALSE)),0)+IFERROR(VLOOKUP($B45,'AA Ledger'!$A$6:$O$581,H$4,FALSE),0)</f>
        <v>0</v>
      </c>
      <c r="I45" s="7">
        <f>IFERROR((VLOOKUP($B45,'UA Ledger'!$A$6:$N$165,I$4,FALSE)),0)+IFERROR(VLOOKUP($B45,'AA Ledger'!$A$6:$O$581,I$4,FALSE),0)</f>
        <v>0</v>
      </c>
      <c r="J45" s="7">
        <f>IFERROR((VLOOKUP($B45,'UA Ledger'!$A$6:$N$165,J$4,FALSE)),0)+IFERROR(VLOOKUP($B45,'AA Ledger'!$A$6:$O$581,J$4,FALSE),0)</f>
        <v>0</v>
      </c>
      <c r="K45" s="7">
        <f>IFERROR((VLOOKUP($B45,'UA Ledger'!$A$6:$N$165,K$4,FALSE)),0)+IFERROR(VLOOKUP($B45,'AA Ledger'!$A$6:$O$581,K$4,FALSE),0)</f>
        <v>0</v>
      </c>
      <c r="L45" s="7">
        <f>IFERROR((VLOOKUP($B45,'UA Ledger'!$A$6:$N$165,L$4,FALSE)),0)+IFERROR(VLOOKUP($B45,'AA Ledger'!$A$6:$O$581,L$4,FALSE),0)</f>
        <v>0</v>
      </c>
      <c r="M45" s="7">
        <f>IFERROR((VLOOKUP($B45,'UA Ledger'!$A$6:$N$165,M$4,FALSE)),0)+IFERROR(VLOOKUP($B45,'AA Ledger'!$A$6:$O$581,M$4,FALSE),0)</f>
        <v>0</v>
      </c>
      <c r="N45" s="7">
        <f>IFERROR((VLOOKUP($B45,'UA Ledger'!$A$6:$N$165,N$4,FALSE)),0)+IFERROR(VLOOKUP($B45,'AA Ledger'!$A$6:$O$581,N$4,FALSE),0)</f>
        <v>0</v>
      </c>
      <c r="O45" s="6">
        <f t="shared" si="3"/>
        <v>0</v>
      </c>
      <c r="T45" s="5">
        <v>1325</v>
      </c>
      <c r="U45">
        <f t="shared" si="2"/>
        <v>1325</v>
      </c>
    </row>
    <row r="46" spans="1:21" x14ac:dyDescent="0.35">
      <c r="A46" s="15" t="s">
        <v>60</v>
      </c>
      <c r="B46" s="16">
        <v>1250</v>
      </c>
      <c r="C46" s="7">
        <f>IFERROR((VLOOKUP($B46,'UA Ledger'!$A$6:$N$165,2,FALSE)),0)+IFERROR(VLOOKUP($B46,'AA Ledger'!$A$6:$O$581,2,FALSE),0)</f>
        <v>0</v>
      </c>
      <c r="D46" s="7">
        <f>IFERROR((VLOOKUP($B46,'UA Ledger'!$A$6:$N$165,D$4,FALSE)),0)+IFERROR(VLOOKUP($B46,'AA Ledger'!$A$6:$O$581,D$4,FALSE),0)</f>
        <v>0</v>
      </c>
      <c r="E46" s="7">
        <f>IFERROR((VLOOKUP($B46,'UA Ledger'!$A$6:$N$165,E$4,FALSE)),0)+IFERROR(VLOOKUP($B46,'AA Ledger'!$A$6:$O$581,E$4,FALSE),0)</f>
        <v>0</v>
      </c>
      <c r="F46" s="7">
        <f>IFERROR((VLOOKUP($B46,'UA Ledger'!$A$6:$N$165,F$4,FALSE)),0)+IFERROR(VLOOKUP($B46,'AA Ledger'!$A$6:$O$581,F$4,FALSE),0)</f>
        <v>0</v>
      </c>
      <c r="G46" s="7">
        <f>IFERROR((VLOOKUP($B46,'UA Ledger'!$A$6:$N$165,G$4,FALSE)),0)+IFERROR(VLOOKUP($B46,'AA Ledger'!$A$6:$O$581,G$4,FALSE),0)</f>
        <v>0</v>
      </c>
      <c r="H46" s="7">
        <f>IFERROR((VLOOKUP($B46,'UA Ledger'!$A$6:$N$165,H$4,FALSE)),0)+IFERROR(VLOOKUP($B46,'AA Ledger'!$A$6:$O$581,H$4,FALSE),0)</f>
        <v>0</v>
      </c>
      <c r="I46" s="7">
        <f>IFERROR((VLOOKUP($B46,'UA Ledger'!$A$6:$N$165,I$4,FALSE)),0)+IFERROR(VLOOKUP($B46,'AA Ledger'!$A$6:$O$581,I$4,FALSE),0)</f>
        <v>0</v>
      </c>
      <c r="J46" s="7">
        <f>IFERROR((VLOOKUP($B46,'UA Ledger'!$A$6:$N$165,J$4,FALSE)),0)+IFERROR(VLOOKUP($B46,'AA Ledger'!$A$6:$O$581,J$4,FALSE),0)</f>
        <v>0</v>
      </c>
      <c r="K46" s="7">
        <f>IFERROR((VLOOKUP($B46,'UA Ledger'!$A$6:$N$165,K$4,FALSE)),0)+IFERROR(VLOOKUP($B46,'AA Ledger'!$A$6:$O$581,K$4,FALSE),0)</f>
        <v>0</v>
      </c>
      <c r="L46" s="7">
        <f>IFERROR((VLOOKUP($B46,'UA Ledger'!$A$6:$N$165,L$4,FALSE)),0)+IFERROR(VLOOKUP($B46,'AA Ledger'!$A$6:$O$581,L$4,FALSE),0)</f>
        <v>0</v>
      </c>
      <c r="M46" s="7">
        <f>IFERROR((VLOOKUP($B46,'UA Ledger'!$A$6:$N$165,M$4,FALSE)),0)+IFERROR(VLOOKUP($B46,'AA Ledger'!$A$6:$O$581,M$4,FALSE),0)</f>
        <v>0</v>
      </c>
      <c r="N46" s="7">
        <f>IFERROR((VLOOKUP($B46,'UA Ledger'!$A$6:$N$165,N$4,FALSE)),0)+IFERROR(VLOOKUP($B46,'AA Ledger'!$A$6:$O$581,N$4,FALSE),0)</f>
        <v>0</v>
      </c>
      <c r="O46" s="6">
        <f t="shared" si="3"/>
        <v>0</v>
      </c>
      <c r="T46" s="5">
        <v>1330</v>
      </c>
      <c r="U46">
        <f t="shared" si="2"/>
        <v>1330</v>
      </c>
    </row>
    <row r="47" spans="1:21" x14ac:dyDescent="0.35">
      <c r="A47" s="15" t="s">
        <v>61</v>
      </c>
      <c r="B47" s="16">
        <v>1265</v>
      </c>
      <c r="C47" s="7">
        <f>IFERROR((VLOOKUP($B47,'UA Ledger'!$A$6:$N$165,2,FALSE)),0)+IFERROR(VLOOKUP($B47,'AA Ledger'!$A$6:$O$581,2,FALSE),0)</f>
        <v>0</v>
      </c>
      <c r="D47" s="7">
        <f>IFERROR((VLOOKUP($B47,'UA Ledger'!$A$6:$N$165,D$4,FALSE)),0)+IFERROR(VLOOKUP($B47,'AA Ledger'!$A$6:$O$581,D$4,FALSE),0)</f>
        <v>0</v>
      </c>
      <c r="E47" s="7">
        <f>IFERROR((VLOOKUP($B47,'UA Ledger'!$A$6:$N$165,E$4,FALSE)),0)+IFERROR(VLOOKUP($B47,'AA Ledger'!$A$6:$O$581,E$4,FALSE),0)</f>
        <v>0</v>
      </c>
      <c r="F47" s="7">
        <f>IFERROR((VLOOKUP($B47,'UA Ledger'!$A$6:$N$165,F$4,FALSE)),0)+IFERROR(VLOOKUP($B47,'AA Ledger'!$A$6:$O$581,F$4,FALSE),0)</f>
        <v>0</v>
      </c>
      <c r="G47" s="7">
        <f>IFERROR((VLOOKUP($B47,'UA Ledger'!$A$6:$N$165,G$4,FALSE)),0)+IFERROR(VLOOKUP($B47,'AA Ledger'!$A$6:$O$581,G$4,FALSE),0)</f>
        <v>0</v>
      </c>
      <c r="H47" s="7">
        <f>IFERROR((VLOOKUP($B47,'UA Ledger'!$A$6:$N$165,H$4,FALSE)),0)+IFERROR(VLOOKUP($B47,'AA Ledger'!$A$6:$O$581,H$4,FALSE),0)</f>
        <v>0</v>
      </c>
      <c r="I47" s="7">
        <f>IFERROR((VLOOKUP($B47,'UA Ledger'!$A$6:$N$165,I$4,FALSE)),0)+IFERROR(VLOOKUP($B47,'AA Ledger'!$A$6:$O$581,I$4,FALSE),0)</f>
        <v>0</v>
      </c>
      <c r="J47" s="7">
        <f>IFERROR((VLOOKUP($B47,'UA Ledger'!$A$6:$N$165,J$4,FALSE)),0)+IFERROR(VLOOKUP($B47,'AA Ledger'!$A$6:$O$581,J$4,FALSE),0)</f>
        <v>0</v>
      </c>
      <c r="K47" s="7">
        <f>IFERROR((VLOOKUP($B47,'UA Ledger'!$A$6:$N$165,K$4,FALSE)),0)+IFERROR(VLOOKUP($B47,'AA Ledger'!$A$6:$O$581,K$4,FALSE),0)</f>
        <v>0</v>
      </c>
      <c r="L47" s="7">
        <f>IFERROR((VLOOKUP($B47,'UA Ledger'!$A$6:$N$165,L$4,FALSE)),0)+IFERROR(VLOOKUP($B47,'AA Ledger'!$A$6:$O$581,L$4,FALSE),0)</f>
        <v>0</v>
      </c>
      <c r="M47" s="7">
        <f>IFERROR((VLOOKUP($B47,'UA Ledger'!$A$6:$N$165,M$4,FALSE)),0)+IFERROR(VLOOKUP($B47,'AA Ledger'!$A$6:$O$581,M$4,FALSE),0)</f>
        <v>0</v>
      </c>
      <c r="N47" s="7">
        <f>IFERROR((VLOOKUP($B47,'UA Ledger'!$A$6:$N$165,N$4,FALSE)),0)+IFERROR(VLOOKUP($B47,'AA Ledger'!$A$6:$O$581,N$4,FALSE),0)</f>
        <v>0</v>
      </c>
      <c r="O47" s="6">
        <f t="shared" si="3"/>
        <v>0</v>
      </c>
      <c r="T47" s="5">
        <v>1345</v>
      </c>
      <c r="U47">
        <f t="shared" si="2"/>
        <v>1345</v>
      </c>
    </row>
    <row r="48" spans="1:21" x14ac:dyDescent="0.35">
      <c r="A48" s="15" t="s">
        <v>62</v>
      </c>
      <c r="B48" s="16">
        <v>1270</v>
      </c>
      <c r="C48" s="7">
        <f>IFERROR((VLOOKUP($B48,'UA Ledger'!$A$6:$N$165,2,FALSE)),0)+IFERROR(VLOOKUP($B48,'AA Ledger'!$A$6:$O$581,2,FALSE),0)</f>
        <v>0</v>
      </c>
      <c r="D48" s="7">
        <f>IFERROR((VLOOKUP($B48,'UA Ledger'!$A$6:$N$165,D$4,FALSE)),0)+IFERROR(VLOOKUP($B48,'AA Ledger'!$A$6:$O$581,D$4,FALSE),0)</f>
        <v>0</v>
      </c>
      <c r="E48" s="7">
        <f>IFERROR((VLOOKUP($B48,'UA Ledger'!$A$6:$N$165,E$4,FALSE)),0)+IFERROR(VLOOKUP($B48,'AA Ledger'!$A$6:$O$581,E$4,FALSE),0)</f>
        <v>0</v>
      </c>
      <c r="F48" s="7">
        <f>IFERROR((VLOOKUP($B48,'UA Ledger'!$A$6:$N$165,F$4,FALSE)),0)+IFERROR(VLOOKUP($B48,'AA Ledger'!$A$6:$O$581,F$4,FALSE),0)</f>
        <v>0</v>
      </c>
      <c r="G48" s="7">
        <f>IFERROR((VLOOKUP($B48,'UA Ledger'!$A$6:$N$165,G$4,FALSE)),0)+IFERROR(VLOOKUP($B48,'AA Ledger'!$A$6:$O$581,G$4,FALSE),0)</f>
        <v>0</v>
      </c>
      <c r="H48" s="7">
        <f>IFERROR((VLOOKUP($B48,'UA Ledger'!$A$6:$N$165,H$4,FALSE)),0)+IFERROR(VLOOKUP($B48,'AA Ledger'!$A$6:$O$581,H$4,FALSE),0)</f>
        <v>0</v>
      </c>
      <c r="I48" s="7">
        <f>IFERROR((VLOOKUP($B48,'UA Ledger'!$A$6:$N$165,I$4,FALSE)),0)+IFERROR(VLOOKUP($B48,'AA Ledger'!$A$6:$O$581,I$4,FALSE),0)</f>
        <v>0</v>
      </c>
      <c r="J48" s="7">
        <f>IFERROR((VLOOKUP($B48,'UA Ledger'!$A$6:$N$165,J$4,FALSE)),0)+IFERROR(VLOOKUP($B48,'AA Ledger'!$A$6:$O$581,J$4,FALSE),0)</f>
        <v>0</v>
      </c>
      <c r="K48" s="7">
        <f>IFERROR((VLOOKUP($B48,'UA Ledger'!$A$6:$N$165,K$4,FALSE)),0)+IFERROR(VLOOKUP($B48,'AA Ledger'!$A$6:$O$581,K$4,FALSE),0)</f>
        <v>0</v>
      </c>
      <c r="L48" s="7">
        <f>IFERROR((VLOOKUP($B48,'UA Ledger'!$A$6:$N$165,L$4,FALSE)),0)+IFERROR(VLOOKUP($B48,'AA Ledger'!$A$6:$O$581,L$4,FALSE),0)</f>
        <v>0</v>
      </c>
      <c r="M48" s="7">
        <f>IFERROR((VLOOKUP($B48,'UA Ledger'!$A$6:$N$165,M$4,FALSE)),0)+IFERROR(VLOOKUP($B48,'AA Ledger'!$A$6:$O$581,M$4,FALSE),0)</f>
        <v>0</v>
      </c>
      <c r="N48" s="7">
        <f>IFERROR((VLOOKUP($B48,'UA Ledger'!$A$6:$N$165,N$4,FALSE)),0)+IFERROR(VLOOKUP($B48,'AA Ledger'!$A$6:$O$581,N$4,FALSE),0)</f>
        <v>0</v>
      </c>
      <c r="O48" s="6">
        <f t="shared" si="3"/>
        <v>0</v>
      </c>
      <c r="T48" s="5">
        <v>1350</v>
      </c>
      <c r="U48">
        <f t="shared" si="2"/>
        <v>1350</v>
      </c>
    </row>
    <row r="49" spans="1:21" x14ac:dyDescent="0.35">
      <c r="A49" s="15" t="s">
        <v>63</v>
      </c>
      <c r="B49" s="16">
        <v>1275</v>
      </c>
      <c r="C49" s="7">
        <f>IFERROR((VLOOKUP($B49,'UA Ledger'!$A$6:$N$165,2,FALSE)),0)+IFERROR(VLOOKUP($B49,'AA Ledger'!$A$6:$O$581,2,FALSE),0)</f>
        <v>0</v>
      </c>
      <c r="D49" s="7">
        <f>IFERROR((VLOOKUP($B49,'UA Ledger'!$A$6:$N$165,D$4,FALSE)),0)+IFERROR(VLOOKUP($B49,'AA Ledger'!$A$6:$O$581,D$4,FALSE),0)</f>
        <v>0</v>
      </c>
      <c r="E49" s="7">
        <f>IFERROR((VLOOKUP($B49,'UA Ledger'!$A$6:$N$165,E$4,FALSE)),0)+IFERROR(VLOOKUP($B49,'AA Ledger'!$A$6:$O$581,E$4,FALSE),0)</f>
        <v>0</v>
      </c>
      <c r="F49" s="7">
        <f>IFERROR((VLOOKUP($B49,'UA Ledger'!$A$6:$N$165,F$4,FALSE)),0)+IFERROR(VLOOKUP($B49,'AA Ledger'!$A$6:$O$581,F$4,FALSE),0)</f>
        <v>0</v>
      </c>
      <c r="G49" s="7">
        <f>IFERROR((VLOOKUP($B49,'UA Ledger'!$A$6:$N$165,G$4,FALSE)),0)+IFERROR(VLOOKUP($B49,'AA Ledger'!$A$6:$O$581,G$4,FALSE),0)</f>
        <v>0</v>
      </c>
      <c r="H49" s="7">
        <f>IFERROR((VLOOKUP($B49,'UA Ledger'!$A$6:$N$165,H$4,FALSE)),0)+IFERROR(VLOOKUP($B49,'AA Ledger'!$A$6:$O$581,H$4,FALSE),0)</f>
        <v>0</v>
      </c>
      <c r="I49" s="7">
        <f>IFERROR((VLOOKUP($B49,'UA Ledger'!$A$6:$N$165,I$4,FALSE)),0)+IFERROR(VLOOKUP($B49,'AA Ledger'!$A$6:$O$581,I$4,FALSE),0)</f>
        <v>0</v>
      </c>
      <c r="J49" s="7">
        <f>IFERROR((VLOOKUP($B49,'UA Ledger'!$A$6:$N$165,J$4,FALSE)),0)+IFERROR(VLOOKUP($B49,'AA Ledger'!$A$6:$O$581,J$4,FALSE),0)</f>
        <v>0</v>
      </c>
      <c r="K49" s="7">
        <f>IFERROR((VLOOKUP($B49,'UA Ledger'!$A$6:$N$165,K$4,FALSE)),0)+IFERROR(VLOOKUP($B49,'AA Ledger'!$A$6:$O$581,K$4,FALSE),0)</f>
        <v>0</v>
      </c>
      <c r="L49" s="7">
        <f>IFERROR((VLOOKUP($B49,'UA Ledger'!$A$6:$N$165,L$4,FALSE)),0)+IFERROR(VLOOKUP($B49,'AA Ledger'!$A$6:$O$581,L$4,FALSE),0)</f>
        <v>0</v>
      </c>
      <c r="M49" s="7">
        <f>IFERROR((VLOOKUP($B49,'UA Ledger'!$A$6:$N$165,M$4,FALSE)),0)+IFERROR(VLOOKUP($B49,'AA Ledger'!$A$6:$O$581,M$4,FALSE),0)</f>
        <v>0</v>
      </c>
      <c r="N49" s="7">
        <f>IFERROR((VLOOKUP($B49,'UA Ledger'!$A$6:$N$165,N$4,FALSE)),0)+IFERROR(VLOOKUP($B49,'AA Ledger'!$A$6:$O$581,N$4,FALSE),0)</f>
        <v>0</v>
      </c>
      <c r="O49" s="6">
        <f t="shared" si="3"/>
        <v>0</v>
      </c>
      <c r="T49" s="5">
        <v>1353</v>
      </c>
      <c r="U49">
        <f t="shared" si="2"/>
        <v>1353</v>
      </c>
    </row>
    <row r="50" spans="1:21" x14ac:dyDescent="0.35">
      <c r="A50" s="15" t="s">
        <v>26</v>
      </c>
      <c r="B50" s="16">
        <v>1285</v>
      </c>
      <c r="C50" s="7">
        <f>IFERROR((VLOOKUP($B50,'UA Ledger'!$A$6:$N$165,2,FALSE)),0)+IFERROR(VLOOKUP($B50,'AA Ledger'!$A$6:$O$581,2,FALSE),0)</f>
        <v>0</v>
      </c>
      <c r="D50" s="7">
        <f>IFERROR((VLOOKUP($B50,'UA Ledger'!$A$6:$N$165,D$4,FALSE)),0)+IFERROR(VLOOKUP($B50,'AA Ledger'!$A$6:$O$581,D$4,FALSE),0)</f>
        <v>0</v>
      </c>
      <c r="E50" s="7">
        <f>IFERROR((VLOOKUP($B50,'UA Ledger'!$A$6:$N$165,E$4,FALSE)),0)+IFERROR(VLOOKUP($B50,'AA Ledger'!$A$6:$O$581,E$4,FALSE),0)</f>
        <v>0</v>
      </c>
      <c r="F50" s="7">
        <f>IFERROR((VLOOKUP($B50,'UA Ledger'!$A$6:$N$165,F$4,FALSE)),0)+IFERROR(VLOOKUP($B50,'AA Ledger'!$A$6:$O$581,F$4,FALSE),0)</f>
        <v>-228499</v>
      </c>
      <c r="G50" s="7">
        <f>IFERROR((VLOOKUP($B50,'UA Ledger'!$A$6:$N$165,G$4,FALSE)),0)+IFERROR(VLOOKUP($B50,'AA Ledger'!$A$6:$O$581,G$4,FALSE),0)</f>
        <v>0</v>
      </c>
      <c r="H50" s="7">
        <f>IFERROR((VLOOKUP($B50,'UA Ledger'!$A$6:$N$165,H$4,FALSE)),0)+IFERROR(VLOOKUP($B50,'AA Ledger'!$A$6:$O$581,H$4,FALSE),0)</f>
        <v>0</v>
      </c>
      <c r="I50" s="7">
        <f>IFERROR((VLOOKUP($B50,'UA Ledger'!$A$6:$N$165,I$4,FALSE)),0)+IFERROR(VLOOKUP($B50,'AA Ledger'!$A$6:$O$581,I$4,FALSE),0)</f>
        <v>0</v>
      </c>
      <c r="J50" s="7">
        <f>IFERROR((VLOOKUP($B50,'UA Ledger'!$A$6:$N$165,J$4,FALSE)),0)+IFERROR(VLOOKUP($B50,'AA Ledger'!$A$6:$O$581,J$4,FALSE),0)</f>
        <v>0</v>
      </c>
      <c r="K50" s="7">
        <f>IFERROR((VLOOKUP($B50,'UA Ledger'!$A$6:$N$165,K$4,FALSE)),0)+IFERROR(VLOOKUP($B50,'AA Ledger'!$A$6:$O$581,K$4,FALSE),0)</f>
        <v>0</v>
      </c>
      <c r="L50" s="7">
        <f>IFERROR((VLOOKUP($B50,'UA Ledger'!$A$6:$N$165,L$4,FALSE)),0)+IFERROR(VLOOKUP($B50,'AA Ledger'!$A$6:$O$581,L$4,FALSE),0)</f>
        <v>0</v>
      </c>
      <c r="M50" s="7">
        <f>IFERROR((VLOOKUP($B50,'UA Ledger'!$A$6:$N$165,M$4,FALSE)),0)+IFERROR(VLOOKUP($B50,'AA Ledger'!$A$6:$O$581,M$4,FALSE),0)</f>
        <v>0</v>
      </c>
      <c r="N50" s="7">
        <f>IFERROR((VLOOKUP($B50,'UA Ledger'!$A$6:$N$165,N$4,FALSE)),0)+IFERROR(VLOOKUP($B50,'AA Ledger'!$A$6:$O$581,N$4,FALSE),0)</f>
        <v>0</v>
      </c>
      <c r="O50" s="6">
        <f t="shared" si="3"/>
        <v>-228499</v>
      </c>
      <c r="T50" s="5">
        <v>1360</v>
      </c>
      <c r="U50">
        <f t="shared" si="2"/>
        <v>1360</v>
      </c>
    </row>
    <row r="51" spans="1:21" x14ac:dyDescent="0.35">
      <c r="A51" s="15" t="s">
        <v>64</v>
      </c>
      <c r="B51" s="16">
        <v>1290</v>
      </c>
      <c r="C51" s="7">
        <f>IFERROR((VLOOKUP($B51,'UA Ledger'!$A$6:$N$165,2,FALSE)),0)+IFERROR(VLOOKUP($B51,'AA Ledger'!$A$6:$O$581,2,FALSE),0)</f>
        <v>3202.7199999999984</v>
      </c>
      <c r="D51" s="7">
        <f>IFERROR((VLOOKUP($B51,'UA Ledger'!$A$6:$N$165,D$4,FALSE)),0)+IFERROR(VLOOKUP($B51,'AA Ledger'!$A$6:$O$581,D$4,FALSE),0)</f>
        <v>3981.7599999999984</v>
      </c>
      <c r="E51" s="7">
        <f>IFERROR((VLOOKUP($B51,'UA Ledger'!$A$6:$N$165,E$4,FALSE)),0)+IFERROR(VLOOKUP($B51,'AA Ledger'!$A$6:$O$581,E$4,FALSE),0)</f>
        <v>-3092.579999999999</v>
      </c>
      <c r="F51" s="7">
        <f>IFERROR((VLOOKUP($B51,'UA Ledger'!$A$6:$N$165,F$4,FALSE)),0)+IFERROR(VLOOKUP($B51,'AA Ledger'!$A$6:$O$581,F$4,FALSE),0)</f>
        <v>58359.679999999957</v>
      </c>
      <c r="G51" s="7">
        <f>IFERROR((VLOOKUP($B51,'UA Ledger'!$A$6:$N$165,G$4,FALSE)),0)+IFERROR(VLOOKUP($B51,'AA Ledger'!$A$6:$O$581,G$4,FALSE),0)</f>
        <v>876.99999999999989</v>
      </c>
      <c r="H51" s="7">
        <f>IFERROR((VLOOKUP($B51,'UA Ledger'!$A$6:$N$165,H$4,FALSE)),0)+IFERROR(VLOOKUP($B51,'AA Ledger'!$A$6:$O$581,H$4,FALSE),0)</f>
        <v>903.6</v>
      </c>
      <c r="I51" s="7">
        <f>IFERROR((VLOOKUP($B51,'UA Ledger'!$A$6:$N$165,I$4,FALSE)),0)+IFERROR(VLOOKUP($B51,'AA Ledger'!$A$6:$O$581,I$4,FALSE),0)</f>
        <v>2078.2799999999988</v>
      </c>
      <c r="J51" s="7">
        <f>IFERROR((VLOOKUP($B51,'UA Ledger'!$A$6:$N$165,J$4,FALSE)),0)+IFERROR(VLOOKUP($B51,'AA Ledger'!$A$6:$O$581,J$4,FALSE),0)</f>
        <v>1536.1199999999994</v>
      </c>
      <c r="K51" s="7">
        <f>IFERROR((VLOOKUP($B51,'UA Ledger'!$A$6:$N$165,K$4,FALSE)),0)+IFERROR(VLOOKUP($B51,'AA Ledger'!$A$6:$O$581,K$4,FALSE),0)</f>
        <v>1626.4799999999993</v>
      </c>
      <c r="L51" s="7">
        <f>IFERROR((VLOOKUP($B51,'UA Ledger'!$A$6:$N$165,L$4,FALSE)),0)+IFERROR(VLOOKUP($B51,'AA Ledger'!$A$6:$O$581,L$4,FALSE),0)</f>
        <v>1807.1999999999991</v>
      </c>
      <c r="M51" s="7">
        <f>IFERROR((VLOOKUP($B51,'UA Ledger'!$A$6:$N$165,M$4,FALSE)),0)+IFERROR(VLOOKUP($B51,'AA Ledger'!$A$6:$O$581,M$4,FALSE),0)</f>
        <v>1536.1199999999994</v>
      </c>
      <c r="N51" s="7">
        <f>IFERROR((VLOOKUP($B51,'UA Ledger'!$A$6:$N$165,N$4,FALSE)),0)+IFERROR(VLOOKUP($B51,'AA Ledger'!$A$6:$O$581,N$4,FALSE),0)</f>
        <v>2258.9999999999991</v>
      </c>
      <c r="O51" s="6">
        <f t="shared" si="3"/>
        <v>75075.379999999946</v>
      </c>
      <c r="T51" s="5">
        <v>1365</v>
      </c>
      <c r="U51">
        <f t="shared" si="2"/>
        <v>1365</v>
      </c>
    </row>
    <row r="52" spans="1:21" x14ac:dyDescent="0.35">
      <c r="A52" s="15" t="s">
        <v>65</v>
      </c>
      <c r="B52" s="16">
        <v>1295</v>
      </c>
      <c r="C52" s="7">
        <f>IFERROR((VLOOKUP($B52,'UA Ledger'!$A$6:$N$165,2,FALSE)),0)+IFERROR(VLOOKUP($B52,'AA Ledger'!$A$6:$O$581,2,FALSE),0)</f>
        <v>22083.789999999997</v>
      </c>
      <c r="D52" s="7">
        <f>IFERROR((VLOOKUP($B52,'UA Ledger'!$A$6:$N$165,D$4,FALSE)),0)+IFERROR(VLOOKUP($B52,'AA Ledger'!$A$6:$O$581,D$4,FALSE),0)</f>
        <v>33763.35</v>
      </c>
      <c r="E52" s="7">
        <f>IFERROR((VLOOKUP($B52,'UA Ledger'!$A$6:$N$165,E$4,FALSE)),0)+IFERROR(VLOOKUP($B52,'AA Ledger'!$A$6:$O$581,E$4,FALSE),0)</f>
        <v>24404.62000000001</v>
      </c>
      <c r="F52" s="7">
        <f>IFERROR((VLOOKUP($B52,'UA Ledger'!$A$6:$N$165,F$4,FALSE)),0)+IFERROR(VLOOKUP($B52,'AA Ledger'!$A$6:$O$581,F$4,FALSE),0)</f>
        <v>7051.869999999999</v>
      </c>
      <c r="G52" s="7">
        <f>IFERROR((VLOOKUP($B52,'UA Ledger'!$A$6:$N$165,G$4,FALSE)),0)+IFERROR(VLOOKUP($B52,'AA Ledger'!$A$6:$O$581,G$4,FALSE),0)</f>
        <v>18757.550000000003</v>
      </c>
      <c r="H52" s="7">
        <f>IFERROR((VLOOKUP($B52,'UA Ledger'!$A$6:$N$165,H$4,FALSE)),0)+IFERROR(VLOOKUP($B52,'AA Ledger'!$A$6:$O$581,H$4,FALSE),0)</f>
        <v>14614.7</v>
      </c>
      <c r="I52" s="7">
        <f>IFERROR((VLOOKUP($B52,'UA Ledger'!$A$6:$N$165,I$4,FALSE)),0)+IFERROR(VLOOKUP($B52,'AA Ledger'!$A$6:$O$581,I$4,FALSE),0)</f>
        <v>11133.430000000004</v>
      </c>
      <c r="J52" s="7">
        <f>IFERROR((VLOOKUP($B52,'UA Ledger'!$A$6:$N$165,J$4,FALSE)),0)+IFERROR(VLOOKUP($B52,'AA Ledger'!$A$6:$O$581,J$4,FALSE),0)</f>
        <v>10451.980000000003</v>
      </c>
      <c r="K52" s="7">
        <f>IFERROR((VLOOKUP($B52,'UA Ledger'!$A$6:$N$165,K$4,FALSE)),0)+IFERROR(VLOOKUP($B52,'AA Ledger'!$A$6:$O$581,K$4,FALSE),0)</f>
        <v>105042.07</v>
      </c>
      <c r="L52" s="7">
        <f>IFERROR((VLOOKUP($B52,'UA Ledger'!$A$6:$N$165,L$4,FALSE)),0)+IFERROR(VLOOKUP($B52,'AA Ledger'!$A$6:$O$581,L$4,FALSE),0)</f>
        <v>2432.0600000002046</v>
      </c>
      <c r="M52" s="7">
        <f>IFERROR((VLOOKUP($B52,'UA Ledger'!$A$6:$N$165,M$4,FALSE)),0)+IFERROR(VLOOKUP($B52,'AA Ledger'!$A$6:$O$581,M$4,FALSE),0)</f>
        <v>12763.68</v>
      </c>
      <c r="N52" s="7">
        <f>IFERROR((VLOOKUP($B52,'UA Ledger'!$A$6:$N$165,N$4,FALSE)),0)+IFERROR(VLOOKUP($B52,'AA Ledger'!$A$6:$O$581,N$4,FALSE),0)</f>
        <v>235630.34999999998</v>
      </c>
      <c r="O52" s="6">
        <f t="shared" si="3"/>
        <v>498129.45000000019</v>
      </c>
      <c r="T52" s="5">
        <v>1375</v>
      </c>
      <c r="U52">
        <f t="shared" si="2"/>
        <v>1375</v>
      </c>
    </row>
    <row r="53" spans="1:21" x14ac:dyDescent="0.35">
      <c r="A53" s="15" t="s">
        <v>66</v>
      </c>
      <c r="B53" s="16">
        <v>1300</v>
      </c>
      <c r="C53" s="7">
        <f>IFERROR((VLOOKUP($B53,'UA Ledger'!$A$6:$N$165,2,FALSE)),0)+IFERROR(VLOOKUP($B53,'AA Ledger'!$A$6:$O$581,2,FALSE),0)</f>
        <v>5108.9199999999992</v>
      </c>
      <c r="D53" s="7">
        <f>IFERROR((VLOOKUP($B53,'UA Ledger'!$A$6:$N$165,D$4,FALSE)),0)+IFERROR(VLOOKUP($B53,'AA Ledger'!$A$6:$O$581,D$4,FALSE),0)</f>
        <v>4280.4000000000005</v>
      </c>
      <c r="E53" s="7">
        <f>IFERROR((VLOOKUP($B53,'UA Ledger'!$A$6:$N$165,E$4,FALSE)),0)+IFERROR(VLOOKUP($B53,'AA Ledger'!$A$6:$O$581,E$4,FALSE),0)</f>
        <v>-1297835.2699999998</v>
      </c>
      <c r="F53" s="7">
        <f>IFERROR((VLOOKUP($B53,'UA Ledger'!$A$6:$N$165,F$4,FALSE)),0)+IFERROR(VLOOKUP($B53,'AA Ledger'!$A$6:$O$581,F$4,FALSE),0)</f>
        <v>3988.1100000000006</v>
      </c>
      <c r="G53" s="7">
        <f>IFERROR((VLOOKUP($B53,'UA Ledger'!$A$6:$N$165,G$4,FALSE)),0)+IFERROR(VLOOKUP($B53,'AA Ledger'!$A$6:$O$581,G$4,FALSE),0)</f>
        <v>234430.38999999998</v>
      </c>
      <c r="H53" s="7">
        <f>IFERROR((VLOOKUP($B53,'UA Ledger'!$A$6:$N$165,H$4,FALSE)),0)+IFERROR(VLOOKUP($B53,'AA Ledger'!$A$6:$O$581,H$4,FALSE),0)</f>
        <v>32869.760000000002</v>
      </c>
      <c r="I53" s="7">
        <f>IFERROR((VLOOKUP($B53,'UA Ledger'!$A$6:$N$165,I$4,FALSE)),0)+IFERROR(VLOOKUP($B53,'AA Ledger'!$A$6:$O$581,I$4,FALSE),0)</f>
        <v>43041.41</v>
      </c>
      <c r="J53" s="7">
        <f>IFERROR((VLOOKUP($B53,'UA Ledger'!$A$6:$N$165,J$4,FALSE)),0)+IFERROR(VLOOKUP($B53,'AA Ledger'!$A$6:$O$581,J$4,FALSE),0)</f>
        <v>19249.57</v>
      </c>
      <c r="K53" s="7">
        <f>IFERROR((VLOOKUP($B53,'UA Ledger'!$A$6:$N$165,K$4,FALSE)),0)+IFERROR(VLOOKUP($B53,'AA Ledger'!$A$6:$O$581,K$4,FALSE),0)</f>
        <v>2638.0500000000011</v>
      </c>
      <c r="L53" s="7">
        <f>IFERROR((VLOOKUP($B53,'UA Ledger'!$A$6:$N$165,L$4,FALSE)),0)+IFERROR(VLOOKUP($B53,'AA Ledger'!$A$6:$O$581,L$4,FALSE),0)</f>
        <v>5962.6200000000736</v>
      </c>
      <c r="M53" s="7">
        <f>IFERROR((VLOOKUP($B53,'UA Ledger'!$A$6:$N$165,M$4,FALSE)),0)+IFERROR(VLOOKUP($B53,'AA Ledger'!$A$6:$O$581,M$4,FALSE),0)</f>
        <v>234177.36</v>
      </c>
      <c r="N53" s="7">
        <f>IFERROR((VLOOKUP($B53,'UA Ledger'!$A$6:$N$165,N$4,FALSE)),0)+IFERROR(VLOOKUP($B53,'AA Ledger'!$A$6:$O$581,N$4,FALSE),0)</f>
        <v>36524.760000000009</v>
      </c>
      <c r="O53" s="6">
        <f t="shared" si="3"/>
        <v>-675563.91999999958</v>
      </c>
      <c r="T53" s="5">
        <v>1380</v>
      </c>
      <c r="U53">
        <f t="shared" si="2"/>
        <v>1380</v>
      </c>
    </row>
    <row r="54" spans="1:21" x14ac:dyDescent="0.35">
      <c r="A54" s="15" t="s">
        <v>67</v>
      </c>
      <c r="B54" s="16">
        <v>1305</v>
      </c>
      <c r="C54" s="7">
        <f>IFERROR((VLOOKUP($B54,'UA Ledger'!$A$6:$N$165,2,FALSE)),0)+IFERROR(VLOOKUP($B54,'AA Ledger'!$A$6:$O$581,2,FALSE),0)</f>
        <v>0</v>
      </c>
      <c r="D54" s="7">
        <f>IFERROR((VLOOKUP($B54,'UA Ledger'!$A$6:$N$165,D$4,FALSE)),0)+IFERROR(VLOOKUP($B54,'AA Ledger'!$A$6:$O$581,D$4,FALSE),0)</f>
        <v>0</v>
      </c>
      <c r="E54" s="7">
        <f>IFERROR((VLOOKUP($B54,'UA Ledger'!$A$6:$N$165,E$4,FALSE)),0)+IFERROR(VLOOKUP($B54,'AA Ledger'!$A$6:$O$581,E$4,FALSE),0)</f>
        <v>0</v>
      </c>
      <c r="F54" s="7">
        <f>IFERROR((VLOOKUP($B54,'UA Ledger'!$A$6:$N$165,F$4,FALSE)),0)+IFERROR(VLOOKUP($B54,'AA Ledger'!$A$6:$O$581,F$4,FALSE),0)</f>
        <v>0</v>
      </c>
      <c r="G54" s="7">
        <f>IFERROR((VLOOKUP($B54,'UA Ledger'!$A$6:$N$165,G$4,FALSE)),0)+IFERROR(VLOOKUP($B54,'AA Ledger'!$A$6:$O$581,G$4,FALSE),0)</f>
        <v>0</v>
      </c>
      <c r="H54" s="7">
        <f>IFERROR((VLOOKUP($B54,'UA Ledger'!$A$6:$N$165,H$4,FALSE)),0)+IFERROR(VLOOKUP($B54,'AA Ledger'!$A$6:$O$581,H$4,FALSE),0)</f>
        <v>0</v>
      </c>
      <c r="I54" s="7">
        <f>IFERROR((VLOOKUP($B54,'UA Ledger'!$A$6:$N$165,I$4,FALSE)),0)+IFERROR(VLOOKUP($B54,'AA Ledger'!$A$6:$O$581,I$4,FALSE),0)</f>
        <v>0</v>
      </c>
      <c r="J54" s="7">
        <f>IFERROR((VLOOKUP($B54,'UA Ledger'!$A$6:$N$165,J$4,FALSE)),0)+IFERROR(VLOOKUP($B54,'AA Ledger'!$A$6:$O$581,J$4,FALSE),0)</f>
        <v>0</v>
      </c>
      <c r="K54" s="7">
        <f>IFERROR((VLOOKUP($B54,'UA Ledger'!$A$6:$N$165,K$4,FALSE)),0)+IFERROR(VLOOKUP($B54,'AA Ledger'!$A$6:$O$581,K$4,FALSE),0)</f>
        <v>0</v>
      </c>
      <c r="L54" s="7">
        <f>IFERROR((VLOOKUP($B54,'UA Ledger'!$A$6:$N$165,L$4,FALSE)),0)+IFERROR(VLOOKUP($B54,'AA Ledger'!$A$6:$O$581,L$4,FALSE),0)</f>
        <v>0</v>
      </c>
      <c r="M54" s="7">
        <f>IFERROR((VLOOKUP($B54,'UA Ledger'!$A$6:$N$165,M$4,FALSE)),0)+IFERROR(VLOOKUP($B54,'AA Ledger'!$A$6:$O$581,M$4,FALSE),0)</f>
        <v>0</v>
      </c>
      <c r="N54" s="7">
        <f>IFERROR((VLOOKUP($B54,'UA Ledger'!$A$6:$N$165,N$4,FALSE)),0)+IFERROR(VLOOKUP($B54,'AA Ledger'!$A$6:$O$581,N$4,FALSE),0)</f>
        <v>0</v>
      </c>
      <c r="O54" s="6">
        <f t="shared" si="3"/>
        <v>0</v>
      </c>
      <c r="T54" s="5">
        <v>1385</v>
      </c>
      <c r="U54">
        <f t="shared" si="2"/>
        <v>1385</v>
      </c>
    </row>
    <row r="55" spans="1:21" x14ac:dyDescent="0.35">
      <c r="A55" s="15" t="s">
        <v>67</v>
      </c>
      <c r="B55" s="16">
        <v>1310</v>
      </c>
      <c r="C55" s="7">
        <f>IFERROR((VLOOKUP($B55,'UA Ledger'!$A$6:$N$165,2,FALSE)),0)+IFERROR(VLOOKUP($B55,'AA Ledger'!$A$6:$O$581,2,FALSE),0)</f>
        <v>0</v>
      </c>
      <c r="D55" s="7">
        <f>IFERROR((VLOOKUP($B55,'UA Ledger'!$A$6:$N$165,D$4,FALSE)),0)+IFERROR(VLOOKUP($B55,'AA Ledger'!$A$6:$O$581,D$4,FALSE),0)</f>
        <v>0</v>
      </c>
      <c r="E55" s="7">
        <f>IFERROR((VLOOKUP($B55,'UA Ledger'!$A$6:$N$165,E$4,FALSE)),0)+IFERROR(VLOOKUP($B55,'AA Ledger'!$A$6:$O$581,E$4,FALSE),0)</f>
        <v>0</v>
      </c>
      <c r="F55" s="7">
        <f>IFERROR((VLOOKUP($B55,'UA Ledger'!$A$6:$N$165,F$4,FALSE)),0)+IFERROR(VLOOKUP($B55,'AA Ledger'!$A$6:$O$581,F$4,FALSE),0)</f>
        <v>0</v>
      </c>
      <c r="G55" s="7">
        <f>IFERROR((VLOOKUP($B55,'UA Ledger'!$A$6:$N$165,G$4,FALSE)),0)+IFERROR(VLOOKUP($B55,'AA Ledger'!$A$6:$O$581,G$4,FALSE),0)</f>
        <v>0</v>
      </c>
      <c r="H55" s="7">
        <f>IFERROR((VLOOKUP($B55,'UA Ledger'!$A$6:$N$165,H$4,FALSE)),0)+IFERROR(VLOOKUP($B55,'AA Ledger'!$A$6:$O$581,H$4,FALSE),0)</f>
        <v>745.47</v>
      </c>
      <c r="I55" s="7">
        <f>IFERROR((VLOOKUP($B55,'UA Ledger'!$A$6:$N$165,I$4,FALSE)),0)+IFERROR(VLOOKUP($B55,'AA Ledger'!$A$6:$O$581,I$4,FALSE),0)</f>
        <v>0</v>
      </c>
      <c r="J55" s="7">
        <f>IFERROR((VLOOKUP($B55,'UA Ledger'!$A$6:$N$165,J$4,FALSE)),0)+IFERROR(VLOOKUP($B55,'AA Ledger'!$A$6:$O$581,J$4,FALSE),0)</f>
        <v>0</v>
      </c>
      <c r="K55" s="7">
        <f>IFERROR((VLOOKUP($B55,'UA Ledger'!$A$6:$N$165,K$4,FALSE)),0)+IFERROR(VLOOKUP($B55,'AA Ledger'!$A$6:$O$581,K$4,FALSE),0)</f>
        <v>0</v>
      </c>
      <c r="L55" s="7">
        <f>IFERROR((VLOOKUP($B55,'UA Ledger'!$A$6:$N$165,L$4,FALSE)),0)+IFERROR(VLOOKUP($B55,'AA Ledger'!$A$6:$O$581,L$4,FALSE),0)</f>
        <v>0</v>
      </c>
      <c r="M55" s="7">
        <f>IFERROR((VLOOKUP($B55,'UA Ledger'!$A$6:$N$165,M$4,FALSE)),0)+IFERROR(VLOOKUP($B55,'AA Ledger'!$A$6:$O$581,M$4,FALSE),0)</f>
        <v>79.069999999999993</v>
      </c>
      <c r="N55" s="7">
        <f>IFERROR((VLOOKUP($B55,'UA Ledger'!$A$6:$N$165,N$4,FALSE)),0)+IFERROR(VLOOKUP($B55,'AA Ledger'!$A$6:$O$581,N$4,FALSE),0)</f>
        <v>609.92999999999995</v>
      </c>
      <c r="O55" s="6">
        <f t="shared" si="3"/>
        <v>1434.4699999999998</v>
      </c>
      <c r="T55" s="5">
        <v>1390</v>
      </c>
      <c r="U55">
        <f t="shared" si="2"/>
        <v>1390</v>
      </c>
    </row>
    <row r="56" spans="1:21" x14ac:dyDescent="0.35">
      <c r="A56" s="15" t="s">
        <v>68</v>
      </c>
      <c r="B56" s="16">
        <v>1315</v>
      </c>
      <c r="C56" s="7">
        <f>IFERROR((VLOOKUP($B56,'UA Ledger'!$A$6:$N$165,2,FALSE)),0)+IFERROR(VLOOKUP($B56,'AA Ledger'!$A$6:$O$581,2,FALSE),0)</f>
        <v>0</v>
      </c>
      <c r="D56" s="7">
        <f>IFERROR((VLOOKUP($B56,'UA Ledger'!$A$6:$N$165,D$4,FALSE)),0)+IFERROR(VLOOKUP($B56,'AA Ledger'!$A$6:$O$581,D$4,FALSE),0)</f>
        <v>0</v>
      </c>
      <c r="E56" s="7">
        <f>IFERROR((VLOOKUP($B56,'UA Ledger'!$A$6:$N$165,E$4,FALSE)),0)+IFERROR(VLOOKUP($B56,'AA Ledger'!$A$6:$O$581,E$4,FALSE),0)</f>
        <v>70812.61</v>
      </c>
      <c r="F56" s="7">
        <f>IFERROR((VLOOKUP($B56,'UA Ledger'!$A$6:$N$165,F$4,FALSE)),0)+IFERROR(VLOOKUP($B56,'AA Ledger'!$A$6:$O$581,F$4,FALSE),0)</f>
        <v>39172.44999999999</v>
      </c>
      <c r="G56" s="7">
        <f>IFERROR((VLOOKUP($B56,'UA Ledger'!$A$6:$N$165,G$4,FALSE)),0)+IFERROR(VLOOKUP($B56,'AA Ledger'!$A$6:$O$581,G$4,FALSE),0)</f>
        <v>27584.739999999998</v>
      </c>
      <c r="H56" s="7">
        <f>IFERROR((VLOOKUP($B56,'UA Ledger'!$A$6:$N$165,H$4,FALSE)),0)+IFERROR(VLOOKUP($B56,'AA Ledger'!$A$6:$O$581,H$4,FALSE),0)</f>
        <v>7456.87</v>
      </c>
      <c r="I56" s="7">
        <f>IFERROR((VLOOKUP($B56,'UA Ledger'!$A$6:$N$165,I$4,FALSE)),0)+IFERROR(VLOOKUP($B56,'AA Ledger'!$A$6:$O$581,I$4,FALSE),0)</f>
        <v>10983.230000000001</v>
      </c>
      <c r="J56" s="7">
        <f>IFERROR((VLOOKUP($B56,'UA Ledger'!$A$6:$N$165,J$4,FALSE)),0)+IFERROR(VLOOKUP($B56,'AA Ledger'!$A$6:$O$581,J$4,FALSE),0)</f>
        <v>3193.8199999999983</v>
      </c>
      <c r="K56" s="7">
        <f>IFERROR((VLOOKUP($B56,'UA Ledger'!$A$6:$N$165,K$4,FALSE)),0)+IFERROR(VLOOKUP($B56,'AA Ledger'!$A$6:$O$581,K$4,FALSE),0)</f>
        <v>-905.63000000000011</v>
      </c>
      <c r="L56" s="7">
        <f>IFERROR((VLOOKUP($B56,'UA Ledger'!$A$6:$N$165,L$4,FALSE)),0)+IFERROR(VLOOKUP($B56,'AA Ledger'!$A$6:$O$581,L$4,FALSE),0)</f>
        <v>4028.3999999999996</v>
      </c>
      <c r="M56" s="7">
        <f>IFERROR((VLOOKUP($B56,'UA Ledger'!$A$6:$N$165,M$4,FALSE)),0)+IFERROR(VLOOKUP($B56,'AA Ledger'!$A$6:$O$581,M$4,FALSE),0)</f>
        <v>90.36</v>
      </c>
      <c r="N56" s="7">
        <f>IFERROR((VLOOKUP($B56,'UA Ledger'!$A$6:$N$165,N$4,FALSE)),0)+IFERROR(VLOOKUP($B56,'AA Ledger'!$A$6:$O$581,N$4,FALSE),0)</f>
        <v>180.72</v>
      </c>
      <c r="O56" s="6">
        <f t="shared" si="3"/>
        <v>162597.56999999998</v>
      </c>
      <c r="T56" s="5">
        <v>1395</v>
      </c>
      <c r="U56">
        <f t="shared" si="2"/>
        <v>1395</v>
      </c>
    </row>
    <row r="57" spans="1:21" x14ac:dyDescent="0.35">
      <c r="A57" s="15" t="s">
        <v>69</v>
      </c>
      <c r="B57" s="16">
        <v>1320</v>
      </c>
      <c r="C57" s="7">
        <f>IFERROR((VLOOKUP($B57,'UA Ledger'!$A$6:$N$165,2,FALSE)),0)+IFERROR(VLOOKUP($B57,'AA Ledger'!$A$6:$O$581,2,FALSE),0)</f>
        <v>0</v>
      </c>
      <c r="D57" s="7">
        <f>IFERROR((VLOOKUP($B57,'UA Ledger'!$A$6:$N$165,D$4,FALSE)),0)+IFERROR(VLOOKUP($B57,'AA Ledger'!$A$6:$O$581,D$4,FALSE),0)</f>
        <v>0</v>
      </c>
      <c r="E57" s="7">
        <f>IFERROR((VLOOKUP($B57,'UA Ledger'!$A$6:$N$165,E$4,FALSE)),0)+IFERROR(VLOOKUP($B57,'AA Ledger'!$A$6:$O$581,E$4,FALSE),0)</f>
        <v>-445.12</v>
      </c>
      <c r="F57" s="7">
        <f>IFERROR((VLOOKUP($B57,'UA Ledger'!$A$6:$N$165,F$4,FALSE)),0)+IFERROR(VLOOKUP($B57,'AA Ledger'!$A$6:$O$581,F$4,FALSE),0)</f>
        <v>0</v>
      </c>
      <c r="G57" s="7">
        <f>IFERROR((VLOOKUP($B57,'UA Ledger'!$A$6:$N$165,G$4,FALSE)),0)+IFERROR(VLOOKUP($B57,'AA Ledger'!$A$6:$O$581,G$4,FALSE),0)</f>
        <v>0</v>
      </c>
      <c r="H57" s="7">
        <f>IFERROR((VLOOKUP($B57,'UA Ledger'!$A$6:$N$165,H$4,FALSE)),0)+IFERROR(VLOOKUP($B57,'AA Ledger'!$A$6:$O$581,H$4,FALSE),0)</f>
        <v>0</v>
      </c>
      <c r="I57" s="7">
        <f>IFERROR((VLOOKUP($B57,'UA Ledger'!$A$6:$N$165,I$4,FALSE)),0)+IFERROR(VLOOKUP($B57,'AA Ledger'!$A$6:$O$581,I$4,FALSE),0)</f>
        <v>0</v>
      </c>
      <c r="J57" s="7">
        <f>IFERROR((VLOOKUP($B57,'UA Ledger'!$A$6:$N$165,J$4,FALSE)),0)+IFERROR(VLOOKUP($B57,'AA Ledger'!$A$6:$O$581,J$4,FALSE),0)</f>
        <v>0</v>
      </c>
      <c r="K57" s="7">
        <f>IFERROR((VLOOKUP($B57,'UA Ledger'!$A$6:$N$165,K$4,FALSE)),0)+IFERROR(VLOOKUP($B57,'AA Ledger'!$A$6:$O$581,K$4,FALSE),0)</f>
        <v>0</v>
      </c>
      <c r="L57" s="7">
        <f>IFERROR((VLOOKUP($B57,'UA Ledger'!$A$6:$N$165,L$4,FALSE)),0)+IFERROR(VLOOKUP($B57,'AA Ledger'!$A$6:$O$581,L$4,FALSE),0)</f>
        <v>0</v>
      </c>
      <c r="M57" s="7">
        <f>IFERROR((VLOOKUP($B57,'UA Ledger'!$A$6:$N$165,M$4,FALSE)),0)+IFERROR(VLOOKUP($B57,'AA Ledger'!$A$6:$O$581,M$4,FALSE),0)</f>
        <v>0</v>
      </c>
      <c r="N57" s="7">
        <f>IFERROR((VLOOKUP($B57,'UA Ledger'!$A$6:$N$165,N$4,FALSE)),0)+IFERROR(VLOOKUP($B57,'AA Ledger'!$A$6:$O$581,N$4,FALSE),0)</f>
        <v>0</v>
      </c>
      <c r="O57" s="6">
        <f t="shared" si="3"/>
        <v>-445.12</v>
      </c>
      <c r="T57" s="5">
        <v>1400</v>
      </c>
      <c r="U57">
        <f t="shared" si="2"/>
        <v>1400</v>
      </c>
    </row>
    <row r="58" spans="1:21" x14ac:dyDescent="0.35">
      <c r="A58" s="15" t="s">
        <v>70</v>
      </c>
      <c r="B58" s="16">
        <v>1325</v>
      </c>
      <c r="C58" s="7">
        <f>IFERROR((VLOOKUP($B58,'UA Ledger'!$A$6:$N$165,2,FALSE)),0)+IFERROR(VLOOKUP($B58,'AA Ledger'!$A$6:$O$581,2,FALSE),0)</f>
        <v>0</v>
      </c>
      <c r="D58" s="7">
        <f>IFERROR((VLOOKUP($B58,'UA Ledger'!$A$6:$N$165,D$4,FALSE)),0)+IFERROR(VLOOKUP($B58,'AA Ledger'!$A$6:$O$581,D$4,FALSE),0)</f>
        <v>0</v>
      </c>
      <c r="E58" s="7">
        <f>IFERROR((VLOOKUP($B58,'UA Ledger'!$A$6:$N$165,E$4,FALSE)),0)+IFERROR(VLOOKUP($B58,'AA Ledger'!$A$6:$O$581,E$4,FALSE),0)</f>
        <v>0</v>
      </c>
      <c r="F58" s="7">
        <f>IFERROR((VLOOKUP($B58,'UA Ledger'!$A$6:$N$165,F$4,FALSE)),0)+IFERROR(VLOOKUP($B58,'AA Ledger'!$A$6:$O$581,F$4,FALSE),0)</f>
        <v>0</v>
      </c>
      <c r="G58" s="7">
        <f>IFERROR((VLOOKUP($B58,'UA Ledger'!$A$6:$N$165,G$4,FALSE)),0)+IFERROR(VLOOKUP($B58,'AA Ledger'!$A$6:$O$581,G$4,FALSE),0)</f>
        <v>0</v>
      </c>
      <c r="H58" s="7">
        <f>IFERROR((VLOOKUP($B58,'UA Ledger'!$A$6:$N$165,H$4,FALSE)),0)+IFERROR(VLOOKUP($B58,'AA Ledger'!$A$6:$O$581,H$4,FALSE),0)</f>
        <v>0</v>
      </c>
      <c r="I58" s="7">
        <f>IFERROR((VLOOKUP($B58,'UA Ledger'!$A$6:$N$165,I$4,FALSE)),0)+IFERROR(VLOOKUP($B58,'AA Ledger'!$A$6:$O$581,I$4,FALSE),0)</f>
        <v>0</v>
      </c>
      <c r="J58" s="7">
        <f>IFERROR((VLOOKUP($B58,'UA Ledger'!$A$6:$N$165,J$4,FALSE)),0)+IFERROR(VLOOKUP($B58,'AA Ledger'!$A$6:$O$581,J$4,FALSE),0)</f>
        <v>0</v>
      </c>
      <c r="K58" s="7">
        <f>IFERROR((VLOOKUP($B58,'UA Ledger'!$A$6:$N$165,K$4,FALSE)),0)+IFERROR(VLOOKUP($B58,'AA Ledger'!$A$6:$O$581,K$4,FALSE),0)</f>
        <v>244595.72</v>
      </c>
      <c r="L58" s="7">
        <f>IFERROR((VLOOKUP($B58,'UA Ledger'!$A$6:$N$165,L$4,FALSE)),0)+IFERROR(VLOOKUP($B58,'AA Ledger'!$A$6:$O$581,L$4,FALSE),0)</f>
        <v>0</v>
      </c>
      <c r="M58" s="7">
        <f>IFERROR((VLOOKUP($B58,'UA Ledger'!$A$6:$N$165,M$4,FALSE)),0)+IFERROR(VLOOKUP($B58,'AA Ledger'!$A$6:$O$581,M$4,FALSE),0)</f>
        <v>0</v>
      </c>
      <c r="N58" s="7">
        <f>IFERROR((VLOOKUP($B58,'UA Ledger'!$A$6:$N$165,N$4,FALSE)),0)+IFERROR(VLOOKUP($B58,'AA Ledger'!$A$6:$O$581,N$4,FALSE),0)</f>
        <v>0</v>
      </c>
      <c r="O58" s="6">
        <f t="shared" si="3"/>
        <v>244595.72</v>
      </c>
      <c r="T58" s="5">
        <v>1405</v>
      </c>
      <c r="U58">
        <f t="shared" si="2"/>
        <v>1405</v>
      </c>
    </row>
    <row r="59" spans="1:21" x14ac:dyDescent="0.35">
      <c r="A59" s="15" t="s">
        <v>71</v>
      </c>
      <c r="B59" s="16">
        <v>1330</v>
      </c>
      <c r="C59" s="7">
        <f>IFERROR((VLOOKUP($B59,'UA Ledger'!$A$6:$N$165,2,FALSE)),0)+IFERROR(VLOOKUP($B59,'AA Ledger'!$A$6:$O$581,2,FALSE),0)</f>
        <v>0</v>
      </c>
      <c r="D59" s="7">
        <f>IFERROR((VLOOKUP($B59,'UA Ledger'!$A$6:$N$165,D$4,FALSE)),0)+IFERROR(VLOOKUP($B59,'AA Ledger'!$A$6:$O$581,D$4,FALSE),0)</f>
        <v>0</v>
      </c>
      <c r="E59" s="7">
        <f>IFERROR((VLOOKUP($B59,'UA Ledger'!$A$6:$N$165,E$4,FALSE)),0)+IFERROR(VLOOKUP($B59,'AA Ledger'!$A$6:$O$581,E$4,FALSE),0)</f>
        <v>519.36</v>
      </c>
      <c r="F59" s="7">
        <f>IFERROR((VLOOKUP($B59,'UA Ledger'!$A$6:$N$165,F$4,FALSE)),0)+IFERROR(VLOOKUP($B59,'AA Ledger'!$A$6:$O$581,F$4,FALSE),0)</f>
        <v>0</v>
      </c>
      <c r="G59" s="7">
        <f>IFERROR((VLOOKUP($B59,'UA Ledger'!$A$6:$N$165,G$4,FALSE)),0)+IFERROR(VLOOKUP($B59,'AA Ledger'!$A$6:$O$581,G$4,FALSE),0)</f>
        <v>0</v>
      </c>
      <c r="H59" s="7">
        <f>IFERROR((VLOOKUP($B59,'UA Ledger'!$A$6:$N$165,H$4,FALSE)),0)+IFERROR(VLOOKUP($B59,'AA Ledger'!$A$6:$O$581,H$4,FALSE),0)</f>
        <v>0</v>
      </c>
      <c r="I59" s="7">
        <f>IFERROR((VLOOKUP($B59,'UA Ledger'!$A$6:$N$165,I$4,FALSE)),0)+IFERROR(VLOOKUP($B59,'AA Ledger'!$A$6:$O$581,I$4,FALSE),0)</f>
        <v>1030.92</v>
      </c>
      <c r="J59" s="7">
        <f>IFERROR((VLOOKUP($B59,'UA Ledger'!$A$6:$N$165,J$4,FALSE)),0)+IFERROR(VLOOKUP($B59,'AA Ledger'!$A$6:$O$581,J$4,FALSE),0)</f>
        <v>0</v>
      </c>
      <c r="K59" s="7">
        <f>IFERROR((VLOOKUP($B59,'UA Ledger'!$A$6:$N$165,K$4,FALSE)),0)+IFERROR(VLOOKUP($B59,'AA Ledger'!$A$6:$O$581,K$4,FALSE),0)</f>
        <v>0</v>
      </c>
      <c r="L59" s="7">
        <f>IFERROR((VLOOKUP($B59,'UA Ledger'!$A$6:$N$165,L$4,FALSE)),0)+IFERROR(VLOOKUP($B59,'AA Ledger'!$A$6:$O$581,L$4,FALSE),0)</f>
        <v>0</v>
      </c>
      <c r="M59" s="7">
        <f>IFERROR((VLOOKUP($B59,'UA Ledger'!$A$6:$N$165,M$4,FALSE)),0)+IFERROR(VLOOKUP($B59,'AA Ledger'!$A$6:$O$581,M$4,FALSE),0)</f>
        <v>0</v>
      </c>
      <c r="N59" s="7">
        <f>IFERROR((VLOOKUP($B59,'UA Ledger'!$A$6:$N$165,N$4,FALSE)),0)+IFERROR(VLOOKUP($B59,'AA Ledger'!$A$6:$O$581,N$4,FALSE),0)</f>
        <v>0</v>
      </c>
      <c r="O59" s="6">
        <f t="shared" si="3"/>
        <v>1550.2800000000002</v>
      </c>
      <c r="T59" s="5">
        <v>1410</v>
      </c>
      <c r="U59">
        <f t="shared" si="2"/>
        <v>1410</v>
      </c>
    </row>
    <row r="60" spans="1:21" x14ac:dyDescent="0.35">
      <c r="A60" s="15" t="s">
        <v>72</v>
      </c>
      <c r="B60" s="16">
        <v>1345</v>
      </c>
      <c r="C60" s="7">
        <f>IFERROR((VLOOKUP($B60,'UA Ledger'!$A$6:$N$165,2,FALSE)),0)+IFERROR(VLOOKUP($B60,'AA Ledger'!$A$6:$O$581,2,FALSE),0)</f>
        <v>43.28</v>
      </c>
      <c r="D60" s="7">
        <f>IFERROR((VLOOKUP($B60,'UA Ledger'!$A$6:$N$165,D$4,FALSE)),0)+IFERROR(VLOOKUP($B60,'AA Ledger'!$A$6:$O$581,D$4,FALSE),0)</f>
        <v>-47.840000000000231</v>
      </c>
      <c r="E60" s="7">
        <f>IFERROR((VLOOKUP($B60,'UA Ledger'!$A$6:$N$165,E$4,FALSE)),0)+IFERROR(VLOOKUP($B60,'AA Ledger'!$A$6:$O$581,E$4,FALSE),0)</f>
        <v>1928.2399999999998</v>
      </c>
      <c r="F60" s="7">
        <f>IFERROR((VLOOKUP($B60,'UA Ledger'!$A$6:$N$165,F$4,FALSE)),0)+IFERROR(VLOOKUP($B60,'AA Ledger'!$A$6:$O$581,F$4,FALSE),0)</f>
        <v>75083.359999999957</v>
      </c>
      <c r="G60" s="7">
        <f>IFERROR((VLOOKUP($B60,'UA Ledger'!$A$6:$N$165,G$4,FALSE)),0)+IFERROR(VLOOKUP($B60,'AA Ledger'!$A$6:$O$581,G$4,FALSE),0)</f>
        <v>11093.620000000008</v>
      </c>
      <c r="H60" s="7">
        <f>IFERROR((VLOOKUP($B60,'UA Ledger'!$A$6:$N$165,H$4,FALSE)),0)+IFERROR(VLOOKUP($B60,'AA Ledger'!$A$6:$O$581,H$4,FALSE),0)</f>
        <v>-17035</v>
      </c>
      <c r="I60" s="7">
        <f>IFERROR((VLOOKUP($B60,'UA Ledger'!$A$6:$N$165,I$4,FALSE)),0)+IFERROR(VLOOKUP($B60,'AA Ledger'!$A$6:$O$581,I$4,FALSE),0)</f>
        <v>9203.44</v>
      </c>
      <c r="J60" s="7">
        <f>IFERROR((VLOOKUP($B60,'UA Ledger'!$A$6:$N$165,J$4,FALSE)),0)+IFERROR(VLOOKUP($B60,'AA Ledger'!$A$6:$O$581,J$4,FALSE),0)</f>
        <v>13272.170000000011</v>
      </c>
      <c r="K60" s="7">
        <f>IFERROR((VLOOKUP($B60,'UA Ledger'!$A$6:$N$165,K$4,FALSE)),0)+IFERROR(VLOOKUP($B60,'AA Ledger'!$A$6:$O$581,K$4,FALSE),0)</f>
        <v>4233.99</v>
      </c>
      <c r="L60" s="7">
        <f>IFERROR((VLOOKUP($B60,'UA Ledger'!$A$6:$N$165,L$4,FALSE)),0)+IFERROR(VLOOKUP($B60,'AA Ledger'!$A$6:$O$581,L$4,FALSE),0)</f>
        <v>15625.340000000004</v>
      </c>
      <c r="M60" s="7">
        <f>IFERROR((VLOOKUP($B60,'UA Ledger'!$A$6:$N$165,M$4,FALSE)),0)+IFERROR(VLOOKUP($B60,'AA Ledger'!$A$6:$O$581,M$4,FALSE),0)</f>
        <v>1762.0199999999998</v>
      </c>
      <c r="N60" s="7">
        <f>IFERROR((VLOOKUP($B60,'UA Ledger'!$A$6:$N$165,N$4,FALSE)),0)+IFERROR(VLOOKUP($B60,'AA Ledger'!$A$6:$O$581,N$4,FALSE),0)</f>
        <v>5629.9400000000032</v>
      </c>
      <c r="O60" s="6">
        <f t="shared" si="3"/>
        <v>120792.55999999998</v>
      </c>
      <c r="T60" s="5">
        <v>1415</v>
      </c>
      <c r="U60">
        <f t="shared" si="2"/>
        <v>1415</v>
      </c>
    </row>
    <row r="61" spans="1:21" x14ac:dyDescent="0.35">
      <c r="A61" s="15" t="s">
        <v>73</v>
      </c>
      <c r="B61" s="16">
        <v>1350</v>
      </c>
      <c r="C61" s="7">
        <f>IFERROR((VLOOKUP($B61,'UA Ledger'!$A$6:$N$165,2,FALSE)),0)+IFERROR(VLOOKUP($B61,'AA Ledger'!$A$6:$O$581,2,FALSE),0)</f>
        <v>8475.7599999999984</v>
      </c>
      <c r="D61" s="7">
        <f>IFERROR((VLOOKUP($B61,'UA Ledger'!$A$6:$N$165,D$4,FALSE)),0)+IFERROR(VLOOKUP($B61,'AA Ledger'!$A$6:$O$581,D$4,FALSE),0)</f>
        <v>53965.169999999984</v>
      </c>
      <c r="E61" s="7">
        <f>IFERROR((VLOOKUP($B61,'UA Ledger'!$A$6:$N$165,E$4,FALSE)),0)+IFERROR(VLOOKUP($B61,'AA Ledger'!$A$6:$O$581,E$4,FALSE),0)</f>
        <v>136340.42999999993</v>
      </c>
      <c r="F61" s="7">
        <f>IFERROR((VLOOKUP($B61,'UA Ledger'!$A$6:$N$165,F$4,FALSE)),0)+IFERROR(VLOOKUP($B61,'AA Ledger'!$A$6:$O$581,F$4,FALSE),0)</f>
        <v>441747.17000000045</v>
      </c>
      <c r="G61" s="7">
        <f>IFERROR((VLOOKUP($B61,'UA Ledger'!$A$6:$N$165,G$4,FALSE)),0)+IFERROR(VLOOKUP($B61,'AA Ledger'!$A$6:$O$581,G$4,FALSE),0)</f>
        <v>231050.95999999982</v>
      </c>
      <c r="H61" s="7">
        <f>IFERROR((VLOOKUP($B61,'UA Ledger'!$A$6:$N$165,H$4,FALSE)),0)+IFERROR(VLOOKUP($B61,'AA Ledger'!$A$6:$O$581,H$4,FALSE),0)</f>
        <v>79745.059999999939</v>
      </c>
      <c r="I61" s="7">
        <f>IFERROR((VLOOKUP($B61,'UA Ledger'!$A$6:$N$165,I$4,FALSE)),0)+IFERROR(VLOOKUP($B61,'AA Ledger'!$A$6:$O$581,I$4,FALSE),0)</f>
        <v>108419.69999999991</v>
      </c>
      <c r="J61" s="7">
        <f>IFERROR((VLOOKUP($B61,'UA Ledger'!$A$6:$N$165,J$4,FALSE)),0)+IFERROR(VLOOKUP($B61,'AA Ledger'!$A$6:$O$581,J$4,FALSE),0)</f>
        <v>12303.890000000005</v>
      </c>
      <c r="K61" s="7">
        <f>IFERROR((VLOOKUP($B61,'UA Ledger'!$A$6:$N$165,K$4,FALSE)),0)+IFERROR(VLOOKUP($B61,'AA Ledger'!$A$6:$O$581,K$4,FALSE),0)</f>
        <v>-66112.910000000105</v>
      </c>
      <c r="L61" s="7">
        <f>IFERROR((VLOOKUP($B61,'UA Ledger'!$A$6:$N$165,L$4,FALSE)),0)+IFERROR(VLOOKUP($B61,'AA Ledger'!$A$6:$O$581,L$4,FALSE),0)</f>
        <v>64998.360000000415</v>
      </c>
      <c r="M61" s="7">
        <f>IFERROR((VLOOKUP($B61,'UA Ledger'!$A$6:$N$165,M$4,FALSE)),0)+IFERROR(VLOOKUP($B61,'AA Ledger'!$A$6:$O$581,M$4,FALSE),0)</f>
        <v>117101.89999999992</v>
      </c>
      <c r="N61" s="7">
        <f>IFERROR((VLOOKUP($B61,'UA Ledger'!$A$6:$N$165,N$4,FALSE)),0)+IFERROR(VLOOKUP($B61,'AA Ledger'!$A$6:$O$581,N$4,FALSE),0)</f>
        <v>76255.459999999934</v>
      </c>
      <c r="O61" s="6">
        <f t="shared" si="3"/>
        <v>1264290.95</v>
      </c>
      <c r="T61" s="5">
        <v>1420</v>
      </c>
      <c r="U61">
        <f t="shared" si="2"/>
        <v>1420</v>
      </c>
    </row>
    <row r="62" spans="1:21" x14ac:dyDescent="0.35">
      <c r="A62" s="15" t="s">
        <v>74</v>
      </c>
      <c r="B62" s="16">
        <v>1353</v>
      </c>
      <c r="C62" s="7">
        <f>IFERROR((VLOOKUP($B62,'UA Ledger'!$A$6:$N$165,2,FALSE)),0)+IFERROR(VLOOKUP($B62,'AA Ledger'!$A$6:$O$581,2,FALSE),0)</f>
        <v>598.27</v>
      </c>
      <c r="D62" s="7">
        <f>IFERROR((VLOOKUP($B62,'UA Ledger'!$A$6:$N$165,D$4,FALSE)),0)+IFERROR(VLOOKUP($B62,'AA Ledger'!$A$6:$O$581,D$4,FALSE),0)</f>
        <v>5275.72</v>
      </c>
      <c r="E62" s="7">
        <f>IFERROR((VLOOKUP($B62,'UA Ledger'!$A$6:$N$165,E$4,FALSE)),0)+IFERROR(VLOOKUP($B62,'AA Ledger'!$A$6:$O$581,E$4,FALSE),0)</f>
        <v>26038.330000000009</v>
      </c>
      <c r="F62" s="7">
        <f>IFERROR((VLOOKUP($B62,'UA Ledger'!$A$6:$N$165,F$4,FALSE)),0)+IFERROR(VLOOKUP($B62,'AA Ledger'!$A$6:$O$581,F$4,FALSE),0)</f>
        <v>216.4</v>
      </c>
      <c r="G62" s="7">
        <f>IFERROR((VLOOKUP($B62,'UA Ledger'!$A$6:$N$165,G$4,FALSE)),0)+IFERROR(VLOOKUP($B62,'AA Ledger'!$A$6:$O$581,G$4,FALSE),0)</f>
        <v>182210.87999999995</v>
      </c>
      <c r="H62" s="7">
        <f>IFERROR((VLOOKUP($B62,'UA Ledger'!$A$6:$N$165,H$4,FALSE)),0)+IFERROR(VLOOKUP($B62,'AA Ledger'!$A$6:$O$581,H$4,FALSE),0)</f>
        <v>17718.28</v>
      </c>
      <c r="I62" s="7">
        <f>IFERROR((VLOOKUP($B62,'UA Ledger'!$A$6:$N$165,I$4,FALSE)),0)+IFERROR(VLOOKUP($B62,'AA Ledger'!$A$6:$O$581,I$4,FALSE),0)</f>
        <v>36180.18</v>
      </c>
      <c r="J62" s="7">
        <f>IFERROR((VLOOKUP($B62,'UA Ledger'!$A$6:$N$165,J$4,FALSE)),0)+IFERROR(VLOOKUP($B62,'AA Ledger'!$A$6:$O$581,J$4,FALSE),0)</f>
        <v>4750</v>
      </c>
      <c r="K62" s="7">
        <f>IFERROR((VLOOKUP($B62,'UA Ledger'!$A$6:$N$165,K$4,FALSE)),0)+IFERROR(VLOOKUP($B62,'AA Ledger'!$A$6:$O$581,K$4,FALSE),0)</f>
        <v>62029.179999999993</v>
      </c>
      <c r="L62" s="7">
        <f>IFERROR((VLOOKUP($B62,'UA Ledger'!$A$6:$N$165,L$4,FALSE)),0)+IFERROR(VLOOKUP($B62,'AA Ledger'!$A$6:$O$581,L$4,FALSE),0)</f>
        <v>3436.5499999999997</v>
      </c>
      <c r="M62" s="7">
        <f>IFERROR((VLOOKUP($B62,'UA Ledger'!$A$6:$N$165,M$4,FALSE)),0)+IFERROR(VLOOKUP($B62,'AA Ledger'!$A$6:$O$581,M$4,FALSE),0)</f>
        <v>508.86</v>
      </c>
      <c r="N62" s="7">
        <f>IFERROR((VLOOKUP($B62,'UA Ledger'!$A$6:$N$165,N$4,FALSE)),0)+IFERROR(VLOOKUP($B62,'AA Ledger'!$A$6:$O$581,N$4,FALSE),0)</f>
        <v>0</v>
      </c>
      <c r="O62" s="6">
        <f t="shared" si="3"/>
        <v>338962.64999999991</v>
      </c>
      <c r="T62" s="5">
        <v>1430</v>
      </c>
      <c r="U62">
        <f t="shared" si="2"/>
        <v>1430</v>
      </c>
    </row>
    <row r="63" spans="1:21" x14ac:dyDescent="0.35">
      <c r="A63" s="15" t="s">
        <v>75</v>
      </c>
      <c r="B63" s="16">
        <v>1355</v>
      </c>
      <c r="C63" s="7">
        <f>IFERROR((VLOOKUP($B63,'UA Ledger'!$A$6:$N$165,2,FALSE)),0)+IFERROR(VLOOKUP($B63,'AA Ledger'!$A$6:$O$581,2,FALSE),0)</f>
        <v>0</v>
      </c>
      <c r="D63" s="7">
        <f>IFERROR((VLOOKUP($B63,'UA Ledger'!$A$6:$N$165,D$4,FALSE)),0)+IFERROR(VLOOKUP($B63,'AA Ledger'!$A$6:$O$581,D$4,FALSE),0)</f>
        <v>0</v>
      </c>
      <c r="E63" s="7">
        <f>IFERROR((VLOOKUP($B63,'UA Ledger'!$A$6:$N$165,E$4,FALSE)),0)+IFERROR(VLOOKUP($B63,'AA Ledger'!$A$6:$O$581,E$4,FALSE),0)</f>
        <v>0</v>
      </c>
      <c r="F63" s="7">
        <f>IFERROR((VLOOKUP($B63,'UA Ledger'!$A$6:$N$165,F$4,FALSE)),0)+IFERROR(VLOOKUP($B63,'AA Ledger'!$A$6:$O$581,F$4,FALSE),0)</f>
        <v>0</v>
      </c>
      <c r="G63" s="7">
        <f>IFERROR((VLOOKUP($B63,'UA Ledger'!$A$6:$N$165,G$4,FALSE)),0)+IFERROR(VLOOKUP($B63,'AA Ledger'!$A$6:$O$581,G$4,FALSE),0)</f>
        <v>0</v>
      </c>
      <c r="H63" s="7">
        <f>IFERROR((VLOOKUP($B63,'UA Ledger'!$A$6:$N$165,H$4,FALSE)),0)+IFERROR(VLOOKUP($B63,'AA Ledger'!$A$6:$O$581,H$4,FALSE),0)</f>
        <v>0</v>
      </c>
      <c r="I63" s="7">
        <f>IFERROR((VLOOKUP($B63,'UA Ledger'!$A$6:$N$165,I$4,FALSE)),0)+IFERROR(VLOOKUP($B63,'AA Ledger'!$A$6:$O$581,I$4,FALSE),0)</f>
        <v>0</v>
      </c>
      <c r="J63" s="7">
        <f>IFERROR((VLOOKUP($B63,'UA Ledger'!$A$6:$N$165,J$4,FALSE)),0)+IFERROR(VLOOKUP($B63,'AA Ledger'!$A$6:$O$581,J$4,FALSE),0)</f>
        <v>0</v>
      </c>
      <c r="K63" s="7">
        <f>IFERROR((VLOOKUP($B63,'UA Ledger'!$A$6:$N$165,K$4,FALSE)),0)+IFERROR(VLOOKUP($B63,'AA Ledger'!$A$6:$O$581,K$4,FALSE),0)</f>
        <v>0</v>
      </c>
      <c r="L63" s="7">
        <f>IFERROR((VLOOKUP($B63,'UA Ledger'!$A$6:$N$165,L$4,FALSE)),0)+IFERROR(VLOOKUP($B63,'AA Ledger'!$A$6:$O$581,L$4,FALSE),0)</f>
        <v>0</v>
      </c>
      <c r="M63" s="7">
        <f>IFERROR((VLOOKUP($B63,'UA Ledger'!$A$6:$N$165,M$4,FALSE)),0)+IFERROR(VLOOKUP($B63,'AA Ledger'!$A$6:$O$581,M$4,FALSE),0)</f>
        <v>0</v>
      </c>
      <c r="N63" s="7">
        <f>IFERROR((VLOOKUP($B63,'UA Ledger'!$A$6:$N$165,N$4,FALSE)),0)+IFERROR(VLOOKUP($B63,'AA Ledger'!$A$6:$O$581,N$4,FALSE),0)</f>
        <v>0</v>
      </c>
      <c r="O63" s="6">
        <f t="shared" si="3"/>
        <v>0</v>
      </c>
      <c r="T63" s="5">
        <v>1435</v>
      </c>
      <c r="U63">
        <f t="shared" si="2"/>
        <v>1435</v>
      </c>
    </row>
    <row r="64" spans="1:21" x14ac:dyDescent="0.35">
      <c r="A64" s="15" t="s">
        <v>76</v>
      </c>
      <c r="B64" s="16">
        <v>1360</v>
      </c>
      <c r="C64" s="7">
        <f>IFERROR((VLOOKUP($B64,'UA Ledger'!$A$6:$N$165,2,FALSE)),0)+IFERROR(VLOOKUP($B64,'AA Ledger'!$A$6:$O$581,2,FALSE),0)</f>
        <v>259.68</v>
      </c>
      <c r="D64" s="7">
        <f>IFERROR((VLOOKUP($B64,'UA Ledger'!$A$6:$N$165,D$4,FALSE)),0)+IFERROR(VLOOKUP($B64,'AA Ledger'!$A$6:$O$581,D$4,FALSE),0)</f>
        <v>435.44</v>
      </c>
      <c r="E64" s="7">
        <f>IFERROR((VLOOKUP($B64,'UA Ledger'!$A$6:$N$165,E$4,FALSE)),0)+IFERROR(VLOOKUP($B64,'AA Ledger'!$A$6:$O$581,E$4,FALSE),0)</f>
        <v>61461.240000000005</v>
      </c>
      <c r="F64" s="7">
        <f>IFERROR((VLOOKUP($B64,'UA Ledger'!$A$6:$N$165,F$4,FALSE)),0)+IFERROR(VLOOKUP($B64,'AA Ledger'!$A$6:$O$581,F$4,FALSE),0)</f>
        <v>33783.74</v>
      </c>
      <c r="G64" s="7">
        <f>IFERROR((VLOOKUP($B64,'UA Ledger'!$A$6:$N$165,G$4,FALSE)),0)+IFERROR(VLOOKUP($B64,'AA Ledger'!$A$6:$O$581,G$4,FALSE),0)</f>
        <v>117513.47999999989</v>
      </c>
      <c r="H64" s="7">
        <f>IFERROR((VLOOKUP($B64,'UA Ledger'!$A$6:$N$165,H$4,FALSE)),0)+IFERROR(VLOOKUP($B64,'AA Ledger'!$A$6:$O$581,H$4,FALSE),0)</f>
        <v>4010.72</v>
      </c>
      <c r="I64" s="7">
        <f>IFERROR((VLOOKUP($B64,'UA Ledger'!$A$6:$N$165,I$4,FALSE)),0)+IFERROR(VLOOKUP($B64,'AA Ledger'!$A$6:$O$581,I$4,FALSE),0)</f>
        <v>39632</v>
      </c>
      <c r="J64" s="7">
        <f>IFERROR((VLOOKUP($B64,'UA Ledger'!$A$6:$N$165,J$4,FALSE)),0)+IFERROR(VLOOKUP($B64,'AA Ledger'!$A$6:$O$581,J$4,FALSE),0)</f>
        <v>0</v>
      </c>
      <c r="K64" s="7">
        <f>IFERROR((VLOOKUP($B64,'UA Ledger'!$A$6:$N$165,K$4,FALSE)),0)+IFERROR(VLOOKUP($B64,'AA Ledger'!$A$6:$O$581,K$4,FALSE),0)</f>
        <v>78682.859999999986</v>
      </c>
      <c r="L64" s="7">
        <f>IFERROR((VLOOKUP($B64,'UA Ledger'!$A$6:$N$165,L$4,FALSE)),0)+IFERROR(VLOOKUP($B64,'AA Ledger'!$A$6:$O$581,L$4,FALSE),0)</f>
        <v>2969.9600000000164</v>
      </c>
      <c r="M64" s="7">
        <f>IFERROR((VLOOKUP($B64,'UA Ledger'!$A$6:$N$165,M$4,FALSE)),0)+IFERROR(VLOOKUP($B64,'AA Ledger'!$A$6:$O$581,M$4,FALSE),0)</f>
        <v>225.9</v>
      </c>
      <c r="N64" s="7">
        <f>IFERROR((VLOOKUP($B64,'UA Ledger'!$A$6:$N$165,N$4,FALSE)),0)+IFERROR(VLOOKUP($B64,'AA Ledger'!$A$6:$O$581,N$4,FALSE),0)</f>
        <v>0</v>
      </c>
      <c r="O64" s="6">
        <f t="shared" si="3"/>
        <v>338975.01999999996</v>
      </c>
      <c r="T64" s="5">
        <v>1440</v>
      </c>
      <c r="U64">
        <f t="shared" si="2"/>
        <v>1440</v>
      </c>
    </row>
    <row r="65" spans="1:21" x14ac:dyDescent="0.35">
      <c r="A65" s="15" t="s">
        <v>77</v>
      </c>
      <c r="B65" s="16">
        <v>1365</v>
      </c>
      <c r="C65" s="7">
        <f>IFERROR((VLOOKUP($B65,'UA Ledger'!$A$6:$N$165,2,FALSE)),0)+IFERROR(VLOOKUP($B65,'AA Ledger'!$A$6:$O$581,2,FALSE),0)</f>
        <v>108.67999999999992</v>
      </c>
      <c r="D65" s="7">
        <f>IFERROR((VLOOKUP($B65,'UA Ledger'!$A$6:$N$165,D$4,FALSE)),0)+IFERROR(VLOOKUP($B65,'AA Ledger'!$A$6:$O$581,D$4,FALSE),0)</f>
        <v>259.68</v>
      </c>
      <c r="E65" s="7">
        <f>IFERROR((VLOOKUP($B65,'UA Ledger'!$A$6:$N$165,E$4,FALSE)),0)+IFERROR(VLOOKUP($B65,'AA Ledger'!$A$6:$O$581,E$4,FALSE),0)</f>
        <v>-2312.11</v>
      </c>
      <c r="F65" s="7">
        <f>IFERROR((VLOOKUP($B65,'UA Ledger'!$A$6:$N$165,F$4,FALSE)),0)+IFERROR(VLOOKUP($B65,'AA Ledger'!$A$6:$O$581,F$4,FALSE),0)</f>
        <v>432.8</v>
      </c>
      <c r="G65" s="7">
        <f>IFERROR((VLOOKUP($B65,'UA Ledger'!$A$6:$N$165,G$4,FALSE)),0)+IFERROR(VLOOKUP($B65,'AA Ledger'!$A$6:$O$581,G$4,FALSE),0)</f>
        <v>101.91000000000003</v>
      </c>
      <c r="H65" s="7">
        <f>IFERROR((VLOOKUP($B65,'UA Ledger'!$A$6:$N$165,H$4,FALSE)),0)+IFERROR(VLOOKUP($B65,'AA Ledger'!$A$6:$O$581,H$4,FALSE),0)</f>
        <v>1792.2599999999998</v>
      </c>
      <c r="I65" s="7">
        <f>IFERROR((VLOOKUP($B65,'UA Ledger'!$A$6:$N$165,I$4,FALSE)),0)+IFERROR(VLOOKUP($B65,'AA Ledger'!$A$6:$O$581,I$4,FALSE),0)</f>
        <v>406.62</v>
      </c>
      <c r="J65" s="7">
        <f>IFERROR((VLOOKUP($B65,'UA Ledger'!$A$6:$N$165,J$4,FALSE)),0)+IFERROR(VLOOKUP($B65,'AA Ledger'!$A$6:$O$581,J$4,FALSE),0)</f>
        <v>1034.52</v>
      </c>
      <c r="K65" s="7">
        <f>IFERROR((VLOOKUP($B65,'UA Ledger'!$A$6:$N$165,K$4,FALSE)),0)+IFERROR(VLOOKUP($B65,'AA Ledger'!$A$6:$O$581,K$4,FALSE),0)</f>
        <v>-662.76</v>
      </c>
      <c r="L65" s="7">
        <f>IFERROR((VLOOKUP($B65,'UA Ledger'!$A$6:$N$165,L$4,FALSE)),0)+IFERROR(VLOOKUP($B65,'AA Ledger'!$A$6:$O$581,L$4,FALSE),0)</f>
        <v>2621.2500000000023</v>
      </c>
      <c r="M65" s="7">
        <f>IFERROR((VLOOKUP($B65,'UA Ledger'!$A$6:$N$165,M$4,FALSE)),0)+IFERROR(VLOOKUP($B65,'AA Ledger'!$A$6:$O$581,M$4,FALSE),0)</f>
        <v>751.5899999999998</v>
      </c>
      <c r="N65" s="7">
        <f>IFERROR((VLOOKUP($B65,'UA Ledger'!$A$6:$N$165,N$4,FALSE)),0)+IFERROR(VLOOKUP($B65,'AA Ledger'!$A$6:$O$581,N$4,FALSE),0)</f>
        <v>847.36</v>
      </c>
      <c r="O65" s="6">
        <f t="shared" si="3"/>
        <v>5381.800000000002</v>
      </c>
      <c r="T65" s="5">
        <v>1445</v>
      </c>
      <c r="U65">
        <f t="shared" si="2"/>
        <v>1445</v>
      </c>
    </row>
    <row r="66" spans="1:21" x14ac:dyDescent="0.35">
      <c r="A66" s="15" t="s">
        <v>78</v>
      </c>
      <c r="B66" s="16">
        <v>1370</v>
      </c>
      <c r="C66" s="7">
        <f>IFERROR((VLOOKUP($B66,'UA Ledger'!$A$6:$N$165,2,FALSE)),0)+IFERROR(VLOOKUP($B66,'AA Ledger'!$A$6:$O$581,2,FALSE),0)</f>
        <v>0</v>
      </c>
      <c r="D66" s="7">
        <f>IFERROR((VLOOKUP($B66,'UA Ledger'!$A$6:$N$165,D$4,FALSE)),0)+IFERROR(VLOOKUP($B66,'AA Ledger'!$A$6:$O$581,D$4,FALSE),0)</f>
        <v>0</v>
      </c>
      <c r="E66" s="7">
        <f>IFERROR((VLOOKUP($B66,'UA Ledger'!$A$6:$N$165,E$4,FALSE)),0)+IFERROR(VLOOKUP($B66,'AA Ledger'!$A$6:$O$581,E$4,FALSE),0)</f>
        <v>0</v>
      </c>
      <c r="F66" s="7">
        <f>IFERROR((VLOOKUP($B66,'UA Ledger'!$A$6:$N$165,F$4,FALSE)),0)+IFERROR(VLOOKUP($B66,'AA Ledger'!$A$6:$O$581,F$4,FALSE),0)</f>
        <v>0</v>
      </c>
      <c r="G66" s="7">
        <f>IFERROR((VLOOKUP($B66,'UA Ledger'!$A$6:$N$165,G$4,FALSE)),0)+IFERROR(VLOOKUP($B66,'AA Ledger'!$A$6:$O$581,G$4,FALSE),0)</f>
        <v>0</v>
      </c>
      <c r="H66" s="7">
        <f>IFERROR((VLOOKUP($B66,'UA Ledger'!$A$6:$N$165,H$4,FALSE)),0)+IFERROR(VLOOKUP($B66,'AA Ledger'!$A$6:$O$581,H$4,FALSE),0)</f>
        <v>0</v>
      </c>
      <c r="I66" s="7">
        <f>IFERROR((VLOOKUP($B66,'UA Ledger'!$A$6:$N$165,I$4,FALSE)),0)+IFERROR(VLOOKUP($B66,'AA Ledger'!$A$6:$O$581,I$4,FALSE),0)</f>
        <v>0</v>
      </c>
      <c r="J66" s="7">
        <f>IFERROR((VLOOKUP($B66,'UA Ledger'!$A$6:$N$165,J$4,FALSE)),0)+IFERROR(VLOOKUP($B66,'AA Ledger'!$A$6:$O$581,J$4,FALSE),0)</f>
        <v>0</v>
      </c>
      <c r="K66" s="7">
        <f>IFERROR((VLOOKUP($B66,'UA Ledger'!$A$6:$N$165,K$4,FALSE)),0)+IFERROR(VLOOKUP($B66,'AA Ledger'!$A$6:$O$581,K$4,FALSE),0)</f>
        <v>0</v>
      </c>
      <c r="L66" s="7">
        <f>IFERROR((VLOOKUP($B66,'UA Ledger'!$A$6:$N$165,L$4,FALSE)),0)+IFERROR(VLOOKUP($B66,'AA Ledger'!$A$6:$O$581,L$4,FALSE),0)</f>
        <v>0</v>
      </c>
      <c r="M66" s="7">
        <f>IFERROR((VLOOKUP($B66,'UA Ledger'!$A$6:$N$165,M$4,FALSE)),0)+IFERROR(VLOOKUP($B66,'AA Ledger'!$A$6:$O$581,M$4,FALSE),0)</f>
        <v>0</v>
      </c>
      <c r="N66" s="7">
        <f>IFERROR((VLOOKUP($B66,'UA Ledger'!$A$6:$N$165,N$4,FALSE)),0)+IFERROR(VLOOKUP($B66,'AA Ledger'!$A$6:$O$581,N$4,FALSE),0)</f>
        <v>0</v>
      </c>
      <c r="O66" s="6">
        <f t="shared" si="3"/>
        <v>0</v>
      </c>
      <c r="T66" s="5">
        <v>1455</v>
      </c>
      <c r="U66">
        <f t="shared" si="2"/>
        <v>1455</v>
      </c>
    </row>
    <row r="67" spans="1:21" x14ac:dyDescent="0.35">
      <c r="A67" s="15" t="s">
        <v>79</v>
      </c>
      <c r="B67" s="16">
        <v>1375</v>
      </c>
      <c r="C67" s="7">
        <f>IFERROR((VLOOKUP($B67,'UA Ledger'!$A$6:$N$165,2,FALSE)),0)+IFERROR(VLOOKUP($B67,'AA Ledger'!$A$6:$O$581,2,FALSE),0)</f>
        <v>0</v>
      </c>
      <c r="D67" s="7">
        <f>IFERROR((VLOOKUP($B67,'UA Ledger'!$A$6:$N$165,D$4,FALSE)),0)+IFERROR(VLOOKUP($B67,'AA Ledger'!$A$6:$O$581,D$4,FALSE),0)</f>
        <v>0</v>
      </c>
      <c r="E67" s="7">
        <f>IFERROR((VLOOKUP($B67,'UA Ledger'!$A$6:$N$165,E$4,FALSE)),0)+IFERROR(VLOOKUP($B67,'AA Ledger'!$A$6:$O$581,E$4,FALSE),0)</f>
        <v>0</v>
      </c>
      <c r="F67" s="7">
        <f>IFERROR((VLOOKUP($B67,'UA Ledger'!$A$6:$N$165,F$4,FALSE)),0)+IFERROR(VLOOKUP($B67,'AA Ledger'!$A$6:$O$581,F$4,FALSE),0)</f>
        <v>0</v>
      </c>
      <c r="G67" s="7">
        <f>IFERROR((VLOOKUP($B67,'UA Ledger'!$A$6:$N$165,G$4,FALSE)),0)+IFERROR(VLOOKUP($B67,'AA Ledger'!$A$6:$O$581,G$4,FALSE),0)</f>
        <v>0</v>
      </c>
      <c r="H67" s="7">
        <f>IFERROR((VLOOKUP($B67,'UA Ledger'!$A$6:$N$165,H$4,FALSE)),0)+IFERROR(VLOOKUP($B67,'AA Ledger'!$A$6:$O$581,H$4,FALSE),0)</f>
        <v>0</v>
      </c>
      <c r="I67" s="7">
        <f>IFERROR((VLOOKUP($B67,'UA Ledger'!$A$6:$N$165,I$4,FALSE)),0)+IFERROR(VLOOKUP($B67,'AA Ledger'!$A$6:$O$581,I$4,FALSE),0)</f>
        <v>0</v>
      </c>
      <c r="J67" s="7">
        <f>IFERROR((VLOOKUP($B67,'UA Ledger'!$A$6:$N$165,J$4,FALSE)),0)+IFERROR(VLOOKUP($B67,'AA Ledger'!$A$6:$O$581,J$4,FALSE),0)</f>
        <v>0</v>
      </c>
      <c r="K67" s="7">
        <f>IFERROR((VLOOKUP($B67,'UA Ledger'!$A$6:$N$165,K$4,FALSE)),0)+IFERROR(VLOOKUP($B67,'AA Ledger'!$A$6:$O$581,K$4,FALSE),0)</f>
        <v>1750</v>
      </c>
      <c r="L67" s="7">
        <f>IFERROR((VLOOKUP($B67,'UA Ledger'!$A$6:$N$165,L$4,FALSE)),0)+IFERROR(VLOOKUP($B67,'AA Ledger'!$A$6:$O$581,L$4,FALSE),0)</f>
        <v>0</v>
      </c>
      <c r="M67" s="7">
        <f>IFERROR((VLOOKUP($B67,'UA Ledger'!$A$6:$N$165,M$4,FALSE)),0)+IFERROR(VLOOKUP($B67,'AA Ledger'!$A$6:$O$581,M$4,FALSE),0)</f>
        <v>0</v>
      </c>
      <c r="N67" s="7">
        <f>IFERROR((VLOOKUP($B67,'UA Ledger'!$A$6:$N$165,N$4,FALSE)),0)+IFERROR(VLOOKUP($B67,'AA Ledger'!$A$6:$O$581,N$4,FALSE),0)</f>
        <v>0</v>
      </c>
      <c r="O67" s="6">
        <f t="shared" si="3"/>
        <v>1750</v>
      </c>
      <c r="T67" s="5">
        <v>1460</v>
      </c>
      <c r="U67">
        <f t="shared" si="2"/>
        <v>1460</v>
      </c>
    </row>
    <row r="68" spans="1:21" x14ac:dyDescent="0.35">
      <c r="A68" s="15" t="s">
        <v>80</v>
      </c>
      <c r="B68" s="16">
        <v>1380</v>
      </c>
      <c r="C68" s="7">
        <f>IFERROR((VLOOKUP($B68,'UA Ledger'!$A$6:$N$165,2,FALSE)),0)+IFERROR(VLOOKUP($B68,'AA Ledger'!$A$6:$O$581,2,FALSE),0)</f>
        <v>18824.410000000003</v>
      </c>
      <c r="D68" s="7">
        <f>IFERROR((VLOOKUP($B68,'UA Ledger'!$A$6:$N$165,D$4,FALSE)),0)+IFERROR(VLOOKUP($B68,'AA Ledger'!$A$6:$O$581,D$4,FALSE),0)</f>
        <v>11784.11</v>
      </c>
      <c r="E68" s="7">
        <f>IFERROR((VLOOKUP($B68,'UA Ledger'!$A$6:$N$165,E$4,FALSE)),0)+IFERROR(VLOOKUP($B68,'AA Ledger'!$A$6:$O$581,E$4,FALSE),0)</f>
        <v>34413.790000000008</v>
      </c>
      <c r="F68" s="7">
        <f>IFERROR((VLOOKUP($B68,'UA Ledger'!$A$6:$N$165,F$4,FALSE)),0)+IFERROR(VLOOKUP($B68,'AA Ledger'!$A$6:$O$581,F$4,FALSE),0)</f>
        <v>29095.69</v>
      </c>
      <c r="G68" s="7">
        <f>IFERROR((VLOOKUP($B68,'UA Ledger'!$A$6:$N$165,G$4,FALSE)),0)+IFERROR(VLOOKUP($B68,'AA Ledger'!$A$6:$O$581,G$4,FALSE),0)</f>
        <v>13429.51</v>
      </c>
      <c r="H68" s="7">
        <f>IFERROR((VLOOKUP($B68,'UA Ledger'!$A$6:$N$165,H$4,FALSE)),0)+IFERROR(VLOOKUP($B68,'AA Ledger'!$A$6:$O$581,H$4,FALSE),0)</f>
        <v>54476.810000000005</v>
      </c>
      <c r="I68" s="7">
        <f>IFERROR((VLOOKUP($B68,'UA Ledger'!$A$6:$N$165,I$4,FALSE)),0)+IFERROR(VLOOKUP($B68,'AA Ledger'!$A$6:$O$581,I$4,FALSE),0)</f>
        <v>59156.360000000008</v>
      </c>
      <c r="J68" s="7">
        <f>IFERROR((VLOOKUP($B68,'UA Ledger'!$A$6:$N$165,J$4,FALSE)),0)+IFERROR(VLOOKUP($B68,'AA Ledger'!$A$6:$O$581,J$4,FALSE),0)</f>
        <v>43525.55</v>
      </c>
      <c r="K68" s="7">
        <f>IFERROR((VLOOKUP($B68,'UA Ledger'!$A$6:$N$165,K$4,FALSE)),0)+IFERROR(VLOOKUP($B68,'AA Ledger'!$A$6:$O$581,K$4,FALSE),0)</f>
        <v>19758.77</v>
      </c>
      <c r="L68" s="7">
        <f>IFERROR((VLOOKUP($B68,'UA Ledger'!$A$6:$N$165,L$4,FALSE)),0)+IFERROR(VLOOKUP($B68,'AA Ledger'!$A$6:$O$581,L$4,FALSE),0)</f>
        <v>93531.489999999962</v>
      </c>
      <c r="M68" s="7">
        <f>IFERROR((VLOOKUP($B68,'UA Ledger'!$A$6:$N$165,M$4,FALSE)),0)+IFERROR(VLOOKUP($B68,'AA Ledger'!$A$6:$O$581,M$4,FALSE),0)</f>
        <v>-5374.2399999999971</v>
      </c>
      <c r="N68" s="7">
        <f>IFERROR((VLOOKUP($B68,'UA Ledger'!$A$6:$N$165,N$4,FALSE)),0)+IFERROR(VLOOKUP($B68,'AA Ledger'!$A$6:$O$581,N$4,FALSE),0)</f>
        <v>68512.939999999973</v>
      </c>
      <c r="O68" s="6">
        <f t="shared" si="3"/>
        <v>441135.18999999994</v>
      </c>
      <c r="T68" s="5">
        <v>1465</v>
      </c>
      <c r="U68">
        <f t="shared" si="2"/>
        <v>1465</v>
      </c>
    </row>
    <row r="69" spans="1:21" x14ac:dyDescent="0.35">
      <c r="A69" s="15" t="s">
        <v>81</v>
      </c>
      <c r="B69" s="16">
        <v>1385</v>
      </c>
      <c r="C69" s="7">
        <f>IFERROR((VLOOKUP($B69,'UA Ledger'!$A$6:$N$165,2,FALSE)),0)+IFERROR(VLOOKUP($B69,'AA Ledger'!$A$6:$O$581,2,FALSE),0)</f>
        <v>0</v>
      </c>
      <c r="D69" s="7">
        <f>IFERROR((VLOOKUP($B69,'UA Ledger'!$A$6:$N$165,D$4,FALSE)),0)+IFERROR(VLOOKUP($B69,'AA Ledger'!$A$6:$O$581,D$4,FALSE),0)</f>
        <v>0</v>
      </c>
      <c r="E69" s="7">
        <f>IFERROR((VLOOKUP($B69,'UA Ledger'!$A$6:$N$165,E$4,FALSE)),0)+IFERROR(VLOOKUP($B69,'AA Ledger'!$A$6:$O$581,E$4,FALSE),0)</f>
        <v>0</v>
      </c>
      <c r="F69" s="7">
        <f>IFERROR((VLOOKUP($B69,'UA Ledger'!$A$6:$N$165,F$4,FALSE)),0)+IFERROR(VLOOKUP($B69,'AA Ledger'!$A$6:$O$581,F$4,FALSE),0)</f>
        <v>0</v>
      </c>
      <c r="G69" s="7">
        <f>IFERROR((VLOOKUP($B69,'UA Ledger'!$A$6:$N$165,G$4,FALSE)),0)+IFERROR(VLOOKUP($B69,'AA Ledger'!$A$6:$O$581,G$4,FALSE),0)</f>
        <v>0</v>
      </c>
      <c r="H69" s="7">
        <f>IFERROR((VLOOKUP($B69,'UA Ledger'!$A$6:$N$165,H$4,FALSE)),0)+IFERROR(VLOOKUP($B69,'AA Ledger'!$A$6:$O$581,H$4,FALSE),0)</f>
        <v>250.28</v>
      </c>
      <c r="I69" s="7">
        <f>IFERROR((VLOOKUP($B69,'UA Ledger'!$A$6:$N$165,I$4,FALSE)),0)+IFERROR(VLOOKUP($B69,'AA Ledger'!$A$6:$O$581,I$4,FALSE),0)</f>
        <v>0</v>
      </c>
      <c r="J69" s="7">
        <f>IFERROR((VLOOKUP($B69,'UA Ledger'!$A$6:$N$165,J$4,FALSE)),0)+IFERROR(VLOOKUP($B69,'AA Ledger'!$A$6:$O$581,J$4,FALSE),0)</f>
        <v>0</v>
      </c>
      <c r="K69" s="7">
        <f>IFERROR((VLOOKUP($B69,'UA Ledger'!$A$6:$N$165,K$4,FALSE)),0)+IFERROR(VLOOKUP($B69,'AA Ledger'!$A$6:$O$581,K$4,FALSE),0)</f>
        <v>-250.28</v>
      </c>
      <c r="L69" s="7">
        <f>IFERROR((VLOOKUP($B69,'UA Ledger'!$A$6:$N$165,L$4,FALSE)),0)+IFERROR(VLOOKUP($B69,'AA Ledger'!$A$6:$O$581,L$4,FALSE),0)</f>
        <v>8049.51</v>
      </c>
      <c r="M69" s="7">
        <f>IFERROR((VLOOKUP($B69,'UA Ledger'!$A$6:$N$165,M$4,FALSE)),0)+IFERROR(VLOOKUP($B69,'AA Ledger'!$A$6:$O$581,M$4,FALSE),0)</f>
        <v>-4201.2</v>
      </c>
      <c r="N69" s="7">
        <f>IFERROR((VLOOKUP($B69,'UA Ledger'!$A$6:$N$165,N$4,FALSE)),0)+IFERROR(VLOOKUP($B69,'AA Ledger'!$A$6:$O$581,N$4,FALSE),0)</f>
        <v>990</v>
      </c>
      <c r="O69" s="6">
        <f t="shared" si="3"/>
        <v>4838.3100000000004</v>
      </c>
      <c r="T69" s="5">
        <v>1470</v>
      </c>
      <c r="U69">
        <f t="shared" si="2"/>
        <v>1470</v>
      </c>
    </row>
    <row r="70" spans="1:21" x14ac:dyDescent="0.35">
      <c r="A70" s="15" t="s">
        <v>82</v>
      </c>
      <c r="B70" s="16">
        <v>1390</v>
      </c>
      <c r="C70" s="7">
        <f>IFERROR((VLOOKUP($B70,'UA Ledger'!$A$6:$N$165,2,FALSE)),0)+IFERROR(VLOOKUP($B70,'AA Ledger'!$A$6:$O$581,2,FALSE),0)</f>
        <v>25677.15</v>
      </c>
      <c r="D70" s="7">
        <f>IFERROR((VLOOKUP($B70,'UA Ledger'!$A$6:$N$165,D$4,FALSE)),0)+IFERROR(VLOOKUP($B70,'AA Ledger'!$A$6:$O$581,D$4,FALSE),0)</f>
        <v>0</v>
      </c>
      <c r="E70" s="7">
        <f>IFERROR((VLOOKUP($B70,'UA Ledger'!$A$6:$N$165,E$4,FALSE)),0)+IFERROR(VLOOKUP($B70,'AA Ledger'!$A$6:$O$581,E$4,FALSE),0)</f>
        <v>0</v>
      </c>
      <c r="F70" s="7">
        <f>IFERROR((VLOOKUP($B70,'UA Ledger'!$A$6:$N$165,F$4,FALSE)),0)+IFERROR(VLOOKUP($B70,'AA Ledger'!$A$6:$O$581,F$4,FALSE),0)</f>
        <v>6721.58</v>
      </c>
      <c r="G70" s="7">
        <f>IFERROR((VLOOKUP($B70,'UA Ledger'!$A$6:$N$165,G$4,FALSE)),0)+IFERROR(VLOOKUP($B70,'AA Ledger'!$A$6:$O$581,G$4,FALSE),0)</f>
        <v>0</v>
      </c>
      <c r="H70" s="7">
        <f>IFERROR((VLOOKUP($B70,'UA Ledger'!$A$6:$N$165,H$4,FALSE)),0)+IFERROR(VLOOKUP($B70,'AA Ledger'!$A$6:$O$581,H$4,FALSE),0)</f>
        <v>0</v>
      </c>
      <c r="I70" s="7">
        <f>IFERROR((VLOOKUP($B70,'UA Ledger'!$A$6:$N$165,I$4,FALSE)),0)+IFERROR(VLOOKUP($B70,'AA Ledger'!$A$6:$O$581,I$4,FALSE),0)</f>
        <v>0</v>
      </c>
      <c r="J70" s="7">
        <f>IFERROR((VLOOKUP($B70,'UA Ledger'!$A$6:$N$165,J$4,FALSE)),0)+IFERROR(VLOOKUP($B70,'AA Ledger'!$A$6:$O$581,J$4,FALSE),0)</f>
        <v>1981.97</v>
      </c>
      <c r="K70" s="7">
        <f>IFERROR((VLOOKUP($B70,'UA Ledger'!$A$6:$N$165,K$4,FALSE)),0)+IFERROR(VLOOKUP($B70,'AA Ledger'!$A$6:$O$581,K$4,FALSE),0)</f>
        <v>2620.9699999999998</v>
      </c>
      <c r="L70" s="7">
        <f>IFERROR((VLOOKUP($B70,'UA Ledger'!$A$6:$N$165,L$4,FALSE)),0)+IFERROR(VLOOKUP($B70,'AA Ledger'!$A$6:$O$581,L$4,FALSE),0)</f>
        <v>0</v>
      </c>
      <c r="M70" s="7">
        <f>IFERROR((VLOOKUP($B70,'UA Ledger'!$A$6:$N$165,M$4,FALSE)),0)+IFERROR(VLOOKUP($B70,'AA Ledger'!$A$6:$O$581,M$4,FALSE),0)</f>
        <v>584.77</v>
      </c>
      <c r="N70" s="7">
        <f>IFERROR((VLOOKUP($B70,'UA Ledger'!$A$6:$N$165,N$4,FALSE)),0)+IFERROR(VLOOKUP($B70,'AA Ledger'!$A$6:$O$581,N$4,FALSE),0)</f>
        <v>0</v>
      </c>
      <c r="O70" s="6">
        <f t="shared" si="3"/>
        <v>37586.44</v>
      </c>
      <c r="T70" s="5">
        <v>1475</v>
      </c>
      <c r="U70">
        <f t="shared" ref="U70:U133" si="4">VLOOKUP(T70,$B$6:$B$768,1,FALSE)</f>
        <v>1475</v>
      </c>
    </row>
    <row r="71" spans="1:21" x14ac:dyDescent="0.35">
      <c r="A71" s="15" t="s">
        <v>83</v>
      </c>
      <c r="B71" s="16">
        <v>1395</v>
      </c>
      <c r="C71" s="7">
        <f>IFERROR((VLOOKUP($B71,'UA Ledger'!$A$6:$N$165,2,FALSE)),0)+IFERROR(VLOOKUP($B71,'AA Ledger'!$A$6:$O$581,2,FALSE),0)</f>
        <v>0</v>
      </c>
      <c r="D71" s="7">
        <f>IFERROR((VLOOKUP($B71,'UA Ledger'!$A$6:$N$165,D$4,FALSE)),0)+IFERROR(VLOOKUP($B71,'AA Ledger'!$A$6:$O$581,D$4,FALSE),0)</f>
        <v>0</v>
      </c>
      <c r="E71" s="7">
        <f>IFERROR((VLOOKUP($B71,'UA Ledger'!$A$6:$N$165,E$4,FALSE)),0)+IFERROR(VLOOKUP($B71,'AA Ledger'!$A$6:$O$581,E$4,FALSE),0)</f>
        <v>-211532.4</v>
      </c>
      <c r="F71" s="7">
        <f>IFERROR((VLOOKUP($B71,'UA Ledger'!$A$6:$N$165,F$4,FALSE)),0)+IFERROR(VLOOKUP($B71,'AA Ledger'!$A$6:$O$581,F$4,FALSE),0)</f>
        <v>0</v>
      </c>
      <c r="G71" s="7">
        <f>IFERROR((VLOOKUP($B71,'UA Ledger'!$A$6:$N$165,G$4,FALSE)),0)+IFERROR(VLOOKUP($B71,'AA Ledger'!$A$6:$O$581,G$4,FALSE),0)</f>
        <v>0</v>
      </c>
      <c r="H71" s="7">
        <f>IFERROR((VLOOKUP($B71,'UA Ledger'!$A$6:$N$165,H$4,FALSE)),0)+IFERROR(VLOOKUP($B71,'AA Ledger'!$A$6:$O$581,H$4,FALSE),0)</f>
        <v>0</v>
      </c>
      <c r="I71" s="7">
        <f>IFERROR((VLOOKUP($B71,'UA Ledger'!$A$6:$N$165,I$4,FALSE)),0)+IFERROR(VLOOKUP($B71,'AA Ledger'!$A$6:$O$581,I$4,FALSE),0)</f>
        <v>720</v>
      </c>
      <c r="J71" s="7">
        <f>IFERROR((VLOOKUP($B71,'UA Ledger'!$A$6:$N$165,J$4,FALSE)),0)+IFERROR(VLOOKUP($B71,'AA Ledger'!$A$6:$O$581,J$4,FALSE),0)</f>
        <v>12155.89</v>
      </c>
      <c r="K71" s="7">
        <f>IFERROR((VLOOKUP($B71,'UA Ledger'!$A$6:$N$165,K$4,FALSE)),0)+IFERROR(VLOOKUP($B71,'AA Ledger'!$A$6:$O$581,K$4,FALSE),0)</f>
        <v>0</v>
      </c>
      <c r="L71" s="7">
        <f>IFERROR((VLOOKUP($B71,'UA Ledger'!$A$6:$N$165,L$4,FALSE)),0)+IFERROR(VLOOKUP($B71,'AA Ledger'!$A$6:$O$581,L$4,FALSE),0)</f>
        <v>0</v>
      </c>
      <c r="M71" s="7">
        <f>IFERROR((VLOOKUP($B71,'UA Ledger'!$A$6:$N$165,M$4,FALSE)),0)+IFERROR(VLOOKUP($B71,'AA Ledger'!$A$6:$O$581,M$4,FALSE),0)</f>
        <v>-351.71</v>
      </c>
      <c r="N71" s="7">
        <f>IFERROR((VLOOKUP($B71,'UA Ledger'!$A$6:$N$165,N$4,FALSE)),0)+IFERROR(VLOOKUP($B71,'AA Ledger'!$A$6:$O$581,N$4,FALSE),0)</f>
        <v>264234.74</v>
      </c>
      <c r="O71" s="6">
        <f t="shared" ref="O71:O134" si="5">SUM(C71:N71)</f>
        <v>65226.51999999999</v>
      </c>
      <c r="T71" s="5">
        <v>1480</v>
      </c>
      <c r="U71">
        <f t="shared" si="4"/>
        <v>1480</v>
      </c>
    </row>
    <row r="72" spans="1:21" x14ac:dyDescent="0.35">
      <c r="A72" s="15" t="s">
        <v>84</v>
      </c>
      <c r="B72" s="16">
        <v>1400</v>
      </c>
      <c r="C72" s="7">
        <f>IFERROR((VLOOKUP($B72,'UA Ledger'!$A$6:$N$165,2,FALSE)),0)+IFERROR(VLOOKUP($B72,'AA Ledger'!$A$6:$O$581,2,FALSE),0)</f>
        <v>2990.2400000000112</v>
      </c>
      <c r="D72" s="7">
        <f>IFERROR((VLOOKUP($B72,'UA Ledger'!$A$6:$N$165,D$4,FALSE)),0)+IFERROR(VLOOKUP($B72,'AA Ledger'!$A$6:$O$581,D$4,FALSE),0)</f>
        <v>18987.089999999993</v>
      </c>
      <c r="E72" s="7">
        <f>IFERROR((VLOOKUP($B72,'UA Ledger'!$A$6:$N$165,E$4,FALSE)),0)+IFERROR(VLOOKUP($B72,'AA Ledger'!$A$6:$O$581,E$4,FALSE),0)</f>
        <v>-232024.46000000028</v>
      </c>
      <c r="F72" s="7">
        <f>IFERROR((VLOOKUP($B72,'UA Ledger'!$A$6:$N$165,F$4,FALSE)),0)+IFERROR(VLOOKUP($B72,'AA Ledger'!$A$6:$O$581,F$4,FALSE),0)</f>
        <v>242146.7099999999</v>
      </c>
      <c r="G72" s="7">
        <f>IFERROR((VLOOKUP($B72,'UA Ledger'!$A$6:$N$165,G$4,FALSE)),0)+IFERROR(VLOOKUP($B72,'AA Ledger'!$A$6:$O$581,G$4,FALSE),0)</f>
        <v>13862.670000000002</v>
      </c>
      <c r="H72" s="7">
        <f>IFERROR((VLOOKUP($B72,'UA Ledger'!$A$6:$N$165,H$4,FALSE)),0)+IFERROR(VLOOKUP($B72,'AA Ledger'!$A$6:$O$581,H$4,FALSE),0)</f>
        <v>21604.440000000021</v>
      </c>
      <c r="I72" s="7">
        <f>IFERROR((VLOOKUP($B72,'UA Ledger'!$A$6:$N$165,I$4,FALSE)),0)+IFERROR(VLOOKUP($B72,'AA Ledger'!$A$6:$O$581,I$4,FALSE),0)</f>
        <v>15013.929999999995</v>
      </c>
      <c r="J72" s="7">
        <f>IFERROR((VLOOKUP($B72,'UA Ledger'!$A$6:$N$165,J$4,FALSE)),0)+IFERROR(VLOOKUP($B72,'AA Ledger'!$A$6:$O$581,J$4,FALSE),0)</f>
        <v>13398.409999999996</v>
      </c>
      <c r="K72" s="7">
        <f>IFERROR((VLOOKUP($B72,'UA Ledger'!$A$6:$N$165,K$4,FALSE)),0)+IFERROR(VLOOKUP($B72,'AA Ledger'!$A$6:$O$581,K$4,FALSE),0)</f>
        <v>4331.5699999999979</v>
      </c>
      <c r="L72" s="7">
        <f>IFERROR((VLOOKUP($B72,'UA Ledger'!$A$6:$N$165,L$4,FALSE)),0)+IFERROR(VLOOKUP($B72,'AA Ledger'!$A$6:$O$581,L$4,FALSE),0)</f>
        <v>7214.3100000000422</v>
      </c>
      <c r="M72" s="7">
        <f>IFERROR((VLOOKUP($B72,'UA Ledger'!$A$6:$N$165,M$4,FALSE)),0)+IFERROR(VLOOKUP($B72,'AA Ledger'!$A$6:$O$581,M$4,FALSE),0)</f>
        <v>263.35999999999984</v>
      </c>
      <c r="N72" s="7">
        <f>IFERROR((VLOOKUP($B72,'UA Ledger'!$A$6:$N$165,N$4,FALSE)),0)+IFERROR(VLOOKUP($B72,'AA Ledger'!$A$6:$O$581,N$4,FALSE),0)</f>
        <v>30033.430000000018</v>
      </c>
      <c r="O72" s="6">
        <f t="shared" si="5"/>
        <v>137821.69999999969</v>
      </c>
      <c r="T72" s="5">
        <v>1485</v>
      </c>
      <c r="U72">
        <f t="shared" si="4"/>
        <v>1485</v>
      </c>
    </row>
    <row r="73" spans="1:21" x14ac:dyDescent="0.35">
      <c r="A73" s="15" t="s">
        <v>85</v>
      </c>
      <c r="B73" s="16">
        <v>1405</v>
      </c>
      <c r="C73" s="7">
        <f>IFERROR((VLOOKUP($B73,'UA Ledger'!$A$6:$N$165,2,FALSE)),0)+IFERROR(VLOOKUP($B73,'AA Ledger'!$A$6:$O$581,2,FALSE),0)</f>
        <v>0</v>
      </c>
      <c r="D73" s="7">
        <f>IFERROR((VLOOKUP($B73,'UA Ledger'!$A$6:$N$165,D$4,FALSE)),0)+IFERROR(VLOOKUP($B73,'AA Ledger'!$A$6:$O$581,D$4,FALSE),0)</f>
        <v>0</v>
      </c>
      <c r="E73" s="7">
        <f>IFERROR((VLOOKUP($B73,'UA Ledger'!$A$6:$N$165,E$4,FALSE)),0)+IFERROR(VLOOKUP($B73,'AA Ledger'!$A$6:$O$581,E$4,FALSE),0)</f>
        <v>0</v>
      </c>
      <c r="F73" s="7">
        <f>IFERROR((VLOOKUP($B73,'UA Ledger'!$A$6:$N$165,F$4,FALSE)),0)+IFERROR(VLOOKUP($B73,'AA Ledger'!$A$6:$O$581,F$4,FALSE),0)</f>
        <v>931.67</v>
      </c>
      <c r="G73" s="7">
        <f>IFERROR((VLOOKUP($B73,'UA Ledger'!$A$6:$N$165,G$4,FALSE)),0)+IFERROR(VLOOKUP($B73,'AA Ledger'!$A$6:$O$581,G$4,FALSE),0)</f>
        <v>-654.9</v>
      </c>
      <c r="H73" s="7">
        <f>IFERROR((VLOOKUP($B73,'UA Ledger'!$A$6:$N$165,H$4,FALSE)),0)+IFERROR(VLOOKUP($B73,'AA Ledger'!$A$6:$O$581,H$4,FALSE),0)</f>
        <v>0</v>
      </c>
      <c r="I73" s="7">
        <f>IFERROR((VLOOKUP($B73,'UA Ledger'!$A$6:$N$165,I$4,FALSE)),0)+IFERROR(VLOOKUP($B73,'AA Ledger'!$A$6:$O$581,I$4,FALSE),0)</f>
        <v>0</v>
      </c>
      <c r="J73" s="7">
        <f>IFERROR((VLOOKUP($B73,'UA Ledger'!$A$6:$N$165,J$4,FALSE)),0)+IFERROR(VLOOKUP($B73,'AA Ledger'!$A$6:$O$581,J$4,FALSE),0)</f>
        <v>0</v>
      </c>
      <c r="K73" s="7">
        <f>IFERROR((VLOOKUP($B73,'UA Ledger'!$A$6:$N$165,K$4,FALSE)),0)+IFERROR(VLOOKUP($B73,'AA Ledger'!$A$6:$O$581,K$4,FALSE),0)</f>
        <v>0</v>
      </c>
      <c r="L73" s="7">
        <f>IFERROR((VLOOKUP($B73,'UA Ledger'!$A$6:$N$165,L$4,FALSE)),0)+IFERROR(VLOOKUP($B73,'AA Ledger'!$A$6:$O$581,L$4,FALSE),0)</f>
        <v>0</v>
      </c>
      <c r="M73" s="7">
        <f>IFERROR((VLOOKUP($B73,'UA Ledger'!$A$6:$N$165,M$4,FALSE)),0)+IFERROR(VLOOKUP($B73,'AA Ledger'!$A$6:$O$581,M$4,FALSE),0)</f>
        <v>0</v>
      </c>
      <c r="N73" s="7">
        <f>IFERROR((VLOOKUP($B73,'UA Ledger'!$A$6:$N$165,N$4,FALSE)),0)+IFERROR(VLOOKUP($B73,'AA Ledger'!$A$6:$O$581,N$4,FALSE),0)</f>
        <v>0</v>
      </c>
      <c r="O73" s="6">
        <f t="shared" si="5"/>
        <v>276.77</v>
      </c>
      <c r="T73" s="5">
        <v>1490</v>
      </c>
      <c r="U73">
        <f t="shared" si="4"/>
        <v>1490</v>
      </c>
    </row>
    <row r="74" spans="1:21" x14ac:dyDescent="0.35">
      <c r="A74" s="15" t="s">
        <v>86</v>
      </c>
      <c r="B74" s="16">
        <v>1410</v>
      </c>
      <c r="C74" s="7">
        <f>IFERROR((VLOOKUP($B74,'UA Ledger'!$A$6:$N$165,2,FALSE)),0)+IFERROR(VLOOKUP($B74,'AA Ledger'!$A$6:$O$581,2,FALSE),0)</f>
        <v>0</v>
      </c>
      <c r="D74" s="7">
        <f>IFERROR((VLOOKUP($B74,'UA Ledger'!$A$6:$N$165,D$4,FALSE)),0)+IFERROR(VLOOKUP($B74,'AA Ledger'!$A$6:$O$581,D$4,FALSE),0)</f>
        <v>7044.3</v>
      </c>
      <c r="E74" s="7">
        <f>IFERROR((VLOOKUP($B74,'UA Ledger'!$A$6:$N$165,E$4,FALSE)),0)+IFERROR(VLOOKUP($B74,'AA Ledger'!$A$6:$O$581,E$4,FALSE),0)</f>
        <v>-26722.84</v>
      </c>
      <c r="F74" s="7">
        <f>IFERROR((VLOOKUP($B74,'UA Ledger'!$A$6:$N$165,F$4,FALSE)),0)+IFERROR(VLOOKUP($B74,'AA Ledger'!$A$6:$O$581,F$4,FALSE),0)</f>
        <v>10370.44</v>
      </c>
      <c r="G74" s="7">
        <f>IFERROR((VLOOKUP($B74,'UA Ledger'!$A$6:$N$165,G$4,FALSE)),0)+IFERROR(VLOOKUP($B74,'AA Ledger'!$A$6:$O$581,G$4,FALSE),0)</f>
        <v>4084.63</v>
      </c>
      <c r="H74" s="7">
        <f>IFERROR((VLOOKUP($B74,'UA Ledger'!$A$6:$N$165,H$4,FALSE)),0)+IFERROR(VLOOKUP($B74,'AA Ledger'!$A$6:$O$581,H$4,FALSE),0)</f>
        <v>4059.5</v>
      </c>
      <c r="I74" s="7">
        <f>IFERROR((VLOOKUP($B74,'UA Ledger'!$A$6:$N$165,I$4,FALSE)),0)+IFERROR(VLOOKUP($B74,'AA Ledger'!$A$6:$O$581,I$4,FALSE),0)</f>
        <v>-3704.82</v>
      </c>
      <c r="J74" s="7">
        <f>IFERROR((VLOOKUP($B74,'UA Ledger'!$A$6:$N$165,J$4,FALSE)),0)+IFERROR(VLOOKUP($B74,'AA Ledger'!$A$6:$O$581,J$4,FALSE),0)</f>
        <v>2132.33</v>
      </c>
      <c r="K74" s="7">
        <f>IFERROR((VLOOKUP($B74,'UA Ledger'!$A$6:$N$165,K$4,FALSE)),0)+IFERROR(VLOOKUP($B74,'AA Ledger'!$A$6:$O$581,K$4,FALSE),0)</f>
        <v>4962.0600000000004</v>
      </c>
      <c r="L74" s="7">
        <f>IFERROR((VLOOKUP($B74,'UA Ledger'!$A$6:$N$165,L$4,FALSE)),0)+IFERROR(VLOOKUP($B74,'AA Ledger'!$A$6:$O$581,L$4,FALSE),0)</f>
        <v>16740.030000000002</v>
      </c>
      <c r="M74" s="7">
        <f>IFERROR((VLOOKUP($B74,'UA Ledger'!$A$6:$N$165,M$4,FALSE)),0)+IFERROR(VLOOKUP($B74,'AA Ledger'!$A$6:$O$581,M$4,FALSE),0)</f>
        <v>1457.0100000000004</v>
      </c>
      <c r="N74" s="7">
        <f>IFERROR((VLOOKUP($B74,'UA Ledger'!$A$6:$N$165,N$4,FALSE)),0)+IFERROR(VLOOKUP($B74,'AA Ledger'!$A$6:$O$581,N$4,FALSE),0)</f>
        <v>1902.4799999999998</v>
      </c>
      <c r="O74" s="6">
        <f t="shared" si="5"/>
        <v>22325.120000000003</v>
      </c>
      <c r="T74" s="5">
        <v>1495</v>
      </c>
      <c r="U74">
        <f t="shared" si="4"/>
        <v>1495</v>
      </c>
    </row>
    <row r="75" spans="1:21" x14ac:dyDescent="0.35">
      <c r="A75" s="15" t="s">
        <v>87</v>
      </c>
      <c r="B75" s="16">
        <v>1415</v>
      </c>
      <c r="C75" s="7">
        <f>IFERROR((VLOOKUP($B75,'UA Ledger'!$A$6:$N$165,2,FALSE)),0)+IFERROR(VLOOKUP($B75,'AA Ledger'!$A$6:$O$581,2,FALSE),0)</f>
        <v>0</v>
      </c>
      <c r="D75" s="7">
        <f>IFERROR((VLOOKUP($B75,'UA Ledger'!$A$6:$N$165,D$4,FALSE)),0)+IFERROR(VLOOKUP($B75,'AA Ledger'!$A$6:$O$581,D$4,FALSE),0)</f>
        <v>0</v>
      </c>
      <c r="E75" s="7">
        <f>IFERROR((VLOOKUP($B75,'UA Ledger'!$A$6:$N$165,E$4,FALSE)),0)+IFERROR(VLOOKUP($B75,'AA Ledger'!$A$6:$O$581,E$4,FALSE),0)</f>
        <v>0</v>
      </c>
      <c r="F75" s="7">
        <f>IFERROR((VLOOKUP($B75,'UA Ledger'!$A$6:$N$165,F$4,FALSE)),0)+IFERROR(VLOOKUP($B75,'AA Ledger'!$A$6:$O$581,F$4,FALSE),0)</f>
        <v>0</v>
      </c>
      <c r="G75" s="7">
        <f>IFERROR((VLOOKUP($B75,'UA Ledger'!$A$6:$N$165,G$4,FALSE)),0)+IFERROR(VLOOKUP($B75,'AA Ledger'!$A$6:$O$581,G$4,FALSE),0)</f>
        <v>0</v>
      </c>
      <c r="H75" s="7">
        <f>IFERROR((VLOOKUP($B75,'UA Ledger'!$A$6:$N$165,H$4,FALSE)),0)+IFERROR(VLOOKUP($B75,'AA Ledger'!$A$6:$O$581,H$4,FALSE),0)</f>
        <v>0</v>
      </c>
      <c r="I75" s="7">
        <f>IFERROR((VLOOKUP($B75,'UA Ledger'!$A$6:$N$165,I$4,FALSE)),0)+IFERROR(VLOOKUP($B75,'AA Ledger'!$A$6:$O$581,I$4,FALSE),0)</f>
        <v>0</v>
      </c>
      <c r="J75" s="7">
        <f>IFERROR((VLOOKUP($B75,'UA Ledger'!$A$6:$N$165,J$4,FALSE)),0)+IFERROR(VLOOKUP($B75,'AA Ledger'!$A$6:$O$581,J$4,FALSE),0)</f>
        <v>0</v>
      </c>
      <c r="K75" s="7">
        <f>IFERROR((VLOOKUP($B75,'UA Ledger'!$A$6:$N$165,K$4,FALSE)),0)+IFERROR(VLOOKUP($B75,'AA Ledger'!$A$6:$O$581,K$4,FALSE),0)</f>
        <v>0</v>
      </c>
      <c r="L75" s="7">
        <f>IFERROR((VLOOKUP($B75,'UA Ledger'!$A$6:$N$165,L$4,FALSE)),0)+IFERROR(VLOOKUP($B75,'AA Ledger'!$A$6:$O$581,L$4,FALSE),0)</f>
        <v>0</v>
      </c>
      <c r="M75" s="7">
        <f>IFERROR((VLOOKUP($B75,'UA Ledger'!$A$6:$N$165,M$4,FALSE)),0)+IFERROR(VLOOKUP($B75,'AA Ledger'!$A$6:$O$581,M$4,FALSE),0)</f>
        <v>0</v>
      </c>
      <c r="N75" s="7">
        <f>IFERROR((VLOOKUP($B75,'UA Ledger'!$A$6:$N$165,N$4,FALSE)),0)+IFERROR(VLOOKUP($B75,'AA Ledger'!$A$6:$O$581,N$4,FALSE),0)</f>
        <v>0</v>
      </c>
      <c r="O75" s="6">
        <f t="shared" si="5"/>
        <v>0</v>
      </c>
      <c r="T75" s="5">
        <v>1500</v>
      </c>
      <c r="U75">
        <f t="shared" si="4"/>
        <v>1500</v>
      </c>
    </row>
    <row r="76" spans="1:21" x14ac:dyDescent="0.35">
      <c r="A76" s="15" t="s">
        <v>88</v>
      </c>
      <c r="B76" s="16">
        <v>1420</v>
      </c>
      <c r="C76" s="7">
        <f>IFERROR((VLOOKUP($B76,'UA Ledger'!$A$6:$N$165,2,FALSE)),0)+IFERROR(VLOOKUP($B76,'AA Ledger'!$A$6:$O$581,2,FALSE),0)</f>
        <v>0</v>
      </c>
      <c r="D76" s="7">
        <f>IFERROR((VLOOKUP($B76,'UA Ledger'!$A$6:$N$165,D$4,FALSE)),0)+IFERROR(VLOOKUP($B76,'AA Ledger'!$A$6:$O$581,D$4,FALSE),0)</f>
        <v>0</v>
      </c>
      <c r="E76" s="7">
        <f>IFERROR((VLOOKUP($B76,'UA Ledger'!$A$6:$N$165,E$4,FALSE)),0)+IFERROR(VLOOKUP($B76,'AA Ledger'!$A$6:$O$581,E$4,FALSE),0)</f>
        <v>-584.19000000000005</v>
      </c>
      <c r="F76" s="7">
        <f>IFERROR((VLOOKUP($B76,'UA Ledger'!$A$6:$N$165,F$4,FALSE)),0)+IFERROR(VLOOKUP($B76,'AA Ledger'!$A$6:$O$581,F$4,FALSE),0)</f>
        <v>0</v>
      </c>
      <c r="G76" s="7">
        <f>IFERROR((VLOOKUP($B76,'UA Ledger'!$A$6:$N$165,G$4,FALSE)),0)+IFERROR(VLOOKUP($B76,'AA Ledger'!$A$6:$O$581,G$4,FALSE),0)</f>
        <v>0</v>
      </c>
      <c r="H76" s="7">
        <f>IFERROR((VLOOKUP($B76,'UA Ledger'!$A$6:$N$165,H$4,FALSE)),0)+IFERROR(VLOOKUP($B76,'AA Ledger'!$A$6:$O$581,H$4,FALSE),0)</f>
        <v>1825.36</v>
      </c>
      <c r="I76" s="7">
        <f>IFERROR((VLOOKUP($B76,'UA Ledger'!$A$6:$N$165,I$4,FALSE)),0)+IFERROR(VLOOKUP($B76,'AA Ledger'!$A$6:$O$581,I$4,FALSE),0)</f>
        <v>0</v>
      </c>
      <c r="J76" s="7">
        <f>IFERROR((VLOOKUP($B76,'UA Ledger'!$A$6:$N$165,J$4,FALSE)),0)+IFERROR(VLOOKUP($B76,'AA Ledger'!$A$6:$O$581,J$4,FALSE),0)</f>
        <v>0</v>
      </c>
      <c r="K76" s="7">
        <f>IFERROR((VLOOKUP($B76,'UA Ledger'!$A$6:$N$165,K$4,FALSE)),0)+IFERROR(VLOOKUP($B76,'AA Ledger'!$A$6:$O$581,K$4,FALSE),0)</f>
        <v>0</v>
      </c>
      <c r="L76" s="7">
        <f>IFERROR((VLOOKUP($B76,'UA Ledger'!$A$6:$N$165,L$4,FALSE)),0)+IFERROR(VLOOKUP($B76,'AA Ledger'!$A$6:$O$581,L$4,FALSE),0)</f>
        <v>0</v>
      </c>
      <c r="M76" s="7">
        <f>IFERROR((VLOOKUP($B76,'UA Ledger'!$A$6:$N$165,M$4,FALSE)),0)+IFERROR(VLOOKUP($B76,'AA Ledger'!$A$6:$O$581,M$4,FALSE),0)</f>
        <v>-304.51</v>
      </c>
      <c r="N76" s="7">
        <f>IFERROR((VLOOKUP($B76,'UA Ledger'!$A$6:$N$165,N$4,FALSE)),0)+IFERROR(VLOOKUP($B76,'AA Ledger'!$A$6:$O$581,N$4,FALSE),0)</f>
        <v>0</v>
      </c>
      <c r="O76" s="6">
        <f t="shared" si="5"/>
        <v>936.65999999999985</v>
      </c>
      <c r="T76" s="5">
        <v>1525</v>
      </c>
      <c r="U76">
        <f t="shared" si="4"/>
        <v>1525</v>
      </c>
    </row>
    <row r="77" spans="1:21" x14ac:dyDescent="0.35">
      <c r="A77" s="15" t="s">
        <v>89</v>
      </c>
      <c r="B77" s="16">
        <v>1425</v>
      </c>
      <c r="C77" s="7">
        <f>IFERROR((VLOOKUP($B77,'UA Ledger'!$A$6:$N$165,2,FALSE)),0)+IFERROR(VLOOKUP($B77,'AA Ledger'!$A$6:$O$581,2,FALSE),0)</f>
        <v>0</v>
      </c>
      <c r="D77" s="7">
        <f>IFERROR((VLOOKUP($B77,'UA Ledger'!$A$6:$N$165,D$4,FALSE)),0)+IFERROR(VLOOKUP($B77,'AA Ledger'!$A$6:$O$581,D$4,FALSE),0)</f>
        <v>0</v>
      </c>
      <c r="E77" s="7">
        <f>IFERROR((VLOOKUP($B77,'UA Ledger'!$A$6:$N$165,E$4,FALSE)),0)+IFERROR(VLOOKUP($B77,'AA Ledger'!$A$6:$O$581,E$4,FALSE),0)</f>
        <v>0</v>
      </c>
      <c r="F77" s="7">
        <f>IFERROR((VLOOKUP($B77,'UA Ledger'!$A$6:$N$165,F$4,FALSE)),0)+IFERROR(VLOOKUP($B77,'AA Ledger'!$A$6:$O$581,F$4,FALSE),0)</f>
        <v>0</v>
      </c>
      <c r="G77" s="7">
        <f>IFERROR((VLOOKUP($B77,'UA Ledger'!$A$6:$N$165,G$4,FALSE)),0)+IFERROR(VLOOKUP($B77,'AA Ledger'!$A$6:$O$581,G$4,FALSE),0)</f>
        <v>0</v>
      </c>
      <c r="H77" s="7">
        <f>IFERROR((VLOOKUP($B77,'UA Ledger'!$A$6:$N$165,H$4,FALSE)),0)+IFERROR(VLOOKUP($B77,'AA Ledger'!$A$6:$O$581,H$4,FALSE),0)</f>
        <v>0</v>
      </c>
      <c r="I77" s="7">
        <f>IFERROR((VLOOKUP($B77,'UA Ledger'!$A$6:$N$165,I$4,FALSE)),0)+IFERROR(VLOOKUP($B77,'AA Ledger'!$A$6:$O$581,I$4,FALSE),0)</f>
        <v>0</v>
      </c>
      <c r="J77" s="7">
        <f>IFERROR((VLOOKUP($B77,'UA Ledger'!$A$6:$N$165,J$4,FALSE)),0)+IFERROR(VLOOKUP($B77,'AA Ledger'!$A$6:$O$581,J$4,FALSE),0)</f>
        <v>0</v>
      </c>
      <c r="K77" s="7">
        <f>IFERROR((VLOOKUP($B77,'UA Ledger'!$A$6:$N$165,K$4,FALSE)),0)+IFERROR(VLOOKUP($B77,'AA Ledger'!$A$6:$O$581,K$4,FALSE),0)</f>
        <v>0</v>
      </c>
      <c r="L77" s="7">
        <f>IFERROR((VLOOKUP($B77,'UA Ledger'!$A$6:$N$165,L$4,FALSE)),0)+IFERROR(VLOOKUP($B77,'AA Ledger'!$A$6:$O$581,L$4,FALSE),0)</f>
        <v>0</v>
      </c>
      <c r="M77" s="7">
        <f>IFERROR((VLOOKUP($B77,'UA Ledger'!$A$6:$N$165,M$4,FALSE)),0)+IFERROR(VLOOKUP($B77,'AA Ledger'!$A$6:$O$581,M$4,FALSE),0)</f>
        <v>0</v>
      </c>
      <c r="N77" s="7">
        <f>IFERROR((VLOOKUP($B77,'UA Ledger'!$A$6:$N$165,N$4,FALSE)),0)+IFERROR(VLOOKUP($B77,'AA Ledger'!$A$6:$O$581,N$4,FALSE),0)</f>
        <v>0</v>
      </c>
      <c r="O77" s="6">
        <f t="shared" si="5"/>
        <v>0</v>
      </c>
      <c r="T77" s="5">
        <v>1530</v>
      </c>
      <c r="U77">
        <f t="shared" si="4"/>
        <v>1530</v>
      </c>
    </row>
    <row r="78" spans="1:21" x14ac:dyDescent="0.35">
      <c r="A78" s="15" t="s">
        <v>90</v>
      </c>
      <c r="B78" s="16">
        <v>1430</v>
      </c>
      <c r="C78" s="7">
        <f>IFERROR((VLOOKUP($B78,'UA Ledger'!$A$6:$N$165,2,FALSE)),0)+IFERROR(VLOOKUP($B78,'AA Ledger'!$A$6:$O$581,2,FALSE),0)</f>
        <v>0</v>
      </c>
      <c r="D78" s="7">
        <f>IFERROR((VLOOKUP($B78,'UA Ledger'!$A$6:$N$165,D$4,FALSE)),0)+IFERROR(VLOOKUP($B78,'AA Ledger'!$A$6:$O$581,D$4,FALSE),0)</f>
        <v>0</v>
      </c>
      <c r="E78" s="7">
        <f>IFERROR((VLOOKUP($B78,'UA Ledger'!$A$6:$N$165,E$4,FALSE)),0)+IFERROR(VLOOKUP($B78,'AA Ledger'!$A$6:$O$581,E$4,FALSE),0)</f>
        <v>0</v>
      </c>
      <c r="F78" s="7">
        <f>IFERROR((VLOOKUP($B78,'UA Ledger'!$A$6:$N$165,F$4,FALSE)),0)+IFERROR(VLOOKUP($B78,'AA Ledger'!$A$6:$O$581,F$4,FALSE),0)</f>
        <v>43040</v>
      </c>
      <c r="G78" s="7">
        <f>IFERROR((VLOOKUP($B78,'UA Ledger'!$A$6:$N$165,G$4,FALSE)),0)+IFERROR(VLOOKUP($B78,'AA Ledger'!$A$6:$O$581,G$4,FALSE),0)</f>
        <v>361.44</v>
      </c>
      <c r="H78" s="7">
        <f>IFERROR((VLOOKUP($B78,'UA Ledger'!$A$6:$N$165,H$4,FALSE)),0)+IFERROR(VLOOKUP($B78,'AA Ledger'!$A$6:$O$581,H$4,FALSE),0)</f>
        <v>0</v>
      </c>
      <c r="I78" s="7">
        <f>IFERROR((VLOOKUP($B78,'UA Ledger'!$A$6:$N$165,I$4,FALSE)),0)+IFERROR(VLOOKUP($B78,'AA Ledger'!$A$6:$O$581,I$4,FALSE),0)</f>
        <v>0</v>
      </c>
      <c r="J78" s="7">
        <f>IFERROR((VLOOKUP($B78,'UA Ledger'!$A$6:$N$165,J$4,FALSE)),0)+IFERROR(VLOOKUP($B78,'AA Ledger'!$A$6:$O$581,J$4,FALSE),0)</f>
        <v>0</v>
      </c>
      <c r="K78" s="7">
        <f>IFERROR((VLOOKUP($B78,'UA Ledger'!$A$6:$N$165,K$4,FALSE)),0)+IFERROR(VLOOKUP($B78,'AA Ledger'!$A$6:$O$581,K$4,FALSE),0)</f>
        <v>0</v>
      </c>
      <c r="L78" s="7">
        <f>IFERROR((VLOOKUP($B78,'UA Ledger'!$A$6:$N$165,L$4,FALSE)),0)+IFERROR(VLOOKUP($B78,'AA Ledger'!$A$6:$O$581,L$4,FALSE),0)</f>
        <v>0</v>
      </c>
      <c r="M78" s="7">
        <f>IFERROR((VLOOKUP($B78,'UA Ledger'!$A$6:$N$165,M$4,FALSE)),0)+IFERROR(VLOOKUP($B78,'AA Ledger'!$A$6:$O$581,M$4,FALSE),0)</f>
        <v>0</v>
      </c>
      <c r="N78" s="7">
        <f>IFERROR((VLOOKUP($B78,'UA Ledger'!$A$6:$N$165,N$4,FALSE)),0)+IFERROR(VLOOKUP($B78,'AA Ledger'!$A$6:$O$581,N$4,FALSE),0)</f>
        <v>0</v>
      </c>
      <c r="O78" s="6">
        <f t="shared" si="5"/>
        <v>43401.440000000002</v>
      </c>
      <c r="T78" s="5">
        <v>1535</v>
      </c>
      <c r="U78">
        <f t="shared" si="4"/>
        <v>1535</v>
      </c>
    </row>
    <row r="79" spans="1:21" x14ac:dyDescent="0.35">
      <c r="A79" s="15" t="s">
        <v>91</v>
      </c>
      <c r="B79" s="16">
        <v>1435</v>
      </c>
      <c r="C79" s="7">
        <f>IFERROR((VLOOKUP($B79,'UA Ledger'!$A$6:$N$165,2,FALSE)),0)+IFERROR(VLOOKUP($B79,'AA Ledger'!$A$6:$O$581,2,FALSE),0)</f>
        <v>0</v>
      </c>
      <c r="D79" s="7">
        <f>IFERROR((VLOOKUP($B79,'UA Ledger'!$A$6:$N$165,D$4,FALSE)),0)+IFERROR(VLOOKUP($B79,'AA Ledger'!$A$6:$O$581,D$4,FALSE),0)</f>
        <v>0</v>
      </c>
      <c r="E79" s="7">
        <f>IFERROR((VLOOKUP($B79,'UA Ledger'!$A$6:$N$165,E$4,FALSE)),0)+IFERROR(VLOOKUP($B79,'AA Ledger'!$A$6:$O$581,E$4,FALSE),0)</f>
        <v>-2031.7300000000002</v>
      </c>
      <c r="F79" s="7">
        <f>IFERROR((VLOOKUP($B79,'UA Ledger'!$A$6:$N$165,F$4,FALSE)),0)+IFERROR(VLOOKUP($B79,'AA Ledger'!$A$6:$O$581,F$4,FALSE),0)</f>
        <v>0</v>
      </c>
      <c r="G79" s="7">
        <f>IFERROR((VLOOKUP($B79,'UA Ledger'!$A$6:$N$165,G$4,FALSE)),0)+IFERROR(VLOOKUP($B79,'AA Ledger'!$A$6:$O$581,G$4,FALSE),0)</f>
        <v>0</v>
      </c>
      <c r="H79" s="7">
        <f>IFERROR((VLOOKUP($B79,'UA Ledger'!$A$6:$N$165,H$4,FALSE)),0)+IFERROR(VLOOKUP($B79,'AA Ledger'!$A$6:$O$581,H$4,FALSE),0)</f>
        <v>0</v>
      </c>
      <c r="I79" s="7">
        <f>IFERROR((VLOOKUP($B79,'UA Ledger'!$A$6:$N$165,I$4,FALSE)),0)+IFERROR(VLOOKUP($B79,'AA Ledger'!$A$6:$O$581,I$4,FALSE),0)</f>
        <v>248.49</v>
      </c>
      <c r="J79" s="7">
        <f>IFERROR((VLOOKUP($B79,'UA Ledger'!$A$6:$N$165,J$4,FALSE)),0)+IFERROR(VLOOKUP($B79,'AA Ledger'!$A$6:$O$581,J$4,FALSE),0)</f>
        <v>0</v>
      </c>
      <c r="K79" s="7">
        <f>IFERROR((VLOOKUP($B79,'UA Ledger'!$A$6:$N$165,K$4,FALSE)),0)+IFERROR(VLOOKUP($B79,'AA Ledger'!$A$6:$O$581,K$4,FALSE),0)</f>
        <v>0</v>
      </c>
      <c r="L79" s="7">
        <f>IFERROR((VLOOKUP($B79,'UA Ledger'!$A$6:$N$165,L$4,FALSE)),0)+IFERROR(VLOOKUP($B79,'AA Ledger'!$A$6:$O$581,L$4,FALSE),0)</f>
        <v>361.44</v>
      </c>
      <c r="M79" s="7">
        <f>IFERROR((VLOOKUP($B79,'UA Ledger'!$A$6:$N$165,M$4,FALSE)),0)+IFERROR(VLOOKUP($B79,'AA Ledger'!$A$6:$O$581,M$4,FALSE),0)</f>
        <v>0</v>
      </c>
      <c r="N79" s="7">
        <f>IFERROR((VLOOKUP($B79,'UA Ledger'!$A$6:$N$165,N$4,FALSE)),0)+IFERROR(VLOOKUP($B79,'AA Ledger'!$A$6:$O$581,N$4,FALSE),0)</f>
        <v>135.54</v>
      </c>
      <c r="O79" s="6">
        <f t="shared" si="5"/>
        <v>-1286.2600000000002</v>
      </c>
      <c r="T79" s="5">
        <v>1540</v>
      </c>
      <c r="U79">
        <f t="shared" si="4"/>
        <v>1540</v>
      </c>
    </row>
    <row r="80" spans="1:21" x14ac:dyDescent="0.35">
      <c r="A80" s="15" t="s">
        <v>92</v>
      </c>
      <c r="B80" s="16">
        <v>1440</v>
      </c>
      <c r="C80" s="7">
        <f>IFERROR((VLOOKUP($B80,'UA Ledger'!$A$6:$N$165,2,FALSE)),0)+IFERROR(VLOOKUP($B80,'AA Ledger'!$A$6:$O$581,2,FALSE),0)</f>
        <v>0</v>
      </c>
      <c r="D80" s="7">
        <f>IFERROR((VLOOKUP($B80,'UA Ledger'!$A$6:$N$165,D$4,FALSE)),0)+IFERROR(VLOOKUP($B80,'AA Ledger'!$A$6:$O$581,D$4,FALSE),0)</f>
        <v>0</v>
      </c>
      <c r="E80" s="7">
        <f>IFERROR((VLOOKUP($B80,'UA Ledger'!$A$6:$N$165,E$4,FALSE)),0)+IFERROR(VLOOKUP($B80,'AA Ledger'!$A$6:$O$581,E$4,FALSE),0)</f>
        <v>-8908.7900000000009</v>
      </c>
      <c r="F80" s="7">
        <f>IFERROR((VLOOKUP($B80,'UA Ledger'!$A$6:$N$165,F$4,FALSE)),0)+IFERROR(VLOOKUP($B80,'AA Ledger'!$A$6:$O$581,F$4,FALSE),0)</f>
        <v>0</v>
      </c>
      <c r="G80" s="7">
        <f>IFERROR((VLOOKUP($B80,'UA Ledger'!$A$6:$N$165,G$4,FALSE)),0)+IFERROR(VLOOKUP($B80,'AA Ledger'!$A$6:$O$581,G$4,FALSE),0)</f>
        <v>0</v>
      </c>
      <c r="H80" s="7">
        <f>IFERROR((VLOOKUP($B80,'UA Ledger'!$A$6:$N$165,H$4,FALSE)),0)+IFERROR(VLOOKUP($B80,'AA Ledger'!$A$6:$O$581,H$4,FALSE),0)</f>
        <v>0</v>
      </c>
      <c r="I80" s="7">
        <f>IFERROR((VLOOKUP($B80,'UA Ledger'!$A$6:$N$165,I$4,FALSE)),0)+IFERROR(VLOOKUP($B80,'AA Ledger'!$A$6:$O$581,I$4,FALSE),0)</f>
        <v>0</v>
      </c>
      <c r="J80" s="7">
        <f>IFERROR((VLOOKUP($B80,'UA Ledger'!$A$6:$N$165,J$4,FALSE)),0)+IFERROR(VLOOKUP($B80,'AA Ledger'!$A$6:$O$581,J$4,FALSE),0)</f>
        <v>0</v>
      </c>
      <c r="K80" s="7">
        <f>IFERROR((VLOOKUP($B80,'UA Ledger'!$A$6:$N$165,K$4,FALSE)),0)+IFERROR(VLOOKUP($B80,'AA Ledger'!$A$6:$O$581,K$4,FALSE),0)</f>
        <v>0</v>
      </c>
      <c r="L80" s="7">
        <f>IFERROR((VLOOKUP($B80,'UA Ledger'!$A$6:$N$165,L$4,FALSE)),0)+IFERROR(VLOOKUP($B80,'AA Ledger'!$A$6:$O$581,L$4,FALSE),0)</f>
        <v>0</v>
      </c>
      <c r="M80" s="7">
        <f>IFERROR((VLOOKUP($B80,'UA Ledger'!$A$6:$N$165,M$4,FALSE)),0)+IFERROR(VLOOKUP($B80,'AA Ledger'!$A$6:$O$581,M$4,FALSE),0)</f>
        <v>0</v>
      </c>
      <c r="N80" s="7">
        <f>IFERROR((VLOOKUP($B80,'UA Ledger'!$A$6:$N$165,N$4,FALSE)),0)+IFERROR(VLOOKUP($B80,'AA Ledger'!$A$6:$O$581,N$4,FALSE),0)</f>
        <v>0</v>
      </c>
      <c r="O80" s="6">
        <f t="shared" si="5"/>
        <v>-8908.7900000000009</v>
      </c>
      <c r="T80" s="5">
        <v>1555</v>
      </c>
      <c r="U80">
        <f t="shared" si="4"/>
        <v>1555</v>
      </c>
    </row>
    <row r="81" spans="1:21" x14ac:dyDescent="0.35">
      <c r="A81" s="15" t="s">
        <v>93</v>
      </c>
      <c r="B81" s="16">
        <v>1445</v>
      </c>
      <c r="C81" s="7">
        <f>IFERROR((VLOOKUP($B81,'UA Ledger'!$A$6:$N$165,2,FALSE)),0)+IFERROR(VLOOKUP($B81,'AA Ledger'!$A$6:$O$581,2,FALSE),0)</f>
        <v>0</v>
      </c>
      <c r="D81" s="7">
        <f>IFERROR((VLOOKUP($B81,'UA Ledger'!$A$6:$N$165,D$4,FALSE)),0)+IFERROR(VLOOKUP($B81,'AA Ledger'!$A$6:$O$581,D$4,FALSE),0)</f>
        <v>0</v>
      </c>
      <c r="E81" s="7">
        <f>IFERROR((VLOOKUP($B81,'UA Ledger'!$A$6:$N$165,E$4,FALSE)),0)+IFERROR(VLOOKUP($B81,'AA Ledger'!$A$6:$O$581,E$4,FALSE),0)</f>
        <v>0</v>
      </c>
      <c r="F81" s="7">
        <f>IFERROR((VLOOKUP($B81,'UA Ledger'!$A$6:$N$165,F$4,FALSE)),0)+IFERROR(VLOOKUP($B81,'AA Ledger'!$A$6:$O$581,F$4,FALSE),0)</f>
        <v>0</v>
      </c>
      <c r="G81" s="7">
        <f>IFERROR((VLOOKUP($B81,'UA Ledger'!$A$6:$N$165,G$4,FALSE)),0)+IFERROR(VLOOKUP($B81,'AA Ledger'!$A$6:$O$581,G$4,FALSE),0)</f>
        <v>0</v>
      </c>
      <c r="H81" s="7">
        <f>IFERROR((VLOOKUP($B81,'UA Ledger'!$A$6:$N$165,H$4,FALSE)),0)+IFERROR(VLOOKUP($B81,'AA Ledger'!$A$6:$O$581,H$4,FALSE),0)</f>
        <v>0</v>
      </c>
      <c r="I81" s="7">
        <f>IFERROR((VLOOKUP($B81,'UA Ledger'!$A$6:$N$165,I$4,FALSE)),0)+IFERROR(VLOOKUP($B81,'AA Ledger'!$A$6:$O$581,I$4,FALSE),0)</f>
        <v>0</v>
      </c>
      <c r="J81" s="7">
        <f>IFERROR((VLOOKUP($B81,'UA Ledger'!$A$6:$N$165,J$4,FALSE)),0)+IFERROR(VLOOKUP($B81,'AA Ledger'!$A$6:$O$581,J$4,FALSE),0)</f>
        <v>0</v>
      </c>
      <c r="K81" s="7">
        <f>IFERROR((VLOOKUP($B81,'UA Ledger'!$A$6:$N$165,K$4,FALSE)),0)+IFERROR(VLOOKUP($B81,'AA Ledger'!$A$6:$O$581,K$4,FALSE),0)</f>
        <v>0</v>
      </c>
      <c r="L81" s="7">
        <f>IFERROR((VLOOKUP($B81,'UA Ledger'!$A$6:$N$165,L$4,FALSE)),0)+IFERROR(VLOOKUP($B81,'AA Ledger'!$A$6:$O$581,L$4,FALSE),0)</f>
        <v>0</v>
      </c>
      <c r="M81" s="7">
        <f>IFERROR((VLOOKUP($B81,'UA Ledger'!$A$6:$N$165,M$4,FALSE)),0)+IFERROR(VLOOKUP($B81,'AA Ledger'!$A$6:$O$581,M$4,FALSE),0)</f>
        <v>0</v>
      </c>
      <c r="N81" s="7">
        <f>IFERROR((VLOOKUP($B81,'UA Ledger'!$A$6:$N$165,N$4,FALSE)),0)+IFERROR(VLOOKUP($B81,'AA Ledger'!$A$6:$O$581,N$4,FALSE),0)</f>
        <v>0</v>
      </c>
      <c r="O81" s="6">
        <f t="shared" si="5"/>
        <v>0</v>
      </c>
      <c r="T81" s="5">
        <v>1580</v>
      </c>
      <c r="U81">
        <f t="shared" si="4"/>
        <v>1580</v>
      </c>
    </row>
    <row r="82" spans="1:21" x14ac:dyDescent="0.35">
      <c r="A82" s="15" t="s">
        <v>94</v>
      </c>
      <c r="B82" s="16">
        <v>1450</v>
      </c>
      <c r="C82" s="7">
        <f>IFERROR((VLOOKUP($B82,'UA Ledger'!$A$6:$N$165,2,FALSE)),0)+IFERROR(VLOOKUP($B82,'AA Ledger'!$A$6:$O$581,2,FALSE),0)</f>
        <v>0</v>
      </c>
      <c r="D82" s="7">
        <f>IFERROR((VLOOKUP($B82,'UA Ledger'!$A$6:$N$165,D$4,FALSE)),0)+IFERROR(VLOOKUP($B82,'AA Ledger'!$A$6:$O$581,D$4,FALSE),0)</f>
        <v>0</v>
      </c>
      <c r="E82" s="7">
        <f>IFERROR((VLOOKUP($B82,'UA Ledger'!$A$6:$N$165,E$4,FALSE)),0)+IFERROR(VLOOKUP($B82,'AA Ledger'!$A$6:$O$581,E$4,FALSE),0)</f>
        <v>0</v>
      </c>
      <c r="F82" s="7">
        <f>IFERROR((VLOOKUP($B82,'UA Ledger'!$A$6:$N$165,F$4,FALSE)),0)+IFERROR(VLOOKUP($B82,'AA Ledger'!$A$6:$O$581,F$4,FALSE),0)</f>
        <v>0</v>
      </c>
      <c r="G82" s="7">
        <f>IFERROR((VLOOKUP($B82,'UA Ledger'!$A$6:$N$165,G$4,FALSE)),0)+IFERROR(VLOOKUP($B82,'AA Ledger'!$A$6:$O$581,G$4,FALSE),0)</f>
        <v>0</v>
      </c>
      <c r="H82" s="7">
        <f>IFERROR((VLOOKUP($B82,'UA Ledger'!$A$6:$N$165,H$4,FALSE)),0)+IFERROR(VLOOKUP($B82,'AA Ledger'!$A$6:$O$581,H$4,FALSE),0)</f>
        <v>0</v>
      </c>
      <c r="I82" s="7">
        <f>IFERROR((VLOOKUP($B82,'UA Ledger'!$A$6:$N$165,I$4,FALSE)),0)+IFERROR(VLOOKUP($B82,'AA Ledger'!$A$6:$O$581,I$4,FALSE),0)</f>
        <v>0</v>
      </c>
      <c r="J82" s="7">
        <f>IFERROR((VLOOKUP($B82,'UA Ledger'!$A$6:$N$165,J$4,FALSE)),0)+IFERROR(VLOOKUP($B82,'AA Ledger'!$A$6:$O$581,J$4,FALSE),0)</f>
        <v>0</v>
      </c>
      <c r="K82" s="7">
        <f>IFERROR((VLOOKUP($B82,'UA Ledger'!$A$6:$N$165,K$4,FALSE)),0)+IFERROR(VLOOKUP($B82,'AA Ledger'!$A$6:$O$581,K$4,FALSE),0)</f>
        <v>0</v>
      </c>
      <c r="L82" s="7">
        <f>IFERROR((VLOOKUP($B82,'UA Ledger'!$A$6:$N$165,L$4,FALSE)),0)+IFERROR(VLOOKUP($B82,'AA Ledger'!$A$6:$O$581,L$4,FALSE),0)</f>
        <v>0</v>
      </c>
      <c r="M82" s="7">
        <f>IFERROR((VLOOKUP($B82,'UA Ledger'!$A$6:$N$165,M$4,FALSE)),0)+IFERROR(VLOOKUP($B82,'AA Ledger'!$A$6:$O$581,M$4,FALSE),0)</f>
        <v>0</v>
      </c>
      <c r="N82" s="7">
        <f>IFERROR((VLOOKUP($B82,'UA Ledger'!$A$6:$N$165,N$4,FALSE)),0)+IFERROR(VLOOKUP($B82,'AA Ledger'!$A$6:$O$581,N$4,FALSE),0)</f>
        <v>0</v>
      </c>
      <c r="O82" s="6">
        <f t="shared" si="5"/>
        <v>0</v>
      </c>
      <c r="T82" s="5">
        <v>1585</v>
      </c>
      <c r="U82">
        <f t="shared" si="4"/>
        <v>1585</v>
      </c>
    </row>
    <row r="83" spans="1:21" x14ac:dyDescent="0.35">
      <c r="A83" s="15" t="s">
        <v>50</v>
      </c>
      <c r="B83" s="16">
        <v>1455</v>
      </c>
      <c r="C83" s="7">
        <f>IFERROR((VLOOKUP($B83,'UA Ledger'!$A$6:$N$165,2,FALSE)),0)+IFERROR(VLOOKUP($B83,'AA Ledger'!$A$6:$O$581,2,FALSE),0)</f>
        <v>0</v>
      </c>
      <c r="D83" s="7">
        <f>IFERROR((VLOOKUP($B83,'UA Ledger'!$A$6:$N$165,D$4,FALSE)),0)+IFERROR(VLOOKUP($B83,'AA Ledger'!$A$6:$O$581,D$4,FALSE),0)</f>
        <v>0</v>
      </c>
      <c r="E83" s="7">
        <f>IFERROR((VLOOKUP($B83,'UA Ledger'!$A$6:$N$165,E$4,FALSE)),0)+IFERROR(VLOOKUP($B83,'AA Ledger'!$A$6:$O$581,E$4,FALSE),0)</f>
        <v>-16756.489999999998</v>
      </c>
      <c r="F83" s="7">
        <f>IFERROR((VLOOKUP($B83,'UA Ledger'!$A$6:$N$165,F$4,FALSE)),0)+IFERROR(VLOOKUP($B83,'AA Ledger'!$A$6:$O$581,F$4,FALSE),0)</f>
        <v>143.30000000000001</v>
      </c>
      <c r="G83" s="7">
        <f>IFERROR((VLOOKUP($B83,'UA Ledger'!$A$6:$N$165,G$4,FALSE)),0)+IFERROR(VLOOKUP($B83,'AA Ledger'!$A$6:$O$581,G$4,FALSE),0)</f>
        <v>0</v>
      </c>
      <c r="H83" s="7">
        <f>IFERROR((VLOOKUP($B83,'UA Ledger'!$A$6:$N$165,H$4,FALSE)),0)+IFERROR(VLOOKUP($B83,'AA Ledger'!$A$6:$O$581,H$4,FALSE),0)</f>
        <v>0</v>
      </c>
      <c r="I83" s="7">
        <f>IFERROR((VLOOKUP($B83,'UA Ledger'!$A$6:$N$165,I$4,FALSE)),0)+IFERROR(VLOOKUP($B83,'AA Ledger'!$A$6:$O$581,I$4,FALSE),0)</f>
        <v>0</v>
      </c>
      <c r="J83" s="7">
        <f>IFERROR((VLOOKUP($B83,'UA Ledger'!$A$6:$N$165,J$4,FALSE)),0)+IFERROR(VLOOKUP($B83,'AA Ledger'!$A$6:$O$581,J$4,FALSE),0)</f>
        <v>0</v>
      </c>
      <c r="K83" s="7">
        <f>IFERROR((VLOOKUP($B83,'UA Ledger'!$A$6:$N$165,K$4,FALSE)),0)+IFERROR(VLOOKUP($B83,'AA Ledger'!$A$6:$O$581,K$4,FALSE),0)</f>
        <v>0</v>
      </c>
      <c r="L83" s="7">
        <f>IFERROR((VLOOKUP($B83,'UA Ledger'!$A$6:$N$165,L$4,FALSE)),0)+IFERROR(VLOOKUP($B83,'AA Ledger'!$A$6:$O$581,L$4,FALSE),0)</f>
        <v>0</v>
      </c>
      <c r="M83" s="7">
        <f>IFERROR((VLOOKUP($B83,'UA Ledger'!$A$6:$N$165,M$4,FALSE)),0)+IFERROR(VLOOKUP($B83,'AA Ledger'!$A$6:$O$581,M$4,FALSE),0)</f>
        <v>0</v>
      </c>
      <c r="N83" s="7">
        <f>IFERROR((VLOOKUP($B83,'UA Ledger'!$A$6:$N$165,N$4,FALSE)),0)+IFERROR(VLOOKUP($B83,'AA Ledger'!$A$6:$O$581,N$4,FALSE),0)</f>
        <v>0</v>
      </c>
      <c r="O83" s="6">
        <f t="shared" si="5"/>
        <v>-16613.189999999999</v>
      </c>
      <c r="T83" s="5">
        <v>1590</v>
      </c>
      <c r="U83">
        <f t="shared" si="4"/>
        <v>1590</v>
      </c>
    </row>
    <row r="84" spans="1:21" x14ac:dyDescent="0.35">
      <c r="A84" s="15" t="s">
        <v>51</v>
      </c>
      <c r="B84" s="16">
        <v>1460</v>
      </c>
      <c r="C84" s="7">
        <f>IFERROR((VLOOKUP($B84,'UA Ledger'!$A$6:$N$165,2,FALSE)),0)+IFERROR(VLOOKUP($B84,'AA Ledger'!$A$6:$O$581,2,FALSE),0)</f>
        <v>210.95000000000002</v>
      </c>
      <c r="D84" s="7">
        <f>IFERROR((VLOOKUP($B84,'UA Ledger'!$A$6:$N$165,D$4,FALSE)),0)+IFERROR(VLOOKUP($B84,'AA Ledger'!$A$6:$O$581,D$4,FALSE),0)</f>
        <v>-0.9899999999999487</v>
      </c>
      <c r="E84" s="7">
        <f>IFERROR((VLOOKUP($B84,'UA Ledger'!$A$6:$N$165,E$4,FALSE)),0)+IFERROR(VLOOKUP($B84,'AA Ledger'!$A$6:$O$581,E$4,FALSE),0)</f>
        <v>-9451.6200000000008</v>
      </c>
      <c r="F84" s="7">
        <f>IFERROR((VLOOKUP($B84,'UA Ledger'!$A$6:$N$165,F$4,FALSE)),0)+IFERROR(VLOOKUP($B84,'AA Ledger'!$A$6:$O$581,F$4,FALSE),0)</f>
        <v>-9.9999999999695888E-3</v>
      </c>
      <c r="G84" s="7">
        <f>IFERROR((VLOOKUP($B84,'UA Ledger'!$A$6:$N$165,G$4,FALSE)),0)+IFERROR(VLOOKUP($B84,'AA Ledger'!$A$6:$O$581,G$4,FALSE),0)</f>
        <v>7.1054273576010019E-15</v>
      </c>
      <c r="H84" s="7">
        <f>IFERROR((VLOOKUP($B84,'UA Ledger'!$A$6:$N$165,H$4,FALSE)),0)+IFERROR(VLOOKUP($B84,'AA Ledger'!$A$6:$O$581,H$4,FALSE),0)</f>
        <v>405.01</v>
      </c>
      <c r="I84" s="7">
        <f>IFERROR((VLOOKUP($B84,'UA Ledger'!$A$6:$N$165,I$4,FALSE)),0)+IFERROR(VLOOKUP($B84,'AA Ledger'!$A$6:$O$581,I$4,FALSE),0)</f>
        <v>6.0396132539608516E-14</v>
      </c>
      <c r="J84" s="7">
        <f>IFERROR((VLOOKUP($B84,'UA Ledger'!$A$6:$N$165,J$4,FALSE)),0)+IFERROR(VLOOKUP($B84,'AA Ledger'!$A$6:$O$581,J$4,FALSE),0)</f>
        <v>9.9999999999873523E-3</v>
      </c>
      <c r="K84" s="7">
        <f>IFERROR((VLOOKUP($B84,'UA Ledger'!$A$6:$N$165,K$4,FALSE)),0)+IFERROR(VLOOKUP($B84,'AA Ledger'!$A$6:$O$581,K$4,FALSE),0)</f>
        <v>9.9999999999695888E-3</v>
      </c>
      <c r="L84" s="7">
        <f>IFERROR((VLOOKUP($B84,'UA Ledger'!$A$6:$N$165,L$4,FALSE)),0)+IFERROR(VLOOKUP($B84,'AA Ledger'!$A$6:$O$581,L$4,FALSE),0)</f>
        <v>1.000000000001755E-2</v>
      </c>
      <c r="M84" s="7">
        <f>IFERROR((VLOOKUP($B84,'UA Ledger'!$A$6:$N$165,M$4,FALSE)),0)+IFERROR(VLOOKUP($B84,'AA Ledger'!$A$6:$O$581,M$4,FALSE),0)</f>
        <v>1.000000000001755E-2</v>
      </c>
      <c r="N84" s="7">
        <f>IFERROR((VLOOKUP($B84,'UA Ledger'!$A$6:$N$165,N$4,FALSE)),0)+IFERROR(VLOOKUP($B84,'AA Ledger'!$A$6:$O$581,N$4,FALSE),0)</f>
        <v>3.5527136788005009E-15</v>
      </c>
      <c r="O84" s="6">
        <f t="shared" si="5"/>
        <v>-8836.619999999999</v>
      </c>
      <c r="T84" s="5">
        <v>1595</v>
      </c>
      <c r="U84">
        <f t="shared" si="4"/>
        <v>1595</v>
      </c>
    </row>
    <row r="85" spans="1:21" x14ac:dyDescent="0.35">
      <c r="A85" s="15" t="s">
        <v>52</v>
      </c>
      <c r="B85" s="16">
        <v>1465</v>
      </c>
      <c r="C85" s="7">
        <f>IFERROR((VLOOKUP($B85,'UA Ledger'!$A$6:$N$165,2,FALSE)),0)+IFERROR(VLOOKUP($B85,'AA Ledger'!$A$6:$O$581,2,FALSE),0)</f>
        <v>0</v>
      </c>
      <c r="D85" s="7">
        <f>IFERROR((VLOOKUP($B85,'UA Ledger'!$A$6:$N$165,D$4,FALSE)),0)+IFERROR(VLOOKUP($B85,'AA Ledger'!$A$6:$O$581,D$4,FALSE),0)</f>
        <v>0</v>
      </c>
      <c r="E85" s="7">
        <f>IFERROR((VLOOKUP($B85,'UA Ledger'!$A$6:$N$165,E$4,FALSE)),0)+IFERROR(VLOOKUP($B85,'AA Ledger'!$A$6:$O$581,E$4,FALSE),0)</f>
        <v>0</v>
      </c>
      <c r="F85" s="7">
        <f>IFERROR((VLOOKUP($B85,'UA Ledger'!$A$6:$N$165,F$4,FALSE)),0)+IFERROR(VLOOKUP($B85,'AA Ledger'!$A$6:$O$581,F$4,FALSE),0)</f>
        <v>42.3</v>
      </c>
      <c r="G85" s="7">
        <f>IFERROR((VLOOKUP($B85,'UA Ledger'!$A$6:$N$165,G$4,FALSE)),0)+IFERROR(VLOOKUP($B85,'AA Ledger'!$A$6:$O$581,G$4,FALSE),0)</f>
        <v>0</v>
      </c>
      <c r="H85" s="7">
        <f>IFERROR((VLOOKUP($B85,'UA Ledger'!$A$6:$N$165,H$4,FALSE)),0)+IFERROR(VLOOKUP($B85,'AA Ledger'!$A$6:$O$581,H$4,FALSE),0)</f>
        <v>0</v>
      </c>
      <c r="I85" s="7">
        <f>IFERROR((VLOOKUP($B85,'UA Ledger'!$A$6:$N$165,I$4,FALSE)),0)+IFERROR(VLOOKUP($B85,'AA Ledger'!$A$6:$O$581,I$4,FALSE),0)</f>
        <v>0</v>
      </c>
      <c r="J85" s="7">
        <f>IFERROR((VLOOKUP($B85,'UA Ledger'!$A$6:$N$165,J$4,FALSE)),0)+IFERROR(VLOOKUP($B85,'AA Ledger'!$A$6:$O$581,J$4,FALSE),0)</f>
        <v>0</v>
      </c>
      <c r="K85" s="7">
        <f>IFERROR((VLOOKUP($B85,'UA Ledger'!$A$6:$N$165,K$4,FALSE)),0)+IFERROR(VLOOKUP($B85,'AA Ledger'!$A$6:$O$581,K$4,FALSE),0)</f>
        <v>0</v>
      </c>
      <c r="L85" s="7">
        <f>IFERROR((VLOOKUP($B85,'UA Ledger'!$A$6:$N$165,L$4,FALSE)),0)+IFERROR(VLOOKUP($B85,'AA Ledger'!$A$6:$O$581,L$4,FALSE),0)</f>
        <v>0</v>
      </c>
      <c r="M85" s="7">
        <f>IFERROR((VLOOKUP($B85,'UA Ledger'!$A$6:$N$165,M$4,FALSE)),0)+IFERROR(VLOOKUP($B85,'AA Ledger'!$A$6:$O$581,M$4,FALSE),0)</f>
        <v>0</v>
      </c>
      <c r="N85" s="7">
        <f>IFERROR((VLOOKUP($B85,'UA Ledger'!$A$6:$N$165,N$4,FALSE)),0)+IFERROR(VLOOKUP($B85,'AA Ledger'!$A$6:$O$581,N$4,FALSE),0)</f>
        <v>0</v>
      </c>
      <c r="O85" s="6">
        <f t="shared" si="5"/>
        <v>42.3</v>
      </c>
      <c r="T85" s="5">
        <v>1665</v>
      </c>
      <c r="U85">
        <f t="shared" si="4"/>
        <v>1665</v>
      </c>
    </row>
    <row r="86" spans="1:21" x14ac:dyDescent="0.35">
      <c r="A86" s="15" t="s">
        <v>53</v>
      </c>
      <c r="B86" s="16">
        <v>1470</v>
      </c>
      <c r="C86" s="7">
        <f>IFERROR((VLOOKUP($B86,'UA Ledger'!$A$6:$N$165,2,FALSE)),0)+IFERROR(VLOOKUP($B86,'AA Ledger'!$A$6:$O$581,2,FALSE),0)</f>
        <v>3.0000000000107718E-2</v>
      </c>
      <c r="D86" s="7">
        <f>IFERROR((VLOOKUP($B86,'UA Ledger'!$A$6:$N$165,D$4,FALSE)),0)+IFERROR(VLOOKUP($B86,'AA Ledger'!$A$6:$O$581,D$4,FALSE),0)</f>
        <v>615.9799999999999</v>
      </c>
      <c r="E86" s="7">
        <f>IFERROR((VLOOKUP($B86,'UA Ledger'!$A$6:$N$165,E$4,FALSE)),0)+IFERROR(VLOOKUP($B86,'AA Ledger'!$A$6:$O$581,E$4,FALSE),0)</f>
        <v>-15252.02</v>
      </c>
      <c r="F86" s="7">
        <f>IFERROR((VLOOKUP($B86,'UA Ledger'!$A$6:$N$165,F$4,FALSE)),0)+IFERROR(VLOOKUP($B86,'AA Ledger'!$A$6:$O$581,F$4,FALSE),0)</f>
        <v>1081.6599999999999</v>
      </c>
      <c r="G86" s="7">
        <f>IFERROR((VLOOKUP($B86,'UA Ledger'!$A$6:$N$165,G$4,FALSE)),0)+IFERROR(VLOOKUP($B86,'AA Ledger'!$A$6:$O$581,G$4,FALSE),0)</f>
        <v>9.9999999999234035E-3</v>
      </c>
      <c r="H86" s="7">
        <f>IFERROR((VLOOKUP($B86,'UA Ledger'!$A$6:$N$165,H$4,FALSE)),0)+IFERROR(VLOOKUP($B86,'AA Ledger'!$A$6:$O$581,H$4,FALSE),0)</f>
        <v>-3.5527136788005009E-15</v>
      </c>
      <c r="I86" s="7">
        <f>IFERROR((VLOOKUP($B86,'UA Ledger'!$A$6:$N$165,I$4,FALSE)),0)+IFERROR(VLOOKUP($B86,'AA Ledger'!$A$6:$O$581,I$4,FALSE),0)</f>
        <v>9.9999999999909051E-3</v>
      </c>
      <c r="J86" s="7">
        <f>IFERROR((VLOOKUP($B86,'UA Ledger'!$A$6:$N$165,J$4,FALSE)),0)+IFERROR(VLOOKUP($B86,'AA Ledger'!$A$6:$O$581,J$4,FALSE),0)</f>
        <v>567.22</v>
      </c>
      <c r="K86" s="7">
        <f>IFERROR((VLOOKUP($B86,'UA Ledger'!$A$6:$N$165,K$4,FALSE)),0)+IFERROR(VLOOKUP($B86,'AA Ledger'!$A$6:$O$581,K$4,FALSE),0)</f>
        <v>1299.29</v>
      </c>
      <c r="L86" s="7">
        <f>IFERROR((VLOOKUP($B86,'UA Ledger'!$A$6:$N$165,L$4,FALSE)),0)+IFERROR(VLOOKUP($B86,'AA Ledger'!$A$6:$O$581,L$4,FALSE),0)</f>
        <v>-251.20000000000115</v>
      </c>
      <c r="M86" s="7">
        <f>IFERROR((VLOOKUP($B86,'UA Ledger'!$A$6:$N$165,M$4,FALSE)),0)+IFERROR(VLOOKUP($B86,'AA Ledger'!$A$6:$O$581,M$4,FALSE),0)</f>
        <v>640.97</v>
      </c>
      <c r="N86" s="7">
        <f>IFERROR((VLOOKUP($B86,'UA Ledger'!$A$6:$N$165,N$4,FALSE)),0)+IFERROR(VLOOKUP($B86,'AA Ledger'!$A$6:$O$581,N$4,FALSE),0)</f>
        <v>722.1099999999999</v>
      </c>
      <c r="O86" s="6">
        <f t="shared" si="5"/>
        <v>-10575.94</v>
      </c>
      <c r="T86" s="5">
        <v>1666</v>
      </c>
      <c r="U86">
        <f t="shared" si="4"/>
        <v>1666</v>
      </c>
    </row>
    <row r="87" spans="1:21" x14ac:dyDescent="0.35">
      <c r="A87" s="15" t="s">
        <v>95</v>
      </c>
      <c r="B87" s="16">
        <v>1475</v>
      </c>
      <c r="C87" s="7">
        <f>IFERROR((VLOOKUP($B87,'UA Ledger'!$A$6:$N$165,2,FALSE)),0)+IFERROR(VLOOKUP($B87,'AA Ledger'!$A$6:$O$581,2,FALSE),0)</f>
        <v>0</v>
      </c>
      <c r="D87" s="7">
        <f>IFERROR((VLOOKUP($B87,'UA Ledger'!$A$6:$N$165,D$4,FALSE)),0)+IFERROR(VLOOKUP($B87,'AA Ledger'!$A$6:$O$581,D$4,FALSE),0)</f>
        <v>396.30000000000007</v>
      </c>
      <c r="E87" s="7">
        <f>IFERROR((VLOOKUP($B87,'UA Ledger'!$A$6:$N$165,E$4,FALSE)),0)+IFERROR(VLOOKUP($B87,'AA Ledger'!$A$6:$O$581,E$4,FALSE),0)</f>
        <v>-2746.69</v>
      </c>
      <c r="F87" s="7">
        <f>IFERROR((VLOOKUP($B87,'UA Ledger'!$A$6:$N$165,F$4,FALSE)),0)+IFERROR(VLOOKUP($B87,'AA Ledger'!$A$6:$O$581,F$4,FALSE),0)</f>
        <v>1835.82</v>
      </c>
      <c r="G87" s="7">
        <f>IFERROR((VLOOKUP($B87,'UA Ledger'!$A$6:$N$165,G$4,FALSE)),0)+IFERROR(VLOOKUP($B87,'AA Ledger'!$A$6:$O$581,G$4,FALSE),0)</f>
        <v>-8.1851192490489666E-14</v>
      </c>
      <c r="H87" s="7">
        <f>IFERROR((VLOOKUP($B87,'UA Ledger'!$A$6:$N$165,H$4,FALSE)),0)+IFERROR(VLOOKUP($B87,'AA Ledger'!$A$6:$O$581,H$4,FALSE),0)</f>
        <v>327.33999999999997</v>
      </c>
      <c r="I87" s="7">
        <f>IFERROR((VLOOKUP($B87,'UA Ledger'!$A$6:$N$165,I$4,FALSE)),0)+IFERROR(VLOOKUP($B87,'AA Ledger'!$A$6:$O$581,I$4,FALSE),0)</f>
        <v>556.74999999999989</v>
      </c>
      <c r="J87" s="7">
        <f>IFERROR((VLOOKUP($B87,'UA Ledger'!$A$6:$N$165,J$4,FALSE)),0)+IFERROR(VLOOKUP($B87,'AA Ledger'!$A$6:$O$581,J$4,FALSE),0)</f>
        <v>428.05999999999995</v>
      </c>
      <c r="K87" s="7">
        <f>IFERROR((VLOOKUP($B87,'UA Ledger'!$A$6:$N$165,K$4,FALSE)),0)+IFERROR(VLOOKUP($B87,'AA Ledger'!$A$6:$O$581,K$4,FALSE),0)</f>
        <v>-4196.6899999999996</v>
      </c>
      <c r="L87" s="7">
        <f>IFERROR((VLOOKUP($B87,'UA Ledger'!$A$6:$N$165,L$4,FALSE)),0)+IFERROR(VLOOKUP($B87,'AA Ledger'!$A$6:$O$581,L$4,FALSE),0)</f>
        <v>6961.87</v>
      </c>
      <c r="M87" s="7">
        <f>IFERROR((VLOOKUP($B87,'UA Ledger'!$A$6:$N$165,M$4,FALSE)),0)+IFERROR(VLOOKUP($B87,'AA Ledger'!$A$6:$O$581,M$4,FALSE),0)</f>
        <v>2650.55</v>
      </c>
      <c r="N87" s="7">
        <f>IFERROR((VLOOKUP($B87,'UA Ledger'!$A$6:$N$165,N$4,FALSE)),0)+IFERROR(VLOOKUP($B87,'AA Ledger'!$A$6:$O$581,N$4,FALSE),0)</f>
        <v>-878.62</v>
      </c>
      <c r="O87" s="6">
        <f t="shared" si="5"/>
        <v>5334.6900000000005</v>
      </c>
      <c r="T87" s="5">
        <v>1667</v>
      </c>
      <c r="U87">
        <f t="shared" si="4"/>
        <v>1667</v>
      </c>
    </row>
    <row r="88" spans="1:21" x14ac:dyDescent="0.35">
      <c r="A88" s="15" t="s">
        <v>55</v>
      </c>
      <c r="B88" s="16">
        <v>1480</v>
      </c>
      <c r="C88" s="7">
        <f>IFERROR((VLOOKUP($B88,'UA Ledger'!$A$6:$N$165,2,FALSE)),0)+IFERROR(VLOOKUP($B88,'AA Ledger'!$A$6:$O$581,2,FALSE),0)</f>
        <v>7126.5599999999995</v>
      </c>
      <c r="D88" s="7">
        <f>IFERROR((VLOOKUP($B88,'UA Ledger'!$A$6:$N$165,D$4,FALSE)),0)+IFERROR(VLOOKUP($B88,'AA Ledger'!$A$6:$O$581,D$4,FALSE),0)</f>
        <v>1724.68</v>
      </c>
      <c r="E88" s="7">
        <f>IFERROR((VLOOKUP($B88,'UA Ledger'!$A$6:$N$165,E$4,FALSE)),0)+IFERROR(VLOOKUP($B88,'AA Ledger'!$A$6:$O$581,E$4,FALSE),0)</f>
        <v>115.08999999999992</v>
      </c>
      <c r="F88" s="7">
        <f>IFERROR((VLOOKUP($B88,'UA Ledger'!$A$6:$N$165,F$4,FALSE)),0)+IFERROR(VLOOKUP($B88,'AA Ledger'!$A$6:$O$581,F$4,FALSE),0)</f>
        <v>955.56999999999994</v>
      </c>
      <c r="G88" s="7">
        <f>IFERROR((VLOOKUP($B88,'UA Ledger'!$A$6:$N$165,G$4,FALSE)),0)+IFERROR(VLOOKUP($B88,'AA Ledger'!$A$6:$O$581,G$4,FALSE),0)</f>
        <v>-411.16999999999962</v>
      </c>
      <c r="H88" s="7">
        <f>IFERROR((VLOOKUP($B88,'UA Ledger'!$A$6:$N$165,H$4,FALSE)),0)+IFERROR(VLOOKUP($B88,'AA Ledger'!$A$6:$O$581,H$4,FALSE),0)</f>
        <v>0</v>
      </c>
      <c r="I88" s="7">
        <f>IFERROR((VLOOKUP($B88,'UA Ledger'!$A$6:$N$165,I$4,FALSE)),0)+IFERROR(VLOOKUP($B88,'AA Ledger'!$A$6:$O$581,I$4,FALSE),0)</f>
        <v>26.480000000000018</v>
      </c>
      <c r="J88" s="7">
        <f>IFERROR((VLOOKUP($B88,'UA Ledger'!$A$6:$N$165,J$4,FALSE)),0)+IFERROR(VLOOKUP($B88,'AA Ledger'!$A$6:$O$581,J$4,FALSE),0)</f>
        <v>7005.73</v>
      </c>
      <c r="K88" s="7">
        <f>IFERROR((VLOOKUP($B88,'UA Ledger'!$A$6:$N$165,K$4,FALSE)),0)+IFERROR(VLOOKUP($B88,'AA Ledger'!$A$6:$O$581,K$4,FALSE),0)</f>
        <v>1653.9199999999998</v>
      </c>
      <c r="L88" s="7">
        <f>IFERROR((VLOOKUP($B88,'UA Ledger'!$A$6:$N$165,L$4,FALSE)),0)+IFERROR(VLOOKUP($B88,'AA Ledger'!$A$6:$O$581,L$4,FALSE),0)</f>
        <v>2155.52</v>
      </c>
      <c r="M88" s="7">
        <f>IFERROR((VLOOKUP($B88,'UA Ledger'!$A$6:$N$165,M$4,FALSE)),0)+IFERROR(VLOOKUP($B88,'AA Ledger'!$A$6:$O$581,M$4,FALSE),0)</f>
        <v>0</v>
      </c>
      <c r="N88" s="7">
        <f>IFERROR((VLOOKUP($B88,'UA Ledger'!$A$6:$N$165,N$4,FALSE)),0)+IFERROR(VLOOKUP($B88,'AA Ledger'!$A$6:$O$581,N$4,FALSE),0)</f>
        <v>0</v>
      </c>
      <c r="O88" s="6">
        <f t="shared" si="5"/>
        <v>20352.379999999997</v>
      </c>
      <c r="T88" s="5">
        <v>1669</v>
      </c>
      <c r="U88">
        <f t="shared" si="4"/>
        <v>1669</v>
      </c>
    </row>
    <row r="89" spans="1:21" x14ac:dyDescent="0.35">
      <c r="A89" s="15" t="s">
        <v>56</v>
      </c>
      <c r="B89" s="16">
        <v>1485</v>
      </c>
      <c r="C89" s="7">
        <f>IFERROR((VLOOKUP($B89,'UA Ledger'!$A$6:$N$165,2,FALSE)),0)+IFERROR(VLOOKUP($B89,'AA Ledger'!$A$6:$O$581,2,FALSE),0)</f>
        <v>0</v>
      </c>
      <c r="D89" s="7">
        <f>IFERROR((VLOOKUP($B89,'UA Ledger'!$A$6:$N$165,D$4,FALSE)),0)+IFERROR(VLOOKUP($B89,'AA Ledger'!$A$6:$O$581,D$4,FALSE),0)</f>
        <v>0</v>
      </c>
      <c r="E89" s="7">
        <f>IFERROR((VLOOKUP($B89,'UA Ledger'!$A$6:$N$165,E$4,FALSE)),0)+IFERROR(VLOOKUP($B89,'AA Ledger'!$A$6:$O$581,E$4,FALSE),0)</f>
        <v>-5046.6499999999996</v>
      </c>
      <c r="F89" s="7">
        <f>IFERROR((VLOOKUP($B89,'UA Ledger'!$A$6:$N$165,F$4,FALSE)),0)+IFERROR(VLOOKUP($B89,'AA Ledger'!$A$6:$O$581,F$4,FALSE),0)</f>
        <v>0</v>
      </c>
      <c r="G89" s="7">
        <f>IFERROR((VLOOKUP($B89,'UA Ledger'!$A$6:$N$165,G$4,FALSE)),0)+IFERROR(VLOOKUP($B89,'AA Ledger'!$A$6:$O$581,G$4,FALSE),0)</f>
        <v>0</v>
      </c>
      <c r="H89" s="7">
        <f>IFERROR((VLOOKUP($B89,'UA Ledger'!$A$6:$N$165,H$4,FALSE)),0)+IFERROR(VLOOKUP($B89,'AA Ledger'!$A$6:$O$581,H$4,FALSE),0)</f>
        <v>0</v>
      </c>
      <c r="I89" s="7">
        <f>IFERROR((VLOOKUP($B89,'UA Ledger'!$A$6:$N$165,I$4,FALSE)),0)+IFERROR(VLOOKUP($B89,'AA Ledger'!$A$6:$O$581,I$4,FALSE),0)</f>
        <v>0</v>
      </c>
      <c r="J89" s="7">
        <f>IFERROR((VLOOKUP($B89,'UA Ledger'!$A$6:$N$165,J$4,FALSE)),0)+IFERROR(VLOOKUP($B89,'AA Ledger'!$A$6:$O$581,J$4,FALSE),0)</f>
        <v>0</v>
      </c>
      <c r="K89" s="7">
        <f>IFERROR((VLOOKUP($B89,'UA Ledger'!$A$6:$N$165,K$4,FALSE)),0)+IFERROR(VLOOKUP($B89,'AA Ledger'!$A$6:$O$581,K$4,FALSE),0)</f>
        <v>0</v>
      </c>
      <c r="L89" s="7">
        <f>IFERROR((VLOOKUP($B89,'UA Ledger'!$A$6:$N$165,L$4,FALSE)),0)+IFERROR(VLOOKUP($B89,'AA Ledger'!$A$6:$O$581,L$4,FALSE),0)</f>
        <v>56818.66</v>
      </c>
      <c r="M89" s="7">
        <f>IFERROR((VLOOKUP($B89,'UA Ledger'!$A$6:$N$165,M$4,FALSE)),0)+IFERROR(VLOOKUP($B89,'AA Ledger'!$A$6:$O$581,M$4,FALSE),0)</f>
        <v>0</v>
      </c>
      <c r="N89" s="7">
        <f>IFERROR((VLOOKUP($B89,'UA Ledger'!$A$6:$N$165,N$4,FALSE)),0)+IFERROR(VLOOKUP($B89,'AA Ledger'!$A$6:$O$581,N$4,FALSE),0)</f>
        <v>0</v>
      </c>
      <c r="O89" s="6">
        <f t="shared" si="5"/>
        <v>51772.01</v>
      </c>
      <c r="T89" s="5">
        <v>1672</v>
      </c>
      <c r="U89">
        <f t="shared" si="4"/>
        <v>1672</v>
      </c>
    </row>
    <row r="90" spans="1:21" x14ac:dyDescent="0.35">
      <c r="A90" s="15" t="s">
        <v>96</v>
      </c>
      <c r="B90" s="16">
        <v>1490</v>
      </c>
      <c r="C90" s="7">
        <f>IFERROR((VLOOKUP($B90,'UA Ledger'!$A$6:$N$165,2,FALSE)),0)+IFERROR(VLOOKUP($B90,'AA Ledger'!$A$6:$O$581,2,FALSE),0)</f>
        <v>0</v>
      </c>
      <c r="D90" s="7">
        <f>IFERROR((VLOOKUP($B90,'UA Ledger'!$A$6:$N$165,D$4,FALSE)),0)+IFERROR(VLOOKUP($B90,'AA Ledger'!$A$6:$O$581,D$4,FALSE),0)</f>
        <v>0</v>
      </c>
      <c r="E90" s="7">
        <f>IFERROR((VLOOKUP($B90,'UA Ledger'!$A$6:$N$165,E$4,FALSE)),0)+IFERROR(VLOOKUP($B90,'AA Ledger'!$A$6:$O$581,E$4,FALSE),0)</f>
        <v>-14931</v>
      </c>
      <c r="F90" s="7">
        <f>IFERROR((VLOOKUP($B90,'UA Ledger'!$A$6:$N$165,F$4,FALSE)),0)+IFERROR(VLOOKUP($B90,'AA Ledger'!$A$6:$O$581,F$4,FALSE),0)</f>
        <v>0</v>
      </c>
      <c r="G90" s="7">
        <f>IFERROR((VLOOKUP($B90,'UA Ledger'!$A$6:$N$165,G$4,FALSE)),0)+IFERROR(VLOOKUP($B90,'AA Ledger'!$A$6:$O$581,G$4,FALSE),0)</f>
        <v>200</v>
      </c>
      <c r="H90" s="7">
        <f>IFERROR((VLOOKUP($B90,'UA Ledger'!$A$6:$N$165,H$4,FALSE)),0)+IFERROR(VLOOKUP($B90,'AA Ledger'!$A$6:$O$581,H$4,FALSE),0)</f>
        <v>0</v>
      </c>
      <c r="I90" s="7">
        <f>IFERROR((VLOOKUP($B90,'UA Ledger'!$A$6:$N$165,I$4,FALSE)),0)+IFERROR(VLOOKUP($B90,'AA Ledger'!$A$6:$O$581,I$4,FALSE),0)</f>
        <v>0</v>
      </c>
      <c r="J90" s="7">
        <f>IFERROR((VLOOKUP($B90,'UA Ledger'!$A$6:$N$165,J$4,FALSE)),0)+IFERROR(VLOOKUP($B90,'AA Ledger'!$A$6:$O$581,J$4,FALSE),0)</f>
        <v>0</v>
      </c>
      <c r="K90" s="7">
        <f>IFERROR((VLOOKUP($B90,'UA Ledger'!$A$6:$N$165,K$4,FALSE)),0)+IFERROR(VLOOKUP($B90,'AA Ledger'!$A$6:$O$581,K$4,FALSE),0)</f>
        <v>0</v>
      </c>
      <c r="L90" s="7">
        <f>IFERROR((VLOOKUP($B90,'UA Ledger'!$A$6:$N$165,L$4,FALSE)),0)+IFERROR(VLOOKUP($B90,'AA Ledger'!$A$6:$O$581,L$4,FALSE),0)</f>
        <v>0</v>
      </c>
      <c r="M90" s="7">
        <f>IFERROR((VLOOKUP($B90,'UA Ledger'!$A$6:$N$165,M$4,FALSE)),0)+IFERROR(VLOOKUP($B90,'AA Ledger'!$A$6:$O$581,M$4,FALSE),0)</f>
        <v>0</v>
      </c>
      <c r="N90" s="7">
        <f>IFERROR((VLOOKUP($B90,'UA Ledger'!$A$6:$N$165,N$4,FALSE)),0)+IFERROR(VLOOKUP($B90,'AA Ledger'!$A$6:$O$581,N$4,FALSE),0)</f>
        <v>0</v>
      </c>
      <c r="O90" s="6">
        <f t="shared" si="5"/>
        <v>-14731</v>
      </c>
      <c r="T90" s="5">
        <v>1673</v>
      </c>
      <c r="U90">
        <f t="shared" si="4"/>
        <v>1673</v>
      </c>
    </row>
    <row r="91" spans="1:21" x14ac:dyDescent="0.35">
      <c r="A91" s="15" t="s">
        <v>97</v>
      </c>
      <c r="B91" s="16">
        <v>1495</v>
      </c>
      <c r="C91" s="7">
        <f>IFERROR((VLOOKUP($B91,'UA Ledger'!$A$6:$N$165,2,FALSE)),0)+IFERROR(VLOOKUP($B91,'AA Ledger'!$A$6:$O$581,2,FALSE),0)</f>
        <v>0</v>
      </c>
      <c r="D91" s="7">
        <f>IFERROR((VLOOKUP($B91,'UA Ledger'!$A$6:$N$165,D$4,FALSE)),0)+IFERROR(VLOOKUP($B91,'AA Ledger'!$A$6:$O$581,D$4,FALSE),0)</f>
        <v>0</v>
      </c>
      <c r="E91" s="7">
        <f>IFERROR((VLOOKUP($B91,'UA Ledger'!$A$6:$N$165,E$4,FALSE)),0)+IFERROR(VLOOKUP($B91,'AA Ledger'!$A$6:$O$581,E$4,FALSE),0)</f>
        <v>0</v>
      </c>
      <c r="F91" s="7">
        <f>IFERROR((VLOOKUP($B91,'UA Ledger'!$A$6:$N$165,F$4,FALSE)),0)+IFERROR(VLOOKUP($B91,'AA Ledger'!$A$6:$O$581,F$4,FALSE),0)</f>
        <v>0</v>
      </c>
      <c r="G91" s="7">
        <f>IFERROR((VLOOKUP($B91,'UA Ledger'!$A$6:$N$165,G$4,FALSE)),0)+IFERROR(VLOOKUP($B91,'AA Ledger'!$A$6:$O$581,G$4,FALSE),0)</f>
        <v>0</v>
      </c>
      <c r="H91" s="7">
        <f>IFERROR((VLOOKUP($B91,'UA Ledger'!$A$6:$N$165,H$4,FALSE)),0)+IFERROR(VLOOKUP($B91,'AA Ledger'!$A$6:$O$581,H$4,FALSE),0)</f>
        <v>0</v>
      </c>
      <c r="I91" s="7">
        <f>IFERROR((VLOOKUP($B91,'UA Ledger'!$A$6:$N$165,I$4,FALSE)),0)+IFERROR(VLOOKUP($B91,'AA Ledger'!$A$6:$O$581,I$4,FALSE),0)</f>
        <v>0</v>
      </c>
      <c r="J91" s="7">
        <f>IFERROR((VLOOKUP($B91,'UA Ledger'!$A$6:$N$165,J$4,FALSE)),0)+IFERROR(VLOOKUP($B91,'AA Ledger'!$A$6:$O$581,J$4,FALSE),0)</f>
        <v>0</v>
      </c>
      <c r="K91" s="7">
        <f>IFERROR((VLOOKUP($B91,'UA Ledger'!$A$6:$N$165,K$4,FALSE)),0)+IFERROR(VLOOKUP($B91,'AA Ledger'!$A$6:$O$581,K$4,FALSE),0)</f>
        <v>0</v>
      </c>
      <c r="L91" s="7">
        <f>IFERROR((VLOOKUP($B91,'UA Ledger'!$A$6:$N$165,L$4,FALSE)),0)+IFERROR(VLOOKUP($B91,'AA Ledger'!$A$6:$O$581,L$4,FALSE),0)</f>
        <v>0</v>
      </c>
      <c r="M91" s="7">
        <f>IFERROR((VLOOKUP($B91,'UA Ledger'!$A$6:$N$165,M$4,FALSE)),0)+IFERROR(VLOOKUP($B91,'AA Ledger'!$A$6:$O$581,M$4,FALSE),0)</f>
        <v>0</v>
      </c>
      <c r="N91" s="7">
        <f>IFERROR((VLOOKUP($B91,'UA Ledger'!$A$6:$N$165,N$4,FALSE)),0)+IFERROR(VLOOKUP($B91,'AA Ledger'!$A$6:$O$581,N$4,FALSE),0)</f>
        <v>0</v>
      </c>
      <c r="O91" s="6">
        <f t="shared" si="5"/>
        <v>0</v>
      </c>
      <c r="T91" s="5">
        <v>1683</v>
      </c>
      <c r="U91">
        <f t="shared" si="4"/>
        <v>1683</v>
      </c>
    </row>
    <row r="92" spans="1:21" x14ac:dyDescent="0.35">
      <c r="A92" s="15" t="s">
        <v>98</v>
      </c>
      <c r="B92" s="16">
        <v>1500</v>
      </c>
      <c r="C92" s="7">
        <f>IFERROR((VLOOKUP($B92,'UA Ledger'!$A$6:$N$165,2,FALSE)),0)+IFERROR(VLOOKUP($B92,'AA Ledger'!$A$6:$O$581,2,FALSE),0)</f>
        <v>0</v>
      </c>
      <c r="D92" s="7">
        <f>IFERROR((VLOOKUP($B92,'UA Ledger'!$A$6:$N$165,D$4,FALSE)),0)+IFERROR(VLOOKUP($B92,'AA Ledger'!$A$6:$O$581,D$4,FALSE),0)</f>
        <v>0</v>
      </c>
      <c r="E92" s="7">
        <f>IFERROR((VLOOKUP($B92,'UA Ledger'!$A$6:$N$165,E$4,FALSE)),0)+IFERROR(VLOOKUP($B92,'AA Ledger'!$A$6:$O$581,E$4,FALSE),0)</f>
        <v>-1111</v>
      </c>
      <c r="F92" s="7">
        <f>IFERROR((VLOOKUP($B92,'UA Ledger'!$A$6:$N$165,F$4,FALSE)),0)+IFERROR(VLOOKUP($B92,'AA Ledger'!$A$6:$O$581,F$4,FALSE),0)</f>
        <v>11779</v>
      </c>
      <c r="G92" s="7">
        <f>IFERROR((VLOOKUP($B92,'UA Ledger'!$A$6:$N$165,G$4,FALSE)),0)+IFERROR(VLOOKUP($B92,'AA Ledger'!$A$6:$O$581,G$4,FALSE),0)</f>
        <v>0</v>
      </c>
      <c r="H92" s="7">
        <f>IFERROR((VLOOKUP($B92,'UA Ledger'!$A$6:$N$165,H$4,FALSE)),0)+IFERROR(VLOOKUP($B92,'AA Ledger'!$A$6:$O$581,H$4,FALSE),0)</f>
        <v>0</v>
      </c>
      <c r="I92" s="7">
        <f>IFERROR((VLOOKUP($B92,'UA Ledger'!$A$6:$N$165,I$4,FALSE)),0)+IFERROR(VLOOKUP($B92,'AA Ledger'!$A$6:$O$581,I$4,FALSE),0)</f>
        <v>0</v>
      </c>
      <c r="J92" s="7">
        <f>IFERROR((VLOOKUP($B92,'UA Ledger'!$A$6:$N$165,J$4,FALSE)),0)+IFERROR(VLOOKUP($B92,'AA Ledger'!$A$6:$O$581,J$4,FALSE),0)</f>
        <v>0</v>
      </c>
      <c r="K92" s="7">
        <f>IFERROR((VLOOKUP($B92,'UA Ledger'!$A$6:$N$165,K$4,FALSE)),0)+IFERROR(VLOOKUP($B92,'AA Ledger'!$A$6:$O$581,K$4,FALSE),0)</f>
        <v>0</v>
      </c>
      <c r="L92" s="7">
        <f>IFERROR((VLOOKUP($B92,'UA Ledger'!$A$6:$N$165,L$4,FALSE)),0)+IFERROR(VLOOKUP($B92,'AA Ledger'!$A$6:$O$581,L$4,FALSE),0)</f>
        <v>0</v>
      </c>
      <c r="M92" s="7">
        <f>IFERROR((VLOOKUP($B92,'UA Ledger'!$A$6:$N$165,M$4,FALSE)),0)+IFERROR(VLOOKUP($B92,'AA Ledger'!$A$6:$O$581,M$4,FALSE),0)</f>
        <v>0</v>
      </c>
      <c r="N92" s="7">
        <f>IFERROR((VLOOKUP($B92,'UA Ledger'!$A$6:$N$165,N$4,FALSE)),0)+IFERROR(VLOOKUP($B92,'AA Ledger'!$A$6:$O$581,N$4,FALSE),0)</f>
        <v>0</v>
      </c>
      <c r="O92" s="6">
        <f t="shared" si="5"/>
        <v>10668</v>
      </c>
      <c r="T92" s="5">
        <v>1699</v>
      </c>
      <c r="U92">
        <f t="shared" si="4"/>
        <v>1699</v>
      </c>
    </row>
    <row r="93" spans="1:21" x14ac:dyDescent="0.35">
      <c r="A93" s="15" t="s">
        <v>99</v>
      </c>
      <c r="B93" s="16">
        <v>1525</v>
      </c>
      <c r="C93" s="7">
        <f>IFERROR((VLOOKUP($B93,'UA Ledger'!$A$6:$N$165,2,FALSE)),0)+IFERROR(VLOOKUP($B93,'AA Ledger'!$A$6:$O$581,2,FALSE),0)</f>
        <v>0</v>
      </c>
      <c r="D93" s="7">
        <f>IFERROR((VLOOKUP($B93,'UA Ledger'!$A$6:$N$165,D$4,FALSE)),0)+IFERROR(VLOOKUP($B93,'AA Ledger'!$A$6:$O$581,D$4,FALSE),0)</f>
        <v>0</v>
      </c>
      <c r="E93" s="7">
        <f>IFERROR((VLOOKUP($B93,'UA Ledger'!$A$6:$N$165,E$4,FALSE)),0)+IFERROR(VLOOKUP($B93,'AA Ledger'!$A$6:$O$581,E$4,FALSE),0)</f>
        <v>0</v>
      </c>
      <c r="F93" s="7">
        <f>IFERROR((VLOOKUP($B93,'UA Ledger'!$A$6:$N$165,F$4,FALSE)),0)+IFERROR(VLOOKUP($B93,'AA Ledger'!$A$6:$O$581,F$4,FALSE),0)</f>
        <v>0</v>
      </c>
      <c r="G93" s="7">
        <f>IFERROR((VLOOKUP($B93,'UA Ledger'!$A$6:$N$165,G$4,FALSE)),0)+IFERROR(VLOOKUP($B93,'AA Ledger'!$A$6:$O$581,G$4,FALSE),0)</f>
        <v>341693.16</v>
      </c>
      <c r="H93" s="7">
        <f>IFERROR((VLOOKUP($B93,'UA Ledger'!$A$6:$N$165,H$4,FALSE)),0)+IFERROR(VLOOKUP($B93,'AA Ledger'!$A$6:$O$581,H$4,FALSE),0)</f>
        <v>0</v>
      </c>
      <c r="I93" s="7">
        <f>IFERROR((VLOOKUP($B93,'UA Ledger'!$A$6:$N$165,I$4,FALSE)),0)+IFERROR(VLOOKUP($B93,'AA Ledger'!$A$6:$O$581,I$4,FALSE),0)</f>
        <v>87233</v>
      </c>
      <c r="J93" s="7">
        <f>IFERROR((VLOOKUP($B93,'UA Ledger'!$A$6:$N$165,J$4,FALSE)),0)+IFERROR(VLOOKUP($B93,'AA Ledger'!$A$6:$O$581,J$4,FALSE),0)</f>
        <v>1099.6599999999999</v>
      </c>
      <c r="K93" s="7">
        <f>IFERROR((VLOOKUP($B93,'UA Ledger'!$A$6:$N$165,K$4,FALSE)),0)+IFERROR(VLOOKUP($B93,'AA Ledger'!$A$6:$O$581,K$4,FALSE),0)</f>
        <v>54056.5</v>
      </c>
      <c r="L93" s="7">
        <f>IFERROR((VLOOKUP($B93,'UA Ledger'!$A$6:$N$165,L$4,FALSE)),0)+IFERROR(VLOOKUP($B93,'AA Ledger'!$A$6:$O$581,L$4,FALSE),0)</f>
        <v>0.06</v>
      </c>
      <c r="M93" s="7">
        <f>IFERROR((VLOOKUP($B93,'UA Ledger'!$A$6:$N$165,M$4,FALSE)),0)+IFERROR(VLOOKUP($B93,'AA Ledger'!$A$6:$O$581,M$4,FALSE),0)</f>
        <v>0</v>
      </c>
      <c r="N93" s="7">
        <f>IFERROR((VLOOKUP($B93,'UA Ledger'!$A$6:$N$165,N$4,FALSE)),0)+IFERROR(VLOOKUP($B93,'AA Ledger'!$A$6:$O$581,N$4,FALSE),0)</f>
        <v>1160.81</v>
      </c>
      <c r="O93" s="6">
        <f t="shared" si="5"/>
        <v>485243.18999999994</v>
      </c>
      <c r="T93" s="5">
        <v>1705</v>
      </c>
      <c r="U93">
        <f t="shared" si="4"/>
        <v>1705</v>
      </c>
    </row>
    <row r="94" spans="1:21" x14ac:dyDescent="0.35">
      <c r="A94" s="15" t="s">
        <v>100</v>
      </c>
      <c r="B94" s="16">
        <v>1530</v>
      </c>
      <c r="C94" s="7">
        <f>IFERROR((VLOOKUP($B94,'UA Ledger'!$A$6:$N$165,2,FALSE)),0)+IFERROR(VLOOKUP($B94,'AA Ledger'!$A$6:$O$581,2,FALSE),0)</f>
        <v>0</v>
      </c>
      <c r="D94" s="7">
        <f>IFERROR((VLOOKUP($B94,'UA Ledger'!$A$6:$N$165,D$4,FALSE)),0)+IFERROR(VLOOKUP($B94,'AA Ledger'!$A$6:$O$581,D$4,FALSE),0)</f>
        <v>0</v>
      </c>
      <c r="E94" s="7">
        <f>IFERROR((VLOOKUP($B94,'UA Ledger'!$A$6:$N$165,E$4,FALSE)),0)+IFERROR(VLOOKUP($B94,'AA Ledger'!$A$6:$O$581,E$4,FALSE),0)</f>
        <v>0</v>
      </c>
      <c r="F94" s="7">
        <f>IFERROR((VLOOKUP($B94,'UA Ledger'!$A$6:$N$165,F$4,FALSE)),0)+IFERROR(VLOOKUP($B94,'AA Ledger'!$A$6:$O$581,F$4,FALSE),0)</f>
        <v>1188.77</v>
      </c>
      <c r="G94" s="7">
        <f>IFERROR((VLOOKUP($B94,'UA Ledger'!$A$6:$N$165,G$4,FALSE)),0)+IFERROR(VLOOKUP($B94,'AA Ledger'!$A$6:$O$581,G$4,FALSE),0)</f>
        <v>-643.69000000000005</v>
      </c>
      <c r="H94" s="7">
        <f>IFERROR((VLOOKUP($B94,'UA Ledger'!$A$6:$N$165,H$4,FALSE)),0)+IFERROR(VLOOKUP($B94,'AA Ledger'!$A$6:$O$581,H$4,FALSE),0)</f>
        <v>0</v>
      </c>
      <c r="I94" s="7">
        <f>IFERROR((VLOOKUP($B94,'UA Ledger'!$A$6:$N$165,I$4,FALSE)),0)+IFERROR(VLOOKUP($B94,'AA Ledger'!$A$6:$O$581,I$4,FALSE),0)</f>
        <v>0</v>
      </c>
      <c r="J94" s="7">
        <f>IFERROR((VLOOKUP($B94,'UA Ledger'!$A$6:$N$165,J$4,FALSE)),0)+IFERROR(VLOOKUP($B94,'AA Ledger'!$A$6:$O$581,J$4,FALSE),0)</f>
        <v>90.36</v>
      </c>
      <c r="K94" s="7">
        <f>IFERROR((VLOOKUP($B94,'UA Ledger'!$A$6:$N$165,K$4,FALSE)),0)+IFERROR(VLOOKUP($B94,'AA Ledger'!$A$6:$O$581,K$4,FALSE),0)</f>
        <v>4924.4599999999991</v>
      </c>
      <c r="L94" s="7">
        <f>IFERROR((VLOOKUP($B94,'UA Ledger'!$A$6:$N$165,L$4,FALSE)),0)+IFERROR(VLOOKUP($B94,'AA Ledger'!$A$6:$O$581,L$4,FALSE),0)</f>
        <v>0</v>
      </c>
      <c r="M94" s="7">
        <f>IFERROR((VLOOKUP($B94,'UA Ledger'!$A$6:$N$165,M$4,FALSE)),0)+IFERROR(VLOOKUP($B94,'AA Ledger'!$A$6:$O$581,M$4,FALSE),0)</f>
        <v>-2370.6999999999998</v>
      </c>
      <c r="N94" s="7">
        <f>IFERROR((VLOOKUP($B94,'UA Ledger'!$A$6:$N$165,N$4,FALSE)),0)+IFERROR(VLOOKUP($B94,'AA Ledger'!$A$6:$O$581,N$4,FALSE),0)</f>
        <v>1295.0999999999999</v>
      </c>
      <c r="O94" s="6">
        <f t="shared" si="5"/>
        <v>4484.2999999999993</v>
      </c>
      <c r="T94" s="5">
        <v>1706</v>
      </c>
      <c r="U94">
        <f t="shared" si="4"/>
        <v>1706</v>
      </c>
    </row>
    <row r="95" spans="1:21" x14ac:dyDescent="0.35">
      <c r="A95" s="15" t="s">
        <v>101</v>
      </c>
      <c r="B95" s="16">
        <v>1535</v>
      </c>
      <c r="C95" s="7">
        <f>IFERROR((VLOOKUP($B95,'UA Ledger'!$A$6:$N$165,2,FALSE)),0)+IFERROR(VLOOKUP($B95,'AA Ledger'!$A$6:$O$581,2,FALSE),0)</f>
        <v>10.82</v>
      </c>
      <c r="D95" s="7">
        <f>IFERROR((VLOOKUP($B95,'UA Ledger'!$A$6:$N$165,D$4,FALSE)),0)+IFERROR(VLOOKUP($B95,'AA Ledger'!$A$6:$O$581,D$4,FALSE),0)</f>
        <v>0</v>
      </c>
      <c r="E95" s="7">
        <f>IFERROR((VLOOKUP($B95,'UA Ledger'!$A$6:$N$165,E$4,FALSE)),0)+IFERROR(VLOOKUP($B95,'AA Ledger'!$A$6:$O$581,E$4,FALSE),0)</f>
        <v>-11333.37</v>
      </c>
      <c r="F95" s="7">
        <f>IFERROR((VLOOKUP($B95,'UA Ledger'!$A$6:$N$165,F$4,FALSE)),0)+IFERROR(VLOOKUP($B95,'AA Ledger'!$A$6:$O$581,F$4,FALSE),0)</f>
        <v>0</v>
      </c>
      <c r="G95" s="7">
        <f>IFERROR((VLOOKUP($B95,'UA Ledger'!$A$6:$N$165,G$4,FALSE)),0)+IFERROR(VLOOKUP($B95,'AA Ledger'!$A$6:$O$581,G$4,FALSE),0)</f>
        <v>10.82</v>
      </c>
      <c r="H95" s="7">
        <f>IFERROR((VLOOKUP($B95,'UA Ledger'!$A$6:$N$165,H$4,FALSE)),0)+IFERROR(VLOOKUP($B95,'AA Ledger'!$A$6:$O$581,H$4,FALSE),0)</f>
        <v>0</v>
      </c>
      <c r="I95" s="7">
        <f>IFERROR((VLOOKUP($B95,'UA Ledger'!$A$6:$N$165,I$4,FALSE)),0)+IFERROR(VLOOKUP($B95,'AA Ledger'!$A$6:$O$581,I$4,FALSE),0)</f>
        <v>0</v>
      </c>
      <c r="J95" s="7">
        <f>IFERROR((VLOOKUP($B95,'UA Ledger'!$A$6:$N$165,J$4,FALSE)),0)+IFERROR(VLOOKUP($B95,'AA Ledger'!$A$6:$O$581,J$4,FALSE),0)</f>
        <v>0</v>
      </c>
      <c r="K95" s="7">
        <f>IFERROR((VLOOKUP($B95,'UA Ledger'!$A$6:$N$165,K$4,FALSE)),0)+IFERROR(VLOOKUP($B95,'AA Ledger'!$A$6:$O$581,K$4,FALSE),0)</f>
        <v>0</v>
      </c>
      <c r="L95" s="7">
        <f>IFERROR((VLOOKUP($B95,'UA Ledger'!$A$6:$N$165,L$4,FALSE)),0)+IFERROR(VLOOKUP($B95,'AA Ledger'!$A$6:$O$581,L$4,FALSE),0)</f>
        <v>0</v>
      </c>
      <c r="M95" s="7">
        <f>IFERROR((VLOOKUP($B95,'UA Ledger'!$A$6:$N$165,M$4,FALSE)),0)+IFERROR(VLOOKUP($B95,'AA Ledger'!$A$6:$O$581,M$4,FALSE),0)</f>
        <v>0</v>
      </c>
      <c r="N95" s="7">
        <f>IFERROR((VLOOKUP($B95,'UA Ledger'!$A$6:$N$165,N$4,FALSE)),0)+IFERROR(VLOOKUP($B95,'AA Ledger'!$A$6:$O$581,N$4,FALSE),0)</f>
        <v>0</v>
      </c>
      <c r="O95" s="6">
        <f t="shared" si="5"/>
        <v>-11311.730000000001</v>
      </c>
      <c r="T95" s="5">
        <v>1707</v>
      </c>
      <c r="U95">
        <f t="shared" si="4"/>
        <v>1707</v>
      </c>
    </row>
    <row r="96" spans="1:21" x14ac:dyDescent="0.35">
      <c r="A96" s="15" t="s">
        <v>102</v>
      </c>
      <c r="B96" s="16">
        <v>1540</v>
      </c>
      <c r="C96" s="7">
        <f>IFERROR((VLOOKUP($B96,'UA Ledger'!$A$6:$N$165,2,FALSE)),0)+IFERROR(VLOOKUP($B96,'AA Ledger'!$A$6:$O$581,2,FALSE),0)</f>
        <v>302.96000000000004</v>
      </c>
      <c r="D96" s="7">
        <f>IFERROR((VLOOKUP($B96,'UA Ledger'!$A$6:$N$165,D$4,FALSE)),0)+IFERROR(VLOOKUP($B96,'AA Ledger'!$A$6:$O$581,D$4,FALSE),0)</f>
        <v>1038.7199999999998</v>
      </c>
      <c r="E96" s="7">
        <f>IFERROR((VLOOKUP($B96,'UA Ledger'!$A$6:$N$165,E$4,FALSE)),0)+IFERROR(VLOOKUP($B96,'AA Ledger'!$A$6:$O$581,E$4,FALSE),0)</f>
        <v>1186.8699999999999</v>
      </c>
      <c r="F96" s="7">
        <f>IFERROR((VLOOKUP($B96,'UA Ledger'!$A$6:$N$165,F$4,FALSE)),0)+IFERROR(VLOOKUP($B96,'AA Ledger'!$A$6:$O$581,F$4,FALSE),0)</f>
        <v>1168.56</v>
      </c>
      <c r="G96" s="7">
        <f>IFERROR((VLOOKUP($B96,'UA Ledger'!$A$6:$N$165,G$4,FALSE)),0)+IFERROR(VLOOKUP($B96,'AA Ledger'!$A$6:$O$581,G$4,FALSE),0)</f>
        <v>845.12</v>
      </c>
      <c r="H96" s="7">
        <f>IFERROR((VLOOKUP($B96,'UA Ledger'!$A$6:$N$165,H$4,FALSE)),0)+IFERROR(VLOOKUP($B96,'AA Ledger'!$A$6:$O$581,H$4,FALSE),0)</f>
        <v>813.24</v>
      </c>
      <c r="I96" s="7">
        <f>IFERROR((VLOOKUP($B96,'UA Ledger'!$A$6:$N$165,I$4,FALSE)),0)+IFERROR(VLOOKUP($B96,'AA Ledger'!$A$6:$O$581,I$4,FALSE),0)</f>
        <v>1762.0199999999995</v>
      </c>
      <c r="J96" s="7">
        <f>IFERROR((VLOOKUP($B96,'UA Ledger'!$A$6:$N$165,J$4,FALSE)),0)+IFERROR(VLOOKUP($B96,'AA Ledger'!$A$6:$O$581,J$4,FALSE),0)</f>
        <v>2710.7999999999993</v>
      </c>
      <c r="K96" s="7">
        <f>IFERROR((VLOOKUP($B96,'UA Ledger'!$A$6:$N$165,K$4,FALSE)),0)+IFERROR(VLOOKUP($B96,'AA Ledger'!$A$6:$O$581,K$4,FALSE),0)</f>
        <v>63135.360000000015</v>
      </c>
      <c r="L96" s="7">
        <f>IFERROR((VLOOKUP($B96,'UA Ledger'!$A$6:$N$165,L$4,FALSE)),0)+IFERROR(VLOOKUP($B96,'AA Ledger'!$A$6:$O$581,L$4,FALSE),0)</f>
        <v>745.47</v>
      </c>
      <c r="M96" s="7">
        <f>IFERROR((VLOOKUP($B96,'UA Ledger'!$A$6:$N$165,M$4,FALSE)),0)+IFERROR(VLOOKUP($B96,'AA Ledger'!$A$6:$O$581,M$4,FALSE),0)</f>
        <v>1423.17</v>
      </c>
      <c r="N96" s="7">
        <f>IFERROR((VLOOKUP($B96,'UA Ledger'!$A$6:$N$165,N$4,FALSE)),0)+IFERROR(VLOOKUP($B96,'AA Ledger'!$A$6:$O$581,N$4,FALSE),0)</f>
        <v>1445.7599999999998</v>
      </c>
      <c r="O96" s="6">
        <f t="shared" si="5"/>
        <v>76578.05</v>
      </c>
      <c r="T96" s="5">
        <v>1708</v>
      </c>
      <c r="U96">
        <f t="shared" si="4"/>
        <v>1708</v>
      </c>
    </row>
    <row r="97" spans="1:21" x14ac:dyDescent="0.35">
      <c r="A97" s="15" t="s">
        <v>103</v>
      </c>
      <c r="B97" s="16">
        <v>1555</v>
      </c>
      <c r="C97" s="7">
        <f>IFERROR((VLOOKUP($B97,'UA Ledger'!$A$6:$N$165,2,FALSE)),0)+IFERROR(VLOOKUP($B97,'AA Ledger'!$A$6:$O$581,2,FALSE),0)</f>
        <v>177884.67999999982</v>
      </c>
      <c r="D97" s="7">
        <f>IFERROR((VLOOKUP($B97,'UA Ledger'!$A$6:$N$165,D$4,FALSE)),0)+IFERROR(VLOOKUP($B97,'AA Ledger'!$A$6:$O$581,D$4,FALSE),0)</f>
        <v>-51290.949999999757</v>
      </c>
      <c r="E97" s="7">
        <f>IFERROR((VLOOKUP($B97,'UA Ledger'!$A$6:$N$165,E$4,FALSE)),0)+IFERROR(VLOOKUP($B97,'AA Ledger'!$A$6:$O$581,E$4,FALSE),0)</f>
        <v>61227.889999999337</v>
      </c>
      <c r="F97" s="7">
        <f>IFERROR((VLOOKUP($B97,'UA Ledger'!$A$6:$N$165,F$4,FALSE)),0)+IFERROR(VLOOKUP($B97,'AA Ledger'!$A$6:$O$581,F$4,FALSE),0)</f>
        <v>39951.000000000844</v>
      </c>
      <c r="G97" s="7">
        <f>IFERROR((VLOOKUP($B97,'UA Ledger'!$A$6:$N$165,G$4,FALSE)),0)+IFERROR(VLOOKUP($B97,'AA Ledger'!$A$6:$O$581,G$4,FALSE),0)</f>
        <v>-80847.450000001103</v>
      </c>
      <c r="H97" s="7">
        <f>IFERROR((VLOOKUP($B97,'UA Ledger'!$A$6:$N$165,H$4,FALSE)),0)+IFERROR(VLOOKUP($B97,'AA Ledger'!$A$6:$O$581,H$4,FALSE),0)</f>
        <v>-80.789999999122216</v>
      </c>
      <c r="I97" s="7">
        <f>IFERROR((VLOOKUP($B97,'UA Ledger'!$A$6:$N$165,I$4,FALSE)),0)+IFERROR(VLOOKUP($B97,'AA Ledger'!$A$6:$O$581,I$4,FALSE),0)</f>
        <v>-16133.130000000176</v>
      </c>
      <c r="J97" s="7">
        <f>IFERROR((VLOOKUP($B97,'UA Ledger'!$A$6:$N$165,J$4,FALSE)),0)+IFERROR(VLOOKUP($B97,'AA Ledger'!$A$6:$O$581,J$4,FALSE),0)</f>
        <v>187600.36999999909</v>
      </c>
      <c r="K97" s="7">
        <f>IFERROR((VLOOKUP($B97,'UA Ledger'!$A$6:$N$165,K$4,FALSE)),0)+IFERROR(VLOOKUP($B97,'AA Ledger'!$A$6:$O$581,K$4,FALSE),0)</f>
        <v>-15839.809999999741</v>
      </c>
      <c r="L97" s="7">
        <f>IFERROR((VLOOKUP($B97,'UA Ledger'!$A$6:$N$165,L$4,FALSE)),0)+IFERROR(VLOOKUP($B97,'AA Ledger'!$A$6:$O$581,L$4,FALSE),0)</f>
        <v>-65703.139999999767</v>
      </c>
      <c r="M97" s="7">
        <f>IFERROR((VLOOKUP($B97,'UA Ledger'!$A$6:$N$165,M$4,FALSE)),0)+IFERROR(VLOOKUP($B97,'AA Ledger'!$A$6:$O$581,M$4,FALSE),0)</f>
        <v>-248.59000000052038</v>
      </c>
      <c r="N97" s="7">
        <f>IFERROR((VLOOKUP($B97,'UA Ledger'!$A$6:$N$165,N$4,FALSE)),0)+IFERROR(VLOOKUP($B97,'AA Ledger'!$A$6:$O$581,N$4,FALSE),0)</f>
        <v>10990.090000000326</v>
      </c>
      <c r="O97" s="6">
        <f t="shared" si="5"/>
        <v>247510.1699999992</v>
      </c>
      <c r="T97" s="5">
        <v>1709</v>
      </c>
      <c r="U97">
        <f t="shared" si="4"/>
        <v>1709</v>
      </c>
    </row>
    <row r="98" spans="1:21" x14ac:dyDescent="0.35">
      <c r="A98" s="15" t="s">
        <v>104</v>
      </c>
      <c r="B98" s="16">
        <v>1575</v>
      </c>
      <c r="C98" s="7">
        <f>IFERROR((VLOOKUP($B98,'UA Ledger'!$A$6:$N$165,2,FALSE)),0)+IFERROR(VLOOKUP($B98,'AA Ledger'!$A$6:$O$581,2,FALSE),0)</f>
        <v>0</v>
      </c>
      <c r="D98" s="7">
        <f>IFERROR((VLOOKUP($B98,'UA Ledger'!$A$6:$N$165,D$4,FALSE)),0)+IFERROR(VLOOKUP($B98,'AA Ledger'!$A$6:$O$581,D$4,FALSE),0)</f>
        <v>0</v>
      </c>
      <c r="E98" s="7">
        <f>IFERROR((VLOOKUP($B98,'UA Ledger'!$A$6:$N$165,E$4,FALSE)),0)+IFERROR(VLOOKUP($B98,'AA Ledger'!$A$6:$O$581,E$4,FALSE),0)</f>
        <v>0</v>
      </c>
      <c r="F98" s="7">
        <f>IFERROR((VLOOKUP($B98,'UA Ledger'!$A$6:$N$165,F$4,FALSE)),0)+IFERROR(VLOOKUP($B98,'AA Ledger'!$A$6:$O$581,F$4,FALSE),0)</f>
        <v>0</v>
      </c>
      <c r="G98" s="7">
        <f>IFERROR((VLOOKUP($B98,'UA Ledger'!$A$6:$N$165,G$4,FALSE)),0)+IFERROR(VLOOKUP($B98,'AA Ledger'!$A$6:$O$581,G$4,FALSE),0)</f>
        <v>0</v>
      </c>
      <c r="H98" s="7">
        <f>IFERROR((VLOOKUP($B98,'UA Ledger'!$A$6:$N$165,H$4,FALSE)),0)+IFERROR(VLOOKUP($B98,'AA Ledger'!$A$6:$O$581,H$4,FALSE),0)</f>
        <v>0</v>
      </c>
      <c r="I98" s="7">
        <f>IFERROR((VLOOKUP($B98,'UA Ledger'!$A$6:$N$165,I$4,FALSE)),0)+IFERROR(VLOOKUP($B98,'AA Ledger'!$A$6:$O$581,I$4,FALSE),0)</f>
        <v>0</v>
      </c>
      <c r="J98" s="7">
        <f>IFERROR((VLOOKUP($B98,'UA Ledger'!$A$6:$N$165,J$4,FALSE)),0)+IFERROR(VLOOKUP($B98,'AA Ledger'!$A$6:$O$581,J$4,FALSE),0)</f>
        <v>0</v>
      </c>
      <c r="K98" s="7">
        <f>IFERROR((VLOOKUP($B98,'UA Ledger'!$A$6:$N$165,K$4,FALSE)),0)+IFERROR(VLOOKUP($B98,'AA Ledger'!$A$6:$O$581,K$4,FALSE),0)</f>
        <v>0</v>
      </c>
      <c r="L98" s="7">
        <f>IFERROR((VLOOKUP($B98,'UA Ledger'!$A$6:$N$165,L$4,FALSE)),0)+IFERROR(VLOOKUP($B98,'AA Ledger'!$A$6:$O$581,L$4,FALSE),0)</f>
        <v>0</v>
      </c>
      <c r="M98" s="7">
        <f>IFERROR((VLOOKUP($B98,'UA Ledger'!$A$6:$N$165,M$4,FALSE)),0)+IFERROR(VLOOKUP($B98,'AA Ledger'!$A$6:$O$581,M$4,FALSE),0)</f>
        <v>0</v>
      </c>
      <c r="N98" s="7">
        <f>IFERROR((VLOOKUP($B98,'UA Ledger'!$A$6:$N$165,N$4,FALSE)),0)+IFERROR(VLOOKUP($B98,'AA Ledger'!$A$6:$O$581,N$4,FALSE),0)</f>
        <v>0</v>
      </c>
      <c r="O98" s="6">
        <f t="shared" si="5"/>
        <v>0</v>
      </c>
      <c r="T98" s="5">
        <v>1710</v>
      </c>
      <c r="U98">
        <f t="shared" si="4"/>
        <v>1710</v>
      </c>
    </row>
    <row r="99" spans="1:21" x14ac:dyDescent="0.35">
      <c r="A99" s="15" t="s">
        <v>105</v>
      </c>
      <c r="B99" s="16">
        <v>1580</v>
      </c>
      <c r="C99" s="7">
        <f>IFERROR((VLOOKUP($B99,'UA Ledger'!$A$6:$N$165,2,FALSE)),0)+IFERROR(VLOOKUP($B99,'AA Ledger'!$A$6:$O$581,2,FALSE),0)</f>
        <v>-704.2199999999898</v>
      </c>
      <c r="D99" s="7">
        <f>IFERROR((VLOOKUP($B99,'UA Ledger'!$A$6:$N$165,D$4,FALSE)),0)+IFERROR(VLOOKUP($B99,'AA Ledger'!$A$6:$O$581,D$4,FALSE),0)</f>
        <v>61.589999999959332</v>
      </c>
      <c r="E99" s="7">
        <f>IFERROR((VLOOKUP($B99,'UA Ledger'!$A$6:$N$165,E$4,FALSE)),0)+IFERROR(VLOOKUP($B99,'AA Ledger'!$A$6:$O$581,E$4,FALSE),0)</f>
        <v>2956.840000000012</v>
      </c>
      <c r="F99" s="7">
        <f>IFERROR((VLOOKUP($B99,'UA Ledger'!$A$6:$N$165,F$4,FALSE)),0)+IFERROR(VLOOKUP($B99,'AA Ledger'!$A$6:$O$581,F$4,FALSE),0)</f>
        <v>-332.6399999999843</v>
      </c>
      <c r="G99" s="7">
        <f>IFERROR((VLOOKUP($B99,'UA Ledger'!$A$6:$N$165,G$4,FALSE)),0)+IFERROR(VLOOKUP($B99,'AA Ledger'!$A$6:$O$581,G$4,FALSE),0)</f>
        <v>445.02000000000862</v>
      </c>
      <c r="H99" s="7">
        <f>IFERROR((VLOOKUP($B99,'UA Ledger'!$A$6:$N$165,H$4,FALSE)),0)+IFERROR(VLOOKUP($B99,'AA Ledger'!$A$6:$O$581,H$4,FALSE),0)</f>
        <v>89.160000000024866</v>
      </c>
      <c r="I99" s="7">
        <f>IFERROR((VLOOKUP($B99,'UA Ledger'!$A$6:$N$165,I$4,FALSE)),0)+IFERROR(VLOOKUP($B99,'AA Ledger'!$A$6:$O$581,I$4,FALSE),0)</f>
        <v>-23.610000000019568</v>
      </c>
      <c r="J99" s="7">
        <f>IFERROR((VLOOKUP($B99,'UA Ledger'!$A$6:$N$165,J$4,FALSE)),0)+IFERROR(VLOOKUP($B99,'AA Ledger'!$A$6:$O$581,J$4,FALSE),0)</f>
        <v>373.05999999998278</v>
      </c>
      <c r="K99" s="7">
        <f>IFERROR((VLOOKUP($B99,'UA Ledger'!$A$6:$N$165,K$4,FALSE)),0)+IFERROR(VLOOKUP($B99,'AA Ledger'!$A$6:$O$581,K$4,FALSE),0)</f>
        <v>-579.77999999996871</v>
      </c>
      <c r="L99" s="7">
        <f>IFERROR((VLOOKUP($B99,'UA Ledger'!$A$6:$N$165,L$4,FALSE)),0)+IFERROR(VLOOKUP($B99,'AA Ledger'!$A$6:$O$581,L$4,FALSE),0)</f>
        <v>116.15000000004432</v>
      </c>
      <c r="M99" s="7">
        <f>IFERROR((VLOOKUP($B99,'UA Ledger'!$A$6:$N$165,M$4,FALSE)),0)+IFERROR(VLOOKUP($B99,'AA Ledger'!$A$6:$O$581,M$4,FALSE),0)</f>
        <v>111.64000000003841</v>
      </c>
      <c r="N99" s="7">
        <f>IFERROR((VLOOKUP($B99,'UA Ledger'!$A$6:$N$165,N$4,FALSE)),0)+IFERROR(VLOOKUP($B99,'AA Ledger'!$A$6:$O$581,N$4,FALSE),0)</f>
        <v>34.500000000017621</v>
      </c>
      <c r="O99" s="6">
        <f t="shared" si="5"/>
        <v>2547.7100000001251</v>
      </c>
      <c r="T99" s="5">
        <v>1713</v>
      </c>
      <c r="U99">
        <f t="shared" si="4"/>
        <v>1713</v>
      </c>
    </row>
    <row r="100" spans="1:21" x14ac:dyDescent="0.35">
      <c r="A100" s="15" t="s">
        <v>106</v>
      </c>
      <c r="B100" s="16">
        <v>1585</v>
      </c>
      <c r="C100" s="7">
        <f>IFERROR((VLOOKUP($B100,'UA Ledger'!$A$6:$N$165,2,FALSE)),0)+IFERROR(VLOOKUP($B100,'AA Ledger'!$A$6:$O$581,2,FALSE),0)</f>
        <v>4193.3800000001902</v>
      </c>
      <c r="D100" s="7">
        <f>IFERROR((VLOOKUP($B100,'UA Ledger'!$A$6:$N$165,D$4,FALSE)),0)+IFERROR(VLOOKUP($B100,'AA Ledger'!$A$6:$O$581,D$4,FALSE),0)</f>
        <v>20728.26999999968</v>
      </c>
      <c r="E100" s="7">
        <f>IFERROR((VLOOKUP($B100,'UA Ledger'!$A$6:$N$165,E$4,FALSE)),0)+IFERROR(VLOOKUP($B100,'AA Ledger'!$A$6:$O$581,E$4,FALSE),0)</f>
        <v>20852.289999999863</v>
      </c>
      <c r="F100" s="7">
        <f>IFERROR((VLOOKUP($B100,'UA Ledger'!$A$6:$N$165,F$4,FALSE)),0)+IFERROR(VLOOKUP($B100,'AA Ledger'!$A$6:$O$581,F$4,FALSE),0)</f>
        <v>16377.190000000071</v>
      </c>
      <c r="G100" s="7">
        <f>IFERROR((VLOOKUP($B100,'UA Ledger'!$A$6:$N$165,G$4,FALSE)),0)+IFERROR(VLOOKUP($B100,'AA Ledger'!$A$6:$O$581,G$4,FALSE),0)</f>
        <v>44262.429999999316</v>
      </c>
      <c r="H100" s="7">
        <f>IFERROR((VLOOKUP($B100,'UA Ledger'!$A$6:$N$165,H$4,FALSE)),0)+IFERROR(VLOOKUP($B100,'AA Ledger'!$A$6:$O$581,H$4,FALSE),0)</f>
        <v>12226.439999999991</v>
      </c>
      <c r="I100" s="7">
        <f>IFERROR((VLOOKUP($B100,'UA Ledger'!$A$6:$N$165,I$4,FALSE)),0)+IFERROR(VLOOKUP($B100,'AA Ledger'!$A$6:$O$581,I$4,FALSE),0)</f>
        <v>43954.269999999851</v>
      </c>
      <c r="J100" s="7">
        <f>IFERROR((VLOOKUP($B100,'UA Ledger'!$A$6:$N$165,J$4,FALSE)),0)+IFERROR(VLOOKUP($B100,'AA Ledger'!$A$6:$O$581,J$4,FALSE),0)</f>
        <v>36800.120000000119</v>
      </c>
      <c r="K100" s="7">
        <f>IFERROR((VLOOKUP($B100,'UA Ledger'!$A$6:$N$165,K$4,FALSE)),0)+IFERROR(VLOOKUP($B100,'AA Ledger'!$A$6:$O$581,K$4,FALSE),0)</f>
        <v>68632.319999999949</v>
      </c>
      <c r="L100" s="7">
        <f>IFERROR((VLOOKUP($B100,'UA Ledger'!$A$6:$N$165,L$4,FALSE)),0)+IFERROR(VLOOKUP($B100,'AA Ledger'!$A$6:$O$581,L$4,FALSE),0)</f>
        <v>22425.470000000249</v>
      </c>
      <c r="M100" s="7">
        <f>IFERROR((VLOOKUP($B100,'UA Ledger'!$A$6:$N$165,M$4,FALSE)),0)+IFERROR(VLOOKUP($B100,'AA Ledger'!$A$6:$O$581,M$4,FALSE),0)</f>
        <v>44189.950000000681</v>
      </c>
      <c r="N100" s="7">
        <f>IFERROR((VLOOKUP($B100,'UA Ledger'!$A$6:$N$165,N$4,FALSE)),0)+IFERROR(VLOOKUP($B100,'AA Ledger'!$A$6:$O$581,N$4,FALSE),0)</f>
        <v>56587.210000000086</v>
      </c>
      <c r="O100" s="6">
        <f t="shared" si="5"/>
        <v>391229.34000000008</v>
      </c>
      <c r="T100" s="5">
        <v>1717</v>
      </c>
      <c r="U100">
        <f t="shared" si="4"/>
        <v>1717</v>
      </c>
    </row>
    <row r="101" spans="1:21" x14ac:dyDescent="0.35">
      <c r="A101" s="15" t="s">
        <v>107</v>
      </c>
      <c r="B101" s="16">
        <v>1590</v>
      </c>
      <c r="C101" s="7">
        <f>IFERROR((VLOOKUP($B101,'UA Ledger'!$A$6:$N$165,2,FALSE)),0)+IFERROR(VLOOKUP($B101,'AA Ledger'!$A$6:$O$581,2,FALSE),0)</f>
        <v>-17673.46999999971</v>
      </c>
      <c r="D101" s="7">
        <f>IFERROR((VLOOKUP($B101,'UA Ledger'!$A$6:$N$165,D$4,FALSE)),0)+IFERROR(VLOOKUP($B101,'AA Ledger'!$A$6:$O$581,D$4,FALSE),0)</f>
        <v>356410.18999999925</v>
      </c>
      <c r="E101" s="7">
        <f>IFERROR((VLOOKUP($B101,'UA Ledger'!$A$6:$N$165,E$4,FALSE)),0)+IFERROR(VLOOKUP($B101,'AA Ledger'!$A$6:$O$581,E$4,FALSE),0)</f>
        <v>79461.349999999715</v>
      </c>
      <c r="F101" s="7">
        <f>IFERROR((VLOOKUP($B101,'UA Ledger'!$A$6:$N$165,F$4,FALSE)),0)+IFERROR(VLOOKUP($B101,'AA Ledger'!$A$6:$O$581,F$4,FALSE),0)</f>
        <v>-8801.9899999998397</v>
      </c>
      <c r="G101" s="7">
        <f>IFERROR((VLOOKUP($B101,'UA Ledger'!$A$6:$N$165,G$4,FALSE)),0)+IFERROR(VLOOKUP($B101,'AA Ledger'!$A$6:$O$581,G$4,FALSE),0)</f>
        <v>16435.479999999829</v>
      </c>
      <c r="H101" s="7">
        <f>IFERROR((VLOOKUP($B101,'UA Ledger'!$A$6:$N$165,H$4,FALSE)),0)+IFERROR(VLOOKUP($B101,'AA Ledger'!$A$6:$O$581,H$4,FALSE),0)</f>
        <v>544502.59999999928</v>
      </c>
      <c r="I101" s="7">
        <f>IFERROR((VLOOKUP($B101,'UA Ledger'!$A$6:$N$165,I$4,FALSE)),0)+IFERROR(VLOOKUP($B101,'AA Ledger'!$A$6:$O$581,I$4,FALSE),0)</f>
        <v>-4599.2499999982729</v>
      </c>
      <c r="J101" s="7">
        <f>IFERROR((VLOOKUP($B101,'UA Ledger'!$A$6:$N$165,J$4,FALSE)),0)+IFERROR(VLOOKUP($B101,'AA Ledger'!$A$6:$O$581,J$4,FALSE),0)</f>
        <v>11611.429999998749</v>
      </c>
      <c r="K101" s="7">
        <f>IFERROR((VLOOKUP($B101,'UA Ledger'!$A$6:$N$165,K$4,FALSE)),0)+IFERROR(VLOOKUP($B101,'AA Ledger'!$A$6:$O$581,K$4,FALSE),0)</f>
        <v>-16897.030000000024</v>
      </c>
      <c r="L101" s="7">
        <f>IFERROR((VLOOKUP($B101,'UA Ledger'!$A$6:$N$165,L$4,FALSE)),0)+IFERROR(VLOOKUP($B101,'AA Ledger'!$A$6:$O$581,L$4,FALSE),0)</f>
        <v>15298.580000000155</v>
      </c>
      <c r="M101" s="7">
        <f>IFERROR((VLOOKUP($B101,'UA Ledger'!$A$6:$N$165,M$4,FALSE)),0)+IFERROR(VLOOKUP($B101,'AA Ledger'!$A$6:$O$581,M$4,FALSE),0)</f>
        <v>6212.5800000001409</v>
      </c>
      <c r="N101" s="7">
        <f>IFERROR((VLOOKUP($B101,'UA Ledger'!$A$6:$N$165,N$4,FALSE)),0)+IFERROR(VLOOKUP($B101,'AA Ledger'!$A$6:$O$581,N$4,FALSE),0)</f>
        <v>15931.5999999995</v>
      </c>
      <c r="O101" s="6">
        <f t="shared" si="5"/>
        <v>997892.0699999989</v>
      </c>
      <c r="T101" s="5">
        <v>1720</v>
      </c>
      <c r="U101">
        <f t="shared" si="4"/>
        <v>1720</v>
      </c>
    </row>
    <row r="102" spans="1:21" x14ac:dyDescent="0.35">
      <c r="A102" s="15" t="s">
        <v>108</v>
      </c>
      <c r="B102" s="16">
        <v>1595</v>
      </c>
      <c r="C102" s="7">
        <f>IFERROR((VLOOKUP($B102,'UA Ledger'!$A$6:$N$165,2,FALSE)),0)+IFERROR(VLOOKUP($B102,'AA Ledger'!$A$6:$O$581,2,FALSE),0)</f>
        <v>-363.87999999999204</v>
      </c>
      <c r="D102" s="7">
        <f>IFERROR((VLOOKUP($B102,'UA Ledger'!$A$6:$N$165,D$4,FALSE)),0)+IFERROR(VLOOKUP($B102,'AA Ledger'!$A$6:$O$581,D$4,FALSE),0)</f>
        <v>31.929999999979145</v>
      </c>
      <c r="E102" s="7">
        <f>IFERROR((VLOOKUP($B102,'UA Ledger'!$A$6:$N$165,E$4,FALSE)),0)+IFERROR(VLOOKUP($B102,'AA Ledger'!$A$6:$O$581,E$4,FALSE),0)</f>
        <v>1530.000000000008</v>
      </c>
      <c r="F102" s="7">
        <f>IFERROR((VLOOKUP($B102,'UA Ledger'!$A$6:$N$165,F$4,FALSE)),0)+IFERROR(VLOOKUP($B102,'AA Ledger'!$A$6:$O$581,F$4,FALSE),0)</f>
        <v>-172.33999999999651</v>
      </c>
      <c r="G102" s="7">
        <f>IFERROR((VLOOKUP($B102,'UA Ledger'!$A$6:$N$165,G$4,FALSE)),0)+IFERROR(VLOOKUP($B102,'AA Ledger'!$A$6:$O$581,G$4,FALSE),0)</f>
        <v>230.24999999999113</v>
      </c>
      <c r="H102" s="7">
        <f>IFERROR((VLOOKUP($B102,'UA Ledger'!$A$6:$N$165,H$4,FALSE)),0)+IFERROR(VLOOKUP($B102,'AA Ledger'!$A$6:$O$581,H$4,FALSE),0)</f>
        <v>46.260000000001924</v>
      </c>
      <c r="I102" s="7">
        <f>IFERROR((VLOOKUP($B102,'UA Ledger'!$A$6:$N$165,I$4,FALSE)),0)+IFERROR(VLOOKUP($B102,'AA Ledger'!$A$6:$O$581,I$4,FALSE),0)</f>
        <v>-12.139999999981569</v>
      </c>
      <c r="J102" s="7">
        <f>IFERROR((VLOOKUP($B102,'UA Ledger'!$A$6:$N$165,J$4,FALSE)),0)+IFERROR(VLOOKUP($B102,'AA Ledger'!$A$6:$O$581,J$4,FALSE),0)</f>
        <v>193.38000000001398</v>
      </c>
      <c r="K102" s="7">
        <f>IFERROR((VLOOKUP($B102,'UA Ledger'!$A$6:$N$165,K$4,FALSE)),0)+IFERROR(VLOOKUP($B102,'AA Ledger'!$A$6:$O$581,K$4,FALSE),0)</f>
        <v>-299.6800000000095</v>
      </c>
      <c r="L102" s="7">
        <f>IFERROR((VLOOKUP($B102,'UA Ledger'!$A$6:$N$165,L$4,FALSE)),0)+IFERROR(VLOOKUP($B102,'AA Ledger'!$A$6:$O$581,L$4,FALSE),0)</f>
        <v>60.410000000018613</v>
      </c>
      <c r="M102" s="7">
        <f>IFERROR((VLOOKUP($B102,'UA Ledger'!$A$6:$N$165,M$4,FALSE)),0)+IFERROR(VLOOKUP($B102,'AA Ledger'!$A$6:$O$581,M$4,FALSE),0)</f>
        <v>57.849999999989336</v>
      </c>
      <c r="N102" s="7">
        <f>IFERROR((VLOOKUP($B102,'UA Ledger'!$A$6:$N$165,N$4,FALSE)),0)+IFERROR(VLOOKUP($B102,'AA Ledger'!$A$6:$O$581,N$4,FALSE),0)</f>
        <v>18.100000000020714</v>
      </c>
      <c r="O102" s="6">
        <f t="shared" si="5"/>
        <v>1320.1400000000431</v>
      </c>
      <c r="T102" s="5">
        <v>1722</v>
      </c>
      <c r="U102">
        <f t="shared" si="4"/>
        <v>1722</v>
      </c>
    </row>
    <row r="103" spans="1:21" x14ac:dyDescent="0.35">
      <c r="A103" s="15" t="s">
        <v>109</v>
      </c>
      <c r="B103" s="16">
        <v>1640</v>
      </c>
      <c r="C103" s="7">
        <f>IFERROR((VLOOKUP($B103,'UA Ledger'!$A$6:$N$165,2,FALSE)),0)+IFERROR(VLOOKUP($B103,'AA Ledger'!$A$6:$O$581,2,FALSE),0)</f>
        <v>0</v>
      </c>
      <c r="D103" s="7">
        <f>IFERROR((VLOOKUP($B103,'UA Ledger'!$A$6:$N$165,D$4,FALSE)),0)+IFERROR(VLOOKUP($B103,'AA Ledger'!$A$6:$O$581,D$4,FALSE),0)</f>
        <v>0</v>
      </c>
      <c r="E103" s="7">
        <f>IFERROR((VLOOKUP($B103,'UA Ledger'!$A$6:$N$165,E$4,FALSE)),0)+IFERROR(VLOOKUP($B103,'AA Ledger'!$A$6:$O$581,E$4,FALSE),0)</f>
        <v>0</v>
      </c>
      <c r="F103" s="7">
        <f>IFERROR((VLOOKUP($B103,'UA Ledger'!$A$6:$N$165,F$4,FALSE)),0)+IFERROR(VLOOKUP($B103,'AA Ledger'!$A$6:$O$581,F$4,FALSE),0)</f>
        <v>0</v>
      </c>
      <c r="G103" s="7">
        <f>IFERROR((VLOOKUP($B103,'UA Ledger'!$A$6:$N$165,G$4,FALSE)),0)+IFERROR(VLOOKUP($B103,'AA Ledger'!$A$6:$O$581,G$4,FALSE),0)</f>
        <v>0</v>
      </c>
      <c r="H103" s="7">
        <f>IFERROR((VLOOKUP($B103,'UA Ledger'!$A$6:$N$165,H$4,FALSE)),0)+IFERROR(VLOOKUP($B103,'AA Ledger'!$A$6:$O$581,H$4,FALSE),0)</f>
        <v>0</v>
      </c>
      <c r="I103" s="7">
        <f>IFERROR((VLOOKUP($B103,'UA Ledger'!$A$6:$N$165,I$4,FALSE)),0)+IFERROR(VLOOKUP($B103,'AA Ledger'!$A$6:$O$581,I$4,FALSE),0)</f>
        <v>0</v>
      </c>
      <c r="J103" s="7">
        <f>IFERROR((VLOOKUP($B103,'UA Ledger'!$A$6:$N$165,J$4,FALSE)),0)+IFERROR(VLOOKUP($B103,'AA Ledger'!$A$6:$O$581,J$4,FALSE),0)</f>
        <v>0</v>
      </c>
      <c r="K103" s="7">
        <f>IFERROR((VLOOKUP($B103,'UA Ledger'!$A$6:$N$165,K$4,FALSE)),0)+IFERROR(VLOOKUP($B103,'AA Ledger'!$A$6:$O$581,K$4,FALSE),0)</f>
        <v>0</v>
      </c>
      <c r="L103" s="7">
        <f>IFERROR((VLOOKUP($B103,'UA Ledger'!$A$6:$N$165,L$4,FALSE)),0)+IFERROR(VLOOKUP($B103,'AA Ledger'!$A$6:$O$581,L$4,FALSE),0)</f>
        <v>0</v>
      </c>
      <c r="M103" s="7">
        <f>IFERROR((VLOOKUP($B103,'UA Ledger'!$A$6:$N$165,M$4,FALSE)),0)+IFERROR(VLOOKUP($B103,'AA Ledger'!$A$6:$O$581,M$4,FALSE),0)</f>
        <v>0</v>
      </c>
      <c r="N103" s="7">
        <f>IFERROR((VLOOKUP($B103,'UA Ledger'!$A$6:$N$165,N$4,FALSE)),0)+IFERROR(VLOOKUP($B103,'AA Ledger'!$A$6:$O$581,N$4,FALSE),0)</f>
        <v>0</v>
      </c>
      <c r="O103" s="6">
        <f t="shared" si="5"/>
        <v>0</v>
      </c>
      <c r="T103" s="5">
        <v>1729</v>
      </c>
      <c r="U103">
        <f t="shared" si="4"/>
        <v>1729</v>
      </c>
    </row>
    <row r="104" spans="1:21" x14ac:dyDescent="0.35">
      <c r="A104" s="15" t="s">
        <v>110</v>
      </c>
      <c r="B104" s="16">
        <v>1665</v>
      </c>
      <c r="C104" s="7">
        <f>IFERROR((VLOOKUP($B104,'UA Ledger'!$A$6:$N$165,2,FALSE)),0)+IFERROR(VLOOKUP($B104,'AA Ledger'!$A$6:$O$581,2,FALSE),0)</f>
        <v>3862.74</v>
      </c>
      <c r="D104" s="7">
        <f>IFERROR((VLOOKUP($B104,'UA Ledger'!$A$6:$N$165,D$4,FALSE)),0)+IFERROR(VLOOKUP($B104,'AA Ledger'!$A$6:$O$581,D$4,FALSE),0)</f>
        <v>5194.9600000000028</v>
      </c>
      <c r="E104" s="7">
        <f>IFERROR((VLOOKUP($B104,'UA Ledger'!$A$6:$N$165,E$4,FALSE)),0)+IFERROR(VLOOKUP($B104,'AA Ledger'!$A$6:$O$581,E$4,FALSE),0)</f>
        <v>7587.4400000000087</v>
      </c>
      <c r="F104" s="7">
        <f>IFERROR((VLOOKUP($B104,'UA Ledger'!$A$6:$N$165,F$4,FALSE)),0)+IFERROR(VLOOKUP($B104,'AA Ledger'!$A$6:$O$581,F$4,FALSE),0)</f>
        <v>6501.2399999999952</v>
      </c>
      <c r="G104" s="7">
        <f>IFERROR((VLOOKUP($B104,'UA Ledger'!$A$6:$N$165,G$4,FALSE)),0)+IFERROR(VLOOKUP($B104,'AA Ledger'!$A$6:$O$581,G$4,FALSE),0)</f>
        <v>7771.5199999999959</v>
      </c>
      <c r="H104" s="7">
        <f>IFERROR((VLOOKUP($B104,'UA Ledger'!$A$6:$N$165,H$4,FALSE)),0)+IFERROR(VLOOKUP($B104,'AA Ledger'!$A$6:$O$581,H$4,FALSE),0)</f>
        <v>9854.0600000000013</v>
      </c>
      <c r="I104" s="7">
        <f>IFERROR((VLOOKUP($B104,'UA Ledger'!$A$6:$N$165,I$4,FALSE)),0)+IFERROR(VLOOKUP($B104,'AA Ledger'!$A$6:$O$581,I$4,FALSE),0)</f>
        <v>6371.890000000004</v>
      </c>
      <c r="J104" s="7">
        <f>IFERROR((VLOOKUP($B104,'UA Ledger'!$A$6:$N$165,J$4,FALSE)),0)+IFERROR(VLOOKUP($B104,'AA Ledger'!$A$6:$O$581,J$4,FALSE),0)</f>
        <v>2184.56</v>
      </c>
      <c r="K104" s="7">
        <f>IFERROR((VLOOKUP($B104,'UA Ledger'!$A$6:$N$165,K$4,FALSE)),0)+IFERROR(VLOOKUP($B104,'AA Ledger'!$A$6:$O$581,K$4,FALSE),0)</f>
        <v>649.54999999999995</v>
      </c>
      <c r="L104" s="7">
        <f>IFERROR((VLOOKUP($B104,'UA Ledger'!$A$6:$N$165,L$4,FALSE)),0)+IFERROR(VLOOKUP($B104,'AA Ledger'!$A$6:$O$581,L$4,FALSE),0)</f>
        <v>3795.1199999999994</v>
      </c>
      <c r="M104" s="7">
        <f>IFERROR((VLOOKUP($B104,'UA Ledger'!$A$6:$N$165,M$4,FALSE)),0)+IFERROR(VLOOKUP($B104,'AA Ledger'!$A$6:$O$581,M$4,FALSE),0)</f>
        <v>1897.5600000000002</v>
      </c>
      <c r="N104" s="7">
        <f>IFERROR((VLOOKUP($B104,'UA Ledger'!$A$6:$N$165,N$4,FALSE)),0)+IFERROR(VLOOKUP($B104,'AA Ledger'!$A$6:$O$581,N$4,FALSE),0)</f>
        <v>4505.0499999999993</v>
      </c>
      <c r="O104" s="6">
        <f t="shared" si="5"/>
        <v>60175.690000000017</v>
      </c>
      <c r="T104" s="5">
        <v>1739</v>
      </c>
      <c r="U104">
        <f t="shared" si="4"/>
        <v>1739</v>
      </c>
    </row>
    <row r="105" spans="1:21" x14ac:dyDescent="0.35">
      <c r="A105" s="15" t="s">
        <v>111</v>
      </c>
      <c r="B105" s="16">
        <v>1666</v>
      </c>
      <c r="C105" s="7">
        <f>IFERROR((VLOOKUP($B105,'UA Ledger'!$A$6:$N$165,2,FALSE)),0)+IFERROR(VLOOKUP($B105,'AA Ledger'!$A$6:$O$581,2,FALSE),0)</f>
        <v>2168.69</v>
      </c>
      <c r="D105" s="7">
        <f>IFERROR((VLOOKUP($B105,'UA Ledger'!$A$6:$N$165,D$4,FALSE)),0)+IFERROR(VLOOKUP($B105,'AA Ledger'!$A$6:$O$581,D$4,FALSE),0)</f>
        <v>3470.67</v>
      </c>
      <c r="E105" s="7">
        <f>IFERROR((VLOOKUP($B105,'UA Ledger'!$A$6:$N$165,E$4,FALSE)),0)+IFERROR(VLOOKUP($B105,'AA Ledger'!$A$6:$O$581,E$4,FALSE),0)</f>
        <v>7086.94</v>
      </c>
      <c r="F105" s="7">
        <f>IFERROR((VLOOKUP($B105,'UA Ledger'!$A$6:$N$165,F$4,FALSE)),0)+IFERROR(VLOOKUP($B105,'AA Ledger'!$A$6:$O$581,F$4,FALSE),0)</f>
        <v>8558.3700000000008</v>
      </c>
      <c r="G105" s="7">
        <f>IFERROR((VLOOKUP($B105,'UA Ledger'!$A$6:$N$165,G$4,FALSE)),0)+IFERROR(VLOOKUP($B105,'AA Ledger'!$A$6:$O$581,G$4,FALSE),0)</f>
        <v>8616.85</v>
      </c>
      <c r="H105" s="7">
        <f>IFERROR((VLOOKUP($B105,'UA Ledger'!$A$6:$N$165,H$4,FALSE)),0)+IFERROR(VLOOKUP($B105,'AA Ledger'!$A$6:$O$581,H$4,FALSE),0)</f>
        <v>10614.949999999999</v>
      </c>
      <c r="I105" s="7">
        <f>IFERROR((VLOOKUP($B105,'UA Ledger'!$A$6:$N$165,I$4,FALSE)),0)+IFERROR(VLOOKUP($B105,'AA Ledger'!$A$6:$O$581,I$4,FALSE),0)</f>
        <v>10658.36</v>
      </c>
      <c r="J105" s="7">
        <f>IFERROR((VLOOKUP($B105,'UA Ledger'!$A$6:$N$165,J$4,FALSE)),0)+IFERROR(VLOOKUP($B105,'AA Ledger'!$A$6:$O$581,J$4,FALSE),0)</f>
        <v>1579.3799999999999</v>
      </c>
      <c r="K105" s="7">
        <f>IFERROR((VLOOKUP($B105,'UA Ledger'!$A$6:$N$165,K$4,FALSE)),0)+IFERROR(VLOOKUP($B105,'AA Ledger'!$A$6:$O$581,K$4,FALSE),0)</f>
        <v>2453.15</v>
      </c>
      <c r="L105" s="7">
        <f>IFERROR((VLOOKUP($B105,'UA Ledger'!$A$6:$N$165,L$4,FALSE)),0)+IFERROR(VLOOKUP($B105,'AA Ledger'!$A$6:$O$581,L$4,FALSE),0)</f>
        <v>2269.06</v>
      </c>
      <c r="M105" s="7">
        <f>IFERROR((VLOOKUP($B105,'UA Ledger'!$A$6:$N$165,M$4,FALSE)),0)+IFERROR(VLOOKUP($B105,'AA Ledger'!$A$6:$O$581,M$4,FALSE),0)</f>
        <v>3133.63</v>
      </c>
      <c r="N105" s="7">
        <f>IFERROR((VLOOKUP($B105,'UA Ledger'!$A$6:$N$165,N$4,FALSE)),0)+IFERROR(VLOOKUP($B105,'AA Ledger'!$A$6:$O$581,N$4,FALSE),0)</f>
        <v>3181.07</v>
      </c>
      <c r="O105" s="6">
        <f t="shared" si="5"/>
        <v>63791.119999999988</v>
      </c>
      <c r="T105" s="5">
        <v>1745</v>
      </c>
      <c r="U105">
        <f t="shared" si="4"/>
        <v>1745</v>
      </c>
    </row>
    <row r="106" spans="1:21" x14ac:dyDescent="0.35">
      <c r="A106" s="15" t="s">
        <v>112</v>
      </c>
      <c r="B106" s="16">
        <v>1667</v>
      </c>
      <c r="C106" s="7">
        <f>IFERROR((VLOOKUP($B106,'UA Ledger'!$A$6:$N$165,2,FALSE)),0)+IFERROR(VLOOKUP($B106,'AA Ledger'!$A$6:$O$581,2,FALSE),0)</f>
        <v>0</v>
      </c>
      <c r="D106" s="7">
        <f>IFERROR((VLOOKUP($B106,'UA Ledger'!$A$6:$N$165,D$4,FALSE)),0)+IFERROR(VLOOKUP($B106,'AA Ledger'!$A$6:$O$581,D$4,FALSE),0)</f>
        <v>2580</v>
      </c>
      <c r="E106" s="7">
        <f>IFERROR((VLOOKUP($B106,'UA Ledger'!$A$6:$N$165,E$4,FALSE)),0)+IFERROR(VLOOKUP($B106,'AA Ledger'!$A$6:$O$581,E$4,FALSE),0)</f>
        <v>0</v>
      </c>
      <c r="F106" s="7">
        <f>IFERROR((VLOOKUP($B106,'UA Ledger'!$A$6:$N$165,F$4,FALSE)),0)+IFERROR(VLOOKUP($B106,'AA Ledger'!$A$6:$O$581,F$4,FALSE),0)</f>
        <v>3225</v>
      </c>
      <c r="G106" s="7">
        <f>IFERROR((VLOOKUP($B106,'UA Ledger'!$A$6:$N$165,G$4,FALSE)),0)+IFERROR(VLOOKUP($B106,'AA Ledger'!$A$6:$O$581,G$4,FALSE),0)</f>
        <v>0</v>
      </c>
      <c r="H106" s="7">
        <f>IFERROR((VLOOKUP($B106,'UA Ledger'!$A$6:$N$165,H$4,FALSE)),0)+IFERROR(VLOOKUP($B106,'AA Ledger'!$A$6:$O$581,H$4,FALSE),0)</f>
        <v>5161.3900000000003</v>
      </c>
      <c r="I106" s="7">
        <f>IFERROR((VLOOKUP($B106,'UA Ledger'!$A$6:$N$165,I$4,FALSE)),0)+IFERROR(VLOOKUP($B106,'AA Ledger'!$A$6:$O$581,I$4,FALSE),0)</f>
        <v>0</v>
      </c>
      <c r="J106" s="7">
        <f>IFERROR((VLOOKUP($B106,'UA Ledger'!$A$6:$N$165,J$4,FALSE)),0)+IFERROR(VLOOKUP($B106,'AA Ledger'!$A$6:$O$581,J$4,FALSE),0)</f>
        <v>0</v>
      </c>
      <c r="K106" s="7">
        <f>IFERROR((VLOOKUP($B106,'UA Ledger'!$A$6:$N$165,K$4,FALSE)),0)+IFERROR(VLOOKUP($B106,'AA Ledger'!$A$6:$O$581,K$4,FALSE),0)</f>
        <v>0</v>
      </c>
      <c r="L106" s="7">
        <f>IFERROR((VLOOKUP($B106,'UA Ledger'!$A$6:$N$165,L$4,FALSE)),0)+IFERROR(VLOOKUP($B106,'AA Ledger'!$A$6:$O$581,L$4,FALSE),0)</f>
        <v>0</v>
      </c>
      <c r="M106" s="7">
        <f>IFERROR((VLOOKUP($B106,'UA Ledger'!$A$6:$N$165,M$4,FALSE)),0)+IFERROR(VLOOKUP($B106,'AA Ledger'!$A$6:$O$581,M$4,FALSE),0)</f>
        <v>0</v>
      </c>
      <c r="N106" s="7">
        <f>IFERROR((VLOOKUP($B106,'UA Ledger'!$A$6:$N$165,N$4,FALSE)),0)+IFERROR(VLOOKUP($B106,'AA Ledger'!$A$6:$O$581,N$4,FALSE),0)</f>
        <v>0</v>
      </c>
      <c r="O106" s="6">
        <f t="shared" si="5"/>
        <v>10966.39</v>
      </c>
      <c r="T106" s="5">
        <v>1746</v>
      </c>
      <c r="U106">
        <f t="shared" si="4"/>
        <v>1746</v>
      </c>
    </row>
    <row r="107" spans="1:21" x14ac:dyDescent="0.35">
      <c r="A107" s="15" t="s">
        <v>113</v>
      </c>
      <c r="B107" s="16">
        <v>1668</v>
      </c>
      <c r="C107" s="7">
        <f>IFERROR((VLOOKUP($B107,'UA Ledger'!$A$6:$N$165,2,FALSE)),0)+IFERROR(VLOOKUP($B107,'AA Ledger'!$A$6:$O$581,2,FALSE),0)</f>
        <v>0</v>
      </c>
      <c r="D107" s="7">
        <f>IFERROR((VLOOKUP($B107,'UA Ledger'!$A$6:$N$165,D$4,FALSE)),0)+IFERROR(VLOOKUP($B107,'AA Ledger'!$A$6:$O$581,D$4,FALSE),0)</f>
        <v>0</v>
      </c>
      <c r="E107" s="7">
        <f>IFERROR((VLOOKUP($B107,'UA Ledger'!$A$6:$N$165,E$4,FALSE)),0)+IFERROR(VLOOKUP($B107,'AA Ledger'!$A$6:$O$581,E$4,FALSE),0)</f>
        <v>0</v>
      </c>
      <c r="F107" s="7">
        <f>IFERROR((VLOOKUP($B107,'UA Ledger'!$A$6:$N$165,F$4,FALSE)),0)+IFERROR(VLOOKUP($B107,'AA Ledger'!$A$6:$O$581,F$4,FALSE),0)</f>
        <v>0</v>
      </c>
      <c r="G107" s="7">
        <f>IFERROR((VLOOKUP($B107,'UA Ledger'!$A$6:$N$165,G$4,FALSE)),0)+IFERROR(VLOOKUP($B107,'AA Ledger'!$A$6:$O$581,G$4,FALSE),0)</f>
        <v>0</v>
      </c>
      <c r="H107" s="7">
        <f>IFERROR((VLOOKUP($B107,'UA Ledger'!$A$6:$N$165,H$4,FALSE)),0)+IFERROR(VLOOKUP($B107,'AA Ledger'!$A$6:$O$581,H$4,FALSE),0)</f>
        <v>0</v>
      </c>
      <c r="I107" s="7">
        <f>IFERROR((VLOOKUP($B107,'UA Ledger'!$A$6:$N$165,I$4,FALSE)),0)+IFERROR(VLOOKUP($B107,'AA Ledger'!$A$6:$O$581,I$4,FALSE),0)</f>
        <v>0</v>
      </c>
      <c r="J107" s="7">
        <f>IFERROR((VLOOKUP($B107,'UA Ledger'!$A$6:$N$165,J$4,FALSE)),0)+IFERROR(VLOOKUP($B107,'AA Ledger'!$A$6:$O$581,J$4,FALSE),0)</f>
        <v>0</v>
      </c>
      <c r="K107" s="7">
        <f>IFERROR((VLOOKUP($B107,'UA Ledger'!$A$6:$N$165,K$4,FALSE)),0)+IFERROR(VLOOKUP($B107,'AA Ledger'!$A$6:$O$581,K$4,FALSE),0)</f>
        <v>0</v>
      </c>
      <c r="L107" s="7">
        <f>IFERROR((VLOOKUP($B107,'UA Ledger'!$A$6:$N$165,L$4,FALSE)),0)+IFERROR(VLOOKUP($B107,'AA Ledger'!$A$6:$O$581,L$4,FALSE),0)</f>
        <v>0</v>
      </c>
      <c r="M107" s="7">
        <f>IFERROR((VLOOKUP($B107,'UA Ledger'!$A$6:$N$165,M$4,FALSE)),0)+IFERROR(VLOOKUP($B107,'AA Ledger'!$A$6:$O$581,M$4,FALSE),0)</f>
        <v>0</v>
      </c>
      <c r="N107" s="7">
        <f>IFERROR((VLOOKUP($B107,'UA Ledger'!$A$6:$N$165,N$4,FALSE)),0)+IFERROR(VLOOKUP($B107,'AA Ledger'!$A$6:$O$581,N$4,FALSE),0)</f>
        <v>0</v>
      </c>
      <c r="O107" s="6">
        <f t="shared" si="5"/>
        <v>0</v>
      </c>
      <c r="T107" s="5">
        <v>1748</v>
      </c>
      <c r="U107">
        <f t="shared" si="4"/>
        <v>1748</v>
      </c>
    </row>
    <row r="108" spans="1:21" x14ac:dyDescent="0.35">
      <c r="A108" s="15" t="s">
        <v>114</v>
      </c>
      <c r="B108" s="16">
        <v>1669</v>
      </c>
      <c r="C108" s="7">
        <f>IFERROR((VLOOKUP($B108,'UA Ledger'!$A$6:$N$165,2,FALSE)),0)+IFERROR(VLOOKUP($B108,'AA Ledger'!$A$6:$O$581,2,FALSE),0)</f>
        <v>0</v>
      </c>
      <c r="D108" s="7">
        <f>IFERROR((VLOOKUP($B108,'UA Ledger'!$A$6:$N$165,D$4,FALSE)),0)+IFERROR(VLOOKUP($B108,'AA Ledger'!$A$6:$O$581,D$4,FALSE),0)</f>
        <v>0</v>
      </c>
      <c r="E108" s="7">
        <f>IFERROR((VLOOKUP($B108,'UA Ledger'!$A$6:$N$165,E$4,FALSE)),0)+IFERROR(VLOOKUP($B108,'AA Ledger'!$A$6:$O$581,E$4,FALSE),0)</f>
        <v>44001.9</v>
      </c>
      <c r="F108" s="7">
        <f>IFERROR((VLOOKUP($B108,'UA Ledger'!$A$6:$N$165,F$4,FALSE)),0)+IFERROR(VLOOKUP($B108,'AA Ledger'!$A$6:$O$581,F$4,FALSE),0)</f>
        <v>18055.16</v>
      </c>
      <c r="G108" s="7">
        <f>IFERROR((VLOOKUP($B108,'UA Ledger'!$A$6:$N$165,G$4,FALSE)),0)+IFERROR(VLOOKUP($B108,'AA Ledger'!$A$6:$O$581,G$4,FALSE),0)</f>
        <v>0</v>
      </c>
      <c r="H108" s="7">
        <f>IFERROR((VLOOKUP($B108,'UA Ledger'!$A$6:$N$165,H$4,FALSE)),0)+IFERROR(VLOOKUP($B108,'AA Ledger'!$A$6:$O$581,H$4,FALSE),0)</f>
        <v>0</v>
      </c>
      <c r="I108" s="7">
        <f>IFERROR((VLOOKUP($B108,'UA Ledger'!$A$6:$N$165,I$4,FALSE)),0)+IFERROR(VLOOKUP($B108,'AA Ledger'!$A$6:$O$581,I$4,FALSE),0)</f>
        <v>8808.11</v>
      </c>
      <c r="J108" s="7">
        <f>IFERROR((VLOOKUP($B108,'UA Ledger'!$A$6:$N$165,J$4,FALSE)),0)+IFERROR(VLOOKUP($B108,'AA Ledger'!$A$6:$O$581,J$4,FALSE),0)</f>
        <v>152194.65</v>
      </c>
      <c r="K108" s="7">
        <f>IFERROR((VLOOKUP($B108,'UA Ledger'!$A$6:$N$165,K$4,FALSE)),0)+IFERROR(VLOOKUP($B108,'AA Ledger'!$A$6:$O$581,K$4,FALSE),0)</f>
        <v>115813.87</v>
      </c>
      <c r="L108" s="7">
        <f>IFERROR((VLOOKUP($B108,'UA Ledger'!$A$6:$N$165,L$4,FALSE)),0)+IFERROR(VLOOKUP($B108,'AA Ledger'!$A$6:$O$581,L$4,FALSE),0)</f>
        <v>25736.97</v>
      </c>
      <c r="M108" s="7">
        <f>IFERROR((VLOOKUP($B108,'UA Ledger'!$A$6:$N$165,M$4,FALSE)),0)+IFERROR(VLOOKUP($B108,'AA Ledger'!$A$6:$O$581,M$4,FALSE),0)</f>
        <v>1360</v>
      </c>
      <c r="N108" s="7">
        <f>IFERROR((VLOOKUP($B108,'UA Ledger'!$A$6:$N$165,N$4,FALSE)),0)+IFERROR(VLOOKUP($B108,'AA Ledger'!$A$6:$O$581,N$4,FALSE),0)</f>
        <v>1800</v>
      </c>
      <c r="O108" s="6">
        <f t="shared" si="5"/>
        <v>367770.66000000003</v>
      </c>
      <c r="T108" s="5">
        <v>1769</v>
      </c>
      <c r="U108">
        <f t="shared" si="4"/>
        <v>1769</v>
      </c>
    </row>
    <row r="109" spans="1:21" x14ac:dyDescent="0.35">
      <c r="A109" s="15" t="s">
        <v>115</v>
      </c>
      <c r="B109" s="16">
        <v>1670</v>
      </c>
      <c r="C109" s="7">
        <f>IFERROR((VLOOKUP($B109,'UA Ledger'!$A$6:$N$165,2,FALSE)),0)+IFERROR(VLOOKUP($B109,'AA Ledger'!$A$6:$O$581,2,FALSE),0)</f>
        <v>0</v>
      </c>
      <c r="D109" s="7">
        <f>IFERROR((VLOOKUP($B109,'UA Ledger'!$A$6:$N$165,D$4,FALSE)),0)+IFERROR(VLOOKUP($B109,'AA Ledger'!$A$6:$O$581,D$4,FALSE),0)</f>
        <v>0</v>
      </c>
      <c r="E109" s="7">
        <f>IFERROR((VLOOKUP($B109,'UA Ledger'!$A$6:$N$165,E$4,FALSE)),0)+IFERROR(VLOOKUP($B109,'AA Ledger'!$A$6:$O$581,E$4,FALSE),0)</f>
        <v>0</v>
      </c>
      <c r="F109" s="7">
        <f>IFERROR((VLOOKUP($B109,'UA Ledger'!$A$6:$N$165,F$4,FALSE)),0)+IFERROR(VLOOKUP($B109,'AA Ledger'!$A$6:$O$581,F$4,FALSE),0)</f>
        <v>0</v>
      </c>
      <c r="G109" s="7">
        <f>IFERROR((VLOOKUP($B109,'UA Ledger'!$A$6:$N$165,G$4,FALSE)),0)+IFERROR(VLOOKUP($B109,'AA Ledger'!$A$6:$O$581,G$4,FALSE),0)</f>
        <v>0</v>
      </c>
      <c r="H109" s="7">
        <f>IFERROR((VLOOKUP($B109,'UA Ledger'!$A$6:$N$165,H$4,FALSE)),0)+IFERROR(VLOOKUP($B109,'AA Ledger'!$A$6:$O$581,H$4,FALSE),0)</f>
        <v>0</v>
      </c>
      <c r="I109" s="7">
        <f>IFERROR((VLOOKUP($B109,'UA Ledger'!$A$6:$N$165,I$4,FALSE)),0)+IFERROR(VLOOKUP($B109,'AA Ledger'!$A$6:$O$581,I$4,FALSE),0)</f>
        <v>0</v>
      </c>
      <c r="J109" s="7">
        <f>IFERROR((VLOOKUP($B109,'UA Ledger'!$A$6:$N$165,J$4,FALSE)),0)+IFERROR(VLOOKUP($B109,'AA Ledger'!$A$6:$O$581,J$4,FALSE),0)</f>
        <v>0</v>
      </c>
      <c r="K109" s="7">
        <f>IFERROR((VLOOKUP($B109,'UA Ledger'!$A$6:$N$165,K$4,FALSE)),0)+IFERROR(VLOOKUP($B109,'AA Ledger'!$A$6:$O$581,K$4,FALSE),0)</f>
        <v>0</v>
      </c>
      <c r="L109" s="7">
        <f>IFERROR((VLOOKUP($B109,'UA Ledger'!$A$6:$N$165,L$4,FALSE)),0)+IFERROR(VLOOKUP($B109,'AA Ledger'!$A$6:$O$581,L$4,FALSE),0)</f>
        <v>0</v>
      </c>
      <c r="M109" s="7">
        <f>IFERROR((VLOOKUP($B109,'UA Ledger'!$A$6:$N$165,M$4,FALSE)),0)+IFERROR(VLOOKUP($B109,'AA Ledger'!$A$6:$O$581,M$4,FALSE),0)</f>
        <v>0</v>
      </c>
      <c r="N109" s="7">
        <f>IFERROR((VLOOKUP($B109,'UA Ledger'!$A$6:$N$165,N$4,FALSE)),0)+IFERROR(VLOOKUP($B109,'AA Ledger'!$A$6:$O$581,N$4,FALSE),0)</f>
        <v>0</v>
      </c>
      <c r="O109" s="6">
        <f t="shared" si="5"/>
        <v>0</v>
      </c>
      <c r="T109" s="5">
        <v>1775</v>
      </c>
      <c r="U109">
        <f t="shared" si="4"/>
        <v>1775</v>
      </c>
    </row>
    <row r="110" spans="1:21" x14ac:dyDescent="0.35">
      <c r="A110" s="15" t="s">
        <v>116</v>
      </c>
      <c r="B110" s="16">
        <v>1671</v>
      </c>
      <c r="C110" s="7">
        <f>IFERROR((VLOOKUP($B110,'UA Ledger'!$A$6:$N$165,2,FALSE)),0)+IFERROR(VLOOKUP($B110,'AA Ledger'!$A$6:$O$581,2,FALSE),0)</f>
        <v>0</v>
      </c>
      <c r="D110" s="7">
        <f>IFERROR((VLOOKUP($B110,'UA Ledger'!$A$6:$N$165,D$4,FALSE)),0)+IFERROR(VLOOKUP($B110,'AA Ledger'!$A$6:$O$581,D$4,FALSE),0)</f>
        <v>0</v>
      </c>
      <c r="E110" s="7">
        <f>IFERROR((VLOOKUP($B110,'UA Ledger'!$A$6:$N$165,E$4,FALSE)),0)+IFERROR(VLOOKUP($B110,'AA Ledger'!$A$6:$O$581,E$4,FALSE),0)</f>
        <v>0</v>
      </c>
      <c r="F110" s="7">
        <f>IFERROR((VLOOKUP($B110,'UA Ledger'!$A$6:$N$165,F$4,FALSE)),0)+IFERROR(VLOOKUP($B110,'AA Ledger'!$A$6:$O$581,F$4,FALSE),0)</f>
        <v>0</v>
      </c>
      <c r="G110" s="7">
        <f>IFERROR((VLOOKUP($B110,'UA Ledger'!$A$6:$N$165,G$4,FALSE)),0)+IFERROR(VLOOKUP($B110,'AA Ledger'!$A$6:$O$581,G$4,FALSE),0)</f>
        <v>0</v>
      </c>
      <c r="H110" s="7">
        <f>IFERROR((VLOOKUP($B110,'UA Ledger'!$A$6:$N$165,H$4,FALSE)),0)+IFERROR(VLOOKUP($B110,'AA Ledger'!$A$6:$O$581,H$4,FALSE),0)</f>
        <v>0</v>
      </c>
      <c r="I110" s="7">
        <f>IFERROR((VLOOKUP($B110,'UA Ledger'!$A$6:$N$165,I$4,FALSE)),0)+IFERROR(VLOOKUP($B110,'AA Ledger'!$A$6:$O$581,I$4,FALSE),0)</f>
        <v>0</v>
      </c>
      <c r="J110" s="7">
        <f>IFERROR((VLOOKUP($B110,'UA Ledger'!$A$6:$N$165,J$4,FALSE)),0)+IFERROR(VLOOKUP($B110,'AA Ledger'!$A$6:$O$581,J$4,FALSE),0)</f>
        <v>0</v>
      </c>
      <c r="K110" s="7">
        <f>IFERROR((VLOOKUP($B110,'UA Ledger'!$A$6:$N$165,K$4,FALSE)),0)+IFERROR(VLOOKUP($B110,'AA Ledger'!$A$6:$O$581,K$4,FALSE),0)</f>
        <v>0</v>
      </c>
      <c r="L110" s="7">
        <f>IFERROR((VLOOKUP($B110,'UA Ledger'!$A$6:$N$165,L$4,FALSE)),0)+IFERROR(VLOOKUP($B110,'AA Ledger'!$A$6:$O$581,L$4,FALSE),0)</f>
        <v>0</v>
      </c>
      <c r="M110" s="7">
        <f>IFERROR((VLOOKUP($B110,'UA Ledger'!$A$6:$N$165,M$4,FALSE)),0)+IFERROR(VLOOKUP($B110,'AA Ledger'!$A$6:$O$581,M$4,FALSE),0)</f>
        <v>0</v>
      </c>
      <c r="N110" s="7">
        <f>IFERROR((VLOOKUP($B110,'UA Ledger'!$A$6:$N$165,N$4,FALSE)),0)+IFERROR(VLOOKUP($B110,'AA Ledger'!$A$6:$O$581,N$4,FALSE),0)</f>
        <v>0</v>
      </c>
      <c r="O110" s="6">
        <f t="shared" si="5"/>
        <v>0</v>
      </c>
      <c r="T110" s="5">
        <v>1776</v>
      </c>
      <c r="U110">
        <f t="shared" si="4"/>
        <v>1776</v>
      </c>
    </row>
    <row r="111" spans="1:21" x14ac:dyDescent="0.35">
      <c r="A111" s="15" t="s">
        <v>117</v>
      </c>
      <c r="B111" s="16">
        <v>1672</v>
      </c>
      <c r="C111" s="7">
        <f>IFERROR((VLOOKUP($B111,'UA Ledger'!$A$6:$N$165,2,FALSE)),0)+IFERROR(VLOOKUP($B111,'AA Ledger'!$A$6:$O$581,2,FALSE),0)</f>
        <v>0</v>
      </c>
      <c r="D111" s="7">
        <f>IFERROR((VLOOKUP($B111,'UA Ledger'!$A$6:$N$165,D$4,FALSE)),0)+IFERROR(VLOOKUP($B111,'AA Ledger'!$A$6:$O$581,D$4,FALSE),0)</f>
        <v>45770.09</v>
      </c>
      <c r="E111" s="7">
        <f>IFERROR((VLOOKUP($B111,'UA Ledger'!$A$6:$N$165,E$4,FALSE)),0)+IFERROR(VLOOKUP($B111,'AA Ledger'!$A$6:$O$581,E$4,FALSE),0)</f>
        <v>0</v>
      </c>
      <c r="F111" s="7">
        <f>IFERROR((VLOOKUP($B111,'UA Ledger'!$A$6:$N$165,F$4,FALSE)),0)+IFERROR(VLOOKUP($B111,'AA Ledger'!$A$6:$O$581,F$4,FALSE),0)</f>
        <v>0</v>
      </c>
      <c r="G111" s="7">
        <f>IFERROR((VLOOKUP($B111,'UA Ledger'!$A$6:$N$165,G$4,FALSE)),0)+IFERROR(VLOOKUP($B111,'AA Ledger'!$A$6:$O$581,G$4,FALSE),0)</f>
        <v>0</v>
      </c>
      <c r="H111" s="7">
        <f>IFERROR((VLOOKUP($B111,'UA Ledger'!$A$6:$N$165,H$4,FALSE)),0)+IFERROR(VLOOKUP($B111,'AA Ledger'!$A$6:$O$581,H$4,FALSE),0)</f>
        <v>0</v>
      </c>
      <c r="I111" s="7">
        <f>IFERROR((VLOOKUP($B111,'UA Ledger'!$A$6:$N$165,I$4,FALSE)),0)+IFERROR(VLOOKUP($B111,'AA Ledger'!$A$6:$O$581,I$4,FALSE),0)</f>
        <v>26143.64</v>
      </c>
      <c r="J111" s="7">
        <f>IFERROR((VLOOKUP($B111,'UA Ledger'!$A$6:$N$165,J$4,FALSE)),0)+IFERROR(VLOOKUP($B111,'AA Ledger'!$A$6:$O$581,J$4,FALSE),0)</f>
        <v>0</v>
      </c>
      <c r="K111" s="7">
        <f>IFERROR((VLOOKUP($B111,'UA Ledger'!$A$6:$N$165,K$4,FALSE)),0)+IFERROR(VLOOKUP($B111,'AA Ledger'!$A$6:$O$581,K$4,FALSE),0)</f>
        <v>2000</v>
      </c>
      <c r="L111" s="7">
        <f>IFERROR((VLOOKUP($B111,'UA Ledger'!$A$6:$N$165,L$4,FALSE)),0)+IFERROR(VLOOKUP($B111,'AA Ledger'!$A$6:$O$581,L$4,FALSE),0)</f>
        <v>0</v>
      </c>
      <c r="M111" s="7">
        <f>IFERROR((VLOOKUP($B111,'UA Ledger'!$A$6:$N$165,M$4,FALSE)),0)+IFERROR(VLOOKUP($B111,'AA Ledger'!$A$6:$O$581,M$4,FALSE),0)</f>
        <v>111634.86</v>
      </c>
      <c r="N111" s="7">
        <f>IFERROR((VLOOKUP($B111,'UA Ledger'!$A$6:$N$165,N$4,FALSE)),0)+IFERROR(VLOOKUP($B111,'AA Ledger'!$A$6:$O$581,N$4,FALSE),0)</f>
        <v>0</v>
      </c>
      <c r="O111" s="6">
        <f t="shared" si="5"/>
        <v>185548.59</v>
      </c>
      <c r="T111" s="5">
        <v>1777</v>
      </c>
      <c r="U111">
        <f t="shared" si="4"/>
        <v>1777</v>
      </c>
    </row>
    <row r="112" spans="1:21" x14ac:dyDescent="0.35">
      <c r="A112" s="15" t="s">
        <v>118</v>
      </c>
      <c r="B112" s="16">
        <v>1673</v>
      </c>
      <c r="C112" s="7">
        <f>IFERROR((VLOOKUP($B112,'UA Ledger'!$A$6:$N$165,2,FALSE)),0)+IFERROR(VLOOKUP($B112,'AA Ledger'!$A$6:$O$581,2,FALSE),0)</f>
        <v>0</v>
      </c>
      <c r="D112" s="7">
        <f>IFERROR((VLOOKUP($B112,'UA Ledger'!$A$6:$N$165,D$4,FALSE)),0)+IFERROR(VLOOKUP($B112,'AA Ledger'!$A$6:$O$581,D$4,FALSE),0)</f>
        <v>0</v>
      </c>
      <c r="E112" s="7">
        <f>IFERROR((VLOOKUP($B112,'UA Ledger'!$A$6:$N$165,E$4,FALSE)),0)+IFERROR(VLOOKUP($B112,'AA Ledger'!$A$6:$O$581,E$4,FALSE),0)</f>
        <v>0</v>
      </c>
      <c r="F112" s="7">
        <f>IFERROR((VLOOKUP($B112,'UA Ledger'!$A$6:$N$165,F$4,FALSE)),0)+IFERROR(VLOOKUP($B112,'AA Ledger'!$A$6:$O$581,F$4,FALSE),0)</f>
        <v>0</v>
      </c>
      <c r="G112" s="7">
        <f>IFERROR((VLOOKUP($B112,'UA Ledger'!$A$6:$N$165,G$4,FALSE)),0)+IFERROR(VLOOKUP($B112,'AA Ledger'!$A$6:$O$581,G$4,FALSE),0)</f>
        <v>70009.13</v>
      </c>
      <c r="H112" s="7">
        <f>IFERROR((VLOOKUP($B112,'UA Ledger'!$A$6:$N$165,H$4,FALSE)),0)+IFERROR(VLOOKUP($B112,'AA Ledger'!$A$6:$O$581,H$4,FALSE),0)</f>
        <v>0</v>
      </c>
      <c r="I112" s="7">
        <f>IFERROR((VLOOKUP($B112,'UA Ledger'!$A$6:$N$165,I$4,FALSE)),0)+IFERROR(VLOOKUP($B112,'AA Ledger'!$A$6:$O$581,I$4,FALSE),0)</f>
        <v>38450</v>
      </c>
      <c r="J112" s="7">
        <f>IFERROR((VLOOKUP($B112,'UA Ledger'!$A$6:$N$165,J$4,FALSE)),0)+IFERROR(VLOOKUP($B112,'AA Ledger'!$A$6:$O$581,J$4,FALSE),0)</f>
        <v>0</v>
      </c>
      <c r="K112" s="7">
        <f>IFERROR((VLOOKUP($B112,'UA Ledger'!$A$6:$N$165,K$4,FALSE)),0)+IFERROR(VLOOKUP($B112,'AA Ledger'!$A$6:$O$581,K$4,FALSE),0)</f>
        <v>0</v>
      </c>
      <c r="L112" s="7">
        <f>IFERROR((VLOOKUP($B112,'UA Ledger'!$A$6:$N$165,L$4,FALSE)),0)+IFERROR(VLOOKUP($B112,'AA Ledger'!$A$6:$O$581,L$4,FALSE),0)</f>
        <v>0</v>
      </c>
      <c r="M112" s="7">
        <f>IFERROR((VLOOKUP($B112,'UA Ledger'!$A$6:$N$165,M$4,FALSE)),0)+IFERROR(VLOOKUP($B112,'AA Ledger'!$A$6:$O$581,M$4,FALSE),0)</f>
        <v>0</v>
      </c>
      <c r="N112" s="7">
        <f>IFERROR((VLOOKUP($B112,'UA Ledger'!$A$6:$N$165,N$4,FALSE)),0)+IFERROR(VLOOKUP($B112,'AA Ledger'!$A$6:$O$581,N$4,FALSE),0)</f>
        <v>0</v>
      </c>
      <c r="O112" s="6">
        <f t="shared" si="5"/>
        <v>108459.13</v>
      </c>
      <c r="T112" s="5">
        <v>1780</v>
      </c>
      <c r="U112">
        <f t="shared" si="4"/>
        <v>1780</v>
      </c>
    </row>
    <row r="113" spans="1:21" x14ac:dyDescent="0.35">
      <c r="A113" s="15" t="s">
        <v>119</v>
      </c>
      <c r="B113" s="16">
        <v>1674</v>
      </c>
      <c r="C113" s="7">
        <f>IFERROR((VLOOKUP($B113,'UA Ledger'!$A$6:$N$165,2,FALSE)),0)+IFERROR(VLOOKUP($B113,'AA Ledger'!$A$6:$O$581,2,FALSE),0)</f>
        <v>0</v>
      </c>
      <c r="D113" s="7">
        <f>IFERROR((VLOOKUP($B113,'UA Ledger'!$A$6:$N$165,D$4,FALSE)),0)+IFERROR(VLOOKUP($B113,'AA Ledger'!$A$6:$O$581,D$4,FALSE),0)</f>
        <v>0</v>
      </c>
      <c r="E113" s="7">
        <f>IFERROR((VLOOKUP($B113,'UA Ledger'!$A$6:$N$165,E$4,FALSE)),0)+IFERROR(VLOOKUP($B113,'AA Ledger'!$A$6:$O$581,E$4,FALSE),0)</f>
        <v>0</v>
      </c>
      <c r="F113" s="7">
        <f>IFERROR((VLOOKUP($B113,'UA Ledger'!$A$6:$N$165,F$4,FALSE)),0)+IFERROR(VLOOKUP($B113,'AA Ledger'!$A$6:$O$581,F$4,FALSE),0)</f>
        <v>0</v>
      </c>
      <c r="G113" s="7">
        <f>IFERROR((VLOOKUP($B113,'UA Ledger'!$A$6:$N$165,G$4,FALSE)),0)+IFERROR(VLOOKUP($B113,'AA Ledger'!$A$6:$O$581,G$4,FALSE),0)</f>
        <v>0</v>
      </c>
      <c r="H113" s="7">
        <f>IFERROR((VLOOKUP($B113,'UA Ledger'!$A$6:$N$165,H$4,FALSE)),0)+IFERROR(VLOOKUP($B113,'AA Ledger'!$A$6:$O$581,H$4,FALSE),0)</f>
        <v>0</v>
      </c>
      <c r="I113" s="7">
        <f>IFERROR((VLOOKUP($B113,'UA Ledger'!$A$6:$N$165,I$4,FALSE)),0)+IFERROR(VLOOKUP($B113,'AA Ledger'!$A$6:$O$581,I$4,FALSE),0)</f>
        <v>0</v>
      </c>
      <c r="J113" s="7">
        <f>IFERROR((VLOOKUP($B113,'UA Ledger'!$A$6:$N$165,J$4,FALSE)),0)+IFERROR(VLOOKUP($B113,'AA Ledger'!$A$6:$O$581,J$4,FALSE),0)</f>
        <v>0</v>
      </c>
      <c r="K113" s="7">
        <f>IFERROR((VLOOKUP($B113,'UA Ledger'!$A$6:$N$165,K$4,FALSE)),0)+IFERROR(VLOOKUP($B113,'AA Ledger'!$A$6:$O$581,K$4,FALSE),0)</f>
        <v>0</v>
      </c>
      <c r="L113" s="7">
        <f>IFERROR((VLOOKUP($B113,'UA Ledger'!$A$6:$N$165,L$4,FALSE)),0)+IFERROR(VLOOKUP($B113,'AA Ledger'!$A$6:$O$581,L$4,FALSE),0)</f>
        <v>0</v>
      </c>
      <c r="M113" s="7">
        <f>IFERROR((VLOOKUP($B113,'UA Ledger'!$A$6:$N$165,M$4,FALSE)),0)+IFERROR(VLOOKUP($B113,'AA Ledger'!$A$6:$O$581,M$4,FALSE),0)</f>
        <v>0</v>
      </c>
      <c r="N113" s="7">
        <f>IFERROR((VLOOKUP($B113,'UA Ledger'!$A$6:$N$165,N$4,FALSE)),0)+IFERROR(VLOOKUP($B113,'AA Ledger'!$A$6:$O$581,N$4,FALSE),0)</f>
        <v>0</v>
      </c>
      <c r="O113" s="6">
        <f t="shared" si="5"/>
        <v>0</v>
      </c>
      <c r="T113" s="5">
        <v>1781</v>
      </c>
      <c r="U113">
        <f t="shared" si="4"/>
        <v>1781</v>
      </c>
    </row>
    <row r="114" spans="1:21" x14ac:dyDescent="0.35">
      <c r="A114" s="15" t="s">
        <v>120</v>
      </c>
      <c r="B114" s="16">
        <v>1679</v>
      </c>
      <c r="C114" s="7">
        <f>IFERROR((VLOOKUP($B114,'UA Ledger'!$A$6:$N$165,2,FALSE)),0)+IFERROR(VLOOKUP($B114,'AA Ledger'!$A$6:$O$581,2,FALSE),0)</f>
        <v>0</v>
      </c>
      <c r="D114" s="7">
        <f>IFERROR((VLOOKUP($B114,'UA Ledger'!$A$6:$N$165,D$4,FALSE)),0)+IFERROR(VLOOKUP($B114,'AA Ledger'!$A$6:$O$581,D$4,FALSE),0)</f>
        <v>0</v>
      </c>
      <c r="E114" s="7">
        <f>IFERROR((VLOOKUP($B114,'UA Ledger'!$A$6:$N$165,E$4,FALSE)),0)+IFERROR(VLOOKUP($B114,'AA Ledger'!$A$6:$O$581,E$4,FALSE),0)</f>
        <v>0</v>
      </c>
      <c r="F114" s="7">
        <f>IFERROR((VLOOKUP($B114,'UA Ledger'!$A$6:$N$165,F$4,FALSE)),0)+IFERROR(VLOOKUP($B114,'AA Ledger'!$A$6:$O$581,F$4,FALSE),0)</f>
        <v>0</v>
      </c>
      <c r="G114" s="7">
        <f>IFERROR((VLOOKUP($B114,'UA Ledger'!$A$6:$N$165,G$4,FALSE)),0)+IFERROR(VLOOKUP($B114,'AA Ledger'!$A$6:$O$581,G$4,FALSE),0)</f>
        <v>0</v>
      </c>
      <c r="H114" s="7">
        <f>IFERROR((VLOOKUP($B114,'UA Ledger'!$A$6:$N$165,H$4,FALSE)),0)+IFERROR(VLOOKUP($B114,'AA Ledger'!$A$6:$O$581,H$4,FALSE),0)</f>
        <v>0</v>
      </c>
      <c r="I114" s="7">
        <f>IFERROR((VLOOKUP($B114,'UA Ledger'!$A$6:$N$165,I$4,FALSE)),0)+IFERROR(VLOOKUP($B114,'AA Ledger'!$A$6:$O$581,I$4,FALSE),0)</f>
        <v>0</v>
      </c>
      <c r="J114" s="7">
        <f>IFERROR((VLOOKUP($B114,'UA Ledger'!$A$6:$N$165,J$4,FALSE)),0)+IFERROR(VLOOKUP($B114,'AA Ledger'!$A$6:$O$581,J$4,FALSE),0)</f>
        <v>0</v>
      </c>
      <c r="K114" s="7">
        <f>IFERROR((VLOOKUP($B114,'UA Ledger'!$A$6:$N$165,K$4,FALSE)),0)+IFERROR(VLOOKUP($B114,'AA Ledger'!$A$6:$O$581,K$4,FALSE),0)</f>
        <v>0</v>
      </c>
      <c r="L114" s="7">
        <f>IFERROR((VLOOKUP($B114,'UA Ledger'!$A$6:$N$165,L$4,FALSE)),0)+IFERROR(VLOOKUP($B114,'AA Ledger'!$A$6:$O$581,L$4,FALSE),0)</f>
        <v>0</v>
      </c>
      <c r="M114" s="7">
        <f>IFERROR((VLOOKUP($B114,'UA Ledger'!$A$6:$N$165,M$4,FALSE)),0)+IFERROR(VLOOKUP($B114,'AA Ledger'!$A$6:$O$581,M$4,FALSE),0)</f>
        <v>0</v>
      </c>
      <c r="N114" s="7">
        <f>IFERROR((VLOOKUP($B114,'UA Ledger'!$A$6:$N$165,N$4,FALSE)),0)+IFERROR(VLOOKUP($B114,'AA Ledger'!$A$6:$O$581,N$4,FALSE),0)</f>
        <v>0</v>
      </c>
      <c r="O114" s="6">
        <f t="shared" si="5"/>
        <v>0</v>
      </c>
      <c r="T114" s="5">
        <v>1782</v>
      </c>
      <c r="U114">
        <f t="shared" si="4"/>
        <v>1782</v>
      </c>
    </row>
    <row r="115" spans="1:21" x14ac:dyDescent="0.35">
      <c r="A115" s="15" t="s">
        <v>121</v>
      </c>
      <c r="B115" s="16">
        <v>1683</v>
      </c>
      <c r="C115" s="7">
        <f>IFERROR((VLOOKUP($B115,'UA Ledger'!$A$6:$N$165,2,FALSE)),0)+IFERROR(VLOOKUP($B115,'AA Ledger'!$A$6:$O$581,2,FALSE),0)</f>
        <v>0</v>
      </c>
      <c r="D115" s="7">
        <f>IFERROR((VLOOKUP($B115,'UA Ledger'!$A$6:$N$165,D$4,FALSE)),0)+IFERROR(VLOOKUP($B115,'AA Ledger'!$A$6:$O$581,D$4,FALSE),0)</f>
        <v>119475</v>
      </c>
      <c r="E115" s="7">
        <f>IFERROR((VLOOKUP($B115,'UA Ledger'!$A$6:$N$165,E$4,FALSE)),0)+IFERROR(VLOOKUP($B115,'AA Ledger'!$A$6:$O$581,E$4,FALSE),0)</f>
        <v>428977.8</v>
      </c>
      <c r="F115" s="7">
        <f>IFERROR((VLOOKUP($B115,'UA Ledger'!$A$6:$N$165,F$4,FALSE)),0)+IFERROR(VLOOKUP($B115,'AA Ledger'!$A$6:$O$581,F$4,FALSE),0)</f>
        <v>277425</v>
      </c>
      <c r="G115" s="7">
        <f>IFERROR((VLOOKUP($B115,'UA Ledger'!$A$6:$N$165,G$4,FALSE)),0)+IFERROR(VLOOKUP($B115,'AA Ledger'!$A$6:$O$581,G$4,FALSE),0)</f>
        <v>0</v>
      </c>
      <c r="H115" s="7">
        <f>IFERROR((VLOOKUP($B115,'UA Ledger'!$A$6:$N$165,H$4,FALSE)),0)+IFERROR(VLOOKUP($B115,'AA Ledger'!$A$6:$O$581,H$4,FALSE),0)</f>
        <v>288835.78000000003</v>
      </c>
      <c r="I115" s="7">
        <f>IFERROR((VLOOKUP($B115,'UA Ledger'!$A$6:$N$165,I$4,FALSE)),0)+IFERROR(VLOOKUP($B115,'AA Ledger'!$A$6:$O$581,I$4,FALSE),0)</f>
        <v>0</v>
      </c>
      <c r="J115" s="7">
        <f>IFERROR((VLOOKUP($B115,'UA Ledger'!$A$6:$N$165,J$4,FALSE)),0)+IFERROR(VLOOKUP($B115,'AA Ledger'!$A$6:$O$581,J$4,FALSE),0)</f>
        <v>138164.20000000001</v>
      </c>
      <c r="K115" s="7">
        <f>IFERROR((VLOOKUP($B115,'UA Ledger'!$A$6:$N$165,K$4,FALSE)),0)+IFERROR(VLOOKUP($B115,'AA Ledger'!$A$6:$O$581,K$4,FALSE),0)</f>
        <v>0</v>
      </c>
      <c r="L115" s="7">
        <f>IFERROR((VLOOKUP($B115,'UA Ledger'!$A$6:$N$165,L$4,FALSE)),0)+IFERROR(VLOOKUP($B115,'AA Ledger'!$A$6:$O$581,L$4,FALSE),0)</f>
        <v>0</v>
      </c>
      <c r="M115" s="7">
        <f>IFERROR((VLOOKUP($B115,'UA Ledger'!$A$6:$N$165,M$4,FALSE)),0)+IFERROR(VLOOKUP($B115,'AA Ledger'!$A$6:$O$581,M$4,FALSE),0)</f>
        <v>0</v>
      </c>
      <c r="N115" s="7">
        <f>IFERROR((VLOOKUP($B115,'UA Ledger'!$A$6:$N$165,N$4,FALSE)),0)+IFERROR(VLOOKUP($B115,'AA Ledger'!$A$6:$O$581,N$4,FALSE),0)</f>
        <v>0</v>
      </c>
      <c r="O115" s="6">
        <f t="shared" si="5"/>
        <v>1252877.78</v>
      </c>
      <c r="T115" s="5">
        <v>1783</v>
      </c>
      <c r="U115">
        <f t="shared" si="4"/>
        <v>1783</v>
      </c>
    </row>
    <row r="116" spans="1:21" x14ac:dyDescent="0.35">
      <c r="A116" s="15" t="s">
        <v>122</v>
      </c>
      <c r="B116" s="16">
        <v>1687</v>
      </c>
      <c r="C116" s="7">
        <f>IFERROR((VLOOKUP($B116,'UA Ledger'!$A$6:$N$165,2,FALSE)),0)+IFERROR(VLOOKUP($B116,'AA Ledger'!$A$6:$O$581,2,FALSE),0)</f>
        <v>0</v>
      </c>
      <c r="D116" s="7">
        <f>IFERROR((VLOOKUP($B116,'UA Ledger'!$A$6:$N$165,D$4,FALSE)),0)+IFERROR(VLOOKUP($B116,'AA Ledger'!$A$6:$O$581,D$4,FALSE),0)</f>
        <v>0</v>
      </c>
      <c r="E116" s="7">
        <f>IFERROR((VLOOKUP($B116,'UA Ledger'!$A$6:$N$165,E$4,FALSE)),0)+IFERROR(VLOOKUP($B116,'AA Ledger'!$A$6:$O$581,E$4,FALSE),0)</f>
        <v>0</v>
      </c>
      <c r="F116" s="7">
        <f>IFERROR((VLOOKUP($B116,'UA Ledger'!$A$6:$N$165,F$4,FALSE)),0)+IFERROR(VLOOKUP($B116,'AA Ledger'!$A$6:$O$581,F$4,FALSE),0)</f>
        <v>0</v>
      </c>
      <c r="G116" s="7">
        <f>IFERROR((VLOOKUP($B116,'UA Ledger'!$A$6:$N$165,G$4,FALSE)),0)+IFERROR(VLOOKUP($B116,'AA Ledger'!$A$6:$O$581,G$4,FALSE),0)</f>
        <v>0</v>
      </c>
      <c r="H116" s="7">
        <f>IFERROR((VLOOKUP($B116,'UA Ledger'!$A$6:$N$165,H$4,FALSE)),0)+IFERROR(VLOOKUP($B116,'AA Ledger'!$A$6:$O$581,H$4,FALSE),0)</f>
        <v>0</v>
      </c>
      <c r="I116" s="7">
        <f>IFERROR((VLOOKUP($B116,'UA Ledger'!$A$6:$N$165,I$4,FALSE)),0)+IFERROR(VLOOKUP($B116,'AA Ledger'!$A$6:$O$581,I$4,FALSE),0)</f>
        <v>0</v>
      </c>
      <c r="J116" s="7">
        <f>IFERROR((VLOOKUP($B116,'UA Ledger'!$A$6:$N$165,J$4,FALSE)),0)+IFERROR(VLOOKUP($B116,'AA Ledger'!$A$6:$O$581,J$4,FALSE),0)</f>
        <v>0</v>
      </c>
      <c r="K116" s="7">
        <f>IFERROR((VLOOKUP($B116,'UA Ledger'!$A$6:$N$165,K$4,FALSE)),0)+IFERROR(VLOOKUP($B116,'AA Ledger'!$A$6:$O$581,K$4,FALSE),0)</f>
        <v>0</v>
      </c>
      <c r="L116" s="7">
        <f>IFERROR((VLOOKUP($B116,'UA Ledger'!$A$6:$N$165,L$4,FALSE)),0)+IFERROR(VLOOKUP($B116,'AA Ledger'!$A$6:$O$581,L$4,FALSE),0)</f>
        <v>0</v>
      </c>
      <c r="M116" s="7">
        <f>IFERROR((VLOOKUP($B116,'UA Ledger'!$A$6:$N$165,M$4,FALSE)),0)+IFERROR(VLOOKUP($B116,'AA Ledger'!$A$6:$O$581,M$4,FALSE),0)</f>
        <v>0</v>
      </c>
      <c r="N116" s="7">
        <f>IFERROR((VLOOKUP($B116,'UA Ledger'!$A$6:$N$165,N$4,FALSE)),0)+IFERROR(VLOOKUP($B116,'AA Ledger'!$A$6:$O$581,N$4,FALSE),0)</f>
        <v>0</v>
      </c>
      <c r="O116" s="6">
        <f t="shared" si="5"/>
        <v>0</v>
      </c>
      <c r="T116" s="5">
        <v>1784</v>
      </c>
      <c r="U116">
        <f t="shared" si="4"/>
        <v>1784</v>
      </c>
    </row>
    <row r="117" spans="1:21" x14ac:dyDescent="0.35">
      <c r="A117" s="15" t="s">
        <v>123</v>
      </c>
      <c r="B117" s="16">
        <v>1688</v>
      </c>
      <c r="C117" s="7">
        <f>IFERROR((VLOOKUP($B117,'UA Ledger'!$A$6:$N$165,2,FALSE)),0)+IFERROR(VLOOKUP($B117,'AA Ledger'!$A$6:$O$581,2,FALSE),0)</f>
        <v>0</v>
      </c>
      <c r="D117" s="7">
        <f>IFERROR((VLOOKUP($B117,'UA Ledger'!$A$6:$N$165,D$4,FALSE)),0)+IFERROR(VLOOKUP($B117,'AA Ledger'!$A$6:$O$581,D$4,FALSE),0)</f>
        <v>0</v>
      </c>
      <c r="E117" s="7">
        <f>IFERROR((VLOOKUP($B117,'UA Ledger'!$A$6:$N$165,E$4,FALSE)),0)+IFERROR(VLOOKUP($B117,'AA Ledger'!$A$6:$O$581,E$4,FALSE),0)</f>
        <v>0</v>
      </c>
      <c r="F117" s="7">
        <f>IFERROR((VLOOKUP($B117,'UA Ledger'!$A$6:$N$165,F$4,FALSE)),0)+IFERROR(VLOOKUP($B117,'AA Ledger'!$A$6:$O$581,F$4,FALSE),0)</f>
        <v>0</v>
      </c>
      <c r="G117" s="7">
        <f>IFERROR((VLOOKUP($B117,'UA Ledger'!$A$6:$N$165,G$4,FALSE)),0)+IFERROR(VLOOKUP($B117,'AA Ledger'!$A$6:$O$581,G$4,FALSE),0)</f>
        <v>0</v>
      </c>
      <c r="H117" s="7">
        <f>IFERROR((VLOOKUP($B117,'UA Ledger'!$A$6:$N$165,H$4,FALSE)),0)+IFERROR(VLOOKUP($B117,'AA Ledger'!$A$6:$O$581,H$4,FALSE),0)</f>
        <v>0</v>
      </c>
      <c r="I117" s="7">
        <f>IFERROR((VLOOKUP($B117,'UA Ledger'!$A$6:$N$165,I$4,FALSE)),0)+IFERROR(VLOOKUP($B117,'AA Ledger'!$A$6:$O$581,I$4,FALSE),0)</f>
        <v>0</v>
      </c>
      <c r="J117" s="7">
        <f>IFERROR((VLOOKUP($B117,'UA Ledger'!$A$6:$N$165,J$4,FALSE)),0)+IFERROR(VLOOKUP($B117,'AA Ledger'!$A$6:$O$581,J$4,FALSE),0)</f>
        <v>0</v>
      </c>
      <c r="K117" s="7">
        <f>IFERROR((VLOOKUP($B117,'UA Ledger'!$A$6:$N$165,K$4,FALSE)),0)+IFERROR(VLOOKUP($B117,'AA Ledger'!$A$6:$O$581,K$4,FALSE),0)</f>
        <v>0</v>
      </c>
      <c r="L117" s="7">
        <f>IFERROR((VLOOKUP($B117,'UA Ledger'!$A$6:$N$165,L$4,FALSE)),0)+IFERROR(VLOOKUP($B117,'AA Ledger'!$A$6:$O$581,L$4,FALSE),0)</f>
        <v>0</v>
      </c>
      <c r="M117" s="7">
        <f>IFERROR((VLOOKUP($B117,'UA Ledger'!$A$6:$N$165,M$4,FALSE)),0)+IFERROR(VLOOKUP($B117,'AA Ledger'!$A$6:$O$581,M$4,FALSE),0)</f>
        <v>0</v>
      </c>
      <c r="N117" s="7">
        <f>IFERROR((VLOOKUP($B117,'UA Ledger'!$A$6:$N$165,N$4,FALSE)),0)+IFERROR(VLOOKUP($B117,'AA Ledger'!$A$6:$O$581,N$4,FALSE),0)</f>
        <v>0</v>
      </c>
      <c r="O117" s="6">
        <f t="shared" si="5"/>
        <v>0</v>
      </c>
      <c r="T117" s="5">
        <v>1799</v>
      </c>
      <c r="U117">
        <f t="shared" si="4"/>
        <v>1799</v>
      </c>
    </row>
    <row r="118" spans="1:21" x14ac:dyDescent="0.35">
      <c r="A118" s="15" t="s">
        <v>124</v>
      </c>
      <c r="B118" s="16">
        <v>1691</v>
      </c>
      <c r="C118" s="7">
        <f>IFERROR((VLOOKUP($B118,'UA Ledger'!$A$6:$N$165,2,FALSE)),0)+IFERROR(VLOOKUP($B118,'AA Ledger'!$A$6:$O$581,2,FALSE),0)</f>
        <v>0</v>
      </c>
      <c r="D118" s="7">
        <f>IFERROR((VLOOKUP($B118,'UA Ledger'!$A$6:$N$165,D$4,FALSE)),0)+IFERROR(VLOOKUP($B118,'AA Ledger'!$A$6:$O$581,D$4,FALSE),0)</f>
        <v>0</v>
      </c>
      <c r="E118" s="7">
        <f>IFERROR((VLOOKUP($B118,'UA Ledger'!$A$6:$N$165,E$4,FALSE)),0)+IFERROR(VLOOKUP($B118,'AA Ledger'!$A$6:$O$581,E$4,FALSE),0)</f>
        <v>0</v>
      </c>
      <c r="F118" s="7">
        <f>IFERROR((VLOOKUP($B118,'UA Ledger'!$A$6:$N$165,F$4,FALSE)),0)+IFERROR(VLOOKUP($B118,'AA Ledger'!$A$6:$O$581,F$4,FALSE),0)</f>
        <v>0</v>
      </c>
      <c r="G118" s="7">
        <f>IFERROR((VLOOKUP($B118,'UA Ledger'!$A$6:$N$165,G$4,FALSE)),0)+IFERROR(VLOOKUP($B118,'AA Ledger'!$A$6:$O$581,G$4,FALSE),0)</f>
        <v>0</v>
      </c>
      <c r="H118" s="7">
        <f>IFERROR((VLOOKUP($B118,'UA Ledger'!$A$6:$N$165,H$4,FALSE)),0)+IFERROR(VLOOKUP($B118,'AA Ledger'!$A$6:$O$581,H$4,FALSE),0)</f>
        <v>0</v>
      </c>
      <c r="I118" s="7">
        <f>IFERROR((VLOOKUP($B118,'UA Ledger'!$A$6:$N$165,I$4,FALSE)),0)+IFERROR(VLOOKUP($B118,'AA Ledger'!$A$6:$O$581,I$4,FALSE),0)</f>
        <v>0</v>
      </c>
      <c r="J118" s="7">
        <f>IFERROR((VLOOKUP($B118,'UA Ledger'!$A$6:$N$165,J$4,FALSE)),0)+IFERROR(VLOOKUP($B118,'AA Ledger'!$A$6:$O$581,J$4,FALSE),0)</f>
        <v>0</v>
      </c>
      <c r="K118" s="7">
        <f>IFERROR((VLOOKUP($B118,'UA Ledger'!$A$6:$N$165,K$4,FALSE)),0)+IFERROR(VLOOKUP($B118,'AA Ledger'!$A$6:$O$581,K$4,FALSE),0)</f>
        <v>0</v>
      </c>
      <c r="L118" s="7">
        <f>IFERROR((VLOOKUP($B118,'UA Ledger'!$A$6:$N$165,L$4,FALSE)),0)+IFERROR(VLOOKUP($B118,'AA Ledger'!$A$6:$O$581,L$4,FALSE),0)</f>
        <v>0</v>
      </c>
      <c r="M118" s="7">
        <f>IFERROR((VLOOKUP($B118,'UA Ledger'!$A$6:$N$165,M$4,FALSE)),0)+IFERROR(VLOOKUP($B118,'AA Ledger'!$A$6:$O$581,M$4,FALSE),0)</f>
        <v>0</v>
      </c>
      <c r="N118" s="7">
        <f>IFERROR((VLOOKUP($B118,'UA Ledger'!$A$6:$N$165,N$4,FALSE)),0)+IFERROR(VLOOKUP($B118,'AA Ledger'!$A$6:$O$581,N$4,FALSE),0)</f>
        <v>0</v>
      </c>
      <c r="O118" s="6">
        <f t="shared" si="5"/>
        <v>0</v>
      </c>
      <c r="T118" s="5">
        <v>1835</v>
      </c>
      <c r="U118">
        <f t="shared" si="4"/>
        <v>1835</v>
      </c>
    </row>
    <row r="119" spans="1:21" x14ac:dyDescent="0.35">
      <c r="A119" s="15" t="s">
        <v>125</v>
      </c>
      <c r="B119" s="16">
        <v>1699</v>
      </c>
      <c r="C119" s="7">
        <f>IFERROR((VLOOKUP($B119,'UA Ledger'!$A$6:$N$165,2,FALSE)),0)+IFERROR(VLOOKUP($B119,'AA Ledger'!$A$6:$O$581,2,FALSE),0)</f>
        <v>0</v>
      </c>
      <c r="D119" s="7">
        <f>IFERROR((VLOOKUP($B119,'UA Ledger'!$A$6:$N$165,D$4,FALSE)),0)+IFERROR(VLOOKUP($B119,'AA Ledger'!$A$6:$O$581,D$4,FALSE),0)</f>
        <v>0</v>
      </c>
      <c r="E119" s="7">
        <f>IFERROR((VLOOKUP($B119,'UA Ledger'!$A$6:$N$165,E$4,FALSE)),0)+IFERROR(VLOOKUP($B119,'AA Ledger'!$A$6:$O$581,E$4,FALSE),0)</f>
        <v>-116322.31</v>
      </c>
      <c r="F119" s="7">
        <f>IFERROR((VLOOKUP($B119,'UA Ledger'!$A$6:$N$165,F$4,FALSE)),0)+IFERROR(VLOOKUP($B119,'AA Ledger'!$A$6:$O$581,F$4,FALSE),0)</f>
        <v>0</v>
      </c>
      <c r="G119" s="7">
        <f>IFERROR((VLOOKUP($B119,'UA Ledger'!$A$6:$N$165,G$4,FALSE)),0)+IFERROR(VLOOKUP($B119,'AA Ledger'!$A$6:$O$581,G$4,FALSE),0)</f>
        <v>-70009.13</v>
      </c>
      <c r="H119" s="7">
        <f>IFERROR((VLOOKUP($B119,'UA Ledger'!$A$6:$N$165,H$4,FALSE)),0)+IFERROR(VLOOKUP($B119,'AA Ledger'!$A$6:$O$581,H$4,FALSE),0)</f>
        <v>0</v>
      </c>
      <c r="I119" s="7">
        <f>IFERROR((VLOOKUP($B119,'UA Ledger'!$A$6:$N$165,I$4,FALSE)),0)+IFERROR(VLOOKUP($B119,'AA Ledger'!$A$6:$O$581,I$4,FALSE),0)</f>
        <v>-114079.14</v>
      </c>
      <c r="J119" s="7">
        <f>IFERROR((VLOOKUP($B119,'UA Ledger'!$A$6:$N$165,J$4,FALSE)),0)+IFERROR(VLOOKUP($B119,'AA Ledger'!$A$6:$O$581,J$4,FALSE),0)</f>
        <v>-1546034.38</v>
      </c>
      <c r="K119" s="7">
        <f>IFERROR((VLOOKUP($B119,'UA Ledger'!$A$6:$N$165,K$4,FALSE)),0)+IFERROR(VLOOKUP($B119,'AA Ledger'!$A$6:$O$581,K$4,FALSE),0)</f>
        <v>0</v>
      </c>
      <c r="L119" s="7">
        <f>IFERROR((VLOOKUP($B119,'UA Ledger'!$A$6:$N$165,L$4,FALSE)),0)+IFERROR(VLOOKUP($B119,'AA Ledger'!$A$6:$O$581,L$4,FALSE),0)</f>
        <v>-56818.66</v>
      </c>
      <c r="M119" s="7">
        <f>IFERROR((VLOOKUP($B119,'UA Ledger'!$A$6:$N$165,M$4,FALSE)),0)+IFERROR(VLOOKUP($B119,'AA Ledger'!$A$6:$O$581,M$4,FALSE),0)</f>
        <v>0</v>
      </c>
      <c r="N119" s="7">
        <f>IFERROR((VLOOKUP($B119,'UA Ledger'!$A$6:$N$165,N$4,FALSE)),0)+IFERROR(VLOOKUP($B119,'AA Ledger'!$A$6:$O$581,N$4,FALSE),0)</f>
        <v>0</v>
      </c>
      <c r="O119" s="6">
        <f t="shared" si="5"/>
        <v>-1903263.6199999999</v>
      </c>
      <c r="T119" s="5">
        <v>1840</v>
      </c>
      <c r="U119">
        <f t="shared" si="4"/>
        <v>1840</v>
      </c>
    </row>
    <row r="120" spans="1:21" x14ac:dyDescent="0.35">
      <c r="A120" s="15" t="s">
        <v>126</v>
      </c>
      <c r="B120" s="16">
        <v>1705</v>
      </c>
      <c r="C120" s="7">
        <f>IFERROR((VLOOKUP($B120,'UA Ledger'!$A$6:$N$165,2,FALSE)),0)+IFERROR(VLOOKUP($B120,'AA Ledger'!$A$6:$O$581,2,FALSE),0)</f>
        <v>3151.0000000000005</v>
      </c>
      <c r="D120" s="7">
        <f>IFERROR((VLOOKUP($B120,'UA Ledger'!$A$6:$N$165,D$4,FALSE)),0)+IFERROR(VLOOKUP($B120,'AA Ledger'!$A$6:$O$581,D$4,FALSE),0)</f>
        <v>1305.9199999999996</v>
      </c>
      <c r="E120" s="7">
        <f>IFERROR((VLOOKUP($B120,'UA Ledger'!$A$6:$N$165,E$4,FALSE)),0)+IFERROR(VLOOKUP($B120,'AA Ledger'!$A$6:$O$581,E$4,FALSE),0)</f>
        <v>524.6</v>
      </c>
      <c r="F120" s="7">
        <f>IFERROR((VLOOKUP($B120,'UA Ledger'!$A$6:$N$165,F$4,FALSE)),0)+IFERROR(VLOOKUP($B120,'AA Ledger'!$A$6:$O$581,F$4,FALSE),0)</f>
        <v>749.87999999999988</v>
      </c>
      <c r="G120" s="7">
        <f>IFERROR((VLOOKUP($B120,'UA Ledger'!$A$6:$N$165,G$4,FALSE)),0)+IFERROR(VLOOKUP($B120,'AA Ledger'!$A$6:$O$581,G$4,FALSE),0)</f>
        <v>2767.55</v>
      </c>
      <c r="H120" s="7">
        <f>IFERROR((VLOOKUP($B120,'UA Ledger'!$A$6:$N$165,H$4,FALSE)),0)+IFERROR(VLOOKUP($B120,'AA Ledger'!$A$6:$O$581,H$4,FALSE),0)</f>
        <v>3064.89</v>
      </c>
      <c r="I120" s="7">
        <f>IFERROR((VLOOKUP($B120,'UA Ledger'!$A$6:$N$165,I$4,FALSE)),0)+IFERROR(VLOOKUP($B120,'AA Ledger'!$A$6:$O$581,I$4,FALSE),0)</f>
        <v>4186.7</v>
      </c>
      <c r="J120" s="7">
        <f>IFERROR((VLOOKUP($B120,'UA Ledger'!$A$6:$N$165,J$4,FALSE)),0)+IFERROR(VLOOKUP($B120,'AA Ledger'!$A$6:$O$581,J$4,FALSE),0)</f>
        <v>8105.7700000000013</v>
      </c>
      <c r="K120" s="7">
        <f>IFERROR((VLOOKUP($B120,'UA Ledger'!$A$6:$N$165,K$4,FALSE)),0)+IFERROR(VLOOKUP($B120,'AA Ledger'!$A$6:$O$581,K$4,FALSE),0)</f>
        <v>5200.7400000000007</v>
      </c>
      <c r="L120" s="7">
        <f>IFERROR((VLOOKUP($B120,'UA Ledger'!$A$6:$N$165,L$4,FALSE)),0)+IFERROR(VLOOKUP($B120,'AA Ledger'!$A$6:$O$581,L$4,FALSE),0)</f>
        <v>6850.0799999999963</v>
      </c>
      <c r="M120" s="7">
        <f>IFERROR((VLOOKUP($B120,'UA Ledger'!$A$6:$N$165,M$4,FALSE)),0)+IFERROR(VLOOKUP($B120,'AA Ledger'!$A$6:$O$581,M$4,FALSE),0)</f>
        <v>6861.9600000000028</v>
      </c>
      <c r="N120" s="7">
        <f>IFERROR((VLOOKUP($B120,'UA Ledger'!$A$6:$N$165,N$4,FALSE)),0)+IFERROR(VLOOKUP($B120,'AA Ledger'!$A$6:$O$581,N$4,FALSE),0)</f>
        <v>1055.1099999999999</v>
      </c>
      <c r="O120" s="6">
        <f t="shared" si="5"/>
        <v>43824.2</v>
      </c>
      <c r="T120" s="5">
        <v>1845</v>
      </c>
      <c r="U120">
        <f t="shared" si="4"/>
        <v>1845</v>
      </c>
    </row>
    <row r="121" spans="1:21" x14ac:dyDescent="0.35">
      <c r="A121" s="15" t="s">
        <v>111</v>
      </c>
      <c r="B121" s="16">
        <v>1706</v>
      </c>
      <c r="C121" s="7">
        <f>IFERROR((VLOOKUP($B121,'UA Ledger'!$A$6:$N$165,2,FALSE)),0)+IFERROR(VLOOKUP($B121,'AA Ledger'!$A$6:$O$581,2,FALSE),0)</f>
        <v>3078.38</v>
      </c>
      <c r="D121" s="7">
        <f>IFERROR((VLOOKUP($B121,'UA Ledger'!$A$6:$N$165,D$4,FALSE)),0)+IFERROR(VLOOKUP($B121,'AA Ledger'!$A$6:$O$581,D$4,FALSE),0)</f>
        <v>2580.1</v>
      </c>
      <c r="E121" s="7">
        <f>IFERROR((VLOOKUP($B121,'UA Ledger'!$A$6:$N$165,E$4,FALSE)),0)+IFERROR(VLOOKUP($B121,'AA Ledger'!$A$6:$O$581,E$4,FALSE),0)</f>
        <v>3570.2</v>
      </c>
      <c r="F121" s="7">
        <f>IFERROR((VLOOKUP($B121,'UA Ledger'!$A$6:$N$165,F$4,FALSE)),0)+IFERROR(VLOOKUP($B121,'AA Ledger'!$A$6:$O$581,F$4,FALSE),0)</f>
        <v>4676.7299999999996</v>
      </c>
      <c r="G121" s="7">
        <f>IFERROR((VLOOKUP($B121,'UA Ledger'!$A$6:$N$165,G$4,FALSE)),0)+IFERROR(VLOOKUP($B121,'AA Ledger'!$A$6:$O$581,G$4,FALSE),0)</f>
        <v>4701.2</v>
      </c>
      <c r="H121" s="7">
        <f>IFERROR((VLOOKUP($B121,'UA Ledger'!$A$6:$N$165,H$4,FALSE)),0)+IFERROR(VLOOKUP($B121,'AA Ledger'!$A$6:$O$581,H$4,FALSE),0)</f>
        <v>5110.1400000000003</v>
      </c>
      <c r="I121" s="7">
        <f>IFERROR((VLOOKUP($B121,'UA Ledger'!$A$6:$N$165,I$4,FALSE)),0)+IFERROR(VLOOKUP($B121,'AA Ledger'!$A$6:$O$581,I$4,FALSE),0)</f>
        <v>8236.2899999999991</v>
      </c>
      <c r="J121" s="7">
        <f>IFERROR((VLOOKUP($B121,'UA Ledger'!$A$6:$N$165,J$4,FALSE)),0)+IFERROR(VLOOKUP($B121,'AA Ledger'!$A$6:$O$581,J$4,FALSE),0)</f>
        <v>11069.070000000002</v>
      </c>
      <c r="K121" s="7">
        <f>IFERROR((VLOOKUP($B121,'UA Ledger'!$A$6:$N$165,K$4,FALSE)),0)+IFERROR(VLOOKUP($B121,'AA Ledger'!$A$6:$O$581,K$4,FALSE),0)</f>
        <v>10565.150000000001</v>
      </c>
      <c r="L121" s="7">
        <f>IFERROR((VLOOKUP($B121,'UA Ledger'!$A$6:$N$165,L$4,FALSE)),0)+IFERROR(VLOOKUP($B121,'AA Ledger'!$A$6:$O$581,L$4,FALSE),0)</f>
        <v>10755.89</v>
      </c>
      <c r="M121" s="7">
        <f>IFERROR((VLOOKUP($B121,'UA Ledger'!$A$6:$N$165,M$4,FALSE)),0)+IFERROR(VLOOKUP($B121,'AA Ledger'!$A$6:$O$581,M$4,FALSE),0)</f>
        <v>11312.18</v>
      </c>
      <c r="N121" s="7">
        <f>IFERROR((VLOOKUP($B121,'UA Ledger'!$A$6:$N$165,N$4,FALSE)),0)+IFERROR(VLOOKUP($B121,'AA Ledger'!$A$6:$O$581,N$4,FALSE),0)</f>
        <v>11184.34</v>
      </c>
      <c r="O121" s="6">
        <f t="shared" si="5"/>
        <v>86839.67</v>
      </c>
      <c r="T121" s="5">
        <v>1850</v>
      </c>
      <c r="U121">
        <f t="shared" si="4"/>
        <v>1850</v>
      </c>
    </row>
    <row r="122" spans="1:21" x14ac:dyDescent="0.35">
      <c r="A122" s="15" t="s">
        <v>112</v>
      </c>
      <c r="B122" s="16">
        <v>1707</v>
      </c>
      <c r="C122" s="7">
        <f>IFERROR((VLOOKUP($B122,'UA Ledger'!$A$6:$N$165,2,FALSE)),0)+IFERROR(VLOOKUP($B122,'AA Ledger'!$A$6:$O$581,2,FALSE),0)</f>
        <v>0</v>
      </c>
      <c r="D122" s="7">
        <f>IFERROR((VLOOKUP($B122,'UA Ledger'!$A$6:$N$165,D$4,FALSE)),0)+IFERROR(VLOOKUP($B122,'AA Ledger'!$A$6:$O$581,D$4,FALSE),0)</f>
        <v>6862</v>
      </c>
      <c r="E122" s="7">
        <f>IFERROR((VLOOKUP($B122,'UA Ledger'!$A$6:$N$165,E$4,FALSE)),0)+IFERROR(VLOOKUP($B122,'AA Ledger'!$A$6:$O$581,E$4,FALSE),0)</f>
        <v>8525</v>
      </c>
      <c r="F122" s="7">
        <f>IFERROR((VLOOKUP($B122,'UA Ledger'!$A$6:$N$165,F$4,FALSE)),0)+IFERROR(VLOOKUP($B122,'AA Ledger'!$A$6:$O$581,F$4,FALSE),0)</f>
        <v>0</v>
      </c>
      <c r="G122" s="7">
        <f>IFERROR((VLOOKUP($B122,'UA Ledger'!$A$6:$N$165,G$4,FALSE)),0)+IFERROR(VLOOKUP($B122,'AA Ledger'!$A$6:$O$581,G$4,FALSE),0)</f>
        <v>3250</v>
      </c>
      <c r="H122" s="7">
        <f>IFERROR((VLOOKUP($B122,'UA Ledger'!$A$6:$N$165,H$4,FALSE)),0)+IFERROR(VLOOKUP($B122,'AA Ledger'!$A$6:$O$581,H$4,FALSE),0)</f>
        <v>89942</v>
      </c>
      <c r="I122" s="7">
        <f>IFERROR((VLOOKUP($B122,'UA Ledger'!$A$6:$N$165,I$4,FALSE)),0)+IFERROR(VLOOKUP($B122,'AA Ledger'!$A$6:$O$581,I$4,FALSE),0)</f>
        <v>13150</v>
      </c>
      <c r="J122" s="7">
        <f>IFERROR((VLOOKUP($B122,'UA Ledger'!$A$6:$N$165,J$4,FALSE)),0)+IFERROR(VLOOKUP($B122,'AA Ledger'!$A$6:$O$581,J$4,FALSE),0)</f>
        <v>12700</v>
      </c>
      <c r="K122" s="7">
        <f>IFERROR((VLOOKUP($B122,'UA Ledger'!$A$6:$N$165,K$4,FALSE)),0)+IFERROR(VLOOKUP($B122,'AA Ledger'!$A$6:$O$581,K$4,FALSE),0)</f>
        <v>75906</v>
      </c>
      <c r="L122" s="7">
        <f>IFERROR((VLOOKUP($B122,'UA Ledger'!$A$6:$N$165,L$4,FALSE)),0)+IFERROR(VLOOKUP($B122,'AA Ledger'!$A$6:$O$581,L$4,FALSE),0)</f>
        <v>54270</v>
      </c>
      <c r="M122" s="7">
        <f>IFERROR((VLOOKUP($B122,'UA Ledger'!$A$6:$N$165,M$4,FALSE)),0)+IFERROR(VLOOKUP($B122,'AA Ledger'!$A$6:$O$581,M$4,FALSE),0)</f>
        <v>17341.150000000001</v>
      </c>
      <c r="N122" s="7">
        <f>IFERROR((VLOOKUP($B122,'UA Ledger'!$A$6:$N$165,N$4,FALSE)),0)+IFERROR(VLOOKUP($B122,'AA Ledger'!$A$6:$O$581,N$4,FALSE),0)</f>
        <v>100488</v>
      </c>
      <c r="O122" s="6">
        <f t="shared" si="5"/>
        <v>382434.15</v>
      </c>
      <c r="T122" s="5">
        <v>1855</v>
      </c>
      <c r="U122">
        <f t="shared" si="4"/>
        <v>1855</v>
      </c>
    </row>
    <row r="123" spans="1:21" x14ac:dyDescent="0.35">
      <c r="A123" s="15" t="s">
        <v>113</v>
      </c>
      <c r="B123" s="16">
        <v>1708</v>
      </c>
      <c r="C123" s="7">
        <f>IFERROR((VLOOKUP($B123,'UA Ledger'!$A$6:$N$165,2,FALSE)),0)+IFERROR(VLOOKUP($B123,'AA Ledger'!$A$6:$O$581,2,FALSE),0)</f>
        <v>17600</v>
      </c>
      <c r="D123" s="7">
        <f>IFERROR((VLOOKUP($B123,'UA Ledger'!$A$6:$N$165,D$4,FALSE)),0)+IFERROR(VLOOKUP($B123,'AA Ledger'!$A$6:$O$581,D$4,FALSE),0)</f>
        <v>0</v>
      </c>
      <c r="E123" s="7">
        <f>IFERROR((VLOOKUP($B123,'UA Ledger'!$A$6:$N$165,E$4,FALSE)),0)+IFERROR(VLOOKUP($B123,'AA Ledger'!$A$6:$O$581,E$4,FALSE),0)</f>
        <v>16000</v>
      </c>
      <c r="F123" s="7">
        <f>IFERROR((VLOOKUP($B123,'UA Ledger'!$A$6:$N$165,F$4,FALSE)),0)+IFERROR(VLOOKUP($B123,'AA Ledger'!$A$6:$O$581,F$4,FALSE),0)</f>
        <v>0</v>
      </c>
      <c r="G123" s="7">
        <f>IFERROR((VLOOKUP($B123,'UA Ledger'!$A$6:$N$165,G$4,FALSE)),0)+IFERROR(VLOOKUP($B123,'AA Ledger'!$A$6:$O$581,G$4,FALSE),0)</f>
        <v>0</v>
      </c>
      <c r="H123" s="7">
        <f>IFERROR((VLOOKUP($B123,'UA Ledger'!$A$6:$N$165,H$4,FALSE)),0)+IFERROR(VLOOKUP($B123,'AA Ledger'!$A$6:$O$581,H$4,FALSE),0)</f>
        <v>0</v>
      </c>
      <c r="I123" s="7">
        <f>IFERROR((VLOOKUP($B123,'UA Ledger'!$A$6:$N$165,I$4,FALSE)),0)+IFERROR(VLOOKUP($B123,'AA Ledger'!$A$6:$O$581,I$4,FALSE),0)</f>
        <v>0</v>
      </c>
      <c r="J123" s="7">
        <f>IFERROR((VLOOKUP($B123,'UA Ledger'!$A$6:$N$165,J$4,FALSE)),0)+IFERROR(VLOOKUP($B123,'AA Ledger'!$A$6:$O$581,J$4,FALSE),0)</f>
        <v>0</v>
      </c>
      <c r="K123" s="7">
        <f>IFERROR((VLOOKUP($B123,'UA Ledger'!$A$6:$N$165,K$4,FALSE)),0)+IFERROR(VLOOKUP($B123,'AA Ledger'!$A$6:$O$581,K$4,FALSE),0)</f>
        <v>0</v>
      </c>
      <c r="L123" s="7">
        <f>IFERROR((VLOOKUP($B123,'UA Ledger'!$A$6:$N$165,L$4,FALSE)),0)+IFERROR(VLOOKUP($B123,'AA Ledger'!$A$6:$O$581,L$4,FALSE),0)</f>
        <v>9875</v>
      </c>
      <c r="M123" s="7">
        <f>IFERROR((VLOOKUP($B123,'UA Ledger'!$A$6:$N$165,M$4,FALSE)),0)+IFERROR(VLOOKUP($B123,'AA Ledger'!$A$6:$O$581,M$4,FALSE),0)</f>
        <v>0</v>
      </c>
      <c r="N123" s="7">
        <f>IFERROR((VLOOKUP($B123,'UA Ledger'!$A$6:$N$165,N$4,FALSE)),0)+IFERROR(VLOOKUP($B123,'AA Ledger'!$A$6:$O$581,N$4,FALSE),0)</f>
        <v>0</v>
      </c>
      <c r="O123" s="6">
        <f t="shared" si="5"/>
        <v>43475</v>
      </c>
      <c r="T123" s="5">
        <v>1860</v>
      </c>
      <c r="U123">
        <f t="shared" si="4"/>
        <v>1860</v>
      </c>
    </row>
    <row r="124" spans="1:21" x14ac:dyDescent="0.35">
      <c r="A124" s="15" t="s">
        <v>114</v>
      </c>
      <c r="B124" s="16">
        <v>1709</v>
      </c>
      <c r="C124" s="7">
        <f>IFERROR((VLOOKUP($B124,'UA Ledger'!$A$6:$N$165,2,FALSE)),0)+IFERROR(VLOOKUP($B124,'AA Ledger'!$A$6:$O$581,2,FALSE),0)</f>
        <v>42352</v>
      </c>
      <c r="D124" s="7">
        <f>IFERROR((VLOOKUP($B124,'UA Ledger'!$A$6:$N$165,D$4,FALSE)),0)+IFERROR(VLOOKUP($B124,'AA Ledger'!$A$6:$O$581,D$4,FALSE),0)</f>
        <v>0</v>
      </c>
      <c r="E124" s="7">
        <f>IFERROR((VLOOKUP($B124,'UA Ledger'!$A$6:$N$165,E$4,FALSE)),0)+IFERROR(VLOOKUP($B124,'AA Ledger'!$A$6:$O$581,E$4,FALSE),0)</f>
        <v>27624.799999999999</v>
      </c>
      <c r="F124" s="7">
        <f>IFERROR((VLOOKUP($B124,'UA Ledger'!$A$6:$N$165,F$4,FALSE)),0)+IFERROR(VLOOKUP($B124,'AA Ledger'!$A$6:$O$581,F$4,FALSE),0)</f>
        <v>65366</v>
      </c>
      <c r="G124" s="7">
        <f>IFERROR((VLOOKUP($B124,'UA Ledger'!$A$6:$N$165,G$4,FALSE)),0)+IFERROR(VLOOKUP($B124,'AA Ledger'!$A$6:$O$581,G$4,FALSE),0)</f>
        <v>36534.619999999995</v>
      </c>
      <c r="H124" s="7">
        <f>IFERROR((VLOOKUP($B124,'UA Ledger'!$A$6:$N$165,H$4,FALSE)),0)+IFERROR(VLOOKUP($B124,'AA Ledger'!$A$6:$O$581,H$4,FALSE),0)</f>
        <v>51283.26</v>
      </c>
      <c r="I124" s="7">
        <f>IFERROR((VLOOKUP($B124,'UA Ledger'!$A$6:$N$165,I$4,FALSE)),0)+IFERROR(VLOOKUP($B124,'AA Ledger'!$A$6:$O$581,I$4,FALSE),0)</f>
        <v>0</v>
      </c>
      <c r="J124" s="7">
        <f>IFERROR((VLOOKUP($B124,'UA Ledger'!$A$6:$N$165,J$4,FALSE)),0)+IFERROR(VLOOKUP($B124,'AA Ledger'!$A$6:$O$581,J$4,FALSE),0)</f>
        <v>0</v>
      </c>
      <c r="K124" s="7">
        <f>IFERROR((VLOOKUP($B124,'UA Ledger'!$A$6:$N$165,K$4,FALSE)),0)+IFERROR(VLOOKUP($B124,'AA Ledger'!$A$6:$O$581,K$4,FALSE),0)</f>
        <v>62422.6</v>
      </c>
      <c r="L124" s="7">
        <f>IFERROR((VLOOKUP($B124,'UA Ledger'!$A$6:$N$165,L$4,FALSE)),0)+IFERROR(VLOOKUP($B124,'AA Ledger'!$A$6:$O$581,L$4,FALSE),0)</f>
        <v>0</v>
      </c>
      <c r="M124" s="7">
        <f>IFERROR((VLOOKUP($B124,'UA Ledger'!$A$6:$N$165,M$4,FALSE)),0)+IFERROR(VLOOKUP($B124,'AA Ledger'!$A$6:$O$581,M$4,FALSE),0)</f>
        <v>56458.55</v>
      </c>
      <c r="N124" s="7">
        <f>IFERROR((VLOOKUP($B124,'UA Ledger'!$A$6:$N$165,N$4,FALSE)),0)+IFERROR(VLOOKUP($B124,'AA Ledger'!$A$6:$O$581,N$4,FALSE),0)</f>
        <v>0</v>
      </c>
      <c r="O124" s="6">
        <f t="shared" si="5"/>
        <v>342041.82999999996</v>
      </c>
      <c r="T124" s="5">
        <v>1875</v>
      </c>
      <c r="U124">
        <f t="shared" si="4"/>
        <v>1875</v>
      </c>
    </row>
    <row r="125" spans="1:21" x14ac:dyDescent="0.35">
      <c r="A125" s="15" t="s">
        <v>115</v>
      </c>
      <c r="B125" s="16">
        <v>1710</v>
      </c>
      <c r="C125" s="7">
        <f>IFERROR((VLOOKUP($B125,'UA Ledger'!$A$6:$N$165,2,FALSE)),0)+IFERROR(VLOOKUP($B125,'AA Ledger'!$A$6:$O$581,2,FALSE),0)</f>
        <v>0</v>
      </c>
      <c r="D125" s="7">
        <f>IFERROR((VLOOKUP($B125,'UA Ledger'!$A$6:$N$165,D$4,FALSE)),0)+IFERROR(VLOOKUP($B125,'AA Ledger'!$A$6:$O$581,D$4,FALSE),0)</f>
        <v>0</v>
      </c>
      <c r="E125" s="7">
        <f>IFERROR((VLOOKUP($B125,'UA Ledger'!$A$6:$N$165,E$4,FALSE)),0)+IFERROR(VLOOKUP($B125,'AA Ledger'!$A$6:$O$581,E$4,FALSE),0)</f>
        <v>0</v>
      </c>
      <c r="F125" s="7">
        <f>IFERROR((VLOOKUP($B125,'UA Ledger'!$A$6:$N$165,F$4,FALSE)),0)+IFERROR(VLOOKUP($B125,'AA Ledger'!$A$6:$O$581,F$4,FALSE),0)</f>
        <v>0</v>
      </c>
      <c r="G125" s="7">
        <f>IFERROR((VLOOKUP($B125,'UA Ledger'!$A$6:$N$165,G$4,FALSE)),0)+IFERROR(VLOOKUP($B125,'AA Ledger'!$A$6:$O$581,G$4,FALSE),0)</f>
        <v>0</v>
      </c>
      <c r="H125" s="7">
        <f>IFERROR((VLOOKUP($B125,'UA Ledger'!$A$6:$N$165,H$4,FALSE)),0)+IFERROR(VLOOKUP($B125,'AA Ledger'!$A$6:$O$581,H$4,FALSE),0)</f>
        <v>0</v>
      </c>
      <c r="I125" s="7">
        <f>IFERROR((VLOOKUP($B125,'UA Ledger'!$A$6:$N$165,I$4,FALSE)),0)+IFERROR(VLOOKUP($B125,'AA Ledger'!$A$6:$O$581,I$4,FALSE),0)</f>
        <v>0</v>
      </c>
      <c r="J125" s="7">
        <f>IFERROR((VLOOKUP($B125,'UA Ledger'!$A$6:$N$165,J$4,FALSE)),0)+IFERROR(VLOOKUP($B125,'AA Ledger'!$A$6:$O$581,J$4,FALSE),0)</f>
        <v>0</v>
      </c>
      <c r="K125" s="7">
        <f>IFERROR((VLOOKUP($B125,'UA Ledger'!$A$6:$N$165,K$4,FALSE)),0)+IFERROR(VLOOKUP($B125,'AA Ledger'!$A$6:$O$581,K$4,FALSE),0)</f>
        <v>0</v>
      </c>
      <c r="L125" s="7">
        <f>IFERROR((VLOOKUP($B125,'UA Ledger'!$A$6:$N$165,L$4,FALSE)),0)+IFERROR(VLOOKUP($B125,'AA Ledger'!$A$6:$O$581,L$4,FALSE),0)</f>
        <v>0</v>
      </c>
      <c r="M125" s="7">
        <f>IFERROR((VLOOKUP($B125,'UA Ledger'!$A$6:$N$165,M$4,FALSE)),0)+IFERROR(VLOOKUP($B125,'AA Ledger'!$A$6:$O$581,M$4,FALSE),0)</f>
        <v>0</v>
      </c>
      <c r="N125" s="7">
        <f>IFERROR((VLOOKUP($B125,'UA Ledger'!$A$6:$N$165,N$4,FALSE)),0)+IFERROR(VLOOKUP($B125,'AA Ledger'!$A$6:$O$581,N$4,FALSE),0)</f>
        <v>0</v>
      </c>
      <c r="O125" s="6">
        <f t="shared" si="5"/>
        <v>0</v>
      </c>
      <c r="T125" s="5">
        <v>1880</v>
      </c>
      <c r="U125">
        <f t="shared" si="4"/>
        <v>1880</v>
      </c>
    </row>
    <row r="126" spans="1:21" x14ac:dyDescent="0.35">
      <c r="A126" s="15" t="s">
        <v>116</v>
      </c>
      <c r="B126" s="16">
        <v>1711</v>
      </c>
      <c r="C126" s="7">
        <f>IFERROR((VLOOKUP($B126,'UA Ledger'!$A$6:$N$165,2,FALSE)),0)+IFERROR(VLOOKUP($B126,'AA Ledger'!$A$6:$O$581,2,FALSE),0)</f>
        <v>0</v>
      </c>
      <c r="D126" s="7">
        <f>IFERROR((VLOOKUP($B126,'UA Ledger'!$A$6:$N$165,D$4,FALSE)),0)+IFERROR(VLOOKUP($B126,'AA Ledger'!$A$6:$O$581,D$4,FALSE),0)</f>
        <v>0</v>
      </c>
      <c r="E126" s="7">
        <f>IFERROR((VLOOKUP($B126,'UA Ledger'!$A$6:$N$165,E$4,FALSE)),0)+IFERROR(VLOOKUP($B126,'AA Ledger'!$A$6:$O$581,E$4,FALSE),0)</f>
        <v>0</v>
      </c>
      <c r="F126" s="7">
        <f>IFERROR((VLOOKUP($B126,'UA Ledger'!$A$6:$N$165,F$4,FALSE)),0)+IFERROR(VLOOKUP($B126,'AA Ledger'!$A$6:$O$581,F$4,FALSE),0)</f>
        <v>0</v>
      </c>
      <c r="G126" s="7">
        <f>IFERROR((VLOOKUP($B126,'UA Ledger'!$A$6:$N$165,G$4,FALSE)),0)+IFERROR(VLOOKUP($B126,'AA Ledger'!$A$6:$O$581,G$4,FALSE),0)</f>
        <v>0</v>
      </c>
      <c r="H126" s="7">
        <f>IFERROR((VLOOKUP($B126,'UA Ledger'!$A$6:$N$165,H$4,FALSE)),0)+IFERROR(VLOOKUP($B126,'AA Ledger'!$A$6:$O$581,H$4,FALSE),0)</f>
        <v>0</v>
      </c>
      <c r="I126" s="7">
        <f>IFERROR((VLOOKUP($B126,'UA Ledger'!$A$6:$N$165,I$4,FALSE)),0)+IFERROR(VLOOKUP($B126,'AA Ledger'!$A$6:$O$581,I$4,FALSE),0)</f>
        <v>0</v>
      </c>
      <c r="J126" s="7">
        <f>IFERROR((VLOOKUP($B126,'UA Ledger'!$A$6:$N$165,J$4,FALSE)),0)+IFERROR(VLOOKUP($B126,'AA Ledger'!$A$6:$O$581,J$4,FALSE),0)</f>
        <v>0</v>
      </c>
      <c r="K126" s="7">
        <f>IFERROR((VLOOKUP($B126,'UA Ledger'!$A$6:$N$165,K$4,FALSE)),0)+IFERROR(VLOOKUP($B126,'AA Ledger'!$A$6:$O$581,K$4,FALSE),0)</f>
        <v>0</v>
      </c>
      <c r="L126" s="7">
        <f>IFERROR((VLOOKUP($B126,'UA Ledger'!$A$6:$N$165,L$4,FALSE)),0)+IFERROR(VLOOKUP($B126,'AA Ledger'!$A$6:$O$581,L$4,FALSE),0)</f>
        <v>0</v>
      </c>
      <c r="M126" s="7">
        <f>IFERROR((VLOOKUP($B126,'UA Ledger'!$A$6:$N$165,M$4,FALSE)),0)+IFERROR(VLOOKUP($B126,'AA Ledger'!$A$6:$O$581,M$4,FALSE),0)</f>
        <v>0</v>
      </c>
      <c r="N126" s="7">
        <f>IFERROR((VLOOKUP($B126,'UA Ledger'!$A$6:$N$165,N$4,FALSE)),0)+IFERROR(VLOOKUP($B126,'AA Ledger'!$A$6:$O$581,N$4,FALSE),0)</f>
        <v>0</v>
      </c>
      <c r="O126" s="6">
        <f t="shared" si="5"/>
        <v>0</v>
      </c>
      <c r="T126" s="5">
        <v>1885</v>
      </c>
      <c r="U126">
        <f t="shared" si="4"/>
        <v>1885</v>
      </c>
    </row>
    <row r="127" spans="1:21" x14ac:dyDescent="0.35">
      <c r="A127" s="15" t="s">
        <v>117</v>
      </c>
      <c r="B127" s="16">
        <v>1712</v>
      </c>
      <c r="C127" s="7">
        <f>IFERROR((VLOOKUP($B127,'UA Ledger'!$A$6:$N$165,2,FALSE)),0)+IFERROR(VLOOKUP($B127,'AA Ledger'!$A$6:$O$581,2,FALSE),0)</f>
        <v>0</v>
      </c>
      <c r="D127" s="7">
        <f>IFERROR((VLOOKUP($B127,'UA Ledger'!$A$6:$N$165,D$4,FALSE)),0)+IFERROR(VLOOKUP($B127,'AA Ledger'!$A$6:$O$581,D$4,FALSE),0)</f>
        <v>0</v>
      </c>
      <c r="E127" s="7">
        <f>IFERROR((VLOOKUP($B127,'UA Ledger'!$A$6:$N$165,E$4,FALSE)),0)+IFERROR(VLOOKUP($B127,'AA Ledger'!$A$6:$O$581,E$4,FALSE),0)</f>
        <v>0</v>
      </c>
      <c r="F127" s="7">
        <f>IFERROR((VLOOKUP($B127,'UA Ledger'!$A$6:$N$165,F$4,FALSE)),0)+IFERROR(VLOOKUP($B127,'AA Ledger'!$A$6:$O$581,F$4,FALSE),0)</f>
        <v>0</v>
      </c>
      <c r="G127" s="7">
        <f>IFERROR((VLOOKUP($B127,'UA Ledger'!$A$6:$N$165,G$4,FALSE)),0)+IFERROR(VLOOKUP($B127,'AA Ledger'!$A$6:$O$581,G$4,FALSE),0)</f>
        <v>0</v>
      </c>
      <c r="H127" s="7">
        <f>IFERROR((VLOOKUP($B127,'UA Ledger'!$A$6:$N$165,H$4,FALSE)),0)+IFERROR(VLOOKUP($B127,'AA Ledger'!$A$6:$O$581,H$4,FALSE),0)</f>
        <v>0</v>
      </c>
      <c r="I127" s="7">
        <f>IFERROR((VLOOKUP($B127,'UA Ledger'!$A$6:$N$165,I$4,FALSE)),0)+IFERROR(VLOOKUP($B127,'AA Ledger'!$A$6:$O$581,I$4,FALSE),0)</f>
        <v>0</v>
      </c>
      <c r="J127" s="7">
        <f>IFERROR((VLOOKUP($B127,'UA Ledger'!$A$6:$N$165,J$4,FALSE)),0)+IFERROR(VLOOKUP($B127,'AA Ledger'!$A$6:$O$581,J$4,FALSE),0)</f>
        <v>0</v>
      </c>
      <c r="K127" s="7">
        <f>IFERROR((VLOOKUP($B127,'UA Ledger'!$A$6:$N$165,K$4,FALSE)),0)+IFERROR(VLOOKUP($B127,'AA Ledger'!$A$6:$O$581,K$4,FALSE),0)</f>
        <v>0</v>
      </c>
      <c r="L127" s="7">
        <f>IFERROR((VLOOKUP($B127,'UA Ledger'!$A$6:$N$165,L$4,FALSE)),0)+IFERROR(VLOOKUP($B127,'AA Ledger'!$A$6:$O$581,L$4,FALSE),0)</f>
        <v>0</v>
      </c>
      <c r="M127" s="7">
        <f>IFERROR((VLOOKUP($B127,'UA Ledger'!$A$6:$N$165,M$4,FALSE)),0)+IFERROR(VLOOKUP($B127,'AA Ledger'!$A$6:$O$581,M$4,FALSE),0)</f>
        <v>0</v>
      </c>
      <c r="N127" s="7">
        <f>IFERROR((VLOOKUP($B127,'UA Ledger'!$A$6:$N$165,N$4,FALSE)),0)+IFERROR(VLOOKUP($B127,'AA Ledger'!$A$6:$O$581,N$4,FALSE),0)</f>
        <v>0</v>
      </c>
      <c r="O127" s="6">
        <f t="shared" si="5"/>
        <v>0</v>
      </c>
      <c r="T127" s="5">
        <v>1890</v>
      </c>
      <c r="U127">
        <f t="shared" si="4"/>
        <v>1890</v>
      </c>
    </row>
    <row r="128" spans="1:21" x14ac:dyDescent="0.35">
      <c r="A128" s="15" t="s">
        <v>118</v>
      </c>
      <c r="B128" s="16">
        <v>1713</v>
      </c>
      <c r="C128" s="7">
        <f>IFERROR((VLOOKUP($B128,'UA Ledger'!$A$6:$N$165,2,FALSE)),0)+IFERROR(VLOOKUP($B128,'AA Ledger'!$A$6:$O$581,2,FALSE),0)</f>
        <v>0</v>
      </c>
      <c r="D128" s="7">
        <f>IFERROR((VLOOKUP($B128,'UA Ledger'!$A$6:$N$165,D$4,FALSE)),0)+IFERROR(VLOOKUP($B128,'AA Ledger'!$A$6:$O$581,D$4,FALSE),0)</f>
        <v>0</v>
      </c>
      <c r="E128" s="7">
        <f>IFERROR((VLOOKUP($B128,'UA Ledger'!$A$6:$N$165,E$4,FALSE)),0)+IFERROR(VLOOKUP($B128,'AA Ledger'!$A$6:$O$581,E$4,FALSE),0)</f>
        <v>0</v>
      </c>
      <c r="F128" s="7">
        <f>IFERROR((VLOOKUP($B128,'UA Ledger'!$A$6:$N$165,F$4,FALSE)),0)+IFERROR(VLOOKUP($B128,'AA Ledger'!$A$6:$O$581,F$4,FALSE),0)</f>
        <v>0</v>
      </c>
      <c r="G128" s="7">
        <f>IFERROR((VLOOKUP($B128,'UA Ledger'!$A$6:$N$165,G$4,FALSE)),0)+IFERROR(VLOOKUP($B128,'AA Ledger'!$A$6:$O$581,G$4,FALSE),0)</f>
        <v>69121.7</v>
      </c>
      <c r="H128" s="7">
        <f>IFERROR((VLOOKUP($B128,'UA Ledger'!$A$6:$N$165,H$4,FALSE)),0)+IFERROR(VLOOKUP($B128,'AA Ledger'!$A$6:$O$581,H$4,FALSE),0)</f>
        <v>0</v>
      </c>
      <c r="I128" s="7">
        <f>IFERROR((VLOOKUP($B128,'UA Ledger'!$A$6:$N$165,I$4,FALSE)),0)+IFERROR(VLOOKUP($B128,'AA Ledger'!$A$6:$O$581,I$4,FALSE),0)</f>
        <v>187633.58000000002</v>
      </c>
      <c r="J128" s="7">
        <f>IFERROR((VLOOKUP($B128,'UA Ledger'!$A$6:$N$165,J$4,FALSE)),0)+IFERROR(VLOOKUP($B128,'AA Ledger'!$A$6:$O$581,J$4,FALSE),0)</f>
        <v>102224.85</v>
      </c>
      <c r="K128" s="7">
        <f>IFERROR((VLOOKUP($B128,'UA Ledger'!$A$6:$N$165,K$4,FALSE)),0)+IFERROR(VLOOKUP($B128,'AA Ledger'!$A$6:$O$581,K$4,FALSE),0)</f>
        <v>29.17</v>
      </c>
      <c r="L128" s="7">
        <f>IFERROR((VLOOKUP($B128,'UA Ledger'!$A$6:$N$165,L$4,FALSE)),0)+IFERROR(VLOOKUP($B128,'AA Ledger'!$A$6:$O$581,L$4,FALSE),0)</f>
        <v>41884.979999999996</v>
      </c>
      <c r="M128" s="7">
        <f>IFERROR((VLOOKUP($B128,'UA Ledger'!$A$6:$N$165,M$4,FALSE)),0)+IFERROR(VLOOKUP($B128,'AA Ledger'!$A$6:$O$581,M$4,FALSE),0)</f>
        <v>109431.8</v>
      </c>
      <c r="N128" s="7">
        <f>IFERROR((VLOOKUP($B128,'UA Ledger'!$A$6:$N$165,N$4,FALSE)),0)+IFERROR(VLOOKUP($B128,'AA Ledger'!$A$6:$O$581,N$4,FALSE),0)</f>
        <v>0</v>
      </c>
      <c r="O128" s="6">
        <f t="shared" si="5"/>
        <v>510326.07999999996</v>
      </c>
      <c r="T128" s="5">
        <v>1895</v>
      </c>
      <c r="U128">
        <f t="shared" si="4"/>
        <v>1895</v>
      </c>
    </row>
    <row r="129" spans="1:21" x14ac:dyDescent="0.35">
      <c r="A129" s="15" t="s">
        <v>119</v>
      </c>
      <c r="B129" s="16">
        <v>1714</v>
      </c>
      <c r="C129" s="7">
        <f>IFERROR((VLOOKUP($B129,'UA Ledger'!$A$6:$N$165,2,FALSE)),0)+IFERROR(VLOOKUP($B129,'AA Ledger'!$A$6:$O$581,2,FALSE),0)</f>
        <v>0</v>
      </c>
      <c r="D129" s="7">
        <f>IFERROR((VLOOKUP($B129,'UA Ledger'!$A$6:$N$165,D$4,FALSE)),0)+IFERROR(VLOOKUP($B129,'AA Ledger'!$A$6:$O$581,D$4,FALSE),0)</f>
        <v>0</v>
      </c>
      <c r="E129" s="7">
        <f>IFERROR((VLOOKUP($B129,'UA Ledger'!$A$6:$N$165,E$4,FALSE)),0)+IFERROR(VLOOKUP($B129,'AA Ledger'!$A$6:$O$581,E$4,FALSE),0)</f>
        <v>0</v>
      </c>
      <c r="F129" s="7">
        <f>IFERROR((VLOOKUP($B129,'UA Ledger'!$A$6:$N$165,F$4,FALSE)),0)+IFERROR(VLOOKUP($B129,'AA Ledger'!$A$6:$O$581,F$4,FALSE),0)</f>
        <v>0</v>
      </c>
      <c r="G129" s="7">
        <f>IFERROR((VLOOKUP($B129,'UA Ledger'!$A$6:$N$165,G$4,FALSE)),0)+IFERROR(VLOOKUP($B129,'AA Ledger'!$A$6:$O$581,G$4,FALSE),0)</f>
        <v>0</v>
      </c>
      <c r="H129" s="7">
        <f>IFERROR((VLOOKUP($B129,'UA Ledger'!$A$6:$N$165,H$4,FALSE)),0)+IFERROR(VLOOKUP($B129,'AA Ledger'!$A$6:$O$581,H$4,FALSE),0)</f>
        <v>0</v>
      </c>
      <c r="I129" s="7">
        <f>IFERROR((VLOOKUP($B129,'UA Ledger'!$A$6:$N$165,I$4,FALSE)),0)+IFERROR(VLOOKUP($B129,'AA Ledger'!$A$6:$O$581,I$4,FALSE),0)</f>
        <v>0</v>
      </c>
      <c r="J129" s="7">
        <f>IFERROR((VLOOKUP($B129,'UA Ledger'!$A$6:$N$165,J$4,FALSE)),0)+IFERROR(VLOOKUP($B129,'AA Ledger'!$A$6:$O$581,J$4,FALSE),0)</f>
        <v>0</v>
      </c>
      <c r="K129" s="7">
        <f>IFERROR((VLOOKUP($B129,'UA Ledger'!$A$6:$N$165,K$4,FALSE)),0)+IFERROR(VLOOKUP($B129,'AA Ledger'!$A$6:$O$581,K$4,FALSE),0)</f>
        <v>0</v>
      </c>
      <c r="L129" s="7">
        <f>IFERROR((VLOOKUP($B129,'UA Ledger'!$A$6:$N$165,L$4,FALSE)),0)+IFERROR(VLOOKUP($B129,'AA Ledger'!$A$6:$O$581,L$4,FALSE),0)</f>
        <v>0</v>
      </c>
      <c r="M129" s="7">
        <f>IFERROR((VLOOKUP($B129,'UA Ledger'!$A$6:$N$165,M$4,FALSE)),0)+IFERROR(VLOOKUP($B129,'AA Ledger'!$A$6:$O$581,M$4,FALSE),0)</f>
        <v>0</v>
      </c>
      <c r="N129" s="7">
        <f>IFERROR((VLOOKUP($B129,'UA Ledger'!$A$6:$N$165,N$4,FALSE)),0)+IFERROR(VLOOKUP($B129,'AA Ledger'!$A$6:$O$581,N$4,FALSE),0)</f>
        <v>0</v>
      </c>
      <c r="O129" s="6">
        <f t="shared" si="5"/>
        <v>0</v>
      </c>
      <c r="T129" s="5">
        <v>1900</v>
      </c>
      <c r="U129">
        <f t="shared" si="4"/>
        <v>1900</v>
      </c>
    </row>
    <row r="130" spans="1:21" x14ac:dyDescent="0.35">
      <c r="A130" s="15" t="s">
        <v>127</v>
      </c>
      <c r="B130" s="16">
        <v>1715</v>
      </c>
      <c r="C130" s="7">
        <f>IFERROR((VLOOKUP($B130,'UA Ledger'!$A$6:$N$165,2,FALSE)),0)+IFERROR(VLOOKUP($B130,'AA Ledger'!$A$6:$O$581,2,FALSE),0)</f>
        <v>0</v>
      </c>
      <c r="D130" s="7">
        <f>IFERROR((VLOOKUP($B130,'UA Ledger'!$A$6:$N$165,D$4,FALSE)),0)+IFERROR(VLOOKUP($B130,'AA Ledger'!$A$6:$O$581,D$4,FALSE),0)</f>
        <v>0</v>
      </c>
      <c r="E130" s="7">
        <f>IFERROR((VLOOKUP($B130,'UA Ledger'!$A$6:$N$165,E$4,FALSE)),0)+IFERROR(VLOOKUP($B130,'AA Ledger'!$A$6:$O$581,E$4,FALSE),0)</f>
        <v>0</v>
      </c>
      <c r="F130" s="7">
        <f>IFERROR((VLOOKUP($B130,'UA Ledger'!$A$6:$N$165,F$4,FALSE)),0)+IFERROR(VLOOKUP($B130,'AA Ledger'!$A$6:$O$581,F$4,FALSE),0)</f>
        <v>0</v>
      </c>
      <c r="G130" s="7">
        <f>IFERROR((VLOOKUP($B130,'UA Ledger'!$A$6:$N$165,G$4,FALSE)),0)+IFERROR(VLOOKUP($B130,'AA Ledger'!$A$6:$O$581,G$4,FALSE),0)</f>
        <v>0</v>
      </c>
      <c r="H130" s="7">
        <f>IFERROR((VLOOKUP($B130,'UA Ledger'!$A$6:$N$165,H$4,FALSE)),0)+IFERROR(VLOOKUP($B130,'AA Ledger'!$A$6:$O$581,H$4,FALSE),0)</f>
        <v>0</v>
      </c>
      <c r="I130" s="7">
        <f>IFERROR((VLOOKUP($B130,'UA Ledger'!$A$6:$N$165,I$4,FALSE)),0)+IFERROR(VLOOKUP($B130,'AA Ledger'!$A$6:$O$581,I$4,FALSE),0)</f>
        <v>0</v>
      </c>
      <c r="J130" s="7">
        <f>IFERROR((VLOOKUP($B130,'UA Ledger'!$A$6:$N$165,J$4,FALSE)),0)+IFERROR(VLOOKUP($B130,'AA Ledger'!$A$6:$O$581,J$4,FALSE),0)</f>
        <v>0</v>
      </c>
      <c r="K130" s="7">
        <f>IFERROR((VLOOKUP($B130,'UA Ledger'!$A$6:$N$165,K$4,FALSE)),0)+IFERROR(VLOOKUP($B130,'AA Ledger'!$A$6:$O$581,K$4,FALSE),0)</f>
        <v>0</v>
      </c>
      <c r="L130" s="7">
        <f>IFERROR((VLOOKUP($B130,'UA Ledger'!$A$6:$N$165,L$4,FALSE)),0)+IFERROR(VLOOKUP($B130,'AA Ledger'!$A$6:$O$581,L$4,FALSE),0)</f>
        <v>0</v>
      </c>
      <c r="M130" s="7">
        <f>IFERROR((VLOOKUP($B130,'UA Ledger'!$A$6:$N$165,M$4,FALSE)),0)+IFERROR(VLOOKUP($B130,'AA Ledger'!$A$6:$O$581,M$4,FALSE),0)</f>
        <v>0</v>
      </c>
      <c r="N130" s="7">
        <f>IFERROR((VLOOKUP($B130,'UA Ledger'!$A$6:$N$165,N$4,FALSE)),0)+IFERROR(VLOOKUP($B130,'AA Ledger'!$A$6:$O$581,N$4,FALSE),0)</f>
        <v>0</v>
      </c>
      <c r="O130" s="6">
        <f t="shared" si="5"/>
        <v>0</v>
      </c>
      <c r="T130" s="5">
        <v>1905</v>
      </c>
      <c r="U130">
        <f t="shared" si="4"/>
        <v>1905</v>
      </c>
    </row>
    <row r="131" spans="1:21" x14ac:dyDescent="0.35">
      <c r="A131" s="15" t="s">
        <v>128</v>
      </c>
      <c r="B131" s="16">
        <v>1717</v>
      </c>
      <c r="C131" s="7">
        <f>IFERROR((VLOOKUP($B131,'UA Ledger'!$A$6:$N$165,2,FALSE)),0)+IFERROR(VLOOKUP($B131,'AA Ledger'!$A$6:$O$581,2,FALSE),0)</f>
        <v>0</v>
      </c>
      <c r="D131" s="7">
        <f>IFERROR((VLOOKUP($B131,'UA Ledger'!$A$6:$N$165,D$4,FALSE)),0)+IFERROR(VLOOKUP($B131,'AA Ledger'!$A$6:$O$581,D$4,FALSE),0)</f>
        <v>0</v>
      </c>
      <c r="E131" s="7">
        <f>IFERROR((VLOOKUP($B131,'UA Ledger'!$A$6:$N$165,E$4,FALSE)),0)+IFERROR(VLOOKUP($B131,'AA Ledger'!$A$6:$O$581,E$4,FALSE),0)</f>
        <v>0</v>
      </c>
      <c r="F131" s="7">
        <f>IFERROR((VLOOKUP($B131,'UA Ledger'!$A$6:$N$165,F$4,FALSE)),0)+IFERROR(VLOOKUP($B131,'AA Ledger'!$A$6:$O$581,F$4,FALSE),0)</f>
        <v>0</v>
      </c>
      <c r="G131" s="7">
        <f>IFERROR((VLOOKUP($B131,'UA Ledger'!$A$6:$N$165,G$4,FALSE)),0)+IFERROR(VLOOKUP($B131,'AA Ledger'!$A$6:$O$581,G$4,FALSE),0)</f>
        <v>0</v>
      </c>
      <c r="H131" s="7">
        <f>IFERROR((VLOOKUP($B131,'UA Ledger'!$A$6:$N$165,H$4,FALSE)),0)+IFERROR(VLOOKUP($B131,'AA Ledger'!$A$6:$O$581,H$4,FALSE),0)</f>
        <v>0</v>
      </c>
      <c r="I131" s="7">
        <f>IFERROR((VLOOKUP($B131,'UA Ledger'!$A$6:$N$165,I$4,FALSE)),0)+IFERROR(VLOOKUP($B131,'AA Ledger'!$A$6:$O$581,I$4,FALSE),0)</f>
        <v>91141</v>
      </c>
      <c r="J131" s="7">
        <f>IFERROR((VLOOKUP($B131,'UA Ledger'!$A$6:$N$165,J$4,FALSE)),0)+IFERROR(VLOOKUP($B131,'AA Ledger'!$A$6:$O$581,J$4,FALSE),0)</f>
        <v>0</v>
      </c>
      <c r="K131" s="7">
        <f>IFERROR((VLOOKUP($B131,'UA Ledger'!$A$6:$N$165,K$4,FALSE)),0)+IFERROR(VLOOKUP($B131,'AA Ledger'!$A$6:$O$581,K$4,FALSE),0)</f>
        <v>0</v>
      </c>
      <c r="L131" s="7">
        <f>IFERROR((VLOOKUP($B131,'UA Ledger'!$A$6:$N$165,L$4,FALSE)),0)+IFERROR(VLOOKUP($B131,'AA Ledger'!$A$6:$O$581,L$4,FALSE),0)</f>
        <v>1108</v>
      </c>
      <c r="M131" s="7">
        <f>IFERROR((VLOOKUP($B131,'UA Ledger'!$A$6:$N$165,M$4,FALSE)),0)+IFERROR(VLOOKUP($B131,'AA Ledger'!$A$6:$O$581,M$4,FALSE),0)</f>
        <v>61129.149999999994</v>
      </c>
      <c r="N131" s="7">
        <f>IFERROR((VLOOKUP($B131,'UA Ledger'!$A$6:$N$165,N$4,FALSE)),0)+IFERROR(VLOOKUP($B131,'AA Ledger'!$A$6:$O$581,N$4,FALSE),0)</f>
        <v>110770.1</v>
      </c>
      <c r="O131" s="6">
        <f t="shared" si="5"/>
        <v>264148.25</v>
      </c>
      <c r="T131" s="5">
        <v>1910</v>
      </c>
      <c r="U131">
        <f t="shared" si="4"/>
        <v>1910</v>
      </c>
    </row>
    <row r="132" spans="1:21" x14ac:dyDescent="0.35">
      <c r="A132" s="15" t="s">
        <v>129</v>
      </c>
      <c r="B132" s="16">
        <v>1718</v>
      </c>
      <c r="C132" s="7">
        <f>IFERROR((VLOOKUP($B132,'UA Ledger'!$A$6:$N$165,2,FALSE)),0)+IFERROR(VLOOKUP($B132,'AA Ledger'!$A$6:$O$581,2,FALSE),0)</f>
        <v>0</v>
      </c>
      <c r="D132" s="7">
        <f>IFERROR((VLOOKUP($B132,'UA Ledger'!$A$6:$N$165,D$4,FALSE)),0)+IFERROR(VLOOKUP($B132,'AA Ledger'!$A$6:$O$581,D$4,FALSE),0)</f>
        <v>0</v>
      </c>
      <c r="E132" s="7">
        <f>IFERROR((VLOOKUP($B132,'UA Ledger'!$A$6:$N$165,E$4,FALSE)),0)+IFERROR(VLOOKUP($B132,'AA Ledger'!$A$6:$O$581,E$4,FALSE),0)</f>
        <v>0</v>
      </c>
      <c r="F132" s="7">
        <f>IFERROR((VLOOKUP($B132,'UA Ledger'!$A$6:$N$165,F$4,FALSE)),0)+IFERROR(VLOOKUP($B132,'AA Ledger'!$A$6:$O$581,F$4,FALSE),0)</f>
        <v>0</v>
      </c>
      <c r="G132" s="7">
        <f>IFERROR((VLOOKUP($B132,'UA Ledger'!$A$6:$N$165,G$4,FALSE)),0)+IFERROR(VLOOKUP($B132,'AA Ledger'!$A$6:$O$581,G$4,FALSE),0)</f>
        <v>0</v>
      </c>
      <c r="H132" s="7">
        <f>IFERROR((VLOOKUP($B132,'UA Ledger'!$A$6:$N$165,H$4,FALSE)),0)+IFERROR(VLOOKUP($B132,'AA Ledger'!$A$6:$O$581,H$4,FALSE),0)</f>
        <v>0</v>
      </c>
      <c r="I132" s="7">
        <f>IFERROR((VLOOKUP($B132,'UA Ledger'!$A$6:$N$165,I$4,FALSE)),0)+IFERROR(VLOOKUP($B132,'AA Ledger'!$A$6:$O$581,I$4,FALSE),0)</f>
        <v>0</v>
      </c>
      <c r="J132" s="7">
        <f>IFERROR((VLOOKUP($B132,'UA Ledger'!$A$6:$N$165,J$4,FALSE)),0)+IFERROR(VLOOKUP($B132,'AA Ledger'!$A$6:$O$581,J$4,FALSE),0)</f>
        <v>0</v>
      </c>
      <c r="K132" s="7">
        <f>IFERROR((VLOOKUP($B132,'UA Ledger'!$A$6:$N$165,K$4,FALSE)),0)+IFERROR(VLOOKUP($B132,'AA Ledger'!$A$6:$O$581,K$4,FALSE),0)</f>
        <v>0</v>
      </c>
      <c r="L132" s="7">
        <f>IFERROR((VLOOKUP($B132,'UA Ledger'!$A$6:$N$165,L$4,FALSE)),0)+IFERROR(VLOOKUP($B132,'AA Ledger'!$A$6:$O$581,L$4,FALSE),0)</f>
        <v>0</v>
      </c>
      <c r="M132" s="7">
        <f>IFERROR((VLOOKUP($B132,'UA Ledger'!$A$6:$N$165,M$4,FALSE)),0)+IFERROR(VLOOKUP($B132,'AA Ledger'!$A$6:$O$581,M$4,FALSE),0)</f>
        <v>0</v>
      </c>
      <c r="N132" s="7">
        <f>IFERROR((VLOOKUP($B132,'UA Ledger'!$A$6:$N$165,N$4,FALSE)),0)+IFERROR(VLOOKUP($B132,'AA Ledger'!$A$6:$O$581,N$4,FALSE),0)</f>
        <v>0</v>
      </c>
      <c r="O132" s="6">
        <f t="shared" si="5"/>
        <v>0</v>
      </c>
      <c r="T132" s="5">
        <v>1915</v>
      </c>
      <c r="U132">
        <f t="shared" si="4"/>
        <v>1915</v>
      </c>
    </row>
    <row r="133" spans="1:21" x14ac:dyDescent="0.35">
      <c r="A133" s="15" t="s">
        <v>130</v>
      </c>
      <c r="B133" s="16">
        <v>1719</v>
      </c>
      <c r="C133" s="7">
        <f>IFERROR((VLOOKUP($B133,'UA Ledger'!$A$6:$N$165,2,FALSE)),0)+IFERROR(VLOOKUP($B133,'AA Ledger'!$A$6:$O$581,2,FALSE),0)</f>
        <v>0</v>
      </c>
      <c r="D133" s="7">
        <f>IFERROR((VLOOKUP($B133,'UA Ledger'!$A$6:$N$165,D$4,FALSE)),0)+IFERROR(VLOOKUP($B133,'AA Ledger'!$A$6:$O$581,D$4,FALSE),0)</f>
        <v>0</v>
      </c>
      <c r="E133" s="7">
        <f>IFERROR((VLOOKUP($B133,'UA Ledger'!$A$6:$N$165,E$4,FALSE)),0)+IFERROR(VLOOKUP($B133,'AA Ledger'!$A$6:$O$581,E$4,FALSE),0)</f>
        <v>0</v>
      </c>
      <c r="F133" s="7">
        <f>IFERROR((VLOOKUP($B133,'UA Ledger'!$A$6:$N$165,F$4,FALSE)),0)+IFERROR(VLOOKUP($B133,'AA Ledger'!$A$6:$O$581,F$4,FALSE),0)</f>
        <v>0</v>
      </c>
      <c r="G133" s="7">
        <f>IFERROR((VLOOKUP($B133,'UA Ledger'!$A$6:$N$165,G$4,FALSE)),0)+IFERROR(VLOOKUP($B133,'AA Ledger'!$A$6:$O$581,G$4,FALSE),0)</f>
        <v>0</v>
      </c>
      <c r="H133" s="7">
        <f>IFERROR((VLOOKUP($B133,'UA Ledger'!$A$6:$N$165,H$4,FALSE)),0)+IFERROR(VLOOKUP($B133,'AA Ledger'!$A$6:$O$581,H$4,FALSE),0)</f>
        <v>0</v>
      </c>
      <c r="I133" s="7">
        <f>IFERROR((VLOOKUP($B133,'UA Ledger'!$A$6:$N$165,I$4,FALSE)),0)+IFERROR(VLOOKUP($B133,'AA Ledger'!$A$6:$O$581,I$4,FALSE),0)</f>
        <v>0</v>
      </c>
      <c r="J133" s="7">
        <f>IFERROR((VLOOKUP($B133,'UA Ledger'!$A$6:$N$165,J$4,FALSE)),0)+IFERROR(VLOOKUP($B133,'AA Ledger'!$A$6:$O$581,J$4,FALSE),0)</f>
        <v>0</v>
      </c>
      <c r="K133" s="7">
        <f>IFERROR((VLOOKUP($B133,'UA Ledger'!$A$6:$N$165,K$4,FALSE)),0)+IFERROR(VLOOKUP($B133,'AA Ledger'!$A$6:$O$581,K$4,FALSE),0)</f>
        <v>0</v>
      </c>
      <c r="L133" s="7">
        <f>IFERROR((VLOOKUP($B133,'UA Ledger'!$A$6:$N$165,L$4,FALSE)),0)+IFERROR(VLOOKUP($B133,'AA Ledger'!$A$6:$O$581,L$4,FALSE),0)</f>
        <v>0</v>
      </c>
      <c r="M133" s="7">
        <f>IFERROR((VLOOKUP($B133,'UA Ledger'!$A$6:$N$165,M$4,FALSE)),0)+IFERROR(VLOOKUP($B133,'AA Ledger'!$A$6:$O$581,M$4,FALSE),0)</f>
        <v>0</v>
      </c>
      <c r="N133" s="7">
        <f>IFERROR((VLOOKUP($B133,'UA Ledger'!$A$6:$N$165,N$4,FALSE)),0)+IFERROR(VLOOKUP($B133,'AA Ledger'!$A$6:$O$581,N$4,FALSE),0)</f>
        <v>0</v>
      </c>
      <c r="O133" s="6">
        <f t="shared" si="5"/>
        <v>0</v>
      </c>
      <c r="T133" s="5">
        <v>1920</v>
      </c>
      <c r="U133">
        <f t="shared" si="4"/>
        <v>1920</v>
      </c>
    </row>
    <row r="134" spans="1:21" x14ac:dyDescent="0.35">
      <c r="A134" s="15" t="s">
        <v>131</v>
      </c>
      <c r="B134" s="16">
        <v>1720</v>
      </c>
      <c r="C134" s="7">
        <f>IFERROR((VLOOKUP($B134,'UA Ledger'!$A$6:$N$165,2,FALSE)),0)+IFERROR(VLOOKUP($B134,'AA Ledger'!$A$6:$O$581,2,FALSE),0)</f>
        <v>0</v>
      </c>
      <c r="D134" s="7">
        <f>IFERROR((VLOOKUP($B134,'UA Ledger'!$A$6:$N$165,D$4,FALSE)),0)+IFERROR(VLOOKUP($B134,'AA Ledger'!$A$6:$O$581,D$4,FALSE),0)</f>
        <v>0</v>
      </c>
      <c r="E134" s="7">
        <f>IFERROR((VLOOKUP($B134,'UA Ledger'!$A$6:$N$165,E$4,FALSE)),0)+IFERROR(VLOOKUP($B134,'AA Ledger'!$A$6:$O$581,E$4,FALSE),0)</f>
        <v>0</v>
      </c>
      <c r="F134" s="7">
        <f>IFERROR((VLOOKUP($B134,'UA Ledger'!$A$6:$N$165,F$4,FALSE)),0)+IFERROR(VLOOKUP($B134,'AA Ledger'!$A$6:$O$581,F$4,FALSE),0)</f>
        <v>80930.55</v>
      </c>
      <c r="G134" s="7">
        <f>IFERROR((VLOOKUP($B134,'UA Ledger'!$A$6:$N$165,G$4,FALSE)),0)+IFERROR(VLOOKUP($B134,'AA Ledger'!$A$6:$O$581,G$4,FALSE),0)</f>
        <v>16896.78</v>
      </c>
      <c r="H134" s="7">
        <f>IFERROR((VLOOKUP($B134,'UA Ledger'!$A$6:$N$165,H$4,FALSE)),0)+IFERROR(VLOOKUP($B134,'AA Ledger'!$A$6:$O$581,H$4,FALSE),0)</f>
        <v>0</v>
      </c>
      <c r="I134" s="7">
        <f>IFERROR((VLOOKUP($B134,'UA Ledger'!$A$6:$N$165,I$4,FALSE)),0)+IFERROR(VLOOKUP($B134,'AA Ledger'!$A$6:$O$581,I$4,FALSE),0)</f>
        <v>0</v>
      </c>
      <c r="J134" s="7">
        <f>IFERROR((VLOOKUP($B134,'UA Ledger'!$A$6:$N$165,J$4,FALSE)),0)+IFERROR(VLOOKUP($B134,'AA Ledger'!$A$6:$O$581,J$4,FALSE),0)</f>
        <v>31386.879999999997</v>
      </c>
      <c r="K134" s="7">
        <f>IFERROR((VLOOKUP($B134,'UA Ledger'!$A$6:$N$165,K$4,FALSE)),0)+IFERROR(VLOOKUP($B134,'AA Ledger'!$A$6:$O$581,K$4,FALSE),0)</f>
        <v>27.13</v>
      </c>
      <c r="L134" s="7">
        <f>IFERROR((VLOOKUP($B134,'UA Ledger'!$A$6:$N$165,L$4,FALSE)),0)+IFERROR(VLOOKUP($B134,'AA Ledger'!$A$6:$O$581,L$4,FALSE),0)</f>
        <v>81127.960000000006</v>
      </c>
      <c r="M134" s="7">
        <f>IFERROR((VLOOKUP($B134,'UA Ledger'!$A$6:$N$165,M$4,FALSE)),0)+IFERROR(VLOOKUP($B134,'AA Ledger'!$A$6:$O$581,M$4,FALSE),0)</f>
        <v>8625.989999999998</v>
      </c>
      <c r="N134" s="7">
        <f>IFERROR((VLOOKUP($B134,'UA Ledger'!$A$6:$N$165,N$4,FALSE)),0)+IFERROR(VLOOKUP($B134,'AA Ledger'!$A$6:$O$581,N$4,FALSE),0)</f>
        <v>0</v>
      </c>
      <c r="O134" s="6">
        <f t="shared" si="5"/>
        <v>218995.28999999998</v>
      </c>
      <c r="T134" s="5">
        <v>1925</v>
      </c>
      <c r="U134">
        <f t="shared" ref="U134:U197" si="6">VLOOKUP(T134,$B$6:$B$768,1,FALSE)</f>
        <v>1925</v>
      </c>
    </row>
    <row r="135" spans="1:21" x14ac:dyDescent="0.35">
      <c r="A135" s="15" t="s">
        <v>132</v>
      </c>
      <c r="B135" s="16">
        <v>1722</v>
      </c>
      <c r="C135" s="7">
        <f>IFERROR((VLOOKUP($B135,'UA Ledger'!$A$6:$N$165,2,FALSE)),0)+IFERROR(VLOOKUP($B135,'AA Ledger'!$A$6:$O$581,2,FALSE),0)</f>
        <v>0</v>
      </c>
      <c r="D135" s="7">
        <f>IFERROR((VLOOKUP($B135,'UA Ledger'!$A$6:$N$165,D$4,FALSE)),0)+IFERROR(VLOOKUP($B135,'AA Ledger'!$A$6:$O$581,D$4,FALSE),0)</f>
        <v>0</v>
      </c>
      <c r="E135" s="7">
        <f>IFERROR((VLOOKUP($B135,'UA Ledger'!$A$6:$N$165,E$4,FALSE)),0)+IFERROR(VLOOKUP($B135,'AA Ledger'!$A$6:$O$581,E$4,FALSE),0)</f>
        <v>0</v>
      </c>
      <c r="F135" s="7">
        <f>IFERROR((VLOOKUP($B135,'UA Ledger'!$A$6:$N$165,F$4,FALSE)),0)+IFERROR(VLOOKUP($B135,'AA Ledger'!$A$6:$O$581,F$4,FALSE),0)</f>
        <v>0</v>
      </c>
      <c r="G135" s="7">
        <f>IFERROR((VLOOKUP($B135,'UA Ledger'!$A$6:$N$165,G$4,FALSE)),0)+IFERROR(VLOOKUP($B135,'AA Ledger'!$A$6:$O$581,G$4,FALSE),0)</f>
        <v>0</v>
      </c>
      <c r="H135" s="7">
        <f>IFERROR((VLOOKUP($B135,'UA Ledger'!$A$6:$N$165,H$4,FALSE)),0)+IFERROR(VLOOKUP($B135,'AA Ledger'!$A$6:$O$581,H$4,FALSE),0)</f>
        <v>0</v>
      </c>
      <c r="I135" s="7">
        <f>IFERROR((VLOOKUP($B135,'UA Ledger'!$A$6:$N$165,I$4,FALSE)),0)+IFERROR(VLOOKUP($B135,'AA Ledger'!$A$6:$O$581,I$4,FALSE),0)</f>
        <v>29380</v>
      </c>
      <c r="J135" s="7">
        <f>IFERROR((VLOOKUP($B135,'UA Ledger'!$A$6:$N$165,J$4,FALSE)),0)+IFERROR(VLOOKUP($B135,'AA Ledger'!$A$6:$O$581,J$4,FALSE),0)</f>
        <v>180000</v>
      </c>
      <c r="K135" s="7">
        <f>IFERROR((VLOOKUP($B135,'UA Ledger'!$A$6:$N$165,K$4,FALSE)),0)+IFERROR(VLOOKUP($B135,'AA Ledger'!$A$6:$O$581,K$4,FALSE),0)</f>
        <v>0</v>
      </c>
      <c r="L135" s="7">
        <f>IFERROR((VLOOKUP($B135,'UA Ledger'!$A$6:$N$165,L$4,FALSE)),0)+IFERROR(VLOOKUP($B135,'AA Ledger'!$A$6:$O$581,L$4,FALSE),0)</f>
        <v>0</v>
      </c>
      <c r="M135" s="7">
        <f>IFERROR((VLOOKUP($B135,'UA Ledger'!$A$6:$N$165,M$4,FALSE)),0)+IFERROR(VLOOKUP($B135,'AA Ledger'!$A$6:$O$581,M$4,FALSE),0)</f>
        <v>50400</v>
      </c>
      <c r="N135" s="7">
        <f>IFERROR((VLOOKUP($B135,'UA Ledger'!$A$6:$N$165,N$4,FALSE)),0)+IFERROR(VLOOKUP($B135,'AA Ledger'!$A$6:$O$581,N$4,FALSE),0)</f>
        <v>225000</v>
      </c>
      <c r="O135" s="6">
        <f t="shared" ref="O135:O197" si="7">SUM(C135:N135)</f>
        <v>484780</v>
      </c>
      <c r="T135" s="5">
        <v>1930</v>
      </c>
      <c r="U135">
        <f t="shared" si="6"/>
        <v>1930</v>
      </c>
    </row>
    <row r="136" spans="1:21" x14ac:dyDescent="0.35">
      <c r="A136" s="15" t="s">
        <v>133</v>
      </c>
      <c r="B136" s="16">
        <v>1725</v>
      </c>
      <c r="C136" s="7">
        <f>IFERROR((VLOOKUP($B136,'UA Ledger'!$A$6:$N$165,2,FALSE)),0)+IFERROR(VLOOKUP($B136,'AA Ledger'!$A$6:$O$581,2,FALSE),0)</f>
        <v>0</v>
      </c>
      <c r="D136" s="7">
        <f>IFERROR((VLOOKUP($B136,'UA Ledger'!$A$6:$N$165,D$4,FALSE)),0)+IFERROR(VLOOKUP($B136,'AA Ledger'!$A$6:$O$581,D$4,FALSE),0)</f>
        <v>0</v>
      </c>
      <c r="E136" s="7">
        <f>IFERROR((VLOOKUP($B136,'UA Ledger'!$A$6:$N$165,E$4,FALSE)),0)+IFERROR(VLOOKUP($B136,'AA Ledger'!$A$6:$O$581,E$4,FALSE),0)</f>
        <v>0</v>
      </c>
      <c r="F136" s="7">
        <f>IFERROR((VLOOKUP($B136,'UA Ledger'!$A$6:$N$165,F$4,FALSE)),0)+IFERROR(VLOOKUP($B136,'AA Ledger'!$A$6:$O$581,F$4,FALSE),0)</f>
        <v>0</v>
      </c>
      <c r="G136" s="7">
        <f>IFERROR((VLOOKUP($B136,'UA Ledger'!$A$6:$N$165,G$4,FALSE)),0)+IFERROR(VLOOKUP($B136,'AA Ledger'!$A$6:$O$581,G$4,FALSE),0)</f>
        <v>0</v>
      </c>
      <c r="H136" s="7">
        <f>IFERROR((VLOOKUP($B136,'UA Ledger'!$A$6:$N$165,H$4,FALSE)),0)+IFERROR(VLOOKUP($B136,'AA Ledger'!$A$6:$O$581,H$4,FALSE),0)</f>
        <v>0</v>
      </c>
      <c r="I136" s="7">
        <f>IFERROR((VLOOKUP($B136,'UA Ledger'!$A$6:$N$165,I$4,FALSE)),0)+IFERROR(VLOOKUP($B136,'AA Ledger'!$A$6:$O$581,I$4,FALSE),0)</f>
        <v>0</v>
      </c>
      <c r="J136" s="7">
        <f>IFERROR((VLOOKUP($B136,'UA Ledger'!$A$6:$N$165,J$4,FALSE)),0)+IFERROR(VLOOKUP($B136,'AA Ledger'!$A$6:$O$581,J$4,FALSE),0)</f>
        <v>0</v>
      </c>
      <c r="K136" s="7">
        <f>IFERROR((VLOOKUP($B136,'UA Ledger'!$A$6:$N$165,K$4,FALSE)),0)+IFERROR(VLOOKUP($B136,'AA Ledger'!$A$6:$O$581,K$4,FALSE),0)</f>
        <v>0</v>
      </c>
      <c r="L136" s="7">
        <f>IFERROR((VLOOKUP($B136,'UA Ledger'!$A$6:$N$165,L$4,FALSE)),0)+IFERROR(VLOOKUP($B136,'AA Ledger'!$A$6:$O$581,L$4,FALSE),0)</f>
        <v>0</v>
      </c>
      <c r="M136" s="7">
        <f>IFERROR((VLOOKUP($B136,'UA Ledger'!$A$6:$N$165,M$4,FALSE)),0)+IFERROR(VLOOKUP($B136,'AA Ledger'!$A$6:$O$581,M$4,FALSE),0)</f>
        <v>0</v>
      </c>
      <c r="N136" s="7">
        <f>IFERROR((VLOOKUP($B136,'UA Ledger'!$A$6:$N$165,N$4,FALSE)),0)+IFERROR(VLOOKUP($B136,'AA Ledger'!$A$6:$O$581,N$4,FALSE),0)</f>
        <v>0</v>
      </c>
      <c r="O136" s="6">
        <f t="shared" si="7"/>
        <v>0</v>
      </c>
      <c r="T136" s="5">
        <v>1935</v>
      </c>
      <c r="U136">
        <f t="shared" si="6"/>
        <v>1935</v>
      </c>
    </row>
    <row r="137" spans="1:21" x14ac:dyDescent="0.35">
      <c r="A137" s="15" t="s">
        <v>121</v>
      </c>
      <c r="B137" s="16">
        <v>1726</v>
      </c>
      <c r="C137" s="7">
        <f>IFERROR((VLOOKUP($B137,'UA Ledger'!$A$6:$N$165,2,FALSE)),0)+IFERROR(VLOOKUP($B137,'AA Ledger'!$A$6:$O$581,2,FALSE),0)</f>
        <v>0</v>
      </c>
      <c r="D137" s="7">
        <f>IFERROR((VLOOKUP($B137,'UA Ledger'!$A$6:$N$165,D$4,FALSE)),0)+IFERROR(VLOOKUP($B137,'AA Ledger'!$A$6:$O$581,D$4,FALSE),0)</f>
        <v>0</v>
      </c>
      <c r="E137" s="7">
        <f>IFERROR((VLOOKUP($B137,'UA Ledger'!$A$6:$N$165,E$4,FALSE)),0)+IFERROR(VLOOKUP($B137,'AA Ledger'!$A$6:$O$581,E$4,FALSE),0)</f>
        <v>0</v>
      </c>
      <c r="F137" s="7">
        <f>IFERROR((VLOOKUP($B137,'UA Ledger'!$A$6:$N$165,F$4,FALSE)),0)+IFERROR(VLOOKUP($B137,'AA Ledger'!$A$6:$O$581,F$4,FALSE),0)</f>
        <v>0</v>
      </c>
      <c r="G137" s="7">
        <f>IFERROR((VLOOKUP($B137,'UA Ledger'!$A$6:$N$165,G$4,FALSE)),0)+IFERROR(VLOOKUP($B137,'AA Ledger'!$A$6:$O$581,G$4,FALSE),0)</f>
        <v>0</v>
      </c>
      <c r="H137" s="7">
        <f>IFERROR((VLOOKUP($B137,'UA Ledger'!$A$6:$N$165,H$4,FALSE)),0)+IFERROR(VLOOKUP($B137,'AA Ledger'!$A$6:$O$581,H$4,FALSE),0)</f>
        <v>0</v>
      </c>
      <c r="I137" s="7">
        <f>IFERROR((VLOOKUP($B137,'UA Ledger'!$A$6:$N$165,I$4,FALSE)),0)+IFERROR(VLOOKUP($B137,'AA Ledger'!$A$6:$O$581,I$4,FALSE),0)</f>
        <v>0</v>
      </c>
      <c r="J137" s="7">
        <f>IFERROR((VLOOKUP($B137,'UA Ledger'!$A$6:$N$165,J$4,FALSE)),0)+IFERROR(VLOOKUP($B137,'AA Ledger'!$A$6:$O$581,J$4,FALSE),0)</f>
        <v>0</v>
      </c>
      <c r="K137" s="7">
        <f>IFERROR((VLOOKUP($B137,'UA Ledger'!$A$6:$N$165,K$4,FALSE)),0)+IFERROR(VLOOKUP($B137,'AA Ledger'!$A$6:$O$581,K$4,FALSE),0)</f>
        <v>0</v>
      </c>
      <c r="L137" s="7">
        <f>IFERROR((VLOOKUP($B137,'UA Ledger'!$A$6:$N$165,L$4,FALSE)),0)+IFERROR(VLOOKUP($B137,'AA Ledger'!$A$6:$O$581,L$4,FALSE),0)</f>
        <v>0</v>
      </c>
      <c r="M137" s="7">
        <f>IFERROR((VLOOKUP($B137,'UA Ledger'!$A$6:$N$165,M$4,FALSE)),0)+IFERROR(VLOOKUP($B137,'AA Ledger'!$A$6:$O$581,M$4,FALSE),0)</f>
        <v>0</v>
      </c>
      <c r="N137" s="7">
        <f>IFERROR((VLOOKUP($B137,'UA Ledger'!$A$6:$N$165,N$4,FALSE)),0)+IFERROR(VLOOKUP($B137,'AA Ledger'!$A$6:$O$581,N$4,FALSE),0)</f>
        <v>0</v>
      </c>
      <c r="O137" s="6">
        <f t="shared" si="7"/>
        <v>0</v>
      </c>
      <c r="T137" s="5">
        <v>1940</v>
      </c>
      <c r="U137">
        <f t="shared" si="6"/>
        <v>1940</v>
      </c>
    </row>
    <row r="138" spans="1:21" x14ac:dyDescent="0.35">
      <c r="A138" s="15" t="s">
        <v>430</v>
      </c>
      <c r="B138" s="16">
        <v>1729</v>
      </c>
      <c r="C138" s="7">
        <f>IFERROR((VLOOKUP($B138,'UA Ledger'!$A$6:$N$165,2,FALSE)),0)+IFERROR(VLOOKUP($B138,'AA Ledger'!$A$6:$O$581,2,FALSE),0)</f>
        <v>0</v>
      </c>
      <c r="D138" s="7">
        <f>IFERROR((VLOOKUP($B138,'UA Ledger'!$A$6:$N$165,D$4,FALSE)),0)+IFERROR(VLOOKUP($B138,'AA Ledger'!$A$6:$O$581,D$4,FALSE),0)</f>
        <v>0</v>
      </c>
      <c r="E138" s="7">
        <f>IFERROR((VLOOKUP($B138,'UA Ledger'!$A$6:$N$165,E$4,FALSE)),0)+IFERROR(VLOOKUP($B138,'AA Ledger'!$A$6:$O$581,E$4,FALSE),0)</f>
        <v>0</v>
      </c>
      <c r="F138" s="7">
        <f>IFERROR((VLOOKUP($B138,'UA Ledger'!$A$6:$N$165,F$4,FALSE)),0)+IFERROR(VLOOKUP($B138,'AA Ledger'!$A$6:$O$581,F$4,FALSE),0)</f>
        <v>0</v>
      </c>
      <c r="G138" s="7">
        <f>IFERROR((VLOOKUP($B138,'UA Ledger'!$A$6:$N$165,G$4,FALSE)),0)+IFERROR(VLOOKUP($B138,'AA Ledger'!$A$6:$O$581,G$4,FALSE),0)</f>
        <v>0</v>
      </c>
      <c r="H138" s="7">
        <f>IFERROR((VLOOKUP($B138,'UA Ledger'!$A$6:$N$165,H$4,FALSE)),0)+IFERROR(VLOOKUP($B138,'AA Ledger'!$A$6:$O$581,H$4,FALSE),0)</f>
        <v>0</v>
      </c>
      <c r="I138" s="7">
        <f>IFERROR((VLOOKUP($B138,'UA Ledger'!$A$6:$N$165,I$4,FALSE)),0)+IFERROR(VLOOKUP($B138,'AA Ledger'!$A$6:$O$581,I$4,FALSE),0)</f>
        <v>0</v>
      </c>
      <c r="J138" s="7">
        <f>IFERROR((VLOOKUP($B138,'UA Ledger'!$A$6:$N$165,J$4,FALSE)),0)+IFERROR(VLOOKUP($B138,'AA Ledger'!$A$6:$O$581,J$4,FALSE),0)</f>
        <v>0</v>
      </c>
      <c r="K138" s="7">
        <f>IFERROR((VLOOKUP($B138,'UA Ledger'!$A$6:$N$165,K$4,FALSE)),0)+IFERROR(VLOOKUP($B138,'AA Ledger'!$A$6:$O$581,K$4,FALSE),0)</f>
        <v>0</v>
      </c>
      <c r="L138" s="7">
        <f>IFERROR((VLOOKUP($B138,'UA Ledger'!$A$6:$N$165,L$4,FALSE)),0)+IFERROR(VLOOKUP($B138,'AA Ledger'!$A$6:$O$581,L$4,FALSE),0)</f>
        <v>0</v>
      </c>
      <c r="M138" s="7">
        <f>IFERROR((VLOOKUP($B138,'UA Ledger'!$A$6:$N$165,M$4,FALSE)),0)+IFERROR(VLOOKUP($B138,'AA Ledger'!$A$6:$O$581,M$4,FALSE),0)</f>
        <v>90949.18</v>
      </c>
      <c r="N138" s="7">
        <f>IFERROR((VLOOKUP($B138,'UA Ledger'!$A$6:$N$165,N$4,FALSE)),0)+IFERROR(VLOOKUP($B138,'AA Ledger'!$A$6:$O$581,N$4,FALSE),0)</f>
        <v>71437.5</v>
      </c>
      <c r="O138" s="6">
        <f t="shared" si="7"/>
        <v>162386.68</v>
      </c>
      <c r="T138" s="5">
        <v>1945</v>
      </c>
      <c r="U138">
        <f t="shared" si="6"/>
        <v>1945</v>
      </c>
    </row>
    <row r="139" spans="1:21" x14ac:dyDescent="0.35">
      <c r="A139" s="15" t="s">
        <v>134</v>
      </c>
      <c r="B139" s="16">
        <v>1730</v>
      </c>
      <c r="C139" s="7">
        <f>IFERROR((VLOOKUP($B139,'UA Ledger'!$A$6:$N$165,2,FALSE)),0)+IFERROR(VLOOKUP($B139,'AA Ledger'!$A$6:$O$581,2,FALSE),0)</f>
        <v>0</v>
      </c>
      <c r="D139" s="7">
        <f>IFERROR((VLOOKUP($B139,'UA Ledger'!$A$6:$N$165,D$4,FALSE)),0)+IFERROR(VLOOKUP($B139,'AA Ledger'!$A$6:$O$581,D$4,FALSE),0)</f>
        <v>0</v>
      </c>
      <c r="E139" s="7">
        <f>IFERROR((VLOOKUP($B139,'UA Ledger'!$A$6:$N$165,E$4,FALSE)),0)+IFERROR(VLOOKUP($B139,'AA Ledger'!$A$6:$O$581,E$4,FALSE),0)</f>
        <v>0</v>
      </c>
      <c r="F139" s="7">
        <f>IFERROR((VLOOKUP($B139,'UA Ledger'!$A$6:$N$165,F$4,FALSE)),0)+IFERROR(VLOOKUP($B139,'AA Ledger'!$A$6:$O$581,F$4,FALSE),0)</f>
        <v>0</v>
      </c>
      <c r="G139" s="7">
        <f>IFERROR((VLOOKUP($B139,'UA Ledger'!$A$6:$N$165,G$4,FALSE)),0)+IFERROR(VLOOKUP($B139,'AA Ledger'!$A$6:$O$581,G$4,FALSE),0)</f>
        <v>0</v>
      </c>
      <c r="H139" s="7">
        <f>IFERROR((VLOOKUP($B139,'UA Ledger'!$A$6:$N$165,H$4,FALSE)),0)+IFERROR(VLOOKUP($B139,'AA Ledger'!$A$6:$O$581,H$4,FALSE),0)</f>
        <v>0</v>
      </c>
      <c r="I139" s="7">
        <f>IFERROR((VLOOKUP($B139,'UA Ledger'!$A$6:$N$165,I$4,FALSE)),0)+IFERROR(VLOOKUP($B139,'AA Ledger'!$A$6:$O$581,I$4,FALSE),0)</f>
        <v>0</v>
      </c>
      <c r="J139" s="7">
        <f>IFERROR((VLOOKUP($B139,'UA Ledger'!$A$6:$N$165,J$4,FALSE)),0)+IFERROR(VLOOKUP($B139,'AA Ledger'!$A$6:$O$581,J$4,FALSE),0)</f>
        <v>0</v>
      </c>
      <c r="K139" s="7">
        <f>IFERROR((VLOOKUP($B139,'UA Ledger'!$A$6:$N$165,K$4,FALSE)),0)+IFERROR(VLOOKUP($B139,'AA Ledger'!$A$6:$O$581,K$4,FALSE),0)</f>
        <v>0</v>
      </c>
      <c r="L139" s="7">
        <f>IFERROR((VLOOKUP($B139,'UA Ledger'!$A$6:$N$165,L$4,FALSE)),0)+IFERROR(VLOOKUP($B139,'AA Ledger'!$A$6:$O$581,L$4,FALSE),0)</f>
        <v>0</v>
      </c>
      <c r="M139" s="7">
        <f>IFERROR((VLOOKUP($B139,'UA Ledger'!$A$6:$N$165,M$4,FALSE)),0)+IFERROR(VLOOKUP($B139,'AA Ledger'!$A$6:$O$581,M$4,FALSE),0)</f>
        <v>0</v>
      </c>
      <c r="N139" s="7">
        <f>IFERROR((VLOOKUP($B139,'UA Ledger'!$A$6:$N$165,N$4,FALSE)),0)+IFERROR(VLOOKUP($B139,'AA Ledger'!$A$6:$O$581,N$4,FALSE),0)</f>
        <v>0</v>
      </c>
      <c r="O139" s="6">
        <f t="shared" si="7"/>
        <v>0</v>
      </c>
      <c r="T139" s="5">
        <v>1950</v>
      </c>
      <c r="U139">
        <f t="shared" si="6"/>
        <v>1950</v>
      </c>
    </row>
    <row r="140" spans="1:21" x14ac:dyDescent="0.35">
      <c r="A140" s="15" t="s">
        <v>135</v>
      </c>
      <c r="B140" s="16">
        <v>1732</v>
      </c>
      <c r="C140" s="7">
        <f>IFERROR((VLOOKUP($B140,'UA Ledger'!$A$6:$N$165,2,FALSE)),0)+IFERROR(VLOOKUP($B140,'AA Ledger'!$A$6:$O$581,2,FALSE),0)</f>
        <v>0</v>
      </c>
      <c r="D140" s="7">
        <f>IFERROR((VLOOKUP($B140,'UA Ledger'!$A$6:$N$165,D$4,FALSE)),0)+IFERROR(VLOOKUP($B140,'AA Ledger'!$A$6:$O$581,D$4,FALSE),0)</f>
        <v>0</v>
      </c>
      <c r="E140" s="7">
        <f>IFERROR((VLOOKUP($B140,'UA Ledger'!$A$6:$N$165,E$4,FALSE)),0)+IFERROR(VLOOKUP($B140,'AA Ledger'!$A$6:$O$581,E$4,FALSE),0)</f>
        <v>0</v>
      </c>
      <c r="F140" s="7">
        <f>IFERROR((VLOOKUP($B140,'UA Ledger'!$A$6:$N$165,F$4,FALSE)),0)+IFERROR(VLOOKUP($B140,'AA Ledger'!$A$6:$O$581,F$4,FALSE),0)</f>
        <v>0</v>
      </c>
      <c r="G140" s="7">
        <f>IFERROR((VLOOKUP($B140,'UA Ledger'!$A$6:$N$165,G$4,FALSE)),0)+IFERROR(VLOOKUP($B140,'AA Ledger'!$A$6:$O$581,G$4,FALSE),0)</f>
        <v>0</v>
      </c>
      <c r="H140" s="7">
        <f>IFERROR((VLOOKUP($B140,'UA Ledger'!$A$6:$N$165,H$4,FALSE)),0)+IFERROR(VLOOKUP($B140,'AA Ledger'!$A$6:$O$581,H$4,FALSE),0)</f>
        <v>0</v>
      </c>
      <c r="I140" s="7">
        <f>IFERROR((VLOOKUP($B140,'UA Ledger'!$A$6:$N$165,I$4,FALSE)),0)+IFERROR(VLOOKUP($B140,'AA Ledger'!$A$6:$O$581,I$4,FALSE),0)</f>
        <v>0</v>
      </c>
      <c r="J140" s="7">
        <f>IFERROR((VLOOKUP($B140,'UA Ledger'!$A$6:$N$165,J$4,FALSE)),0)+IFERROR(VLOOKUP($B140,'AA Ledger'!$A$6:$O$581,J$4,FALSE),0)</f>
        <v>0</v>
      </c>
      <c r="K140" s="7">
        <f>IFERROR((VLOOKUP($B140,'UA Ledger'!$A$6:$N$165,K$4,FALSE)),0)+IFERROR(VLOOKUP($B140,'AA Ledger'!$A$6:$O$581,K$4,FALSE),0)</f>
        <v>0</v>
      </c>
      <c r="L140" s="7">
        <f>IFERROR((VLOOKUP($B140,'UA Ledger'!$A$6:$N$165,L$4,FALSE)),0)+IFERROR(VLOOKUP($B140,'AA Ledger'!$A$6:$O$581,L$4,FALSE),0)</f>
        <v>0</v>
      </c>
      <c r="M140" s="7">
        <f>IFERROR((VLOOKUP($B140,'UA Ledger'!$A$6:$N$165,M$4,FALSE)),0)+IFERROR(VLOOKUP($B140,'AA Ledger'!$A$6:$O$581,M$4,FALSE),0)</f>
        <v>0</v>
      </c>
      <c r="N140" s="7">
        <f>IFERROR((VLOOKUP($B140,'UA Ledger'!$A$6:$N$165,N$4,FALSE)),0)+IFERROR(VLOOKUP($B140,'AA Ledger'!$A$6:$O$581,N$4,FALSE),0)</f>
        <v>0</v>
      </c>
      <c r="O140" s="6">
        <f t="shared" si="7"/>
        <v>0</v>
      </c>
      <c r="T140" s="5">
        <v>1955</v>
      </c>
      <c r="U140">
        <f t="shared" si="6"/>
        <v>1955</v>
      </c>
    </row>
    <row r="141" spans="1:21" x14ac:dyDescent="0.35">
      <c r="A141" s="15" t="s">
        <v>125</v>
      </c>
      <c r="B141" s="16">
        <v>1739</v>
      </c>
      <c r="C141" s="7">
        <f>IFERROR((VLOOKUP($B141,'UA Ledger'!$A$6:$N$165,2,FALSE)),0)+IFERROR(VLOOKUP($B141,'AA Ledger'!$A$6:$O$581,2,FALSE),0)</f>
        <v>0</v>
      </c>
      <c r="D141" s="7">
        <f>IFERROR((VLOOKUP($B141,'UA Ledger'!$A$6:$N$165,D$4,FALSE)),0)+IFERROR(VLOOKUP($B141,'AA Ledger'!$A$6:$O$581,D$4,FALSE),0)</f>
        <v>0</v>
      </c>
      <c r="E141" s="7">
        <f>IFERROR((VLOOKUP($B141,'UA Ledger'!$A$6:$N$165,E$4,FALSE)),0)+IFERROR(VLOOKUP($B141,'AA Ledger'!$A$6:$O$581,E$4,FALSE),0)</f>
        <v>-91337.11</v>
      </c>
      <c r="F141" s="7">
        <f>IFERROR((VLOOKUP($B141,'UA Ledger'!$A$6:$N$165,F$4,FALSE)),0)+IFERROR(VLOOKUP($B141,'AA Ledger'!$A$6:$O$581,F$4,FALSE),0)</f>
        <v>-56628.480000000003</v>
      </c>
      <c r="G141" s="7">
        <f>IFERROR((VLOOKUP($B141,'UA Ledger'!$A$6:$N$165,G$4,FALSE)),0)+IFERROR(VLOOKUP($B141,'AA Ledger'!$A$6:$O$581,G$4,FALSE),0)</f>
        <v>-69121.7</v>
      </c>
      <c r="H141" s="7">
        <f>IFERROR((VLOOKUP($B141,'UA Ledger'!$A$6:$N$165,H$4,FALSE)),0)+IFERROR(VLOOKUP($B141,'AA Ledger'!$A$6:$O$581,H$4,FALSE),0)</f>
        <v>0</v>
      </c>
      <c r="I141" s="7">
        <f>IFERROR((VLOOKUP($B141,'UA Ledger'!$A$6:$N$165,I$4,FALSE)),0)+IFERROR(VLOOKUP($B141,'AA Ledger'!$A$6:$O$581,I$4,FALSE),0)</f>
        <v>0</v>
      </c>
      <c r="J141" s="7">
        <f>IFERROR((VLOOKUP($B141,'UA Ledger'!$A$6:$N$165,J$4,FALSE)),0)+IFERROR(VLOOKUP($B141,'AA Ledger'!$A$6:$O$581,J$4,FALSE),0)</f>
        <v>0</v>
      </c>
      <c r="K141" s="7">
        <f>IFERROR((VLOOKUP($B141,'UA Ledger'!$A$6:$N$165,K$4,FALSE)),0)+IFERROR(VLOOKUP($B141,'AA Ledger'!$A$6:$O$581,K$4,FALSE),0)</f>
        <v>-337847.6</v>
      </c>
      <c r="L141" s="7">
        <f>IFERROR((VLOOKUP($B141,'UA Ledger'!$A$6:$N$165,L$4,FALSE)),0)+IFERROR(VLOOKUP($B141,'AA Ledger'!$A$6:$O$581,L$4,FALSE),0)</f>
        <v>-9983</v>
      </c>
      <c r="M141" s="7">
        <f>IFERROR((VLOOKUP($B141,'UA Ledger'!$A$6:$N$165,M$4,FALSE)),0)+IFERROR(VLOOKUP($B141,'AA Ledger'!$A$6:$O$581,M$4,FALSE),0)</f>
        <v>-229164.87</v>
      </c>
      <c r="N141" s="7">
        <f>IFERROR((VLOOKUP($B141,'UA Ledger'!$A$6:$N$165,N$4,FALSE)),0)+IFERROR(VLOOKUP($B141,'AA Ledger'!$A$6:$O$581,N$4,FALSE),0)</f>
        <v>-467123.99</v>
      </c>
      <c r="O141" s="6">
        <f t="shared" si="7"/>
        <v>-1261206.75</v>
      </c>
      <c r="T141" s="5">
        <v>1960</v>
      </c>
      <c r="U141">
        <f t="shared" si="6"/>
        <v>1960</v>
      </c>
    </row>
    <row r="142" spans="1:21" x14ac:dyDescent="0.35">
      <c r="A142" s="15" t="s">
        <v>136</v>
      </c>
      <c r="B142" s="16">
        <v>1745</v>
      </c>
      <c r="C142" s="7">
        <f>IFERROR((VLOOKUP($B142,'UA Ledger'!$A$6:$N$165,2,FALSE)),0)+IFERROR(VLOOKUP($B142,'AA Ledger'!$A$6:$O$581,2,FALSE),0)</f>
        <v>53409.469999999987</v>
      </c>
      <c r="D142" s="7">
        <f>IFERROR((VLOOKUP($B142,'UA Ledger'!$A$6:$N$165,D$4,FALSE)),0)+IFERROR(VLOOKUP($B142,'AA Ledger'!$A$6:$O$581,D$4,FALSE),0)</f>
        <v>70700.950000000026</v>
      </c>
      <c r="E142" s="7">
        <f>IFERROR((VLOOKUP($B142,'UA Ledger'!$A$6:$N$165,E$4,FALSE)),0)+IFERROR(VLOOKUP($B142,'AA Ledger'!$A$6:$O$581,E$4,FALSE),0)</f>
        <v>-3778.2899999999936</v>
      </c>
      <c r="F142" s="7">
        <f>IFERROR((VLOOKUP($B142,'UA Ledger'!$A$6:$N$165,F$4,FALSE)),0)+IFERROR(VLOOKUP($B142,'AA Ledger'!$A$6:$O$581,F$4,FALSE),0)</f>
        <v>34373.53</v>
      </c>
      <c r="G142" s="7">
        <f>IFERROR((VLOOKUP($B142,'UA Ledger'!$A$6:$N$165,G$4,FALSE)),0)+IFERROR(VLOOKUP($B142,'AA Ledger'!$A$6:$O$581,G$4,FALSE),0)</f>
        <v>40234.949999999997</v>
      </c>
      <c r="H142" s="7">
        <f>IFERROR((VLOOKUP($B142,'UA Ledger'!$A$6:$N$165,H$4,FALSE)),0)+IFERROR(VLOOKUP($B142,'AA Ledger'!$A$6:$O$581,H$4,FALSE),0)</f>
        <v>-42442.960000000006</v>
      </c>
      <c r="I142" s="7">
        <f>IFERROR((VLOOKUP($B142,'UA Ledger'!$A$6:$N$165,I$4,FALSE)),0)+IFERROR(VLOOKUP($B142,'AA Ledger'!$A$6:$O$581,I$4,FALSE),0)</f>
        <v>8957.2499999999782</v>
      </c>
      <c r="J142" s="7">
        <f>IFERROR((VLOOKUP($B142,'UA Ledger'!$A$6:$N$165,J$4,FALSE)),0)+IFERROR(VLOOKUP($B142,'AA Ledger'!$A$6:$O$581,J$4,FALSE),0)</f>
        <v>21474.970000000005</v>
      </c>
      <c r="K142" s="7">
        <f>IFERROR((VLOOKUP($B142,'UA Ledger'!$A$6:$N$165,K$4,FALSE)),0)+IFERROR(VLOOKUP($B142,'AA Ledger'!$A$6:$O$581,K$4,FALSE),0)</f>
        <v>-141007.4</v>
      </c>
      <c r="L142" s="7">
        <f>IFERROR((VLOOKUP($B142,'UA Ledger'!$A$6:$N$165,L$4,FALSE)),0)+IFERROR(VLOOKUP($B142,'AA Ledger'!$A$6:$O$581,L$4,FALSE),0)</f>
        <v>5019.3800000000065</v>
      </c>
      <c r="M142" s="7">
        <f>IFERROR((VLOOKUP($B142,'UA Ledger'!$A$6:$N$165,M$4,FALSE)),0)+IFERROR(VLOOKUP($B142,'AA Ledger'!$A$6:$O$581,M$4,FALSE),0)</f>
        <v>21617.42</v>
      </c>
      <c r="N142" s="7">
        <f>IFERROR((VLOOKUP($B142,'UA Ledger'!$A$6:$N$165,N$4,FALSE)),0)+IFERROR(VLOOKUP($B142,'AA Ledger'!$A$6:$O$581,N$4,FALSE),0)</f>
        <v>-63371.069999999992</v>
      </c>
      <c r="O142" s="6">
        <f t="shared" si="7"/>
        <v>5188.2000000000116</v>
      </c>
      <c r="T142" s="5">
        <v>1965</v>
      </c>
      <c r="U142">
        <f t="shared" si="6"/>
        <v>1965</v>
      </c>
    </row>
    <row r="143" spans="1:21" x14ac:dyDescent="0.35">
      <c r="A143" s="15" t="s">
        <v>111</v>
      </c>
      <c r="B143" s="16">
        <v>1746</v>
      </c>
      <c r="C143" s="7">
        <f>IFERROR((VLOOKUP($B143,'UA Ledger'!$A$6:$N$165,2,FALSE)),0)+IFERROR(VLOOKUP($B143,'AA Ledger'!$A$6:$O$581,2,FALSE),0)</f>
        <v>1.4</v>
      </c>
      <c r="D143" s="7">
        <f>IFERROR((VLOOKUP($B143,'UA Ledger'!$A$6:$N$165,D$4,FALSE)),0)+IFERROR(VLOOKUP($B143,'AA Ledger'!$A$6:$O$581,D$4,FALSE),0)</f>
        <v>1.73</v>
      </c>
      <c r="E143" s="7">
        <f>IFERROR((VLOOKUP($B143,'UA Ledger'!$A$6:$N$165,E$4,FALSE)),0)+IFERROR(VLOOKUP($B143,'AA Ledger'!$A$6:$O$581,E$4,FALSE),0)</f>
        <v>13.94</v>
      </c>
      <c r="F143" s="7">
        <f>IFERROR((VLOOKUP($B143,'UA Ledger'!$A$6:$N$165,F$4,FALSE)),0)+IFERROR(VLOOKUP($B143,'AA Ledger'!$A$6:$O$581,F$4,FALSE),0)</f>
        <v>298.12</v>
      </c>
      <c r="G143" s="7">
        <f>IFERROR((VLOOKUP($B143,'UA Ledger'!$A$6:$N$165,G$4,FALSE)),0)+IFERROR(VLOOKUP($B143,'AA Ledger'!$A$6:$O$581,G$4,FALSE),0)</f>
        <v>0</v>
      </c>
      <c r="H143" s="7">
        <f>IFERROR((VLOOKUP($B143,'UA Ledger'!$A$6:$N$165,H$4,FALSE)),0)+IFERROR(VLOOKUP($B143,'AA Ledger'!$A$6:$O$581,H$4,FALSE),0)</f>
        <v>0</v>
      </c>
      <c r="I143" s="7">
        <f>IFERROR((VLOOKUP($B143,'UA Ledger'!$A$6:$N$165,I$4,FALSE)),0)+IFERROR(VLOOKUP($B143,'AA Ledger'!$A$6:$O$581,I$4,FALSE),0)</f>
        <v>0</v>
      </c>
      <c r="J143" s="7">
        <f>IFERROR((VLOOKUP($B143,'UA Ledger'!$A$6:$N$165,J$4,FALSE)),0)+IFERROR(VLOOKUP($B143,'AA Ledger'!$A$6:$O$581,J$4,FALSE),0)</f>
        <v>0</v>
      </c>
      <c r="K143" s="7">
        <f>IFERROR((VLOOKUP($B143,'UA Ledger'!$A$6:$N$165,K$4,FALSE)),0)+IFERROR(VLOOKUP($B143,'AA Ledger'!$A$6:$O$581,K$4,FALSE),0)</f>
        <v>0</v>
      </c>
      <c r="L143" s="7">
        <f>IFERROR((VLOOKUP($B143,'UA Ledger'!$A$6:$N$165,L$4,FALSE)),0)+IFERROR(VLOOKUP($B143,'AA Ledger'!$A$6:$O$581,L$4,FALSE),0)</f>
        <v>0</v>
      </c>
      <c r="M143" s="7">
        <f>IFERROR((VLOOKUP($B143,'UA Ledger'!$A$6:$N$165,M$4,FALSE)),0)+IFERROR(VLOOKUP($B143,'AA Ledger'!$A$6:$O$581,M$4,FALSE),0)</f>
        <v>0</v>
      </c>
      <c r="N143" s="7">
        <f>IFERROR((VLOOKUP($B143,'UA Ledger'!$A$6:$N$165,N$4,FALSE)),0)+IFERROR(VLOOKUP($B143,'AA Ledger'!$A$6:$O$581,N$4,FALSE),0)</f>
        <v>0</v>
      </c>
      <c r="O143" s="6">
        <f t="shared" si="7"/>
        <v>315.19</v>
      </c>
      <c r="T143" s="5">
        <v>1970</v>
      </c>
      <c r="U143">
        <f t="shared" si="6"/>
        <v>1970</v>
      </c>
    </row>
    <row r="144" spans="1:21" x14ac:dyDescent="0.35">
      <c r="A144" s="15" t="s">
        <v>114</v>
      </c>
      <c r="B144" s="16">
        <v>1748</v>
      </c>
      <c r="C144" s="7">
        <f>IFERROR((VLOOKUP($B144,'UA Ledger'!$A$6:$N$165,2,FALSE)),0)+IFERROR(VLOOKUP($B144,'AA Ledger'!$A$6:$O$581,2,FALSE),0)</f>
        <v>0</v>
      </c>
      <c r="D144" s="7">
        <f>IFERROR((VLOOKUP($B144,'UA Ledger'!$A$6:$N$165,D$4,FALSE)),0)+IFERROR(VLOOKUP($B144,'AA Ledger'!$A$6:$O$581,D$4,FALSE),0)</f>
        <v>0</v>
      </c>
      <c r="E144" s="7">
        <f>IFERROR((VLOOKUP($B144,'UA Ledger'!$A$6:$N$165,E$4,FALSE)),0)+IFERROR(VLOOKUP($B144,'AA Ledger'!$A$6:$O$581,E$4,FALSE),0)</f>
        <v>0</v>
      </c>
      <c r="F144" s="7">
        <f>IFERROR((VLOOKUP($B144,'UA Ledger'!$A$6:$N$165,F$4,FALSE)),0)+IFERROR(VLOOKUP($B144,'AA Ledger'!$A$6:$O$581,F$4,FALSE),0)</f>
        <v>37764.800000000003</v>
      </c>
      <c r="G144" s="7">
        <f>IFERROR((VLOOKUP($B144,'UA Ledger'!$A$6:$N$165,G$4,FALSE)),0)+IFERROR(VLOOKUP($B144,'AA Ledger'!$A$6:$O$581,G$4,FALSE),0)</f>
        <v>0</v>
      </c>
      <c r="H144" s="7">
        <f>IFERROR((VLOOKUP($B144,'UA Ledger'!$A$6:$N$165,H$4,FALSE)),0)+IFERROR(VLOOKUP($B144,'AA Ledger'!$A$6:$O$581,H$4,FALSE),0)</f>
        <v>0</v>
      </c>
      <c r="I144" s="7">
        <f>IFERROR((VLOOKUP($B144,'UA Ledger'!$A$6:$N$165,I$4,FALSE)),0)+IFERROR(VLOOKUP($B144,'AA Ledger'!$A$6:$O$581,I$4,FALSE),0)</f>
        <v>0</v>
      </c>
      <c r="J144" s="7">
        <f>IFERROR((VLOOKUP($B144,'UA Ledger'!$A$6:$N$165,J$4,FALSE)),0)+IFERROR(VLOOKUP($B144,'AA Ledger'!$A$6:$O$581,J$4,FALSE),0)</f>
        <v>0</v>
      </c>
      <c r="K144" s="7">
        <f>IFERROR((VLOOKUP($B144,'UA Ledger'!$A$6:$N$165,K$4,FALSE)),0)+IFERROR(VLOOKUP($B144,'AA Ledger'!$A$6:$O$581,K$4,FALSE),0)</f>
        <v>0</v>
      </c>
      <c r="L144" s="7">
        <f>IFERROR((VLOOKUP($B144,'UA Ledger'!$A$6:$N$165,L$4,FALSE)),0)+IFERROR(VLOOKUP($B144,'AA Ledger'!$A$6:$O$581,L$4,FALSE),0)</f>
        <v>0</v>
      </c>
      <c r="M144" s="7">
        <f>IFERROR((VLOOKUP($B144,'UA Ledger'!$A$6:$N$165,M$4,FALSE)),0)+IFERROR(VLOOKUP($B144,'AA Ledger'!$A$6:$O$581,M$4,FALSE),0)</f>
        <v>0</v>
      </c>
      <c r="N144" s="7">
        <f>IFERROR((VLOOKUP($B144,'UA Ledger'!$A$6:$N$165,N$4,FALSE)),0)+IFERROR(VLOOKUP($B144,'AA Ledger'!$A$6:$O$581,N$4,FALSE),0)</f>
        <v>0</v>
      </c>
      <c r="O144" s="6">
        <f t="shared" si="7"/>
        <v>37764.800000000003</v>
      </c>
      <c r="T144" s="5">
        <v>1975</v>
      </c>
      <c r="U144">
        <f t="shared" si="6"/>
        <v>1975</v>
      </c>
    </row>
    <row r="145" spans="1:21" x14ac:dyDescent="0.35">
      <c r="A145" s="15" t="s">
        <v>116</v>
      </c>
      <c r="B145" s="16">
        <v>1750</v>
      </c>
      <c r="C145" s="7">
        <f>IFERROR((VLOOKUP($B145,'UA Ledger'!$A$6:$N$165,2,FALSE)),0)+IFERROR(VLOOKUP($B145,'AA Ledger'!$A$6:$O$581,2,FALSE),0)</f>
        <v>0</v>
      </c>
      <c r="D145" s="7">
        <f>IFERROR((VLOOKUP($B145,'UA Ledger'!$A$6:$N$165,D$4,FALSE)),0)+IFERROR(VLOOKUP($B145,'AA Ledger'!$A$6:$O$581,D$4,FALSE),0)</f>
        <v>0</v>
      </c>
      <c r="E145" s="7">
        <f>IFERROR((VLOOKUP($B145,'UA Ledger'!$A$6:$N$165,E$4,FALSE)),0)+IFERROR(VLOOKUP($B145,'AA Ledger'!$A$6:$O$581,E$4,FALSE),0)</f>
        <v>0</v>
      </c>
      <c r="F145" s="7">
        <f>IFERROR((VLOOKUP($B145,'UA Ledger'!$A$6:$N$165,F$4,FALSE)),0)+IFERROR(VLOOKUP($B145,'AA Ledger'!$A$6:$O$581,F$4,FALSE),0)</f>
        <v>0</v>
      </c>
      <c r="G145" s="7">
        <f>IFERROR((VLOOKUP($B145,'UA Ledger'!$A$6:$N$165,G$4,FALSE)),0)+IFERROR(VLOOKUP($B145,'AA Ledger'!$A$6:$O$581,G$4,FALSE),0)</f>
        <v>0</v>
      </c>
      <c r="H145" s="7">
        <f>IFERROR((VLOOKUP($B145,'UA Ledger'!$A$6:$N$165,H$4,FALSE)),0)+IFERROR(VLOOKUP($B145,'AA Ledger'!$A$6:$O$581,H$4,FALSE),0)</f>
        <v>0</v>
      </c>
      <c r="I145" s="7">
        <f>IFERROR((VLOOKUP($B145,'UA Ledger'!$A$6:$N$165,I$4,FALSE)),0)+IFERROR(VLOOKUP($B145,'AA Ledger'!$A$6:$O$581,I$4,FALSE),0)</f>
        <v>0</v>
      </c>
      <c r="J145" s="7">
        <f>IFERROR((VLOOKUP($B145,'UA Ledger'!$A$6:$N$165,J$4,FALSE)),0)+IFERROR(VLOOKUP($B145,'AA Ledger'!$A$6:$O$581,J$4,FALSE),0)</f>
        <v>0</v>
      </c>
      <c r="K145" s="7">
        <f>IFERROR((VLOOKUP($B145,'UA Ledger'!$A$6:$N$165,K$4,FALSE)),0)+IFERROR(VLOOKUP($B145,'AA Ledger'!$A$6:$O$581,K$4,FALSE),0)</f>
        <v>0</v>
      </c>
      <c r="L145" s="7">
        <f>IFERROR((VLOOKUP($B145,'UA Ledger'!$A$6:$N$165,L$4,FALSE)),0)+IFERROR(VLOOKUP($B145,'AA Ledger'!$A$6:$O$581,L$4,FALSE),0)</f>
        <v>0</v>
      </c>
      <c r="M145" s="7">
        <f>IFERROR((VLOOKUP($B145,'UA Ledger'!$A$6:$N$165,M$4,FALSE)),0)+IFERROR(VLOOKUP($B145,'AA Ledger'!$A$6:$O$581,M$4,FALSE),0)</f>
        <v>0</v>
      </c>
      <c r="N145" s="7">
        <f>IFERROR((VLOOKUP($B145,'UA Ledger'!$A$6:$N$165,N$4,FALSE)),0)+IFERROR(VLOOKUP($B145,'AA Ledger'!$A$6:$O$581,N$4,FALSE),0)</f>
        <v>0</v>
      </c>
      <c r="O145" s="6">
        <f t="shared" si="7"/>
        <v>0</v>
      </c>
      <c r="T145" s="5">
        <v>1980</v>
      </c>
      <c r="U145">
        <f t="shared" si="6"/>
        <v>1980</v>
      </c>
    </row>
    <row r="146" spans="1:21" x14ac:dyDescent="0.35">
      <c r="A146" s="15" t="s">
        <v>118</v>
      </c>
      <c r="B146" s="16">
        <v>1751</v>
      </c>
      <c r="C146" s="7">
        <f>IFERROR((VLOOKUP($B146,'UA Ledger'!$A$6:$N$165,2,FALSE)),0)+IFERROR(VLOOKUP($B146,'AA Ledger'!$A$6:$O$581,2,FALSE),0)</f>
        <v>0</v>
      </c>
      <c r="D146" s="7">
        <f>IFERROR((VLOOKUP($B146,'UA Ledger'!$A$6:$N$165,D$4,FALSE)),0)+IFERROR(VLOOKUP($B146,'AA Ledger'!$A$6:$O$581,D$4,FALSE),0)</f>
        <v>0</v>
      </c>
      <c r="E146" s="7">
        <f>IFERROR((VLOOKUP($B146,'UA Ledger'!$A$6:$N$165,E$4,FALSE)),0)+IFERROR(VLOOKUP($B146,'AA Ledger'!$A$6:$O$581,E$4,FALSE),0)</f>
        <v>0</v>
      </c>
      <c r="F146" s="7">
        <f>IFERROR((VLOOKUP($B146,'UA Ledger'!$A$6:$N$165,F$4,FALSE)),0)+IFERROR(VLOOKUP($B146,'AA Ledger'!$A$6:$O$581,F$4,FALSE),0)</f>
        <v>0</v>
      </c>
      <c r="G146" s="7">
        <f>IFERROR((VLOOKUP($B146,'UA Ledger'!$A$6:$N$165,G$4,FALSE)),0)+IFERROR(VLOOKUP($B146,'AA Ledger'!$A$6:$O$581,G$4,FALSE),0)</f>
        <v>0</v>
      </c>
      <c r="H146" s="7">
        <f>IFERROR((VLOOKUP($B146,'UA Ledger'!$A$6:$N$165,H$4,FALSE)),0)+IFERROR(VLOOKUP($B146,'AA Ledger'!$A$6:$O$581,H$4,FALSE),0)</f>
        <v>0</v>
      </c>
      <c r="I146" s="7">
        <f>IFERROR((VLOOKUP($B146,'UA Ledger'!$A$6:$N$165,I$4,FALSE)),0)+IFERROR(VLOOKUP($B146,'AA Ledger'!$A$6:$O$581,I$4,FALSE),0)</f>
        <v>0</v>
      </c>
      <c r="J146" s="7">
        <f>IFERROR((VLOOKUP($B146,'UA Ledger'!$A$6:$N$165,J$4,FALSE)),0)+IFERROR(VLOOKUP($B146,'AA Ledger'!$A$6:$O$581,J$4,FALSE),0)</f>
        <v>0</v>
      </c>
      <c r="K146" s="7">
        <f>IFERROR((VLOOKUP($B146,'UA Ledger'!$A$6:$N$165,K$4,FALSE)),0)+IFERROR(VLOOKUP($B146,'AA Ledger'!$A$6:$O$581,K$4,FALSE),0)</f>
        <v>0</v>
      </c>
      <c r="L146" s="7">
        <f>IFERROR((VLOOKUP($B146,'UA Ledger'!$A$6:$N$165,L$4,FALSE)),0)+IFERROR(VLOOKUP($B146,'AA Ledger'!$A$6:$O$581,L$4,FALSE),0)</f>
        <v>0</v>
      </c>
      <c r="M146" s="7">
        <f>IFERROR((VLOOKUP($B146,'UA Ledger'!$A$6:$N$165,M$4,FALSE)),0)+IFERROR(VLOOKUP($B146,'AA Ledger'!$A$6:$O$581,M$4,FALSE),0)</f>
        <v>0</v>
      </c>
      <c r="N146" s="7">
        <f>IFERROR((VLOOKUP($B146,'UA Ledger'!$A$6:$N$165,N$4,FALSE)),0)+IFERROR(VLOOKUP($B146,'AA Ledger'!$A$6:$O$581,N$4,FALSE),0)</f>
        <v>0</v>
      </c>
      <c r="O146" s="6">
        <f t="shared" si="7"/>
        <v>0</v>
      </c>
      <c r="T146" s="5">
        <v>1985</v>
      </c>
      <c r="U146">
        <f t="shared" si="6"/>
        <v>1985</v>
      </c>
    </row>
    <row r="147" spans="1:21" x14ac:dyDescent="0.35">
      <c r="A147" s="15" t="s">
        <v>137</v>
      </c>
      <c r="B147" s="16">
        <v>1752</v>
      </c>
      <c r="C147" s="7">
        <f>IFERROR((VLOOKUP($B147,'UA Ledger'!$A$6:$N$165,2,FALSE)),0)+IFERROR(VLOOKUP($B147,'AA Ledger'!$A$6:$O$581,2,FALSE),0)</f>
        <v>0</v>
      </c>
      <c r="D147" s="7">
        <f>IFERROR((VLOOKUP($B147,'UA Ledger'!$A$6:$N$165,D$4,FALSE)),0)+IFERROR(VLOOKUP($B147,'AA Ledger'!$A$6:$O$581,D$4,FALSE),0)</f>
        <v>0</v>
      </c>
      <c r="E147" s="7">
        <f>IFERROR((VLOOKUP($B147,'UA Ledger'!$A$6:$N$165,E$4,FALSE)),0)+IFERROR(VLOOKUP($B147,'AA Ledger'!$A$6:$O$581,E$4,FALSE),0)</f>
        <v>0</v>
      </c>
      <c r="F147" s="7">
        <f>IFERROR((VLOOKUP($B147,'UA Ledger'!$A$6:$N$165,F$4,FALSE)),0)+IFERROR(VLOOKUP($B147,'AA Ledger'!$A$6:$O$581,F$4,FALSE),0)</f>
        <v>0</v>
      </c>
      <c r="G147" s="7">
        <f>IFERROR((VLOOKUP($B147,'UA Ledger'!$A$6:$N$165,G$4,FALSE)),0)+IFERROR(VLOOKUP($B147,'AA Ledger'!$A$6:$O$581,G$4,FALSE),0)</f>
        <v>0</v>
      </c>
      <c r="H147" s="7">
        <f>IFERROR((VLOOKUP($B147,'UA Ledger'!$A$6:$N$165,H$4,FALSE)),0)+IFERROR(VLOOKUP($B147,'AA Ledger'!$A$6:$O$581,H$4,FALSE),0)</f>
        <v>0</v>
      </c>
      <c r="I147" s="7">
        <f>IFERROR((VLOOKUP($B147,'UA Ledger'!$A$6:$N$165,I$4,FALSE)),0)+IFERROR(VLOOKUP($B147,'AA Ledger'!$A$6:$O$581,I$4,FALSE),0)</f>
        <v>0</v>
      </c>
      <c r="J147" s="7">
        <f>IFERROR((VLOOKUP($B147,'UA Ledger'!$A$6:$N$165,J$4,FALSE)),0)+IFERROR(VLOOKUP($B147,'AA Ledger'!$A$6:$O$581,J$4,FALSE),0)</f>
        <v>0</v>
      </c>
      <c r="K147" s="7">
        <f>IFERROR((VLOOKUP($B147,'UA Ledger'!$A$6:$N$165,K$4,FALSE)),0)+IFERROR(VLOOKUP($B147,'AA Ledger'!$A$6:$O$581,K$4,FALSE),0)</f>
        <v>0</v>
      </c>
      <c r="L147" s="7">
        <f>IFERROR((VLOOKUP($B147,'UA Ledger'!$A$6:$N$165,L$4,FALSE)),0)+IFERROR(VLOOKUP($B147,'AA Ledger'!$A$6:$O$581,L$4,FALSE),0)</f>
        <v>0</v>
      </c>
      <c r="M147" s="7">
        <f>IFERROR((VLOOKUP($B147,'UA Ledger'!$A$6:$N$165,M$4,FALSE)),0)+IFERROR(VLOOKUP($B147,'AA Ledger'!$A$6:$O$581,M$4,FALSE),0)</f>
        <v>0</v>
      </c>
      <c r="N147" s="7">
        <f>IFERROR((VLOOKUP($B147,'UA Ledger'!$A$6:$N$165,N$4,FALSE)),0)+IFERROR(VLOOKUP($B147,'AA Ledger'!$A$6:$O$581,N$4,FALSE),0)</f>
        <v>0</v>
      </c>
      <c r="O147" s="6">
        <f t="shared" si="7"/>
        <v>0</v>
      </c>
      <c r="T147" s="5">
        <v>1990</v>
      </c>
      <c r="U147">
        <f t="shared" si="6"/>
        <v>1990</v>
      </c>
    </row>
    <row r="148" spans="1:21" x14ac:dyDescent="0.35">
      <c r="A148" s="15" t="s">
        <v>138</v>
      </c>
      <c r="B148" s="16">
        <v>1753</v>
      </c>
      <c r="C148" s="7">
        <f>IFERROR((VLOOKUP($B148,'UA Ledger'!$A$6:$N$165,2,FALSE)),0)+IFERROR(VLOOKUP($B148,'AA Ledger'!$A$6:$O$581,2,FALSE),0)</f>
        <v>0</v>
      </c>
      <c r="D148" s="7">
        <f>IFERROR((VLOOKUP($B148,'UA Ledger'!$A$6:$N$165,D$4,FALSE)),0)+IFERROR(VLOOKUP($B148,'AA Ledger'!$A$6:$O$581,D$4,FALSE),0)</f>
        <v>0</v>
      </c>
      <c r="E148" s="7">
        <f>IFERROR((VLOOKUP($B148,'UA Ledger'!$A$6:$N$165,E$4,FALSE)),0)+IFERROR(VLOOKUP($B148,'AA Ledger'!$A$6:$O$581,E$4,FALSE),0)</f>
        <v>0</v>
      </c>
      <c r="F148" s="7">
        <f>IFERROR((VLOOKUP($B148,'UA Ledger'!$A$6:$N$165,F$4,FALSE)),0)+IFERROR(VLOOKUP($B148,'AA Ledger'!$A$6:$O$581,F$4,FALSE),0)</f>
        <v>0</v>
      </c>
      <c r="G148" s="7">
        <f>IFERROR((VLOOKUP($B148,'UA Ledger'!$A$6:$N$165,G$4,FALSE)),0)+IFERROR(VLOOKUP($B148,'AA Ledger'!$A$6:$O$581,G$4,FALSE),0)</f>
        <v>0</v>
      </c>
      <c r="H148" s="7">
        <f>IFERROR((VLOOKUP($B148,'UA Ledger'!$A$6:$N$165,H$4,FALSE)),0)+IFERROR(VLOOKUP($B148,'AA Ledger'!$A$6:$O$581,H$4,FALSE),0)</f>
        <v>0</v>
      </c>
      <c r="I148" s="7">
        <f>IFERROR((VLOOKUP($B148,'UA Ledger'!$A$6:$N$165,I$4,FALSE)),0)+IFERROR(VLOOKUP($B148,'AA Ledger'!$A$6:$O$581,I$4,FALSE),0)</f>
        <v>0</v>
      </c>
      <c r="J148" s="7">
        <f>IFERROR((VLOOKUP($B148,'UA Ledger'!$A$6:$N$165,J$4,FALSE)),0)+IFERROR(VLOOKUP($B148,'AA Ledger'!$A$6:$O$581,J$4,FALSE),0)</f>
        <v>0</v>
      </c>
      <c r="K148" s="7">
        <f>IFERROR((VLOOKUP($B148,'UA Ledger'!$A$6:$N$165,K$4,FALSE)),0)+IFERROR(VLOOKUP($B148,'AA Ledger'!$A$6:$O$581,K$4,FALSE),0)</f>
        <v>0</v>
      </c>
      <c r="L148" s="7">
        <f>IFERROR((VLOOKUP($B148,'UA Ledger'!$A$6:$N$165,L$4,FALSE)),0)+IFERROR(VLOOKUP($B148,'AA Ledger'!$A$6:$O$581,L$4,FALSE),0)</f>
        <v>0</v>
      </c>
      <c r="M148" s="7">
        <f>IFERROR((VLOOKUP($B148,'UA Ledger'!$A$6:$N$165,M$4,FALSE)),0)+IFERROR(VLOOKUP($B148,'AA Ledger'!$A$6:$O$581,M$4,FALSE),0)</f>
        <v>0</v>
      </c>
      <c r="N148" s="7">
        <f>IFERROR((VLOOKUP($B148,'UA Ledger'!$A$6:$N$165,N$4,FALSE)),0)+IFERROR(VLOOKUP($B148,'AA Ledger'!$A$6:$O$581,N$4,FALSE),0)</f>
        <v>0</v>
      </c>
      <c r="O148" s="6">
        <f t="shared" si="7"/>
        <v>0</v>
      </c>
      <c r="T148" s="5">
        <v>1995</v>
      </c>
      <c r="U148">
        <f t="shared" si="6"/>
        <v>1995</v>
      </c>
    </row>
    <row r="149" spans="1:21" x14ac:dyDescent="0.35">
      <c r="A149" s="15" t="s">
        <v>139</v>
      </c>
      <c r="B149" s="16">
        <v>1757</v>
      </c>
      <c r="C149" s="7">
        <f>IFERROR((VLOOKUP($B149,'UA Ledger'!$A$6:$N$165,2,FALSE)),0)+IFERROR(VLOOKUP($B149,'AA Ledger'!$A$6:$O$581,2,FALSE),0)</f>
        <v>0</v>
      </c>
      <c r="D149" s="7">
        <f>IFERROR((VLOOKUP($B149,'UA Ledger'!$A$6:$N$165,D$4,FALSE)),0)+IFERROR(VLOOKUP($B149,'AA Ledger'!$A$6:$O$581,D$4,FALSE),0)</f>
        <v>0</v>
      </c>
      <c r="E149" s="7">
        <f>IFERROR((VLOOKUP($B149,'UA Ledger'!$A$6:$N$165,E$4,FALSE)),0)+IFERROR(VLOOKUP($B149,'AA Ledger'!$A$6:$O$581,E$4,FALSE),0)</f>
        <v>0</v>
      </c>
      <c r="F149" s="7">
        <f>IFERROR((VLOOKUP($B149,'UA Ledger'!$A$6:$N$165,F$4,FALSE)),0)+IFERROR(VLOOKUP($B149,'AA Ledger'!$A$6:$O$581,F$4,FALSE),0)</f>
        <v>0</v>
      </c>
      <c r="G149" s="7">
        <f>IFERROR((VLOOKUP($B149,'UA Ledger'!$A$6:$N$165,G$4,FALSE)),0)+IFERROR(VLOOKUP($B149,'AA Ledger'!$A$6:$O$581,G$4,FALSE),0)</f>
        <v>0</v>
      </c>
      <c r="H149" s="7">
        <f>IFERROR((VLOOKUP($B149,'UA Ledger'!$A$6:$N$165,H$4,FALSE)),0)+IFERROR(VLOOKUP($B149,'AA Ledger'!$A$6:$O$581,H$4,FALSE),0)</f>
        <v>0</v>
      </c>
      <c r="I149" s="7">
        <f>IFERROR((VLOOKUP($B149,'UA Ledger'!$A$6:$N$165,I$4,FALSE)),0)+IFERROR(VLOOKUP($B149,'AA Ledger'!$A$6:$O$581,I$4,FALSE),0)</f>
        <v>0</v>
      </c>
      <c r="J149" s="7">
        <f>IFERROR((VLOOKUP($B149,'UA Ledger'!$A$6:$N$165,J$4,FALSE)),0)+IFERROR(VLOOKUP($B149,'AA Ledger'!$A$6:$O$581,J$4,FALSE),0)</f>
        <v>0</v>
      </c>
      <c r="K149" s="7">
        <f>IFERROR((VLOOKUP($B149,'UA Ledger'!$A$6:$N$165,K$4,FALSE)),0)+IFERROR(VLOOKUP($B149,'AA Ledger'!$A$6:$O$581,K$4,FALSE),0)</f>
        <v>0</v>
      </c>
      <c r="L149" s="7">
        <f>IFERROR((VLOOKUP($B149,'UA Ledger'!$A$6:$N$165,L$4,FALSE)),0)+IFERROR(VLOOKUP($B149,'AA Ledger'!$A$6:$O$581,L$4,FALSE),0)</f>
        <v>0</v>
      </c>
      <c r="M149" s="7">
        <f>IFERROR((VLOOKUP($B149,'UA Ledger'!$A$6:$N$165,M$4,FALSE)),0)+IFERROR(VLOOKUP($B149,'AA Ledger'!$A$6:$O$581,M$4,FALSE),0)</f>
        <v>0</v>
      </c>
      <c r="N149" s="7">
        <f>IFERROR((VLOOKUP($B149,'UA Ledger'!$A$6:$N$165,N$4,FALSE)),0)+IFERROR(VLOOKUP($B149,'AA Ledger'!$A$6:$O$581,N$4,FALSE),0)</f>
        <v>0</v>
      </c>
      <c r="O149" s="6">
        <f t="shared" si="7"/>
        <v>0</v>
      </c>
      <c r="T149" s="5">
        <v>2000</v>
      </c>
      <c r="U149">
        <f t="shared" si="6"/>
        <v>2000</v>
      </c>
    </row>
    <row r="150" spans="1:21" x14ac:dyDescent="0.35">
      <c r="A150" s="15" t="s">
        <v>125</v>
      </c>
      <c r="B150" s="16">
        <v>1769</v>
      </c>
      <c r="C150" s="7">
        <f>IFERROR((VLOOKUP($B150,'UA Ledger'!$A$6:$N$165,2,FALSE)),0)+IFERROR(VLOOKUP($B150,'AA Ledger'!$A$6:$O$581,2,FALSE),0)</f>
        <v>0</v>
      </c>
      <c r="D150" s="7">
        <f>IFERROR((VLOOKUP($B150,'UA Ledger'!$A$6:$N$165,D$4,FALSE)),0)+IFERROR(VLOOKUP($B150,'AA Ledger'!$A$6:$O$581,D$4,FALSE),0)</f>
        <v>0</v>
      </c>
      <c r="E150" s="7">
        <f>IFERROR((VLOOKUP($B150,'UA Ledger'!$A$6:$N$165,E$4,FALSE)),0)+IFERROR(VLOOKUP($B150,'AA Ledger'!$A$6:$O$581,E$4,FALSE),0)</f>
        <v>0</v>
      </c>
      <c r="F150" s="7">
        <f>IFERROR((VLOOKUP($B150,'UA Ledger'!$A$6:$N$165,F$4,FALSE)),0)+IFERROR(VLOOKUP($B150,'AA Ledger'!$A$6:$O$581,F$4,FALSE),0)</f>
        <v>-39938.870000000003</v>
      </c>
      <c r="G150" s="7">
        <f>IFERROR((VLOOKUP($B150,'UA Ledger'!$A$6:$N$165,G$4,FALSE)),0)+IFERROR(VLOOKUP($B150,'AA Ledger'!$A$6:$O$581,G$4,FALSE),0)</f>
        <v>0</v>
      </c>
      <c r="H150" s="7">
        <f>IFERROR((VLOOKUP($B150,'UA Ledger'!$A$6:$N$165,H$4,FALSE)),0)+IFERROR(VLOOKUP($B150,'AA Ledger'!$A$6:$O$581,H$4,FALSE),0)</f>
        <v>0</v>
      </c>
      <c r="I150" s="7">
        <f>IFERROR((VLOOKUP($B150,'UA Ledger'!$A$6:$N$165,I$4,FALSE)),0)+IFERROR(VLOOKUP($B150,'AA Ledger'!$A$6:$O$581,I$4,FALSE),0)</f>
        <v>0</v>
      </c>
      <c r="J150" s="7">
        <f>IFERROR((VLOOKUP($B150,'UA Ledger'!$A$6:$N$165,J$4,FALSE)),0)+IFERROR(VLOOKUP($B150,'AA Ledger'!$A$6:$O$581,J$4,FALSE),0)</f>
        <v>0</v>
      </c>
      <c r="K150" s="7">
        <f>IFERROR((VLOOKUP($B150,'UA Ledger'!$A$6:$N$165,K$4,FALSE)),0)+IFERROR(VLOOKUP($B150,'AA Ledger'!$A$6:$O$581,K$4,FALSE),0)</f>
        <v>0</v>
      </c>
      <c r="L150" s="7">
        <f>IFERROR((VLOOKUP($B150,'UA Ledger'!$A$6:$N$165,L$4,FALSE)),0)+IFERROR(VLOOKUP($B150,'AA Ledger'!$A$6:$O$581,L$4,FALSE),0)</f>
        <v>0</v>
      </c>
      <c r="M150" s="7">
        <f>IFERROR((VLOOKUP($B150,'UA Ledger'!$A$6:$N$165,M$4,FALSE)),0)+IFERROR(VLOOKUP($B150,'AA Ledger'!$A$6:$O$581,M$4,FALSE),0)</f>
        <v>0</v>
      </c>
      <c r="N150" s="7">
        <f>IFERROR((VLOOKUP($B150,'UA Ledger'!$A$6:$N$165,N$4,FALSE)),0)+IFERROR(VLOOKUP($B150,'AA Ledger'!$A$6:$O$581,N$4,FALSE),0)</f>
        <v>0</v>
      </c>
      <c r="O150" s="6">
        <f t="shared" si="7"/>
        <v>-39938.870000000003</v>
      </c>
      <c r="T150" s="5">
        <v>2005</v>
      </c>
      <c r="U150">
        <f t="shared" si="6"/>
        <v>2005</v>
      </c>
    </row>
    <row r="151" spans="1:21" x14ac:dyDescent="0.35">
      <c r="A151" s="15" t="s">
        <v>140</v>
      </c>
      <c r="B151" s="16">
        <v>1775</v>
      </c>
      <c r="C151" s="7">
        <f>IFERROR((VLOOKUP($B151,'UA Ledger'!$A$6:$N$165,2,FALSE)),0)+IFERROR(VLOOKUP($B151,'AA Ledger'!$A$6:$O$581,2,FALSE),0)</f>
        <v>7427.7599999999975</v>
      </c>
      <c r="D151" s="7">
        <f>IFERROR((VLOOKUP($B151,'UA Ledger'!$A$6:$N$165,D$4,FALSE)),0)+IFERROR(VLOOKUP($B151,'AA Ledger'!$A$6:$O$581,D$4,FALSE),0)</f>
        <v>5518.2</v>
      </c>
      <c r="E151" s="7">
        <f>IFERROR((VLOOKUP($B151,'UA Ledger'!$A$6:$N$165,E$4,FALSE)),0)+IFERROR(VLOOKUP($B151,'AA Ledger'!$A$6:$O$581,E$4,FALSE),0)</f>
        <v>1035.76</v>
      </c>
      <c r="F151" s="7">
        <f>IFERROR((VLOOKUP($B151,'UA Ledger'!$A$6:$N$165,F$4,FALSE)),0)+IFERROR(VLOOKUP($B151,'AA Ledger'!$A$6:$O$581,F$4,FALSE),0)</f>
        <v>129.84</v>
      </c>
      <c r="G151" s="7">
        <f>IFERROR((VLOOKUP($B151,'UA Ledger'!$A$6:$N$165,G$4,FALSE)),0)+IFERROR(VLOOKUP($B151,'AA Ledger'!$A$6:$O$581,G$4,FALSE),0)</f>
        <v>0</v>
      </c>
      <c r="H151" s="7">
        <f>IFERROR((VLOOKUP($B151,'UA Ledger'!$A$6:$N$165,H$4,FALSE)),0)+IFERROR(VLOOKUP($B151,'AA Ledger'!$A$6:$O$581,H$4,FALSE),0)</f>
        <v>0</v>
      </c>
      <c r="I151" s="7">
        <f>IFERROR((VLOOKUP($B151,'UA Ledger'!$A$6:$N$165,I$4,FALSE)),0)+IFERROR(VLOOKUP($B151,'AA Ledger'!$A$6:$O$581,I$4,FALSE),0)</f>
        <v>0</v>
      </c>
      <c r="J151" s="7">
        <f>IFERROR((VLOOKUP($B151,'UA Ledger'!$A$6:$N$165,J$4,FALSE)),0)+IFERROR(VLOOKUP($B151,'AA Ledger'!$A$6:$O$581,J$4,FALSE),0)</f>
        <v>0</v>
      </c>
      <c r="K151" s="7">
        <f>IFERROR((VLOOKUP($B151,'UA Ledger'!$A$6:$N$165,K$4,FALSE)),0)+IFERROR(VLOOKUP($B151,'AA Ledger'!$A$6:$O$581,K$4,FALSE),0)</f>
        <v>979.48</v>
      </c>
      <c r="L151" s="7">
        <f>IFERROR((VLOOKUP($B151,'UA Ledger'!$A$6:$N$165,L$4,FALSE)),0)+IFERROR(VLOOKUP($B151,'AA Ledger'!$A$6:$O$581,L$4,FALSE),0)</f>
        <v>800</v>
      </c>
      <c r="M151" s="7">
        <f>IFERROR((VLOOKUP($B151,'UA Ledger'!$A$6:$N$165,M$4,FALSE)),0)+IFERROR(VLOOKUP($B151,'AA Ledger'!$A$6:$O$581,M$4,FALSE),0)</f>
        <v>200</v>
      </c>
      <c r="N151" s="7">
        <f>IFERROR((VLOOKUP($B151,'UA Ledger'!$A$6:$N$165,N$4,FALSE)),0)+IFERROR(VLOOKUP($B151,'AA Ledger'!$A$6:$O$581,N$4,FALSE),0)</f>
        <v>561.44000000000005</v>
      </c>
      <c r="O151" s="6">
        <f t="shared" si="7"/>
        <v>16652.479999999996</v>
      </c>
      <c r="T151" s="5">
        <v>2010</v>
      </c>
      <c r="U151">
        <f t="shared" si="6"/>
        <v>2010</v>
      </c>
    </row>
    <row r="152" spans="1:21" x14ac:dyDescent="0.35">
      <c r="A152" s="15" t="s">
        <v>111</v>
      </c>
      <c r="B152" s="16">
        <v>1776</v>
      </c>
      <c r="C152" s="7">
        <f>IFERROR((VLOOKUP($B152,'UA Ledger'!$A$6:$N$165,2,FALSE)),0)+IFERROR(VLOOKUP($B152,'AA Ledger'!$A$6:$O$581,2,FALSE),0)</f>
        <v>3522.42</v>
      </c>
      <c r="D152" s="7">
        <f>IFERROR((VLOOKUP($B152,'UA Ledger'!$A$6:$N$165,D$4,FALSE)),0)+IFERROR(VLOOKUP($B152,'AA Ledger'!$A$6:$O$581,D$4,FALSE),0)</f>
        <v>-728.54000000000042</v>
      </c>
      <c r="E152" s="7">
        <f>IFERROR((VLOOKUP($B152,'UA Ledger'!$A$6:$N$165,E$4,FALSE)),0)+IFERROR(VLOOKUP($B152,'AA Ledger'!$A$6:$O$581,E$4,FALSE),0)</f>
        <v>2108.54</v>
      </c>
      <c r="F152" s="7">
        <f>IFERROR((VLOOKUP($B152,'UA Ledger'!$A$6:$N$165,F$4,FALSE)),0)+IFERROR(VLOOKUP($B152,'AA Ledger'!$A$6:$O$581,F$4,FALSE),0)</f>
        <v>2369.6400000000003</v>
      </c>
      <c r="G152" s="7">
        <f>IFERROR((VLOOKUP($B152,'UA Ledger'!$A$6:$N$165,G$4,FALSE)),0)+IFERROR(VLOOKUP($B152,'AA Ledger'!$A$6:$O$581,G$4,FALSE),0)</f>
        <v>683.09</v>
      </c>
      <c r="H152" s="7">
        <f>IFERROR((VLOOKUP($B152,'UA Ledger'!$A$6:$N$165,H$4,FALSE)),0)+IFERROR(VLOOKUP($B152,'AA Ledger'!$A$6:$O$581,H$4,FALSE),0)</f>
        <v>0</v>
      </c>
      <c r="I152" s="7">
        <f>IFERROR((VLOOKUP($B152,'UA Ledger'!$A$6:$N$165,I$4,FALSE)),0)+IFERROR(VLOOKUP($B152,'AA Ledger'!$A$6:$O$581,I$4,FALSE),0)</f>
        <v>0</v>
      </c>
      <c r="J152" s="7">
        <f>IFERROR((VLOOKUP($B152,'UA Ledger'!$A$6:$N$165,J$4,FALSE)),0)+IFERROR(VLOOKUP($B152,'AA Ledger'!$A$6:$O$581,J$4,FALSE),0)</f>
        <v>0</v>
      </c>
      <c r="K152" s="7">
        <f>IFERROR((VLOOKUP($B152,'UA Ledger'!$A$6:$N$165,K$4,FALSE)),0)+IFERROR(VLOOKUP($B152,'AA Ledger'!$A$6:$O$581,K$4,FALSE),0)</f>
        <v>2.2400000000000002</v>
      </c>
      <c r="L152" s="7">
        <f>IFERROR((VLOOKUP($B152,'UA Ledger'!$A$6:$N$165,L$4,FALSE)),0)+IFERROR(VLOOKUP($B152,'AA Ledger'!$A$6:$O$581,L$4,FALSE),0)</f>
        <v>756.77</v>
      </c>
      <c r="M152" s="7">
        <f>IFERROR((VLOOKUP($B152,'UA Ledger'!$A$6:$N$165,M$4,FALSE)),0)+IFERROR(VLOOKUP($B152,'AA Ledger'!$A$6:$O$581,M$4,FALSE),0)</f>
        <v>784.72</v>
      </c>
      <c r="N152" s="7">
        <f>IFERROR((VLOOKUP($B152,'UA Ledger'!$A$6:$N$165,N$4,FALSE)),0)+IFERROR(VLOOKUP($B152,'AA Ledger'!$A$6:$O$581,N$4,FALSE),0)</f>
        <v>1683.76</v>
      </c>
      <c r="O152" s="6">
        <f t="shared" si="7"/>
        <v>11182.64</v>
      </c>
      <c r="T152" s="5">
        <v>2030</v>
      </c>
      <c r="U152">
        <f t="shared" si="6"/>
        <v>2030</v>
      </c>
    </row>
    <row r="153" spans="1:21" x14ac:dyDescent="0.35">
      <c r="A153" s="15" t="s">
        <v>112</v>
      </c>
      <c r="B153" s="16">
        <v>1777</v>
      </c>
      <c r="C153" s="7">
        <f>IFERROR((VLOOKUP($B153,'UA Ledger'!$A$6:$N$165,2,FALSE)),0)+IFERROR(VLOOKUP($B153,'AA Ledger'!$A$6:$O$581,2,FALSE),0)</f>
        <v>0</v>
      </c>
      <c r="D153" s="7">
        <f>IFERROR((VLOOKUP($B153,'UA Ledger'!$A$6:$N$165,D$4,FALSE)),0)+IFERROR(VLOOKUP($B153,'AA Ledger'!$A$6:$O$581,D$4,FALSE),0)</f>
        <v>0</v>
      </c>
      <c r="E153" s="7">
        <f>IFERROR((VLOOKUP($B153,'UA Ledger'!$A$6:$N$165,E$4,FALSE)),0)+IFERROR(VLOOKUP($B153,'AA Ledger'!$A$6:$O$581,E$4,FALSE),0)</f>
        <v>0</v>
      </c>
      <c r="F153" s="7">
        <f>IFERROR((VLOOKUP($B153,'UA Ledger'!$A$6:$N$165,F$4,FALSE)),0)+IFERROR(VLOOKUP($B153,'AA Ledger'!$A$6:$O$581,F$4,FALSE),0)</f>
        <v>0</v>
      </c>
      <c r="G153" s="7">
        <f>IFERROR((VLOOKUP($B153,'UA Ledger'!$A$6:$N$165,G$4,FALSE)),0)+IFERROR(VLOOKUP($B153,'AA Ledger'!$A$6:$O$581,G$4,FALSE),0)</f>
        <v>0</v>
      </c>
      <c r="H153" s="7">
        <f>IFERROR((VLOOKUP($B153,'UA Ledger'!$A$6:$N$165,H$4,FALSE)),0)+IFERROR(VLOOKUP($B153,'AA Ledger'!$A$6:$O$581,H$4,FALSE),0)</f>
        <v>0</v>
      </c>
      <c r="I153" s="7">
        <f>IFERROR((VLOOKUP($B153,'UA Ledger'!$A$6:$N$165,I$4,FALSE)),0)+IFERROR(VLOOKUP($B153,'AA Ledger'!$A$6:$O$581,I$4,FALSE),0)</f>
        <v>0</v>
      </c>
      <c r="J153" s="7">
        <f>IFERROR((VLOOKUP($B153,'UA Ledger'!$A$6:$N$165,J$4,FALSE)),0)+IFERROR(VLOOKUP($B153,'AA Ledger'!$A$6:$O$581,J$4,FALSE),0)</f>
        <v>0</v>
      </c>
      <c r="K153" s="7">
        <f>IFERROR((VLOOKUP($B153,'UA Ledger'!$A$6:$N$165,K$4,FALSE)),0)+IFERROR(VLOOKUP($B153,'AA Ledger'!$A$6:$O$581,K$4,FALSE),0)</f>
        <v>9011.06</v>
      </c>
      <c r="L153" s="7">
        <f>IFERROR((VLOOKUP($B153,'UA Ledger'!$A$6:$N$165,L$4,FALSE)),0)+IFERROR(VLOOKUP($B153,'AA Ledger'!$A$6:$O$581,L$4,FALSE),0)</f>
        <v>554.29999999999995</v>
      </c>
      <c r="M153" s="7">
        <f>IFERROR((VLOOKUP($B153,'UA Ledger'!$A$6:$N$165,M$4,FALSE)),0)+IFERROR(VLOOKUP($B153,'AA Ledger'!$A$6:$O$581,M$4,FALSE),0)</f>
        <v>3514.28</v>
      </c>
      <c r="N153" s="7">
        <f>IFERROR((VLOOKUP($B153,'UA Ledger'!$A$6:$N$165,N$4,FALSE)),0)+IFERROR(VLOOKUP($B153,'AA Ledger'!$A$6:$O$581,N$4,FALSE),0)</f>
        <v>2135.75</v>
      </c>
      <c r="O153" s="6">
        <f t="shared" si="7"/>
        <v>15215.39</v>
      </c>
      <c r="T153" s="5">
        <v>2040</v>
      </c>
      <c r="U153">
        <f t="shared" si="6"/>
        <v>2040</v>
      </c>
    </row>
    <row r="154" spans="1:21" x14ac:dyDescent="0.35">
      <c r="A154" s="15" t="s">
        <v>115</v>
      </c>
      <c r="B154" s="16">
        <v>1780</v>
      </c>
      <c r="C154" s="7">
        <f>IFERROR((VLOOKUP($B154,'UA Ledger'!$A$6:$N$165,2,FALSE)),0)+IFERROR(VLOOKUP($B154,'AA Ledger'!$A$6:$O$581,2,FALSE),0)</f>
        <v>0</v>
      </c>
      <c r="D154" s="7">
        <f>IFERROR((VLOOKUP($B154,'UA Ledger'!$A$6:$N$165,D$4,FALSE)),0)+IFERROR(VLOOKUP($B154,'AA Ledger'!$A$6:$O$581,D$4,FALSE),0)</f>
        <v>72293.91</v>
      </c>
      <c r="E154" s="7">
        <f>IFERROR((VLOOKUP($B154,'UA Ledger'!$A$6:$N$165,E$4,FALSE)),0)+IFERROR(VLOOKUP($B154,'AA Ledger'!$A$6:$O$581,E$4,FALSE),0)</f>
        <v>0</v>
      </c>
      <c r="F154" s="7">
        <f>IFERROR((VLOOKUP($B154,'UA Ledger'!$A$6:$N$165,F$4,FALSE)),0)+IFERROR(VLOOKUP($B154,'AA Ledger'!$A$6:$O$581,F$4,FALSE),0)</f>
        <v>0</v>
      </c>
      <c r="G154" s="7">
        <f>IFERROR((VLOOKUP($B154,'UA Ledger'!$A$6:$N$165,G$4,FALSE)),0)+IFERROR(VLOOKUP($B154,'AA Ledger'!$A$6:$O$581,G$4,FALSE),0)</f>
        <v>0</v>
      </c>
      <c r="H154" s="7">
        <f>IFERROR((VLOOKUP($B154,'UA Ledger'!$A$6:$N$165,H$4,FALSE)),0)+IFERROR(VLOOKUP($B154,'AA Ledger'!$A$6:$O$581,H$4,FALSE),0)</f>
        <v>0</v>
      </c>
      <c r="I154" s="7">
        <f>IFERROR((VLOOKUP($B154,'UA Ledger'!$A$6:$N$165,I$4,FALSE)),0)+IFERROR(VLOOKUP($B154,'AA Ledger'!$A$6:$O$581,I$4,FALSE),0)</f>
        <v>0</v>
      </c>
      <c r="J154" s="7">
        <f>IFERROR((VLOOKUP($B154,'UA Ledger'!$A$6:$N$165,J$4,FALSE)),0)+IFERROR(VLOOKUP($B154,'AA Ledger'!$A$6:$O$581,J$4,FALSE),0)</f>
        <v>0</v>
      </c>
      <c r="K154" s="7">
        <f>IFERROR((VLOOKUP($B154,'UA Ledger'!$A$6:$N$165,K$4,FALSE)),0)+IFERROR(VLOOKUP($B154,'AA Ledger'!$A$6:$O$581,K$4,FALSE),0)</f>
        <v>0</v>
      </c>
      <c r="L154" s="7">
        <f>IFERROR((VLOOKUP($B154,'UA Ledger'!$A$6:$N$165,L$4,FALSE)),0)+IFERROR(VLOOKUP($B154,'AA Ledger'!$A$6:$O$581,L$4,FALSE),0)</f>
        <v>0</v>
      </c>
      <c r="M154" s="7">
        <f>IFERROR((VLOOKUP($B154,'UA Ledger'!$A$6:$N$165,M$4,FALSE)),0)+IFERROR(VLOOKUP($B154,'AA Ledger'!$A$6:$O$581,M$4,FALSE),0)</f>
        <v>0</v>
      </c>
      <c r="N154" s="7">
        <f>IFERROR((VLOOKUP($B154,'UA Ledger'!$A$6:$N$165,N$4,FALSE)),0)+IFERROR(VLOOKUP($B154,'AA Ledger'!$A$6:$O$581,N$4,FALSE),0)</f>
        <v>0</v>
      </c>
      <c r="O154" s="6">
        <f t="shared" si="7"/>
        <v>72293.91</v>
      </c>
      <c r="T154" s="5">
        <v>2050</v>
      </c>
      <c r="U154">
        <f t="shared" si="6"/>
        <v>2050</v>
      </c>
    </row>
    <row r="155" spans="1:21" x14ac:dyDescent="0.35">
      <c r="A155" s="15" t="s">
        <v>118</v>
      </c>
      <c r="B155" s="16">
        <v>1781</v>
      </c>
      <c r="C155" s="7">
        <f>IFERROR((VLOOKUP($B155,'UA Ledger'!$A$6:$N$165,2,FALSE)),0)+IFERROR(VLOOKUP($B155,'AA Ledger'!$A$6:$O$581,2,FALSE),0)</f>
        <v>0</v>
      </c>
      <c r="D155" s="7">
        <f>IFERROR((VLOOKUP($B155,'UA Ledger'!$A$6:$N$165,D$4,FALSE)),0)+IFERROR(VLOOKUP($B155,'AA Ledger'!$A$6:$O$581,D$4,FALSE),0)</f>
        <v>0</v>
      </c>
      <c r="E155" s="7">
        <f>IFERROR((VLOOKUP($B155,'UA Ledger'!$A$6:$N$165,E$4,FALSE)),0)+IFERROR(VLOOKUP($B155,'AA Ledger'!$A$6:$O$581,E$4,FALSE),0)</f>
        <v>0</v>
      </c>
      <c r="F155" s="7">
        <f>IFERROR((VLOOKUP($B155,'UA Ledger'!$A$6:$N$165,F$4,FALSE)),0)+IFERROR(VLOOKUP($B155,'AA Ledger'!$A$6:$O$581,F$4,FALSE),0)</f>
        <v>0</v>
      </c>
      <c r="G155" s="7">
        <f>IFERROR((VLOOKUP($B155,'UA Ledger'!$A$6:$N$165,G$4,FALSE)),0)+IFERROR(VLOOKUP($B155,'AA Ledger'!$A$6:$O$581,G$4,FALSE),0)</f>
        <v>0</v>
      </c>
      <c r="H155" s="7">
        <f>IFERROR((VLOOKUP($B155,'UA Ledger'!$A$6:$N$165,H$4,FALSE)),0)+IFERROR(VLOOKUP($B155,'AA Ledger'!$A$6:$O$581,H$4,FALSE),0)</f>
        <v>0</v>
      </c>
      <c r="I155" s="7">
        <f>IFERROR((VLOOKUP($B155,'UA Ledger'!$A$6:$N$165,I$4,FALSE)),0)+IFERROR(VLOOKUP($B155,'AA Ledger'!$A$6:$O$581,I$4,FALSE),0)</f>
        <v>0</v>
      </c>
      <c r="J155" s="7">
        <f>IFERROR((VLOOKUP($B155,'UA Ledger'!$A$6:$N$165,J$4,FALSE)),0)+IFERROR(VLOOKUP($B155,'AA Ledger'!$A$6:$O$581,J$4,FALSE),0)</f>
        <v>0</v>
      </c>
      <c r="K155" s="7">
        <f>IFERROR((VLOOKUP($B155,'UA Ledger'!$A$6:$N$165,K$4,FALSE)),0)+IFERROR(VLOOKUP($B155,'AA Ledger'!$A$6:$O$581,K$4,FALSE),0)</f>
        <v>0</v>
      </c>
      <c r="L155" s="7">
        <f>IFERROR((VLOOKUP($B155,'UA Ledger'!$A$6:$N$165,L$4,FALSE)),0)+IFERROR(VLOOKUP($B155,'AA Ledger'!$A$6:$O$581,L$4,FALSE),0)</f>
        <v>0</v>
      </c>
      <c r="M155" s="7">
        <f>IFERROR((VLOOKUP($B155,'UA Ledger'!$A$6:$N$165,M$4,FALSE)),0)+IFERROR(VLOOKUP($B155,'AA Ledger'!$A$6:$O$581,M$4,FALSE),0)</f>
        <v>0</v>
      </c>
      <c r="N155" s="7">
        <f>IFERROR((VLOOKUP($B155,'UA Ledger'!$A$6:$N$165,N$4,FALSE)),0)+IFERROR(VLOOKUP($B155,'AA Ledger'!$A$6:$O$581,N$4,FALSE),0)</f>
        <v>246781</v>
      </c>
      <c r="O155" s="6">
        <f t="shared" si="7"/>
        <v>246781</v>
      </c>
      <c r="T155" s="5">
        <v>2055</v>
      </c>
      <c r="U155">
        <f t="shared" si="6"/>
        <v>2055</v>
      </c>
    </row>
    <row r="156" spans="1:21" x14ac:dyDescent="0.35">
      <c r="A156" s="15" t="s">
        <v>137</v>
      </c>
      <c r="B156" s="16">
        <v>1782</v>
      </c>
      <c r="C156" s="7">
        <f>IFERROR((VLOOKUP($B156,'UA Ledger'!$A$6:$N$165,2,FALSE)),0)+IFERROR(VLOOKUP($B156,'AA Ledger'!$A$6:$O$581,2,FALSE),0)</f>
        <v>0</v>
      </c>
      <c r="D156" s="7">
        <f>IFERROR((VLOOKUP($B156,'UA Ledger'!$A$6:$N$165,D$4,FALSE)),0)+IFERROR(VLOOKUP($B156,'AA Ledger'!$A$6:$O$581,D$4,FALSE),0)</f>
        <v>3730</v>
      </c>
      <c r="E156" s="7">
        <f>IFERROR((VLOOKUP($B156,'UA Ledger'!$A$6:$N$165,E$4,FALSE)),0)+IFERROR(VLOOKUP($B156,'AA Ledger'!$A$6:$O$581,E$4,FALSE),0)</f>
        <v>72071.199999999997</v>
      </c>
      <c r="F156" s="7">
        <f>IFERROR((VLOOKUP($B156,'UA Ledger'!$A$6:$N$165,F$4,FALSE)),0)+IFERROR(VLOOKUP($B156,'AA Ledger'!$A$6:$O$581,F$4,FALSE),0)</f>
        <v>4320</v>
      </c>
      <c r="G156" s="7">
        <f>IFERROR((VLOOKUP($B156,'UA Ledger'!$A$6:$N$165,G$4,FALSE)),0)+IFERROR(VLOOKUP($B156,'AA Ledger'!$A$6:$O$581,G$4,FALSE),0)</f>
        <v>0</v>
      </c>
      <c r="H156" s="7">
        <f>IFERROR((VLOOKUP($B156,'UA Ledger'!$A$6:$N$165,H$4,FALSE)),0)+IFERROR(VLOOKUP($B156,'AA Ledger'!$A$6:$O$581,H$4,FALSE),0)</f>
        <v>0</v>
      </c>
      <c r="I156" s="7">
        <f>IFERROR((VLOOKUP($B156,'UA Ledger'!$A$6:$N$165,I$4,FALSE)),0)+IFERROR(VLOOKUP($B156,'AA Ledger'!$A$6:$O$581,I$4,FALSE),0)</f>
        <v>0</v>
      </c>
      <c r="J156" s="7">
        <f>IFERROR((VLOOKUP($B156,'UA Ledger'!$A$6:$N$165,J$4,FALSE)),0)+IFERROR(VLOOKUP($B156,'AA Ledger'!$A$6:$O$581,J$4,FALSE),0)</f>
        <v>0</v>
      </c>
      <c r="K156" s="7">
        <f>IFERROR((VLOOKUP($B156,'UA Ledger'!$A$6:$N$165,K$4,FALSE)),0)+IFERROR(VLOOKUP($B156,'AA Ledger'!$A$6:$O$581,K$4,FALSE),0)</f>
        <v>0</v>
      </c>
      <c r="L156" s="7">
        <f>IFERROR((VLOOKUP($B156,'UA Ledger'!$A$6:$N$165,L$4,FALSE)),0)+IFERROR(VLOOKUP($B156,'AA Ledger'!$A$6:$O$581,L$4,FALSE),0)</f>
        <v>0</v>
      </c>
      <c r="M156" s="7">
        <f>IFERROR((VLOOKUP($B156,'UA Ledger'!$A$6:$N$165,M$4,FALSE)),0)+IFERROR(VLOOKUP($B156,'AA Ledger'!$A$6:$O$581,M$4,FALSE),0)</f>
        <v>2521</v>
      </c>
      <c r="N156" s="7">
        <f>IFERROR((VLOOKUP($B156,'UA Ledger'!$A$6:$N$165,N$4,FALSE)),0)+IFERROR(VLOOKUP($B156,'AA Ledger'!$A$6:$O$581,N$4,FALSE),0)</f>
        <v>0</v>
      </c>
      <c r="O156" s="6">
        <f t="shared" si="7"/>
        <v>82642.2</v>
      </c>
      <c r="T156" s="5">
        <v>2060</v>
      </c>
      <c r="U156">
        <f t="shared" si="6"/>
        <v>2060</v>
      </c>
    </row>
    <row r="157" spans="1:21" x14ac:dyDescent="0.35">
      <c r="A157" s="15" t="s">
        <v>141</v>
      </c>
      <c r="B157" s="16">
        <v>1783</v>
      </c>
      <c r="C157" s="7">
        <f>IFERROR((VLOOKUP($B157,'UA Ledger'!$A$6:$N$165,2,FALSE)),0)+IFERROR(VLOOKUP($B157,'AA Ledger'!$A$6:$O$581,2,FALSE),0)</f>
        <v>0</v>
      </c>
      <c r="D157" s="7">
        <f>IFERROR((VLOOKUP($B157,'UA Ledger'!$A$6:$N$165,D$4,FALSE)),0)+IFERROR(VLOOKUP($B157,'AA Ledger'!$A$6:$O$581,D$4,FALSE),0)</f>
        <v>0</v>
      </c>
      <c r="E157" s="7">
        <f>IFERROR((VLOOKUP($B157,'UA Ledger'!$A$6:$N$165,E$4,FALSE)),0)+IFERROR(VLOOKUP($B157,'AA Ledger'!$A$6:$O$581,E$4,FALSE),0)</f>
        <v>95009.919999999998</v>
      </c>
      <c r="F157" s="7">
        <f>IFERROR((VLOOKUP($B157,'UA Ledger'!$A$6:$N$165,F$4,FALSE)),0)+IFERROR(VLOOKUP($B157,'AA Ledger'!$A$6:$O$581,F$4,FALSE),0)</f>
        <v>0</v>
      </c>
      <c r="G157" s="7">
        <f>IFERROR((VLOOKUP($B157,'UA Ledger'!$A$6:$N$165,G$4,FALSE)),0)+IFERROR(VLOOKUP($B157,'AA Ledger'!$A$6:$O$581,G$4,FALSE),0)</f>
        <v>0</v>
      </c>
      <c r="H157" s="7">
        <f>IFERROR((VLOOKUP($B157,'UA Ledger'!$A$6:$N$165,H$4,FALSE)),0)+IFERROR(VLOOKUP($B157,'AA Ledger'!$A$6:$O$581,H$4,FALSE),0)</f>
        <v>0</v>
      </c>
      <c r="I157" s="7">
        <f>IFERROR((VLOOKUP($B157,'UA Ledger'!$A$6:$N$165,I$4,FALSE)),0)+IFERROR(VLOOKUP($B157,'AA Ledger'!$A$6:$O$581,I$4,FALSE),0)</f>
        <v>0</v>
      </c>
      <c r="J157" s="7">
        <f>IFERROR((VLOOKUP($B157,'UA Ledger'!$A$6:$N$165,J$4,FALSE)),0)+IFERROR(VLOOKUP($B157,'AA Ledger'!$A$6:$O$581,J$4,FALSE),0)</f>
        <v>0</v>
      </c>
      <c r="K157" s="7">
        <f>IFERROR((VLOOKUP($B157,'UA Ledger'!$A$6:$N$165,K$4,FALSE)),0)+IFERROR(VLOOKUP($B157,'AA Ledger'!$A$6:$O$581,K$4,FALSE),0)</f>
        <v>0</v>
      </c>
      <c r="L157" s="7">
        <f>IFERROR((VLOOKUP($B157,'UA Ledger'!$A$6:$N$165,L$4,FALSE)),0)+IFERROR(VLOOKUP($B157,'AA Ledger'!$A$6:$O$581,L$4,FALSE),0)</f>
        <v>0</v>
      </c>
      <c r="M157" s="7">
        <f>IFERROR((VLOOKUP($B157,'UA Ledger'!$A$6:$N$165,M$4,FALSE)),0)+IFERROR(VLOOKUP($B157,'AA Ledger'!$A$6:$O$581,M$4,FALSE),0)</f>
        <v>0</v>
      </c>
      <c r="N157" s="7">
        <f>IFERROR((VLOOKUP($B157,'UA Ledger'!$A$6:$N$165,N$4,FALSE)),0)+IFERROR(VLOOKUP($B157,'AA Ledger'!$A$6:$O$581,N$4,FALSE),0)</f>
        <v>0</v>
      </c>
      <c r="O157" s="6">
        <f t="shared" si="7"/>
        <v>95009.919999999998</v>
      </c>
      <c r="T157" s="5">
        <v>2065</v>
      </c>
      <c r="U157">
        <f t="shared" si="6"/>
        <v>2065</v>
      </c>
    </row>
    <row r="158" spans="1:21" x14ac:dyDescent="0.35">
      <c r="A158" s="15" t="s">
        <v>142</v>
      </c>
      <c r="B158" s="16">
        <v>1784</v>
      </c>
      <c r="C158" s="7">
        <f>IFERROR((VLOOKUP($B158,'UA Ledger'!$A$6:$N$165,2,FALSE)),0)+IFERROR(VLOOKUP($B158,'AA Ledger'!$A$6:$O$581,2,FALSE),0)</f>
        <v>10597.02</v>
      </c>
      <c r="D158" s="7">
        <f>IFERROR((VLOOKUP($B158,'UA Ledger'!$A$6:$N$165,D$4,FALSE)),0)+IFERROR(VLOOKUP($B158,'AA Ledger'!$A$6:$O$581,D$4,FALSE),0)</f>
        <v>16648.120000000003</v>
      </c>
      <c r="E158" s="7">
        <f>IFERROR((VLOOKUP($B158,'UA Ledger'!$A$6:$N$165,E$4,FALSE)),0)+IFERROR(VLOOKUP($B158,'AA Ledger'!$A$6:$O$581,E$4,FALSE),0)</f>
        <v>6432.7199999999993</v>
      </c>
      <c r="F158" s="7">
        <f>IFERROR((VLOOKUP($B158,'UA Ledger'!$A$6:$N$165,F$4,FALSE)),0)+IFERROR(VLOOKUP($B158,'AA Ledger'!$A$6:$O$581,F$4,FALSE),0)</f>
        <v>1489.51</v>
      </c>
      <c r="G158" s="7">
        <f>IFERROR((VLOOKUP($B158,'UA Ledger'!$A$6:$N$165,G$4,FALSE)),0)+IFERROR(VLOOKUP($B158,'AA Ledger'!$A$6:$O$581,G$4,FALSE),0)</f>
        <v>0</v>
      </c>
      <c r="H158" s="7">
        <f>IFERROR((VLOOKUP($B158,'UA Ledger'!$A$6:$N$165,H$4,FALSE)),0)+IFERROR(VLOOKUP($B158,'AA Ledger'!$A$6:$O$581,H$4,FALSE),0)</f>
        <v>0</v>
      </c>
      <c r="I158" s="7">
        <f>IFERROR((VLOOKUP($B158,'UA Ledger'!$A$6:$N$165,I$4,FALSE)),0)+IFERROR(VLOOKUP($B158,'AA Ledger'!$A$6:$O$581,I$4,FALSE),0)</f>
        <v>0</v>
      </c>
      <c r="J158" s="7">
        <f>IFERROR((VLOOKUP($B158,'UA Ledger'!$A$6:$N$165,J$4,FALSE)),0)+IFERROR(VLOOKUP($B158,'AA Ledger'!$A$6:$O$581,J$4,FALSE),0)</f>
        <v>0</v>
      </c>
      <c r="K158" s="7">
        <f>IFERROR((VLOOKUP($B158,'UA Ledger'!$A$6:$N$165,K$4,FALSE)),0)+IFERROR(VLOOKUP($B158,'AA Ledger'!$A$6:$O$581,K$4,FALSE),0)</f>
        <v>0</v>
      </c>
      <c r="L158" s="7">
        <f>IFERROR((VLOOKUP($B158,'UA Ledger'!$A$6:$N$165,L$4,FALSE)),0)+IFERROR(VLOOKUP($B158,'AA Ledger'!$A$6:$O$581,L$4,FALSE),0)</f>
        <v>0</v>
      </c>
      <c r="M158" s="7">
        <f>IFERROR((VLOOKUP($B158,'UA Ledger'!$A$6:$N$165,M$4,FALSE)),0)+IFERROR(VLOOKUP($B158,'AA Ledger'!$A$6:$O$581,M$4,FALSE),0)</f>
        <v>0</v>
      </c>
      <c r="N158" s="7">
        <f>IFERROR((VLOOKUP($B158,'UA Ledger'!$A$6:$N$165,N$4,FALSE)),0)+IFERROR(VLOOKUP($B158,'AA Ledger'!$A$6:$O$581,N$4,FALSE),0)</f>
        <v>0</v>
      </c>
      <c r="O158" s="6">
        <f t="shared" si="7"/>
        <v>35167.370000000003</v>
      </c>
      <c r="T158" s="5">
        <v>2070</v>
      </c>
      <c r="U158">
        <f t="shared" si="6"/>
        <v>2070</v>
      </c>
    </row>
    <row r="159" spans="1:21" x14ac:dyDescent="0.35">
      <c r="A159" s="15" t="s">
        <v>143</v>
      </c>
      <c r="B159" s="16">
        <v>1785</v>
      </c>
      <c r="C159" s="7">
        <f>IFERROR((VLOOKUP($B159,'UA Ledger'!$A$6:$N$165,2,FALSE)),0)+IFERROR(VLOOKUP($B159,'AA Ledger'!$A$6:$O$581,2,FALSE),0)</f>
        <v>0</v>
      </c>
      <c r="D159" s="7">
        <f>IFERROR((VLOOKUP($B159,'UA Ledger'!$A$6:$N$165,D$4,FALSE)),0)+IFERROR(VLOOKUP($B159,'AA Ledger'!$A$6:$O$581,D$4,FALSE),0)</f>
        <v>0</v>
      </c>
      <c r="E159" s="7">
        <f>IFERROR((VLOOKUP($B159,'UA Ledger'!$A$6:$N$165,E$4,FALSE)),0)+IFERROR(VLOOKUP($B159,'AA Ledger'!$A$6:$O$581,E$4,FALSE),0)</f>
        <v>0</v>
      </c>
      <c r="F159" s="7">
        <f>IFERROR((VLOOKUP($B159,'UA Ledger'!$A$6:$N$165,F$4,FALSE)),0)+IFERROR(VLOOKUP($B159,'AA Ledger'!$A$6:$O$581,F$4,FALSE),0)</f>
        <v>0</v>
      </c>
      <c r="G159" s="7">
        <f>IFERROR((VLOOKUP($B159,'UA Ledger'!$A$6:$N$165,G$4,FALSE)),0)+IFERROR(VLOOKUP($B159,'AA Ledger'!$A$6:$O$581,G$4,FALSE),0)</f>
        <v>0</v>
      </c>
      <c r="H159" s="7">
        <f>IFERROR((VLOOKUP($B159,'UA Ledger'!$A$6:$N$165,H$4,FALSE)),0)+IFERROR(VLOOKUP($B159,'AA Ledger'!$A$6:$O$581,H$4,FALSE),0)</f>
        <v>0</v>
      </c>
      <c r="I159" s="7">
        <f>IFERROR((VLOOKUP($B159,'UA Ledger'!$A$6:$N$165,I$4,FALSE)),0)+IFERROR(VLOOKUP($B159,'AA Ledger'!$A$6:$O$581,I$4,FALSE),0)</f>
        <v>0</v>
      </c>
      <c r="J159" s="7">
        <f>IFERROR((VLOOKUP($B159,'UA Ledger'!$A$6:$N$165,J$4,FALSE)),0)+IFERROR(VLOOKUP($B159,'AA Ledger'!$A$6:$O$581,J$4,FALSE),0)</f>
        <v>0</v>
      </c>
      <c r="K159" s="7">
        <f>IFERROR((VLOOKUP($B159,'UA Ledger'!$A$6:$N$165,K$4,FALSE)),0)+IFERROR(VLOOKUP($B159,'AA Ledger'!$A$6:$O$581,K$4,FALSE),0)</f>
        <v>0</v>
      </c>
      <c r="L159" s="7">
        <f>IFERROR((VLOOKUP($B159,'UA Ledger'!$A$6:$N$165,L$4,FALSE)),0)+IFERROR(VLOOKUP($B159,'AA Ledger'!$A$6:$O$581,L$4,FALSE),0)</f>
        <v>0</v>
      </c>
      <c r="M159" s="7">
        <f>IFERROR((VLOOKUP($B159,'UA Ledger'!$A$6:$N$165,M$4,FALSE)),0)+IFERROR(VLOOKUP($B159,'AA Ledger'!$A$6:$O$581,M$4,FALSE),0)</f>
        <v>0</v>
      </c>
      <c r="N159" s="7">
        <f>IFERROR((VLOOKUP($B159,'UA Ledger'!$A$6:$N$165,N$4,FALSE)),0)+IFERROR(VLOOKUP($B159,'AA Ledger'!$A$6:$O$581,N$4,FALSE),0)</f>
        <v>0</v>
      </c>
      <c r="O159" s="6">
        <f t="shared" si="7"/>
        <v>0</v>
      </c>
      <c r="T159" s="5">
        <v>2075</v>
      </c>
      <c r="U159">
        <f t="shared" si="6"/>
        <v>2075</v>
      </c>
    </row>
    <row r="160" spans="1:21" x14ac:dyDescent="0.35">
      <c r="A160" s="15" t="s">
        <v>144</v>
      </c>
      <c r="B160" s="16">
        <v>1787</v>
      </c>
      <c r="C160" s="7">
        <f>IFERROR((VLOOKUP($B160,'UA Ledger'!$A$6:$N$165,2,FALSE)),0)+IFERROR(VLOOKUP($B160,'AA Ledger'!$A$6:$O$581,2,FALSE),0)</f>
        <v>0</v>
      </c>
      <c r="D160" s="7">
        <f>IFERROR((VLOOKUP($B160,'UA Ledger'!$A$6:$N$165,D$4,FALSE)),0)+IFERROR(VLOOKUP($B160,'AA Ledger'!$A$6:$O$581,D$4,FALSE),0)</f>
        <v>0</v>
      </c>
      <c r="E160" s="7">
        <f>IFERROR((VLOOKUP($B160,'UA Ledger'!$A$6:$N$165,E$4,FALSE)),0)+IFERROR(VLOOKUP($B160,'AA Ledger'!$A$6:$O$581,E$4,FALSE),0)</f>
        <v>0</v>
      </c>
      <c r="F160" s="7">
        <f>IFERROR((VLOOKUP($B160,'UA Ledger'!$A$6:$N$165,F$4,FALSE)),0)+IFERROR(VLOOKUP($B160,'AA Ledger'!$A$6:$O$581,F$4,FALSE),0)</f>
        <v>0</v>
      </c>
      <c r="G160" s="7">
        <f>IFERROR((VLOOKUP($B160,'UA Ledger'!$A$6:$N$165,G$4,FALSE)),0)+IFERROR(VLOOKUP($B160,'AA Ledger'!$A$6:$O$581,G$4,FALSE),0)</f>
        <v>0</v>
      </c>
      <c r="H160" s="7">
        <f>IFERROR((VLOOKUP($B160,'UA Ledger'!$A$6:$N$165,H$4,FALSE)),0)+IFERROR(VLOOKUP($B160,'AA Ledger'!$A$6:$O$581,H$4,FALSE),0)</f>
        <v>0</v>
      </c>
      <c r="I160" s="7">
        <f>IFERROR((VLOOKUP($B160,'UA Ledger'!$A$6:$N$165,I$4,FALSE)),0)+IFERROR(VLOOKUP($B160,'AA Ledger'!$A$6:$O$581,I$4,FALSE),0)</f>
        <v>0</v>
      </c>
      <c r="J160" s="7">
        <f>IFERROR((VLOOKUP($B160,'UA Ledger'!$A$6:$N$165,J$4,FALSE)),0)+IFERROR(VLOOKUP($B160,'AA Ledger'!$A$6:$O$581,J$4,FALSE),0)</f>
        <v>0</v>
      </c>
      <c r="K160" s="7">
        <f>IFERROR((VLOOKUP($B160,'UA Ledger'!$A$6:$N$165,K$4,FALSE)),0)+IFERROR(VLOOKUP($B160,'AA Ledger'!$A$6:$O$581,K$4,FALSE),0)</f>
        <v>0</v>
      </c>
      <c r="L160" s="7">
        <f>IFERROR((VLOOKUP($B160,'UA Ledger'!$A$6:$N$165,L$4,FALSE)),0)+IFERROR(VLOOKUP($B160,'AA Ledger'!$A$6:$O$581,L$4,FALSE),0)</f>
        <v>0</v>
      </c>
      <c r="M160" s="7">
        <f>IFERROR((VLOOKUP($B160,'UA Ledger'!$A$6:$N$165,M$4,FALSE)),0)+IFERROR(VLOOKUP($B160,'AA Ledger'!$A$6:$O$581,M$4,FALSE),0)</f>
        <v>0</v>
      </c>
      <c r="N160" s="7">
        <f>IFERROR((VLOOKUP($B160,'UA Ledger'!$A$6:$N$165,N$4,FALSE)),0)+IFERROR(VLOOKUP($B160,'AA Ledger'!$A$6:$O$581,N$4,FALSE),0)</f>
        <v>0</v>
      </c>
      <c r="O160" s="6">
        <f t="shared" si="7"/>
        <v>0</v>
      </c>
      <c r="T160" s="5">
        <v>2080</v>
      </c>
      <c r="U160">
        <f t="shared" si="6"/>
        <v>2080</v>
      </c>
    </row>
    <row r="161" spans="1:21" x14ac:dyDescent="0.35">
      <c r="A161" s="15" t="s">
        <v>125</v>
      </c>
      <c r="B161" s="16">
        <v>1799</v>
      </c>
      <c r="C161" s="7">
        <f>IFERROR((VLOOKUP($B161,'UA Ledger'!$A$6:$N$165,2,FALSE)),0)+IFERROR(VLOOKUP($B161,'AA Ledger'!$A$6:$O$581,2,FALSE),0)</f>
        <v>-2380.4</v>
      </c>
      <c r="D161" s="7">
        <f>IFERROR((VLOOKUP($B161,'UA Ledger'!$A$6:$N$165,D$4,FALSE)),0)+IFERROR(VLOOKUP($B161,'AA Ledger'!$A$6:$O$581,D$4,FALSE),0)</f>
        <v>-72293.91</v>
      </c>
      <c r="E161" s="7">
        <f>IFERROR((VLOOKUP($B161,'UA Ledger'!$A$6:$N$165,E$4,FALSE)),0)+IFERROR(VLOOKUP($B161,'AA Ledger'!$A$6:$O$581,E$4,FALSE),0)</f>
        <v>0</v>
      </c>
      <c r="F161" s="7">
        <f>IFERROR((VLOOKUP($B161,'UA Ledger'!$A$6:$N$165,F$4,FALSE)),0)+IFERROR(VLOOKUP($B161,'AA Ledger'!$A$6:$O$581,F$4,FALSE),0)</f>
        <v>-204376.93</v>
      </c>
      <c r="G161" s="7">
        <f>IFERROR((VLOOKUP($B161,'UA Ledger'!$A$6:$N$165,G$4,FALSE)),0)+IFERROR(VLOOKUP($B161,'AA Ledger'!$A$6:$O$581,G$4,FALSE),0)</f>
        <v>0</v>
      </c>
      <c r="H161" s="7">
        <f>IFERROR((VLOOKUP($B161,'UA Ledger'!$A$6:$N$165,H$4,FALSE)),0)+IFERROR(VLOOKUP($B161,'AA Ledger'!$A$6:$O$581,H$4,FALSE),0)</f>
        <v>-93121.87</v>
      </c>
      <c r="I161" s="7">
        <f>IFERROR((VLOOKUP($B161,'UA Ledger'!$A$6:$N$165,I$4,FALSE)),0)+IFERROR(VLOOKUP($B161,'AA Ledger'!$A$6:$O$581,I$4,FALSE),0)</f>
        <v>0</v>
      </c>
      <c r="J161" s="7">
        <f>IFERROR((VLOOKUP($B161,'UA Ledger'!$A$6:$N$165,J$4,FALSE)),0)+IFERROR(VLOOKUP($B161,'AA Ledger'!$A$6:$O$581,J$4,FALSE),0)</f>
        <v>0</v>
      </c>
      <c r="K161" s="7">
        <f>IFERROR((VLOOKUP($B161,'UA Ledger'!$A$6:$N$165,K$4,FALSE)),0)+IFERROR(VLOOKUP($B161,'AA Ledger'!$A$6:$O$581,K$4,FALSE),0)</f>
        <v>89422.840000000011</v>
      </c>
      <c r="L161" s="7">
        <f>IFERROR((VLOOKUP($B161,'UA Ledger'!$A$6:$N$165,L$4,FALSE)),0)+IFERROR(VLOOKUP($B161,'AA Ledger'!$A$6:$O$581,L$4,FALSE),0)</f>
        <v>-200</v>
      </c>
      <c r="M161" s="7">
        <f>IFERROR((VLOOKUP($B161,'UA Ledger'!$A$6:$N$165,M$4,FALSE)),0)+IFERROR(VLOOKUP($B161,'AA Ledger'!$A$6:$O$581,M$4,FALSE),0)</f>
        <v>-107127.39</v>
      </c>
      <c r="N161" s="7">
        <f>IFERROR((VLOOKUP($B161,'UA Ledger'!$A$6:$N$165,N$4,FALSE)),0)+IFERROR(VLOOKUP($B161,'AA Ledger'!$A$6:$O$581,N$4,FALSE),0)</f>
        <v>0</v>
      </c>
      <c r="O161" s="6">
        <f t="shared" si="7"/>
        <v>-390077.66</v>
      </c>
      <c r="T161" s="5">
        <v>2085</v>
      </c>
      <c r="U161">
        <f t="shared" si="6"/>
        <v>2085</v>
      </c>
    </row>
    <row r="162" spans="1:21" x14ac:dyDescent="0.35">
      <c r="A162" s="15" t="s">
        <v>145</v>
      </c>
      <c r="B162" s="16">
        <v>1810</v>
      </c>
      <c r="C162" s="7">
        <f>IFERROR((VLOOKUP($B162,'UA Ledger'!$A$6:$N$165,2,FALSE)),0)+IFERROR(VLOOKUP($B162,'AA Ledger'!$A$6:$O$581,2,FALSE),0)</f>
        <v>0</v>
      </c>
      <c r="D162" s="7">
        <f>IFERROR((VLOOKUP($B162,'UA Ledger'!$A$6:$N$165,D$4,FALSE)),0)+IFERROR(VLOOKUP($B162,'AA Ledger'!$A$6:$O$581,D$4,FALSE),0)</f>
        <v>0</v>
      </c>
      <c r="E162" s="7">
        <f>IFERROR((VLOOKUP($B162,'UA Ledger'!$A$6:$N$165,E$4,FALSE)),0)+IFERROR(VLOOKUP($B162,'AA Ledger'!$A$6:$O$581,E$4,FALSE),0)</f>
        <v>0</v>
      </c>
      <c r="F162" s="7">
        <f>IFERROR((VLOOKUP($B162,'UA Ledger'!$A$6:$N$165,F$4,FALSE)),0)+IFERROR(VLOOKUP($B162,'AA Ledger'!$A$6:$O$581,F$4,FALSE),0)</f>
        <v>0</v>
      </c>
      <c r="G162" s="7">
        <f>IFERROR((VLOOKUP($B162,'UA Ledger'!$A$6:$N$165,G$4,FALSE)),0)+IFERROR(VLOOKUP($B162,'AA Ledger'!$A$6:$O$581,G$4,FALSE),0)</f>
        <v>0</v>
      </c>
      <c r="H162" s="7">
        <f>IFERROR((VLOOKUP($B162,'UA Ledger'!$A$6:$N$165,H$4,FALSE)),0)+IFERROR(VLOOKUP($B162,'AA Ledger'!$A$6:$O$581,H$4,FALSE),0)</f>
        <v>0</v>
      </c>
      <c r="I162" s="7">
        <f>IFERROR((VLOOKUP($B162,'UA Ledger'!$A$6:$N$165,I$4,FALSE)),0)+IFERROR(VLOOKUP($B162,'AA Ledger'!$A$6:$O$581,I$4,FALSE),0)</f>
        <v>0</v>
      </c>
      <c r="J162" s="7">
        <f>IFERROR((VLOOKUP($B162,'UA Ledger'!$A$6:$N$165,J$4,FALSE)),0)+IFERROR(VLOOKUP($B162,'AA Ledger'!$A$6:$O$581,J$4,FALSE),0)</f>
        <v>0</v>
      </c>
      <c r="K162" s="7">
        <f>IFERROR((VLOOKUP($B162,'UA Ledger'!$A$6:$N$165,K$4,FALSE)),0)+IFERROR(VLOOKUP($B162,'AA Ledger'!$A$6:$O$581,K$4,FALSE),0)</f>
        <v>0</v>
      </c>
      <c r="L162" s="7">
        <f>IFERROR((VLOOKUP($B162,'UA Ledger'!$A$6:$N$165,L$4,FALSE)),0)+IFERROR(VLOOKUP($B162,'AA Ledger'!$A$6:$O$581,L$4,FALSE),0)</f>
        <v>0</v>
      </c>
      <c r="M162" s="7">
        <f>IFERROR((VLOOKUP($B162,'UA Ledger'!$A$6:$N$165,M$4,FALSE)),0)+IFERROR(VLOOKUP($B162,'AA Ledger'!$A$6:$O$581,M$4,FALSE),0)</f>
        <v>0</v>
      </c>
      <c r="N162" s="7">
        <f>IFERROR((VLOOKUP($B162,'UA Ledger'!$A$6:$N$165,N$4,FALSE)),0)+IFERROR(VLOOKUP($B162,'AA Ledger'!$A$6:$O$581,N$4,FALSE),0)</f>
        <v>0</v>
      </c>
      <c r="O162" s="6">
        <f t="shared" si="7"/>
        <v>0</v>
      </c>
      <c r="T162" s="5">
        <v>2090</v>
      </c>
      <c r="U162">
        <f t="shared" si="6"/>
        <v>2090</v>
      </c>
    </row>
    <row r="163" spans="1:21" x14ac:dyDescent="0.35">
      <c r="A163" s="15" t="s">
        <v>146</v>
      </c>
      <c r="B163" s="16">
        <v>1835</v>
      </c>
      <c r="C163" s="7">
        <f>IFERROR((VLOOKUP($B163,'UA Ledger'!$A$6:$N$165,2,FALSE)),0)+IFERROR(VLOOKUP($B163,'AA Ledger'!$A$6:$O$581,2,FALSE),0)</f>
        <v>-205.60000000000005</v>
      </c>
      <c r="D163" s="7">
        <f>IFERROR((VLOOKUP($B163,'UA Ledger'!$A$6:$N$165,D$4,FALSE)),0)+IFERROR(VLOOKUP($B163,'AA Ledger'!$A$6:$O$581,D$4,FALSE),0)</f>
        <v>-205.60000000000005</v>
      </c>
      <c r="E163" s="7">
        <f>IFERROR((VLOOKUP($B163,'UA Ledger'!$A$6:$N$165,E$4,FALSE)),0)+IFERROR(VLOOKUP($B163,'AA Ledger'!$A$6:$O$581,E$4,FALSE),0)</f>
        <v>-205.60000000000005</v>
      </c>
      <c r="F163" s="7">
        <f>IFERROR((VLOOKUP($B163,'UA Ledger'!$A$6:$N$165,F$4,FALSE)),0)+IFERROR(VLOOKUP($B163,'AA Ledger'!$A$6:$O$581,F$4,FALSE),0)</f>
        <v>-205.60000000000005</v>
      </c>
      <c r="G163" s="7">
        <f>IFERROR((VLOOKUP($B163,'UA Ledger'!$A$6:$N$165,G$4,FALSE)),0)+IFERROR(VLOOKUP($B163,'AA Ledger'!$A$6:$O$581,G$4,FALSE),0)</f>
        <v>-205.60000000000005</v>
      </c>
      <c r="H163" s="7">
        <f>IFERROR((VLOOKUP($B163,'UA Ledger'!$A$6:$N$165,H$4,FALSE)),0)+IFERROR(VLOOKUP($B163,'AA Ledger'!$A$6:$O$581,H$4,FALSE),0)</f>
        <v>-205.60000000000005</v>
      </c>
      <c r="I163" s="7">
        <f>IFERROR((VLOOKUP($B163,'UA Ledger'!$A$6:$N$165,I$4,FALSE)),0)+IFERROR(VLOOKUP($B163,'AA Ledger'!$A$6:$O$581,I$4,FALSE),0)</f>
        <v>-205.60000000000005</v>
      </c>
      <c r="J163" s="7">
        <f>IFERROR((VLOOKUP($B163,'UA Ledger'!$A$6:$N$165,J$4,FALSE)),0)+IFERROR(VLOOKUP($B163,'AA Ledger'!$A$6:$O$581,J$4,FALSE),0)</f>
        <v>-205.60000000000005</v>
      </c>
      <c r="K163" s="7">
        <f>IFERROR((VLOOKUP($B163,'UA Ledger'!$A$6:$N$165,K$4,FALSE)),0)+IFERROR(VLOOKUP($B163,'AA Ledger'!$A$6:$O$581,K$4,FALSE),0)</f>
        <v>-205.60000000000005</v>
      </c>
      <c r="L163" s="7">
        <f>IFERROR((VLOOKUP($B163,'UA Ledger'!$A$6:$N$165,L$4,FALSE)),0)+IFERROR(VLOOKUP($B163,'AA Ledger'!$A$6:$O$581,L$4,FALSE),0)</f>
        <v>-205.59999999999854</v>
      </c>
      <c r="M163" s="7">
        <f>IFERROR((VLOOKUP($B163,'UA Ledger'!$A$6:$N$165,M$4,FALSE)),0)+IFERROR(VLOOKUP($B163,'AA Ledger'!$A$6:$O$581,M$4,FALSE),0)</f>
        <v>-205.59</v>
      </c>
      <c r="N163" s="7">
        <f>IFERROR((VLOOKUP($B163,'UA Ledger'!$A$6:$N$165,N$4,FALSE)),0)+IFERROR(VLOOKUP($B163,'AA Ledger'!$A$6:$O$581,N$4,FALSE),0)</f>
        <v>-205.59</v>
      </c>
      <c r="O163" s="6">
        <f t="shared" si="7"/>
        <v>-2467.1799999999994</v>
      </c>
      <c r="T163" s="5">
        <v>2105</v>
      </c>
      <c r="U163">
        <f t="shared" si="6"/>
        <v>2105</v>
      </c>
    </row>
    <row r="164" spans="1:21" x14ac:dyDescent="0.35">
      <c r="A164" s="15" t="s">
        <v>147</v>
      </c>
      <c r="B164" s="16">
        <v>1840</v>
      </c>
      <c r="C164" s="7">
        <f>IFERROR((VLOOKUP($B164,'UA Ledger'!$A$6:$N$165,2,FALSE)),0)+IFERROR(VLOOKUP($B164,'AA Ledger'!$A$6:$O$581,2,FALSE),0)</f>
        <v>-484.99999999999994</v>
      </c>
      <c r="D164" s="7">
        <f>IFERROR((VLOOKUP($B164,'UA Ledger'!$A$6:$N$165,D$4,FALSE)),0)+IFERROR(VLOOKUP($B164,'AA Ledger'!$A$6:$O$581,D$4,FALSE),0)</f>
        <v>-484.96999999999997</v>
      </c>
      <c r="E164" s="7">
        <f>IFERROR((VLOOKUP($B164,'UA Ledger'!$A$6:$N$165,E$4,FALSE)),0)+IFERROR(VLOOKUP($B164,'AA Ledger'!$A$6:$O$581,E$4,FALSE),0)</f>
        <v>-484.98999999999978</v>
      </c>
      <c r="F164" s="7">
        <f>IFERROR((VLOOKUP($B164,'UA Ledger'!$A$6:$N$165,F$4,FALSE)),0)+IFERROR(VLOOKUP($B164,'AA Ledger'!$A$6:$O$581,F$4,FALSE),0)</f>
        <v>-484.95000000000033</v>
      </c>
      <c r="G164" s="7">
        <f>IFERROR((VLOOKUP($B164,'UA Ledger'!$A$6:$N$165,G$4,FALSE)),0)+IFERROR(VLOOKUP($B164,'AA Ledger'!$A$6:$O$581,G$4,FALSE),0)</f>
        <v>-484.96999999999991</v>
      </c>
      <c r="H164" s="7">
        <f>IFERROR((VLOOKUP($B164,'UA Ledger'!$A$6:$N$165,H$4,FALSE)),0)+IFERROR(VLOOKUP($B164,'AA Ledger'!$A$6:$O$581,H$4,FALSE),0)</f>
        <v>-484.9799999999999</v>
      </c>
      <c r="I164" s="7">
        <f>IFERROR((VLOOKUP($B164,'UA Ledger'!$A$6:$N$165,I$4,FALSE)),0)+IFERROR(VLOOKUP($B164,'AA Ledger'!$A$6:$O$581,I$4,FALSE),0)</f>
        <v>-484.98000000000013</v>
      </c>
      <c r="J164" s="7">
        <f>IFERROR((VLOOKUP($B164,'UA Ledger'!$A$6:$N$165,J$4,FALSE)),0)+IFERROR(VLOOKUP($B164,'AA Ledger'!$A$6:$O$581,J$4,FALSE),0)</f>
        <v>-484.98999999999995</v>
      </c>
      <c r="K164" s="7">
        <f>IFERROR((VLOOKUP($B164,'UA Ledger'!$A$6:$N$165,K$4,FALSE)),0)+IFERROR(VLOOKUP($B164,'AA Ledger'!$A$6:$O$581,K$4,FALSE),0)</f>
        <v>-484.99999999999977</v>
      </c>
      <c r="L164" s="7">
        <f>IFERROR((VLOOKUP($B164,'UA Ledger'!$A$6:$N$165,L$4,FALSE)),0)+IFERROR(VLOOKUP($B164,'AA Ledger'!$A$6:$O$581,L$4,FALSE),0)</f>
        <v>-484.99000000000012</v>
      </c>
      <c r="M164" s="7">
        <f>IFERROR((VLOOKUP($B164,'UA Ledger'!$A$6:$N$165,M$4,FALSE)),0)+IFERROR(VLOOKUP($B164,'AA Ledger'!$A$6:$O$581,M$4,FALSE),0)</f>
        <v>-484.9699999999998</v>
      </c>
      <c r="N164" s="7">
        <f>IFERROR((VLOOKUP($B164,'UA Ledger'!$A$6:$N$165,N$4,FALSE)),0)+IFERROR(VLOOKUP($B164,'AA Ledger'!$A$6:$O$581,N$4,FALSE),0)</f>
        <v>-484.98000000000019</v>
      </c>
      <c r="O164" s="6">
        <f t="shared" si="7"/>
        <v>-5819.7699999999995</v>
      </c>
      <c r="T164" s="5">
        <v>2110</v>
      </c>
      <c r="U164">
        <f t="shared" si="6"/>
        <v>2110</v>
      </c>
    </row>
    <row r="165" spans="1:21" x14ac:dyDescent="0.35">
      <c r="A165" s="15" t="s">
        <v>148</v>
      </c>
      <c r="B165" s="16">
        <v>1845</v>
      </c>
      <c r="C165" s="7">
        <f>IFERROR((VLOOKUP($B165,'UA Ledger'!$A$6:$N$165,2,FALSE)),0)+IFERROR(VLOOKUP($B165,'AA Ledger'!$A$6:$O$581,2,FALSE),0)</f>
        <v>-3293.5700000000011</v>
      </c>
      <c r="D165" s="7">
        <f>IFERROR((VLOOKUP($B165,'UA Ledger'!$A$6:$N$165,D$4,FALSE)),0)+IFERROR(VLOOKUP($B165,'AA Ledger'!$A$6:$O$581,D$4,FALSE),0)</f>
        <v>-3293.5700000000011</v>
      </c>
      <c r="E165" s="7">
        <f>IFERROR((VLOOKUP($B165,'UA Ledger'!$A$6:$N$165,E$4,FALSE)),0)+IFERROR(VLOOKUP($B165,'AA Ledger'!$A$6:$O$581,E$4,FALSE),0)</f>
        <v>-3293.5700000000011</v>
      </c>
      <c r="F165" s="7">
        <f>IFERROR((VLOOKUP($B165,'UA Ledger'!$A$6:$N$165,F$4,FALSE)),0)+IFERROR(VLOOKUP($B165,'AA Ledger'!$A$6:$O$581,F$4,FALSE),0)</f>
        <v>-3293.5700000000011</v>
      </c>
      <c r="G165" s="7">
        <f>IFERROR((VLOOKUP($B165,'UA Ledger'!$A$6:$N$165,G$4,FALSE)),0)+IFERROR(VLOOKUP($B165,'AA Ledger'!$A$6:$O$581,G$4,FALSE),0)</f>
        <v>-3294.4000000000005</v>
      </c>
      <c r="H165" s="7">
        <f>IFERROR((VLOOKUP($B165,'UA Ledger'!$A$6:$N$165,H$4,FALSE)),0)+IFERROR(VLOOKUP($B165,'AA Ledger'!$A$6:$O$581,H$4,FALSE),0)</f>
        <v>-3296.1100000000006</v>
      </c>
      <c r="I165" s="7">
        <f>IFERROR((VLOOKUP($B165,'UA Ledger'!$A$6:$N$165,I$4,FALSE)),0)+IFERROR(VLOOKUP($B165,'AA Ledger'!$A$6:$O$581,I$4,FALSE),0)</f>
        <v>-3297.4300000000007</v>
      </c>
      <c r="J165" s="7">
        <f>IFERROR((VLOOKUP($B165,'UA Ledger'!$A$6:$N$165,J$4,FALSE)),0)+IFERROR(VLOOKUP($B165,'AA Ledger'!$A$6:$O$581,J$4,FALSE),0)</f>
        <v>-2781.9</v>
      </c>
      <c r="K165" s="7">
        <f>IFERROR((VLOOKUP($B165,'UA Ledger'!$A$6:$N$165,K$4,FALSE)),0)+IFERROR(VLOOKUP($B165,'AA Ledger'!$A$6:$O$581,K$4,FALSE),0)</f>
        <v>-3359.8800000000006</v>
      </c>
      <c r="L165" s="7">
        <f>IFERROR((VLOOKUP($B165,'UA Ledger'!$A$6:$N$165,L$4,FALSE)),0)+IFERROR(VLOOKUP($B165,'AA Ledger'!$A$6:$O$581,L$4,FALSE),0)</f>
        <v>-3359.8800000000047</v>
      </c>
      <c r="M165" s="7">
        <f>IFERROR((VLOOKUP($B165,'UA Ledger'!$A$6:$N$165,M$4,FALSE)),0)+IFERROR(VLOOKUP($B165,'AA Ledger'!$A$6:$O$581,M$4,FALSE),0)</f>
        <v>-3359.9</v>
      </c>
      <c r="N165" s="7">
        <f>IFERROR((VLOOKUP($B165,'UA Ledger'!$A$6:$N$165,N$4,FALSE)),0)+IFERROR(VLOOKUP($B165,'AA Ledger'!$A$6:$O$581,N$4,FALSE),0)</f>
        <v>-3359.9</v>
      </c>
      <c r="O165" s="6">
        <f t="shared" si="7"/>
        <v>-39283.680000000015</v>
      </c>
      <c r="T165" s="5">
        <v>2113</v>
      </c>
      <c r="U165">
        <f t="shared" si="6"/>
        <v>2113</v>
      </c>
    </row>
    <row r="166" spans="1:21" x14ac:dyDescent="0.35">
      <c r="A166" s="15" t="s">
        <v>149</v>
      </c>
      <c r="B166" s="16">
        <v>1850</v>
      </c>
      <c r="C166" s="7">
        <f>IFERROR((VLOOKUP($B166,'UA Ledger'!$A$6:$N$165,2,FALSE)),0)+IFERROR(VLOOKUP($B166,'AA Ledger'!$A$6:$O$581,2,FALSE),0)</f>
        <v>-17665.34</v>
      </c>
      <c r="D166" s="7">
        <f>IFERROR((VLOOKUP($B166,'UA Ledger'!$A$6:$N$165,D$4,FALSE)),0)+IFERROR(VLOOKUP($B166,'AA Ledger'!$A$6:$O$581,D$4,FALSE),0)</f>
        <v>-19823.18</v>
      </c>
      <c r="E166" s="7">
        <f>IFERROR((VLOOKUP($B166,'UA Ledger'!$A$6:$N$165,E$4,FALSE)),0)+IFERROR(VLOOKUP($B166,'AA Ledger'!$A$6:$O$581,E$4,FALSE),0)</f>
        <v>-19824.41</v>
      </c>
      <c r="F166" s="7">
        <f>IFERROR((VLOOKUP($B166,'UA Ledger'!$A$6:$N$165,F$4,FALSE)),0)+IFERROR(VLOOKUP($B166,'AA Ledger'!$A$6:$O$581,F$4,FALSE),0)</f>
        <v>-19824.41</v>
      </c>
      <c r="G166" s="7">
        <f>IFERROR((VLOOKUP($B166,'UA Ledger'!$A$6:$N$165,G$4,FALSE)),0)+IFERROR(VLOOKUP($B166,'AA Ledger'!$A$6:$O$581,G$4,FALSE),0)</f>
        <v>-19824.41</v>
      </c>
      <c r="H166" s="7">
        <f>IFERROR((VLOOKUP($B166,'UA Ledger'!$A$6:$N$165,H$4,FALSE)),0)+IFERROR(VLOOKUP($B166,'AA Ledger'!$A$6:$O$581,H$4,FALSE),0)</f>
        <v>-19901.3</v>
      </c>
      <c r="I166" s="7">
        <f>IFERROR((VLOOKUP($B166,'UA Ledger'!$A$6:$N$165,I$4,FALSE)),0)+IFERROR(VLOOKUP($B166,'AA Ledger'!$A$6:$O$581,I$4,FALSE),0)</f>
        <v>-19935.620000000003</v>
      </c>
      <c r="J166" s="7">
        <f>IFERROR((VLOOKUP($B166,'UA Ledger'!$A$6:$N$165,J$4,FALSE)),0)+IFERROR(VLOOKUP($B166,'AA Ledger'!$A$6:$O$581,J$4,FALSE),0)</f>
        <v>-19943.55</v>
      </c>
      <c r="K166" s="7">
        <f>IFERROR((VLOOKUP($B166,'UA Ledger'!$A$6:$N$165,K$4,FALSE)),0)+IFERROR(VLOOKUP($B166,'AA Ledger'!$A$6:$O$581,K$4,FALSE),0)</f>
        <v>-23981.019999999997</v>
      </c>
      <c r="L166" s="7">
        <f>IFERROR((VLOOKUP($B166,'UA Ledger'!$A$6:$N$165,L$4,FALSE)),0)+IFERROR(VLOOKUP($B166,'AA Ledger'!$A$6:$O$581,L$4,FALSE),0)</f>
        <v>-12393.040000000035</v>
      </c>
      <c r="M166" s="7">
        <f>IFERROR((VLOOKUP($B166,'UA Ledger'!$A$6:$N$165,M$4,FALSE)),0)+IFERROR(VLOOKUP($B166,'AA Ledger'!$A$6:$O$581,M$4,FALSE),0)</f>
        <v>-22741.949999999997</v>
      </c>
      <c r="N166" s="7">
        <f>IFERROR((VLOOKUP($B166,'UA Ledger'!$A$6:$N$165,N$4,FALSE)),0)+IFERROR(VLOOKUP($B166,'AA Ledger'!$A$6:$O$581,N$4,FALSE),0)</f>
        <v>-24032.579999999998</v>
      </c>
      <c r="O166" s="6">
        <f t="shared" si="7"/>
        <v>-239890.81000000003</v>
      </c>
      <c r="T166" s="5">
        <v>2115</v>
      </c>
      <c r="U166">
        <f t="shared" si="6"/>
        <v>2115</v>
      </c>
    </row>
    <row r="167" spans="1:21" x14ac:dyDescent="0.35">
      <c r="A167" s="15" t="s">
        <v>150</v>
      </c>
      <c r="B167" s="16">
        <v>1855</v>
      </c>
      <c r="C167" s="7">
        <f>IFERROR((VLOOKUP($B167,'UA Ledger'!$A$6:$N$165,2,FALSE)),0)+IFERROR(VLOOKUP($B167,'AA Ledger'!$A$6:$O$581,2,FALSE),0)</f>
        <v>-20.619999999999997</v>
      </c>
      <c r="D167" s="7">
        <f>IFERROR((VLOOKUP($B167,'UA Ledger'!$A$6:$N$165,D$4,FALSE)),0)+IFERROR(VLOOKUP($B167,'AA Ledger'!$A$6:$O$581,D$4,FALSE),0)</f>
        <v>-20.619999999999997</v>
      </c>
      <c r="E167" s="7">
        <f>IFERROR((VLOOKUP($B167,'UA Ledger'!$A$6:$N$165,E$4,FALSE)),0)+IFERROR(VLOOKUP($B167,'AA Ledger'!$A$6:$O$581,E$4,FALSE),0)</f>
        <v>-20.619999999999997</v>
      </c>
      <c r="F167" s="7">
        <f>IFERROR((VLOOKUP($B167,'UA Ledger'!$A$6:$N$165,F$4,FALSE)),0)+IFERROR(VLOOKUP($B167,'AA Ledger'!$A$6:$O$581,F$4,FALSE),0)</f>
        <v>-20.619999999999997</v>
      </c>
      <c r="G167" s="7">
        <f>IFERROR((VLOOKUP($B167,'UA Ledger'!$A$6:$N$165,G$4,FALSE)),0)+IFERROR(VLOOKUP($B167,'AA Ledger'!$A$6:$O$581,G$4,FALSE),0)</f>
        <v>-20.880000000000003</v>
      </c>
      <c r="H167" s="7">
        <f>IFERROR((VLOOKUP($B167,'UA Ledger'!$A$6:$N$165,H$4,FALSE)),0)+IFERROR(VLOOKUP($B167,'AA Ledger'!$A$6:$O$581,H$4,FALSE),0)</f>
        <v>-21.700000000000003</v>
      </c>
      <c r="I167" s="7">
        <f>IFERROR((VLOOKUP($B167,'UA Ledger'!$A$6:$N$165,I$4,FALSE)),0)+IFERROR(VLOOKUP($B167,'AA Ledger'!$A$6:$O$581,I$4,FALSE),0)</f>
        <v>-22.65</v>
      </c>
      <c r="J167" s="7">
        <f>IFERROR((VLOOKUP($B167,'UA Ledger'!$A$6:$N$165,J$4,FALSE)),0)+IFERROR(VLOOKUP($B167,'AA Ledger'!$A$6:$O$581,J$4,FALSE),0)</f>
        <v>-23.699999999999996</v>
      </c>
      <c r="K167" s="7">
        <f>IFERROR((VLOOKUP($B167,'UA Ledger'!$A$6:$N$165,K$4,FALSE)),0)+IFERROR(VLOOKUP($B167,'AA Ledger'!$A$6:$O$581,K$4,FALSE),0)</f>
        <v>-23.699999999999996</v>
      </c>
      <c r="L167" s="7">
        <f>IFERROR((VLOOKUP($B167,'UA Ledger'!$A$6:$N$165,L$4,FALSE)),0)+IFERROR(VLOOKUP($B167,'AA Ledger'!$A$6:$O$581,L$4,FALSE),0)</f>
        <v>-23.700000000000045</v>
      </c>
      <c r="M167" s="7">
        <f>IFERROR((VLOOKUP($B167,'UA Ledger'!$A$6:$N$165,M$4,FALSE)),0)+IFERROR(VLOOKUP($B167,'AA Ledger'!$A$6:$O$581,M$4,FALSE),0)</f>
        <v>-18.090000000000007</v>
      </c>
      <c r="N167" s="7">
        <f>IFERROR((VLOOKUP($B167,'UA Ledger'!$A$6:$N$165,N$4,FALSE)),0)+IFERROR(VLOOKUP($B167,'AA Ledger'!$A$6:$O$581,N$4,FALSE),0)</f>
        <v>-24.470000000000006</v>
      </c>
      <c r="O167" s="6">
        <f t="shared" si="7"/>
        <v>-261.37</v>
      </c>
      <c r="T167" s="5">
        <v>2120</v>
      </c>
      <c r="U167">
        <f t="shared" si="6"/>
        <v>2120</v>
      </c>
    </row>
    <row r="168" spans="1:21" x14ac:dyDescent="0.35">
      <c r="A168" s="15" t="s">
        <v>151</v>
      </c>
      <c r="B168" s="16">
        <v>1860</v>
      </c>
      <c r="C168" s="7">
        <f>IFERROR((VLOOKUP($B168,'UA Ledger'!$A$6:$N$165,2,FALSE)),0)+IFERROR(VLOOKUP($B168,'AA Ledger'!$A$6:$O$581,2,FALSE),0)</f>
        <v>-107.55999999999999</v>
      </c>
      <c r="D168" s="7">
        <f>IFERROR((VLOOKUP($B168,'UA Ledger'!$A$6:$N$165,D$4,FALSE)),0)+IFERROR(VLOOKUP($B168,'AA Ledger'!$A$6:$O$581,D$4,FALSE),0)</f>
        <v>-107.55999999999999</v>
      </c>
      <c r="E168" s="7">
        <f>IFERROR((VLOOKUP($B168,'UA Ledger'!$A$6:$N$165,E$4,FALSE)),0)+IFERROR(VLOOKUP($B168,'AA Ledger'!$A$6:$O$581,E$4,FALSE),0)</f>
        <v>-111.40999999999998</v>
      </c>
      <c r="F168" s="7">
        <f>IFERROR((VLOOKUP($B168,'UA Ledger'!$A$6:$N$165,F$4,FALSE)),0)+IFERROR(VLOOKUP($B168,'AA Ledger'!$A$6:$O$581,F$4,FALSE),0)</f>
        <v>-111.40999999999998</v>
      </c>
      <c r="G168" s="7">
        <f>IFERROR((VLOOKUP($B168,'UA Ledger'!$A$6:$N$165,G$4,FALSE)),0)+IFERROR(VLOOKUP($B168,'AA Ledger'!$A$6:$O$581,G$4,FALSE),0)</f>
        <v>-111.40999999999998</v>
      </c>
      <c r="H168" s="7">
        <f>IFERROR((VLOOKUP($B168,'UA Ledger'!$A$6:$N$165,H$4,FALSE)),0)+IFERROR(VLOOKUP($B168,'AA Ledger'!$A$6:$O$581,H$4,FALSE),0)</f>
        <v>-111.40999999999998</v>
      </c>
      <c r="I168" s="7">
        <f>IFERROR((VLOOKUP($B168,'UA Ledger'!$A$6:$N$165,I$4,FALSE)),0)+IFERROR(VLOOKUP($B168,'AA Ledger'!$A$6:$O$581,I$4,FALSE),0)</f>
        <v>-111.40999999999998</v>
      </c>
      <c r="J168" s="7">
        <f>IFERROR((VLOOKUP($B168,'UA Ledger'!$A$6:$N$165,J$4,FALSE)),0)+IFERROR(VLOOKUP($B168,'AA Ledger'!$A$6:$O$581,J$4,FALSE),0)</f>
        <v>-111.40999999999998</v>
      </c>
      <c r="K168" s="7">
        <f>IFERROR((VLOOKUP($B168,'UA Ledger'!$A$6:$N$165,K$4,FALSE)),0)+IFERROR(VLOOKUP($B168,'AA Ledger'!$A$6:$O$581,K$4,FALSE),0)</f>
        <v>641.07999999999981</v>
      </c>
      <c r="L168" s="7">
        <f>IFERROR((VLOOKUP($B168,'UA Ledger'!$A$6:$N$165,L$4,FALSE)),0)+IFERROR(VLOOKUP($B168,'AA Ledger'!$A$6:$O$581,L$4,FALSE),0)</f>
        <v>-118.5600000000004</v>
      </c>
      <c r="M168" s="7">
        <f>IFERROR((VLOOKUP($B168,'UA Ledger'!$A$6:$N$165,M$4,FALSE)),0)+IFERROR(VLOOKUP($B168,'AA Ledger'!$A$6:$O$581,M$4,FALSE),0)</f>
        <v>-118.55999999999999</v>
      </c>
      <c r="N168" s="7">
        <f>IFERROR((VLOOKUP($B168,'UA Ledger'!$A$6:$N$165,N$4,FALSE)),0)+IFERROR(VLOOKUP($B168,'AA Ledger'!$A$6:$O$581,N$4,FALSE),0)</f>
        <v>-118.55999999999999</v>
      </c>
      <c r="O168" s="6">
        <f t="shared" si="7"/>
        <v>-598.1800000000004</v>
      </c>
      <c r="T168" s="5">
        <v>2125</v>
      </c>
      <c r="U168">
        <f t="shared" si="6"/>
        <v>2125</v>
      </c>
    </row>
    <row r="169" spans="1:21" x14ac:dyDescent="0.35">
      <c r="A169" s="15" t="s">
        <v>152</v>
      </c>
      <c r="B169" s="16">
        <v>1875</v>
      </c>
      <c r="C169" s="7">
        <f>IFERROR((VLOOKUP($B169,'UA Ledger'!$A$6:$N$165,2,FALSE)),0)+IFERROR(VLOOKUP($B169,'AA Ledger'!$A$6:$O$581,2,FALSE),0)</f>
        <v>-11226.460000000003</v>
      </c>
      <c r="D169" s="7">
        <f>IFERROR((VLOOKUP($B169,'UA Ledger'!$A$6:$N$165,D$4,FALSE)),0)+IFERROR(VLOOKUP($B169,'AA Ledger'!$A$6:$O$581,D$4,FALSE),0)</f>
        <v>-11230.980000000001</v>
      </c>
      <c r="E169" s="7">
        <f>IFERROR((VLOOKUP($B169,'UA Ledger'!$A$6:$N$165,E$4,FALSE)),0)+IFERROR(VLOOKUP($B169,'AA Ledger'!$A$6:$O$581,E$4,FALSE),0)</f>
        <v>-9680.06</v>
      </c>
      <c r="F169" s="7">
        <f>IFERROR((VLOOKUP($B169,'UA Ledger'!$A$6:$N$165,F$4,FALSE)),0)+IFERROR(VLOOKUP($B169,'AA Ledger'!$A$6:$O$581,F$4,FALSE),0)</f>
        <v>-11226.960000000003</v>
      </c>
      <c r="G169" s="7">
        <f>IFERROR((VLOOKUP($B169,'UA Ledger'!$A$6:$N$165,G$4,FALSE)),0)+IFERROR(VLOOKUP($B169,'AA Ledger'!$A$6:$O$581,G$4,FALSE),0)</f>
        <v>-11252.130000000003</v>
      </c>
      <c r="H169" s="7">
        <f>IFERROR((VLOOKUP($B169,'UA Ledger'!$A$6:$N$165,H$4,FALSE)),0)+IFERROR(VLOOKUP($B169,'AA Ledger'!$A$6:$O$581,H$4,FALSE),0)</f>
        <v>-11255.580000000002</v>
      </c>
      <c r="I169" s="7">
        <f>IFERROR((VLOOKUP($B169,'UA Ledger'!$A$6:$N$165,I$4,FALSE)),0)+IFERROR(VLOOKUP($B169,'AA Ledger'!$A$6:$O$581,I$4,FALSE),0)</f>
        <v>-11255.580000000002</v>
      </c>
      <c r="J169" s="7">
        <f>IFERROR((VLOOKUP($B169,'UA Ledger'!$A$6:$N$165,J$4,FALSE)),0)+IFERROR(VLOOKUP($B169,'AA Ledger'!$A$6:$O$581,J$4,FALSE),0)</f>
        <v>-11255.580000000002</v>
      </c>
      <c r="K169" s="7">
        <f>IFERROR((VLOOKUP($B169,'UA Ledger'!$A$6:$N$165,K$4,FALSE)),0)+IFERROR(VLOOKUP($B169,'AA Ledger'!$A$6:$O$581,K$4,FALSE),0)</f>
        <v>-11255.580000000002</v>
      </c>
      <c r="L169" s="7">
        <f>IFERROR((VLOOKUP($B169,'UA Ledger'!$A$6:$N$165,L$4,FALSE)),0)+IFERROR(VLOOKUP($B169,'AA Ledger'!$A$6:$O$581,L$4,FALSE),0)</f>
        <v>-11256.339999999967</v>
      </c>
      <c r="M169" s="7">
        <f>IFERROR((VLOOKUP($B169,'UA Ledger'!$A$6:$N$165,M$4,FALSE)),0)+IFERROR(VLOOKUP($B169,'AA Ledger'!$A$6:$O$581,M$4,FALSE),0)</f>
        <v>-11256.6</v>
      </c>
      <c r="N169" s="7">
        <f>IFERROR((VLOOKUP($B169,'UA Ledger'!$A$6:$N$165,N$4,FALSE)),0)+IFERROR(VLOOKUP($B169,'AA Ledger'!$A$6:$O$581,N$4,FALSE),0)</f>
        <v>-8727.8200000000015</v>
      </c>
      <c r="O169" s="6">
        <f t="shared" si="7"/>
        <v>-130879.67</v>
      </c>
      <c r="T169" s="5">
        <v>2130</v>
      </c>
      <c r="U169">
        <f t="shared" si="6"/>
        <v>2130</v>
      </c>
    </row>
    <row r="170" spans="1:21" x14ac:dyDescent="0.35">
      <c r="A170" s="15" t="s">
        <v>153</v>
      </c>
      <c r="B170" s="16">
        <v>1880</v>
      </c>
      <c r="C170" s="7">
        <f>IFERROR((VLOOKUP($B170,'UA Ledger'!$A$6:$N$165,2,FALSE)),0)+IFERROR(VLOOKUP($B170,'AA Ledger'!$A$6:$O$581,2,FALSE),0)</f>
        <v>-287.98</v>
      </c>
      <c r="D170" s="7">
        <f>IFERROR((VLOOKUP($B170,'UA Ledger'!$A$6:$N$165,D$4,FALSE)),0)+IFERROR(VLOOKUP($B170,'AA Ledger'!$A$6:$O$581,D$4,FALSE),0)</f>
        <v>-287.98</v>
      </c>
      <c r="E170" s="7">
        <f>IFERROR((VLOOKUP($B170,'UA Ledger'!$A$6:$N$165,E$4,FALSE)),0)+IFERROR(VLOOKUP($B170,'AA Ledger'!$A$6:$O$581,E$4,FALSE),0)</f>
        <v>-287.98</v>
      </c>
      <c r="F170" s="7">
        <f>IFERROR((VLOOKUP($B170,'UA Ledger'!$A$6:$N$165,F$4,FALSE)),0)+IFERROR(VLOOKUP($B170,'AA Ledger'!$A$6:$O$581,F$4,FALSE),0)</f>
        <v>-287.98</v>
      </c>
      <c r="G170" s="7">
        <f>IFERROR((VLOOKUP($B170,'UA Ledger'!$A$6:$N$165,G$4,FALSE)),0)+IFERROR(VLOOKUP($B170,'AA Ledger'!$A$6:$O$581,G$4,FALSE),0)</f>
        <v>-287.98</v>
      </c>
      <c r="H170" s="7">
        <f>IFERROR((VLOOKUP($B170,'UA Ledger'!$A$6:$N$165,H$4,FALSE)),0)+IFERROR(VLOOKUP($B170,'AA Ledger'!$A$6:$O$581,H$4,FALSE),0)</f>
        <v>-287.98</v>
      </c>
      <c r="I170" s="7">
        <f>IFERROR((VLOOKUP($B170,'UA Ledger'!$A$6:$N$165,I$4,FALSE)),0)+IFERROR(VLOOKUP($B170,'AA Ledger'!$A$6:$O$581,I$4,FALSE),0)</f>
        <v>-287.98</v>
      </c>
      <c r="J170" s="7">
        <f>IFERROR((VLOOKUP($B170,'UA Ledger'!$A$6:$N$165,J$4,FALSE)),0)+IFERROR(VLOOKUP($B170,'AA Ledger'!$A$6:$O$581,J$4,FALSE),0)</f>
        <v>-287.98</v>
      </c>
      <c r="K170" s="7">
        <f>IFERROR((VLOOKUP($B170,'UA Ledger'!$A$6:$N$165,K$4,FALSE)),0)+IFERROR(VLOOKUP($B170,'AA Ledger'!$A$6:$O$581,K$4,FALSE),0)</f>
        <v>-287.98</v>
      </c>
      <c r="L170" s="7">
        <f>IFERROR((VLOOKUP($B170,'UA Ledger'!$A$6:$N$165,L$4,FALSE)),0)+IFERROR(VLOOKUP($B170,'AA Ledger'!$A$6:$O$581,L$4,FALSE),0)</f>
        <v>-287.98</v>
      </c>
      <c r="M170" s="7">
        <f>IFERROR((VLOOKUP($B170,'UA Ledger'!$A$6:$N$165,M$4,FALSE)),0)+IFERROR(VLOOKUP($B170,'AA Ledger'!$A$6:$O$581,M$4,FALSE),0)</f>
        <v>-287.98</v>
      </c>
      <c r="N170" s="7">
        <f>IFERROR((VLOOKUP($B170,'UA Ledger'!$A$6:$N$165,N$4,FALSE)),0)+IFERROR(VLOOKUP($B170,'AA Ledger'!$A$6:$O$581,N$4,FALSE),0)</f>
        <v>-287.98</v>
      </c>
      <c r="O170" s="6">
        <f t="shared" si="7"/>
        <v>-3455.76</v>
      </c>
      <c r="T170" s="5">
        <v>2135</v>
      </c>
      <c r="U170">
        <f t="shared" si="6"/>
        <v>2135</v>
      </c>
    </row>
    <row r="171" spans="1:21" x14ac:dyDescent="0.35">
      <c r="A171" s="15" t="s">
        <v>154</v>
      </c>
      <c r="B171" s="16">
        <v>1885</v>
      </c>
      <c r="C171" s="7">
        <f>IFERROR((VLOOKUP($B171,'UA Ledger'!$A$6:$N$165,2,FALSE)),0)+IFERROR(VLOOKUP($B171,'AA Ledger'!$A$6:$O$581,2,FALSE),0)</f>
        <v>-7944.88</v>
      </c>
      <c r="D171" s="7">
        <f>IFERROR((VLOOKUP($B171,'UA Ledger'!$A$6:$N$165,D$4,FALSE)),0)+IFERROR(VLOOKUP($B171,'AA Ledger'!$A$6:$O$581,D$4,FALSE),0)</f>
        <v>-7944.88</v>
      </c>
      <c r="E171" s="7">
        <f>IFERROR((VLOOKUP($B171,'UA Ledger'!$A$6:$N$165,E$4,FALSE)),0)+IFERROR(VLOOKUP($B171,'AA Ledger'!$A$6:$O$581,E$4,FALSE),0)</f>
        <v>-7945.5</v>
      </c>
      <c r="F171" s="7">
        <f>IFERROR((VLOOKUP($B171,'UA Ledger'!$A$6:$N$165,F$4,FALSE)),0)+IFERROR(VLOOKUP($B171,'AA Ledger'!$A$6:$O$581,F$4,FALSE),0)</f>
        <v>-7945.5</v>
      </c>
      <c r="G171" s="7">
        <f>IFERROR((VLOOKUP($B171,'UA Ledger'!$A$6:$N$165,G$4,FALSE)),0)+IFERROR(VLOOKUP($B171,'AA Ledger'!$A$6:$O$581,G$4,FALSE),0)</f>
        <v>-8041.74</v>
      </c>
      <c r="H171" s="7">
        <f>IFERROR((VLOOKUP($B171,'UA Ledger'!$A$6:$N$165,H$4,FALSE)),0)+IFERROR(VLOOKUP($B171,'AA Ledger'!$A$6:$O$581,H$4,FALSE),0)</f>
        <v>-8041.74</v>
      </c>
      <c r="I171" s="7">
        <f>IFERROR((VLOOKUP($B171,'UA Ledger'!$A$6:$N$165,I$4,FALSE)),0)+IFERROR(VLOOKUP($B171,'AA Ledger'!$A$6:$O$581,I$4,FALSE),0)</f>
        <v>-8048.87</v>
      </c>
      <c r="J171" s="7">
        <f>IFERROR((VLOOKUP($B171,'UA Ledger'!$A$6:$N$165,J$4,FALSE)),0)+IFERROR(VLOOKUP($B171,'AA Ledger'!$A$6:$O$581,J$4,FALSE),0)</f>
        <v>-8048.87</v>
      </c>
      <c r="K171" s="7">
        <f>IFERROR((VLOOKUP($B171,'UA Ledger'!$A$6:$N$165,K$4,FALSE)),0)+IFERROR(VLOOKUP($B171,'AA Ledger'!$A$6:$O$581,K$4,FALSE),0)</f>
        <v>-8054.2300000000005</v>
      </c>
      <c r="L171" s="7">
        <f>IFERROR((VLOOKUP($B171,'UA Ledger'!$A$6:$N$165,L$4,FALSE)),0)+IFERROR(VLOOKUP($B171,'AA Ledger'!$A$6:$O$581,L$4,FALSE),0)</f>
        <v>-8054.5500000000175</v>
      </c>
      <c r="M171" s="7">
        <f>IFERROR((VLOOKUP($B171,'UA Ledger'!$A$6:$N$165,M$4,FALSE)),0)+IFERROR(VLOOKUP($B171,'AA Ledger'!$A$6:$O$581,M$4,FALSE),0)</f>
        <v>-8048.0899999999992</v>
      </c>
      <c r="N171" s="7">
        <f>IFERROR((VLOOKUP($B171,'UA Ledger'!$A$6:$N$165,N$4,FALSE)),0)+IFERROR(VLOOKUP($B171,'AA Ledger'!$A$6:$O$581,N$4,FALSE),0)</f>
        <v>-8054.5499999999993</v>
      </c>
      <c r="O171" s="6">
        <f t="shared" si="7"/>
        <v>-96173.400000000023</v>
      </c>
      <c r="T171" s="5">
        <v>2140</v>
      </c>
      <c r="U171">
        <f t="shared" si="6"/>
        <v>2140</v>
      </c>
    </row>
    <row r="172" spans="1:21" x14ac:dyDescent="0.35">
      <c r="A172" s="15" t="s">
        <v>155</v>
      </c>
      <c r="B172" s="16">
        <v>1890</v>
      </c>
      <c r="C172" s="7">
        <f>IFERROR((VLOOKUP($B172,'UA Ledger'!$A$6:$N$165,2,FALSE)),0)+IFERROR(VLOOKUP($B172,'AA Ledger'!$A$6:$O$581,2,FALSE),0)</f>
        <v>-2071.9</v>
      </c>
      <c r="D172" s="7">
        <f>IFERROR((VLOOKUP($B172,'UA Ledger'!$A$6:$N$165,D$4,FALSE)),0)+IFERROR(VLOOKUP($B172,'AA Ledger'!$A$6:$O$581,D$4,FALSE),0)</f>
        <v>-2071.9</v>
      </c>
      <c r="E172" s="7">
        <f>IFERROR((VLOOKUP($B172,'UA Ledger'!$A$6:$N$165,E$4,FALSE)),0)+IFERROR(VLOOKUP($B172,'AA Ledger'!$A$6:$O$581,E$4,FALSE),0)</f>
        <v>-2556.58</v>
      </c>
      <c r="F172" s="7">
        <f>IFERROR((VLOOKUP($B172,'UA Ledger'!$A$6:$N$165,F$4,FALSE)),0)+IFERROR(VLOOKUP($B172,'AA Ledger'!$A$6:$O$581,F$4,FALSE),0)</f>
        <v>-2556.58</v>
      </c>
      <c r="G172" s="7">
        <f>IFERROR((VLOOKUP($B172,'UA Ledger'!$A$6:$N$165,G$4,FALSE)),0)+IFERROR(VLOOKUP($B172,'AA Ledger'!$A$6:$O$581,G$4,FALSE),0)</f>
        <v>-2556.58</v>
      </c>
      <c r="H172" s="7">
        <f>IFERROR((VLOOKUP($B172,'UA Ledger'!$A$6:$N$165,H$4,FALSE)),0)+IFERROR(VLOOKUP($B172,'AA Ledger'!$A$6:$O$581,H$4,FALSE),0)</f>
        <v>-2556.58</v>
      </c>
      <c r="I172" s="7">
        <f>IFERROR((VLOOKUP($B172,'UA Ledger'!$A$6:$N$165,I$4,FALSE)),0)+IFERROR(VLOOKUP($B172,'AA Ledger'!$A$6:$O$581,I$4,FALSE),0)</f>
        <v>-2556.58</v>
      </c>
      <c r="J172" s="7">
        <f>IFERROR((VLOOKUP($B172,'UA Ledger'!$A$6:$N$165,J$4,FALSE)),0)+IFERROR(VLOOKUP($B172,'AA Ledger'!$A$6:$O$581,J$4,FALSE),0)</f>
        <v>-2556.58</v>
      </c>
      <c r="K172" s="7">
        <f>IFERROR((VLOOKUP($B172,'UA Ledger'!$A$6:$N$165,K$4,FALSE)),0)+IFERROR(VLOOKUP($B172,'AA Ledger'!$A$6:$O$581,K$4,FALSE),0)</f>
        <v>-2556.58</v>
      </c>
      <c r="L172" s="7">
        <f>IFERROR((VLOOKUP($B172,'UA Ledger'!$A$6:$N$165,L$4,FALSE)),0)+IFERROR(VLOOKUP($B172,'AA Ledger'!$A$6:$O$581,L$4,FALSE),0)</f>
        <v>-2556.58</v>
      </c>
      <c r="M172" s="7">
        <f>IFERROR((VLOOKUP($B172,'UA Ledger'!$A$6:$N$165,M$4,FALSE)),0)+IFERROR(VLOOKUP($B172,'AA Ledger'!$A$6:$O$581,M$4,FALSE),0)</f>
        <v>-2556.5700000000002</v>
      </c>
      <c r="N172" s="7">
        <f>IFERROR((VLOOKUP($B172,'UA Ledger'!$A$6:$N$165,N$4,FALSE)),0)+IFERROR(VLOOKUP($B172,'AA Ledger'!$A$6:$O$581,N$4,FALSE),0)</f>
        <v>-2556.5700000000002</v>
      </c>
      <c r="O172" s="6">
        <f t="shared" si="7"/>
        <v>-29709.58</v>
      </c>
      <c r="T172" s="5">
        <v>2145</v>
      </c>
      <c r="U172">
        <f t="shared" si="6"/>
        <v>2145</v>
      </c>
    </row>
    <row r="173" spans="1:21" x14ac:dyDescent="0.35">
      <c r="A173" s="15" t="s">
        <v>156</v>
      </c>
      <c r="B173" s="16">
        <v>1895</v>
      </c>
      <c r="C173" s="7">
        <f>IFERROR((VLOOKUP($B173,'UA Ledger'!$A$6:$N$165,2,FALSE)),0)+IFERROR(VLOOKUP($B173,'AA Ledger'!$A$6:$O$581,2,FALSE),0)</f>
        <v>-323.1599999999998</v>
      </c>
      <c r="D173" s="7">
        <f>IFERROR((VLOOKUP($B173,'UA Ledger'!$A$6:$N$165,D$4,FALSE)),0)+IFERROR(VLOOKUP($B173,'AA Ledger'!$A$6:$O$581,D$4,FALSE),0)</f>
        <v>-601.94000000000005</v>
      </c>
      <c r="E173" s="7">
        <f>IFERROR((VLOOKUP($B173,'UA Ledger'!$A$6:$N$165,E$4,FALSE)),0)+IFERROR(VLOOKUP($B173,'AA Ledger'!$A$6:$O$581,E$4,FALSE),0)</f>
        <v>-288.27</v>
      </c>
      <c r="F173" s="7">
        <f>IFERROR((VLOOKUP($B173,'UA Ledger'!$A$6:$N$165,F$4,FALSE)),0)+IFERROR(VLOOKUP($B173,'AA Ledger'!$A$6:$O$581,F$4,FALSE),0)</f>
        <v>-1178.1500000000001</v>
      </c>
      <c r="G173" s="7">
        <f>IFERROR((VLOOKUP($B173,'UA Ledger'!$A$6:$N$165,G$4,FALSE)),0)+IFERROR(VLOOKUP($B173,'AA Ledger'!$A$6:$O$581,G$4,FALSE),0)</f>
        <v>12891.019999999997</v>
      </c>
      <c r="H173" s="7">
        <f>IFERROR((VLOOKUP($B173,'UA Ledger'!$A$6:$N$165,H$4,FALSE)),0)+IFERROR(VLOOKUP($B173,'AA Ledger'!$A$6:$O$581,H$4,FALSE),0)</f>
        <v>-967.08000000000027</v>
      </c>
      <c r="I173" s="7">
        <f>IFERROR((VLOOKUP($B173,'UA Ledger'!$A$6:$N$165,I$4,FALSE)),0)+IFERROR(VLOOKUP($B173,'AA Ledger'!$A$6:$O$581,I$4,FALSE),0)</f>
        <v>-1272.32</v>
      </c>
      <c r="J173" s="7">
        <f>IFERROR((VLOOKUP($B173,'UA Ledger'!$A$6:$N$165,J$4,FALSE)),0)+IFERROR(VLOOKUP($B173,'AA Ledger'!$A$6:$O$581,J$4,FALSE),0)</f>
        <v>-297.18</v>
      </c>
      <c r="K173" s="7">
        <f>IFERROR((VLOOKUP($B173,'UA Ledger'!$A$6:$N$165,K$4,FALSE)),0)+IFERROR(VLOOKUP($B173,'AA Ledger'!$A$6:$O$581,K$4,FALSE),0)</f>
        <v>149.39000000000021</v>
      </c>
      <c r="L173" s="7">
        <f>IFERROR((VLOOKUP($B173,'UA Ledger'!$A$6:$N$165,L$4,FALSE)),0)+IFERROR(VLOOKUP($B173,'AA Ledger'!$A$6:$O$581,L$4,FALSE),0)</f>
        <v>-1288.3399999999965</v>
      </c>
      <c r="M173" s="7">
        <f>IFERROR((VLOOKUP($B173,'UA Ledger'!$A$6:$N$165,M$4,FALSE)),0)+IFERROR(VLOOKUP($B173,'AA Ledger'!$A$6:$O$581,M$4,FALSE),0)</f>
        <v>2882.170000000001</v>
      </c>
      <c r="N173" s="7">
        <f>IFERROR((VLOOKUP($B173,'UA Ledger'!$A$6:$N$165,N$4,FALSE)),0)+IFERROR(VLOOKUP($B173,'AA Ledger'!$A$6:$O$581,N$4,FALSE),0)</f>
        <v>-620.63</v>
      </c>
      <c r="O173" s="6">
        <f t="shared" si="7"/>
        <v>9085.510000000002</v>
      </c>
      <c r="T173" s="5">
        <v>2150</v>
      </c>
      <c r="U173">
        <f t="shared" si="6"/>
        <v>2150</v>
      </c>
    </row>
    <row r="174" spans="1:21" x14ac:dyDescent="0.35">
      <c r="A174" s="15" t="s">
        <v>156</v>
      </c>
      <c r="B174" s="16">
        <v>1900</v>
      </c>
      <c r="C174" s="7">
        <f>IFERROR((VLOOKUP($B174,'UA Ledger'!$A$6:$N$165,2,FALSE)),0)+IFERROR(VLOOKUP($B174,'AA Ledger'!$A$6:$O$581,2,FALSE),0)</f>
        <v>-25837.43</v>
      </c>
      <c r="D174" s="7">
        <f>IFERROR((VLOOKUP($B174,'UA Ledger'!$A$6:$N$165,D$4,FALSE)),0)+IFERROR(VLOOKUP($B174,'AA Ledger'!$A$6:$O$581,D$4,FALSE),0)</f>
        <v>-6589.2799999999988</v>
      </c>
      <c r="E174" s="7">
        <f>IFERROR((VLOOKUP($B174,'UA Ledger'!$A$6:$N$165,E$4,FALSE)),0)+IFERROR(VLOOKUP($B174,'AA Ledger'!$A$6:$O$581,E$4,FALSE),0)</f>
        <v>-32738.740000000009</v>
      </c>
      <c r="F174" s="7">
        <f>IFERROR((VLOOKUP($B174,'UA Ledger'!$A$6:$N$165,F$4,FALSE)),0)+IFERROR(VLOOKUP($B174,'AA Ledger'!$A$6:$O$581,F$4,FALSE),0)</f>
        <v>-25299.690000000002</v>
      </c>
      <c r="G174" s="7">
        <f>IFERROR((VLOOKUP($B174,'UA Ledger'!$A$6:$N$165,G$4,FALSE)),0)+IFERROR(VLOOKUP($B174,'AA Ledger'!$A$6:$O$581,G$4,FALSE),0)</f>
        <v>-26822.200000000004</v>
      </c>
      <c r="H174" s="7">
        <f>IFERROR((VLOOKUP($B174,'UA Ledger'!$A$6:$N$165,H$4,FALSE)),0)+IFERROR(VLOOKUP($B174,'AA Ledger'!$A$6:$O$581,H$4,FALSE),0)</f>
        <v>-32186.220000000008</v>
      </c>
      <c r="I174" s="7">
        <f>IFERROR((VLOOKUP($B174,'UA Ledger'!$A$6:$N$165,I$4,FALSE)),0)+IFERROR(VLOOKUP($B174,'AA Ledger'!$A$6:$O$581,I$4,FALSE),0)</f>
        <v>-19098.77</v>
      </c>
      <c r="J174" s="7">
        <f>IFERROR((VLOOKUP($B174,'UA Ledger'!$A$6:$N$165,J$4,FALSE)),0)+IFERROR(VLOOKUP($B174,'AA Ledger'!$A$6:$O$581,J$4,FALSE),0)</f>
        <v>-28184.980000000003</v>
      </c>
      <c r="K174" s="7">
        <f>IFERROR((VLOOKUP($B174,'UA Ledger'!$A$6:$N$165,K$4,FALSE)),0)+IFERROR(VLOOKUP($B174,'AA Ledger'!$A$6:$O$581,K$4,FALSE),0)</f>
        <v>-25287.420000000002</v>
      </c>
      <c r="L174" s="7">
        <f>IFERROR((VLOOKUP($B174,'UA Ledger'!$A$6:$N$165,L$4,FALSE)),0)+IFERROR(VLOOKUP($B174,'AA Ledger'!$A$6:$O$581,L$4,FALSE),0)</f>
        <v>-16511.75</v>
      </c>
      <c r="M174" s="7">
        <f>IFERROR((VLOOKUP($B174,'UA Ledger'!$A$6:$N$165,M$4,FALSE)),0)+IFERROR(VLOOKUP($B174,'AA Ledger'!$A$6:$O$581,M$4,FALSE),0)</f>
        <v>-27289.360000000001</v>
      </c>
      <c r="N174" s="7">
        <f>IFERROR((VLOOKUP($B174,'UA Ledger'!$A$6:$N$165,N$4,FALSE)),0)+IFERROR(VLOOKUP($B174,'AA Ledger'!$A$6:$O$581,N$4,FALSE),0)</f>
        <v>-24708.740000000005</v>
      </c>
      <c r="O174" s="6">
        <f t="shared" si="7"/>
        <v>-290554.58</v>
      </c>
      <c r="T174" s="5">
        <v>2155</v>
      </c>
      <c r="U174">
        <f t="shared" si="6"/>
        <v>2155</v>
      </c>
    </row>
    <row r="175" spans="1:21" x14ac:dyDescent="0.35">
      <c r="A175" s="15" t="s">
        <v>156</v>
      </c>
      <c r="B175" s="16">
        <v>1905</v>
      </c>
      <c r="C175" s="7">
        <f>IFERROR((VLOOKUP($B175,'UA Ledger'!$A$6:$N$165,2,FALSE)),0)+IFERROR(VLOOKUP($B175,'AA Ledger'!$A$6:$O$581,2,FALSE),0)</f>
        <v>-1218.72</v>
      </c>
      <c r="D175" s="7">
        <f>IFERROR((VLOOKUP($B175,'UA Ledger'!$A$6:$N$165,D$4,FALSE)),0)+IFERROR(VLOOKUP($B175,'AA Ledger'!$A$6:$O$581,D$4,FALSE),0)</f>
        <v>-1218.72</v>
      </c>
      <c r="E175" s="7">
        <f>IFERROR((VLOOKUP($B175,'UA Ledger'!$A$6:$N$165,E$4,FALSE)),0)+IFERROR(VLOOKUP($B175,'AA Ledger'!$A$6:$O$581,E$4,FALSE),0)</f>
        <v>-1218.72</v>
      </c>
      <c r="F175" s="7">
        <f>IFERROR((VLOOKUP($B175,'UA Ledger'!$A$6:$N$165,F$4,FALSE)),0)+IFERROR(VLOOKUP($B175,'AA Ledger'!$A$6:$O$581,F$4,FALSE),0)</f>
        <v>-1218.72</v>
      </c>
      <c r="G175" s="7">
        <f>IFERROR((VLOOKUP($B175,'UA Ledger'!$A$6:$N$165,G$4,FALSE)),0)+IFERROR(VLOOKUP($B175,'AA Ledger'!$A$6:$O$581,G$4,FALSE),0)</f>
        <v>-1218.72</v>
      </c>
      <c r="H175" s="7">
        <f>IFERROR((VLOOKUP($B175,'UA Ledger'!$A$6:$N$165,H$4,FALSE)),0)+IFERROR(VLOOKUP($B175,'AA Ledger'!$A$6:$O$581,H$4,FALSE),0)</f>
        <v>-1218.72</v>
      </c>
      <c r="I175" s="7">
        <f>IFERROR((VLOOKUP($B175,'UA Ledger'!$A$6:$N$165,I$4,FALSE)),0)+IFERROR(VLOOKUP($B175,'AA Ledger'!$A$6:$O$581,I$4,FALSE),0)</f>
        <v>-1218.72</v>
      </c>
      <c r="J175" s="7">
        <f>IFERROR((VLOOKUP($B175,'UA Ledger'!$A$6:$N$165,J$4,FALSE)),0)+IFERROR(VLOOKUP($B175,'AA Ledger'!$A$6:$O$581,J$4,FALSE),0)</f>
        <v>-1218.72</v>
      </c>
      <c r="K175" s="7">
        <f>IFERROR((VLOOKUP($B175,'UA Ledger'!$A$6:$N$165,K$4,FALSE)),0)+IFERROR(VLOOKUP($B175,'AA Ledger'!$A$6:$O$581,K$4,FALSE),0)</f>
        <v>-1218.72</v>
      </c>
      <c r="L175" s="7">
        <f>IFERROR((VLOOKUP($B175,'UA Ledger'!$A$6:$N$165,L$4,FALSE)),0)+IFERROR(VLOOKUP($B175,'AA Ledger'!$A$6:$O$581,L$4,FALSE),0)</f>
        <v>-1218.7200000000003</v>
      </c>
      <c r="M175" s="7">
        <f>IFERROR((VLOOKUP($B175,'UA Ledger'!$A$6:$N$165,M$4,FALSE)),0)+IFERROR(VLOOKUP($B175,'AA Ledger'!$A$6:$O$581,M$4,FALSE),0)</f>
        <v>-1218.7</v>
      </c>
      <c r="N175" s="7">
        <f>IFERROR((VLOOKUP($B175,'UA Ledger'!$A$6:$N$165,N$4,FALSE)),0)+IFERROR(VLOOKUP($B175,'AA Ledger'!$A$6:$O$581,N$4,FALSE),0)</f>
        <v>-1218.7</v>
      </c>
      <c r="O175" s="6">
        <f t="shared" si="7"/>
        <v>-14624.600000000002</v>
      </c>
      <c r="T175" s="5">
        <v>2160</v>
      </c>
      <c r="U175">
        <f t="shared" si="6"/>
        <v>2160</v>
      </c>
    </row>
    <row r="176" spans="1:21" x14ac:dyDescent="0.35">
      <c r="A176" s="15" t="s">
        <v>157</v>
      </c>
      <c r="B176" s="16">
        <v>1910</v>
      </c>
      <c r="C176" s="7">
        <f>IFERROR((VLOOKUP($B176,'UA Ledger'!$A$6:$N$165,2,FALSE)),0)+IFERROR(VLOOKUP($B176,'AA Ledger'!$A$6:$O$581,2,FALSE),0)</f>
        <v>-26476.079999999976</v>
      </c>
      <c r="D176" s="7">
        <f>IFERROR((VLOOKUP($B176,'UA Ledger'!$A$6:$N$165,D$4,FALSE)),0)+IFERROR(VLOOKUP($B176,'AA Ledger'!$A$6:$O$581,D$4,FALSE),0)</f>
        <v>-27265.269999999975</v>
      </c>
      <c r="E176" s="7">
        <f>IFERROR((VLOOKUP($B176,'UA Ledger'!$A$6:$N$165,E$4,FALSE)),0)+IFERROR(VLOOKUP($B176,'AA Ledger'!$A$6:$O$581,E$4,FALSE),0)</f>
        <v>-25039.949999999972</v>
      </c>
      <c r="F176" s="7">
        <f>IFERROR((VLOOKUP($B176,'UA Ledger'!$A$6:$N$165,F$4,FALSE)),0)+IFERROR(VLOOKUP($B176,'AA Ledger'!$A$6:$O$581,F$4,FALSE),0)</f>
        <v>-27270.27999999997</v>
      </c>
      <c r="G176" s="7">
        <f>IFERROR((VLOOKUP($B176,'UA Ledger'!$A$6:$N$165,G$4,FALSE)),0)+IFERROR(VLOOKUP($B176,'AA Ledger'!$A$6:$O$581,G$4,FALSE),0)</f>
        <v>-2712.4999999999941</v>
      </c>
      <c r="H176" s="7">
        <f>IFERROR((VLOOKUP($B176,'UA Ledger'!$A$6:$N$165,H$4,FALSE)),0)+IFERROR(VLOOKUP($B176,'AA Ledger'!$A$6:$O$581,H$4,FALSE),0)</f>
        <v>-26975.879999999972</v>
      </c>
      <c r="I176" s="7">
        <f>IFERROR((VLOOKUP($B176,'UA Ledger'!$A$6:$N$165,I$4,FALSE)),0)+IFERROR(VLOOKUP($B176,'AA Ledger'!$A$6:$O$581,I$4,FALSE),0)</f>
        <v>-25820.919999999973</v>
      </c>
      <c r="J176" s="7">
        <f>IFERROR((VLOOKUP($B176,'UA Ledger'!$A$6:$N$165,J$4,FALSE)),0)+IFERROR(VLOOKUP($B176,'AA Ledger'!$A$6:$O$581,J$4,FALSE),0)</f>
        <v>-24296.079999999969</v>
      </c>
      <c r="K176" s="7">
        <f>IFERROR((VLOOKUP($B176,'UA Ledger'!$A$6:$N$165,K$4,FALSE)),0)+IFERROR(VLOOKUP($B176,'AA Ledger'!$A$6:$O$581,K$4,FALSE),0)</f>
        <v>-24536.349999999973</v>
      </c>
      <c r="L176" s="7">
        <f>IFERROR((VLOOKUP($B176,'UA Ledger'!$A$6:$N$165,L$4,FALSE)),0)+IFERROR(VLOOKUP($B176,'AA Ledger'!$A$6:$O$581,L$4,FALSE),0)</f>
        <v>-27087.679999999935</v>
      </c>
      <c r="M176" s="7">
        <f>IFERROR((VLOOKUP($B176,'UA Ledger'!$A$6:$N$165,M$4,FALSE)),0)+IFERROR(VLOOKUP($B176,'AA Ledger'!$A$6:$O$581,M$4,FALSE),0)</f>
        <v>-24587.989999999998</v>
      </c>
      <c r="N176" s="7">
        <f>IFERROR((VLOOKUP($B176,'UA Ledger'!$A$6:$N$165,N$4,FALSE)),0)+IFERROR(VLOOKUP($B176,'AA Ledger'!$A$6:$O$581,N$4,FALSE),0)</f>
        <v>-24173</v>
      </c>
      <c r="O176" s="6">
        <f t="shared" si="7"/>
        <v>-286241.97999999969</v>
      </c>
      <c r="T176" s="5">
        <v>2165</v>
      </c>
      <c r="U176">
        <f t="shared" si="6"/>
        <v>2165</v>
      </c>
    </row>
    <row r="177" spans="1:21" x14ac:dyDescent="0.35">
      <c r="A177" s="15" t="s">
        <v>158</v>
      </c>
      <c r="B177" s="16">
        <v>1915</v>
      </c>
      <c r="C177" s="7">
        <f>IFERROR((VLOOKUP($B177,'UA Ledger'!$A$6:$N$165,2,FALSE)),0)+IFERROR(VLOOKUP($B177,'AA Ledger'!$A$6:$O$581,2,FALSE),0)</f>
        <v>-12554.3</v>
      </c>
      <c r="D177" s="7">
        <f>IFERROR((VLOOKUP($B177,'UA Ledger'!$A$6:$N$165,D$4,FALSE)),0)+IFERROR(VLOOKUP($B177,'AA Ledger'!$A$6:$O$581,D$4,FALSE),0)</f>
        <v>-11991.169999999998</v>
      </c>
      <c r="E177" s="7">
        <f>IFERROR((VLOOKUP($B177,'UA Ledger'!$A$6:$N$165,E$4,FALSE)),0)+IFERROR(VLOOKUP($B177,'AA Ledger'!$A$6:$O$581,E$4,FALSE),0)</f>
        <v>-12553.599999999999</v>
      </c>
      <c r="F177" s="7">
        <f>IFERROR((VLOOKUP($B177,'UA Ledger'!$A$6:$N$165,F$4,FALSE)),0)+IFERROR(VLOOKUP($B177,'AA Ledger'!$A$6:$O$581,F$4,FALSE),0)</f>
        <v>-12275.549999999997</v>
      </c>
      <c r="G177" s="7">
        <f>IFERROR((VLOOKUP($B177,'UA Ledger'!$A$6:$N$165,G$4,FALSE)),0)+IFERROR(VLOOKUP($B177,'AA Ledger'!$A$6:$O$581,G$4,FALSE),0)</f>
        <v>-12555.169999999998</v>
      </c>
      <c r="H177" s="7">
        <f>IFERROR((VLOOKUP($B177,'UA Ledger'!$A$6:$N$165,H$4,FALSE)),0)+IFERROR(VLOOKUP($B177,'AA Ledger'!$A$6:$O$581,H$4,FALSE),0)</f>
        <v>-12590.799999999997</v>
      </c>
      <c r="I177" s="7">
        <f>IFERROR((VLOOKUP($B177,'UA Ledger'!$A$6:$N$165,I$4,FALSE)),0)+IFERROR(VLOOKUP($B177,'AA Ledger'!$A$6:$O$581,I$4,FALSE),0)</f>
        <v>-12588.559999999998</v>
      </c>
      <c r="J177" s="7">
        <f>IFERROR((VLOOKUP($B177,'UA Ledger'!$A$6:$N$165,J$4,FALSE)),0)+IFERROR(VLOOKUP($B177,'AA Ledger'!$A$6:$O$581,J$4,FALSE),0)</f>
        <v>-12589.679999999997</v>
      </c>
      <c r="K177" s="7">
        <f>IFERROR((VLOOKUP($B177,'UA Ledger'!$A$6:$N$165,K$4,FALSE)),0)+IFERROR(VLOOKUP($B177,'AA Ledger'!$A$6:$O$581,K$4,FALSE),0)</f>
        <v>-12588.699999999997</v>
      </c>
      <c r="L177" s="7">
        <f>IFERROR((VLOOKUP($B177,'UA Ledger'!$A$6:$N$165,L$4,FALSE)),0)+IFERROR(VLOOKUP($B177,'AA Ledger'!$A$6:$O$581,L$4,FALSE),0)</f>
        <v>-12590.800000000047</v>
      </c>
      <c r="M177" s="7">
        <f>IFERROR((VLOOKUP($B177,'UA Ledger'!$A$6:$N$165,M$4,FALSE)),0)+IFERROR(VLOOKUP($B177,'AA Ledger'!$A$6:$O$581,M$4,FALSE),0)</f>
        <v>-2769.8399999999979</v>
      </c>
      <c r="N177" s="7">
        <f>IFERROR((VLOOKUP($B177,'UA Ledger'!$A$6:$N$165,N$4,FALSE)),0)+IFERROR(VLOOKUP($B177,'AA Ledger'!$A$6:$O$581,N$4,FALSE),0)</f>
        <v>5023.0500000000029</v>
      </c>
      <c r="O177" s="6">
        <f t="shared" si="7"/>
        <v>-122625.12000000001</v>
      </c>
      <c r="T177" s="5">
        <v>2170</v>
      </c>
      <c r="U177">
        <f t="shared" si="6"/>
        <v>2170</v>
      </c>
    </row>
    <row r="178" spans="1:21" x14ac:dyDescent="0.35">
      <c r="A178" s="15" t="s">
        <v>159</v>
      </c>
      <c r="B178" s="16">
        <v>1920</v>
      </c>
      <c r="C178" s="7">
        <f>IFERROR((VLOOKUP($B178,'UA Ledger'!$A$6:$N$165,2,FALSE)),0)+IFERROR(VLOOKUP($B178,'AA Ledger'!$A$6:$O$581,2,FALSE),0)</f>
        <v>-81776.329999999987</v>
      </c>
      <c r="D178" s="7">
        <f>IFERROR((VLOOKUP($B178,'UA Ledger'!$A$6:$N$165,D$4,FALSE)),0)+IFERROR(VLOOKUP($B178,'AA Ledger'!$A$6:$O$581,D$4,FALSE),0)</f>
        <v>-86081.489999999976</v>
      </c>
      <c r="E178" s="7">
        <f>IFERROR((VLOOKUP($B178,'UA Ledger'!$A$6:$N$165,E$4,FALSE)),0)+IFERROR(VLOOKUP($B178,'AA Ledger'!$A$6:$O$581,E$4,FALSE),0)</f>
        <v>-70746.990000000034</v>
      </c>
      <c r="F178" s="7">
        <f>IFERROR((VLOOKUP($B178,'UA Ledger'!$A$6:$N$165,F$4,FALSE)),0)+IFERROR(VLOOKUP($B178,'AA Ledger'!$A$6:$O$581,F$4,FALSE),0)</f>
        <v>-88270.15</v>
      </c>
      <c r="G178" s="7">
        <f>IFERROR((VLOOKUP($B178,'UA Ledger'!$A$6:$N$165,G$4,FALSE)),0)+IFERROR(VLOOKUP($B178,'AA Ledger'!$A$6:$O$581,G$4,FALSE),0)</f>
        <v>-82569.969999999972</v>
      </c>
      <c r="H178" s="7">
        <f>IFERROR((VLOOKUP($B178,'UA Ledger'!$A$6:$N$165,H$4,FALSE)),0)+IFERROR(VLOOKUP($B178,'AA Ledger'!$A$6:$O$581,H$4,FALSE),0)</f>
        <v>-87976.609999999971</v>
      </c>
      <c r="I178" s="7">
        <f>IFERROR((VLOOKUP($B178,'UA Ledger'!$A$6:$N$165,I$4,FALSE)),0)+IFERROR(VLOOKUP($B178,'AA Ledger'!$A$6:$O$581,I$4,FALSE),0)</f>
        <v>-76924.619999999952</v>
      </c>
      <c r="J178" s="7">
        <f>IFERROR((VLOOKUP($B178,'UA Ledger'!$A$6:$N$165,J$4,FALSE)),0)+IFERROR(VLOOKUP($B178,'AA Ledger'!$A$6:$O$581,J$4,FALSE),0)</f>
        <v>-88373.049999999959</v>
      </c>
      <c r="K178" s="7">
        <f>IFERROR((VLOOKUP($B178,'UA Ledger'!$A$6:$N$165,K$4,FALSE)),0)+IFERROR(VLOOKUP($B178,'AA Ledger'!$A$6:$O$581,K$4,FALSE),0)</f>
        <v>-86347.40999999996</v>
      </c>
      <c r="L178" s="7">
        <f>IFERROR((VLOOKUP($B178,'UA Ledger'!$A$6:$N$165,L$4,FALSE)),0)+IFERROR(VLOOKUP($B178,'AA Ledger'!$A$6:$O$581,L$4,FALSE),0)</f>
        <v>-89201.379999999888</v>
      </c>
      <c r="M178" s="7">
        <f>IFERROR((VLOOKUP($B178,'UA Ledger'!$A$6:$N$165,M$4,FALSE)),0)+IFERROR(VLOOKUP($B178,'AA Ledger'!$A$6:$O$581,M$4,FALSE),0)</f>
        <v>-82976.819999999978</v>
      </c>
      <c r="N178" s="7">
        <f>IFERROR((VLOOKUP($B178,'UA Ledger'!$A$6:$N$165,N$4,FALSE)),0)+IFERROR(VLOOKUP($B178,'AA Ledger'!$A$6:$O$581,N$4,FALSE),0)</f>
        <v>-86484.769999999975</v>
      </c>
      <c r="O178" s="6">
        <f t="shared" si="7"/>
        <v>-1007729.5899999996</v>
      </c>
      <c r="T178" s="5">
        <v>2175</v>
      </c>
      <c r="U178">
        <f t="shared" si="6"/>
        <v>2175</v>
      </c>
    </row>
    <row r="179" spans="1:21" x14ac:dyDescent="0.35">
      <c r="A179" s="15" t="s">
        <v>160</v>
      </c>
      <c r="B179" s="16">
        <v>1925</v>
      </c>
      <c r="C179" s="7">
        <f>IFERROR((VLOOKUP($B179,'UA Ledger'!$A$6:$N$165,2,FALSE)),0)+IFERROR(VLOOKUP($B179,'AA Ledger'!$A$6:$O$581,2,FALSE),0)</f>
        <v>-14986.44000000001</v>
      </c>
      <c r="D179" s="7">
        <f>IFERROR((VLOOKUP($B179,'UA Ledger'!$A$6:$N$165,D$4,FALSE)),0)+IFERROR(VLOOKUP($B179,'AA Ledger'!$A$6:$O$581,D$4,FALSE),0)</f>
        <v>-9917.06</v>
      </c>
      <c r="E179" s="7">
        <f>IFERROR((VLOOKUP($B179,'UA Ledger'!$A$6:$N$165,E$4,FALSE)),0)+IFERROR(VLOOKUP($B179,'AA Ledger'!$A$6:$O$581,E$4,FALSE),0)</f>
        <v>-12426.44</v>
      </c>
      <c r="F179" s="7">
        <f>IFERROR((VLOOKUP($B179,'UA Ledger'!$A$6:$N$165,F$4,FALSE)),0)+IFERROR(VLOOKUP($B179,'AA Ledger'!$A$6:$O$581,F$4,FALSE),0)</f>
        <v>-18065.550000000003</v>
      </c>
      <c r="G179" s="7">
        <f>IFERROR((VLOOKUP($B179,'UA Ledger'!$A$6:$N$165,G$4,FALSE)),0)+IFERROR(VLOOKUP($B179,'AA Ledger'!$A$6:$O$581,G$4,FALSE),0)</f>
        <v>-17158.510000000009</v>
      </c>
      <c r="H179" s="7">
        <f>IFERROR((VLOOKUP($B179,'UA Ledger'!$A$6:$N$165,H$4,FALSE)),0)+IFERROR(VLOOKUP($B179,'AA Ledger'!$A$6:$O$581,H$4,FALSE),0)</f>
        <v>-12472.080000000005</v>
      </c>
      <c r="I179" s="7">
        <f>IFERROR((VLOOKUP($B179,'UA Ledger'!$A$6:$N$165,I$4,FALSE)),0)+IFERROR(VLOOKUP($B179,'AA Ledger'!$A$6:$O$581,I$4,FALSE),0)</f>
        <v>-17669.030000000006</v>
      </c>
      <c r="J179" s="7">
        <f>IFERROR((VLOOKUP($B179,'UA Ledger'!$A$6:$N$165,J$4,FALSE)),0)+IFERROR(VLOOKUP($B179,'AA Ledger'!$A$6:$O$581,J$4,FALSE),0)</f>
        <v>-8501.48</v>
      </c>
      <c r="K179" s="7">
        <f>IFERROR((VLOOKUP($B179,'UA Ledger'!$A$6:$N$165,K$4,FALSE)),0)+IFERROR(VLOOKUP($B179,'AA Ledger'!$A$6:$O$581,K$4,FALSE),0)</f>
        <v>-8168.7899999999981</v>
      </c>
      <c r="L179" s="7">
        <f>IFERROR((VLOOKUP($B179,'UA Ledger'!$A$6:$N$165,L$4,FALSE)),0)+IFERROR(VLOOKUP($B179,'AA Ledger'!$A$6:$O$581,L$4,FALSE),0)</f>
        <v>-18656.429999999935</v>
      </c>
      <c r="M179" s="7">
        <f>IFERROR((VLOOKUP($B179,'UA Ledger'!$A$6:$N$165,M$4,FALSE)),0)+IFERROR(VLOOKUP($B179,'AA Ledger'!$A$6:$O$581,M$4,FALSE),0)</f>
        <v>-17688.23</v>
      </c>
      <c r="N179" s="7">
        <f>IFERROR((VLOOKUP($B179,'UA Ledger'!$A$6:$N$165,N$4,FALSE)),0)+IFERROR(VLOOKUP($B179,'AA Ledger'!$A$6:$O$581,N$4,FALSE),0)</f>
        <v>-17220.78</v>
      </c>
      <c r="O179" s="6">
        <f t="shared" si="7"/>
        <v>-172930.81999999998</v>
      </c>
      <c r="T179" s="5">
        <v>2180</v>
      </c>
      <c r="U179">
        <f t="shared" si="6"/>
        <v>2180</v>
      </c>
    </row>
    <row r="180" spans="1:21" x14ac:dyDescent="0.35">
      <c r="A180" s="15" t="s">
        <v>161</v>
      </c>
      <c r="B180" s="16">
        <v>1930</v>
      </c>
      <c r="C180" s="7">
        <f>IFERROR((VLOOKUP($B180,'UA Ledger'!$A$6:$N$165,2,FALSE)),0)+IFERROR(VLOOKUP($B180,'AA Ledger'!$A$6:$O$581,2,FALSE),0)</f>
        <v>-16359.610000000019</v>
      </c>
      <c r="D180" s="7">
        <f>IFERROR((VLOOKUP($B180,'UA Ledger'!$A$6:$N$165,D$4,FALSE)),0)+IFERROR(VLOOKUP($B180,'AA Ledger'!$A$6:$O$581,D$4,FALSE),0)</f>
        <v>-16445.470000000019</v>
      </c>
      <c r="E180" s="7">
        <f>IFERROR((VLOOKUP($B180,'UA Ledger'!$A$6:$N$165,E$4,FALSE)),0)+IFERROR(VLOOKUP($B180,'AA Ledger'!$A$6:$O$581,E$4,FALSE),0)</f>
        <v>-16539.730000000021</v>
      </c>
      <c r="F180" s="7">
        <f>IFERROR((VLOOKUP($B180,'UA Ledger'!$A$6:$N$165,F$4,FALSE)),0)+IFERROR(VLOOKUP($B180,'AA Ledger'!$A$6:$O$581,F$4,FALSE),0)</f>
        <v>-16627.360000000022</v>
      </c>
      <c r="G180" s="7">
        <f>IFERROR((VLOOKUP($B180,'UA Ledger'!$A$6:$N$165,G$4,FALSE)),0)+IFERROR(VLOOKUP($B180,'AA Ledger'!$A$6:$O$581,G$4,FALSE),0)</f>
        <v>-16727.899999999994</v>
      </c>
      <c r="H180" s="7">
        <f>IFERROR((VLOOKUP($B180,'UA Ledger'!$A$6:$N$165,H$4,FALSE)),0)+IFERROR(VLOOKUP($B180,'AA Ledger'!$A$6:$O$581,H$4,FALSE),0)</f>
        <v>-16756.639999999996</v>
      </c>
      <c r="I180" s="7">
        <f>IFERROR((VLOOKUP($B180,'UA Ledger'!$A$6:$N$165,I$4,FALSE)),0)+IFERROR(VLOOKUP($B180,'AA Ledger'!$A$6:$O$581,I$4,FALSE),0)</f>
        <v>-16809.659999999993</v>
      </c>
      <c r="J180" s="7">
        <f>IFERROR((VLOOKUP($B180,'UA Ledger'!$A$6:$N$165,J$4,FALSE)),0)+IFERROR(VLOOKUP($B180,'AA Ledger'!$A$6:$O$581,J$4,FALSE),0)</f>
        <v>-16906.439999999995</v>
      </c>
      <c r="K180" s="7">
        <f>IFERROR((VLOOKUP($B180,'UA Ledger'!$A$6:$N$165,K$4,FALSE)),0)+IFERROR(VLOOKUP($B180,'AA Ledger'!$A$6:$O$581,K$4,FALSE),0)</f>
        <v>-16980.779999999995</v>
      </c>
      <c r="L180" s="7">
        <f>IFERROR((VLOOKUP($B180,'UA Ledger'!$A$6:$N$165,L$4,FALSE)),0)+IFERROR(VLOOKUP($B180,'AA Ledger'!$A$6:$O$581,L$4,FALSE),0)</f>
        <v>-17025.330000000075</v>
      </c>
      <c r="M180" s="7">
        <f>IFERROR((VLOOKUP($B180,'UA Ledger'!$A$6:$N$165,M$4,FALSE)),0)+IFERROR(VLOOKUP($B180,'AA Ledger'!$A$6:$O$581,M$4,FALSE),0)</f>
        <v>-17029.980000000003</v>
      </c>
      <c r="N180" s="7">
        <f>IFERROR((VLOOKUP($B180,'UA Ledger'!$A$6:$N$165,N$4,FALSE)),0)+IFERROR(VLOOKUP($B180,'AA Ledger'!$A$6:$O$581,N$4,FALSE),0)</f>
        <v>-17154.550000000003</v>
      </c>
      <c r="O180" s="6">
        <f t="shared" si="7"/>
        <v>-201363.45000000013</v>
      </c>
      <c r="T180" s="5">
        <v>2185</v>
      </c>
      <c r="U180">
        <f t="shared" si="6"/>
        <v>2185</v>
      </c>
    </row>
    <row r="181" spans="1:21" x14ac:dyDescent="0.35">
      <c r="A181" s="15" t="s">
        <v>162</v>
      </c>
      <c r="B181" s="16">
        <v>1935</v>
      </c>
      <c r="C181" s="7">
        <f>IFERROR((VLOOKUP($B181,'UA Ledger'!$A$6:$N$165,2,FALSE)),0)+IFERROR(VLOOKUP($B181,'AA Ledger'!$A$6:$O$581,2,FALSE),0)</f>
        <v>-8319.5300000000061</v>
      </c>
      <c r="D181" s="7">
        <f>IFERROR((VLOOKUP($B181,'UA Ledger'!$A$6:$N$165,D$4,FALSE)),0)+IFERROR(VLOOKUP($B181,'AA Ledger'!$A$6:$O$581,D$4,FALSE),0)</f>
        <v>-8367.4500000000062</v>
      </c>
      <c r="E181" s="7">
        <f>IFERROR((VLOOKUP($B181,'UA Ledger'!$A$6:$N$165,E$4,FALSE)),0)+IFERROR(VLOOKUP($B181,'AA Ledger'!$A$6:$O$581,E$4,FALSE),0)</f>
        <v>-8425.5200000000077</v>
      </c>
      <c r="F181" s="7">
        <f>IFERROR((VLOOKUP($B181,'UA Ledger'!$A$6:$N$165,F$4,FALSE)),0)+IFERROR(VLOOKUP($B181,'AA Ledger'!$A$6:$O$581,F$4,FALSE),0)</f>
        <v>-8504.6300000000047</v>
      </c>
      <c r="G181" s="7">
        <f>IFERROR((VLOOKUP($B181,'UA Ledger'!$A$6:$N$165,G$4,FALSE)),0)+IFERROR(VLOOKUP($B181,'AA Ledger'!$A$6:$O$581,G$4,FALSE),0)</f>
        <v>-8573.4600000000046</v>
      </c>
      <c r="H181" s="7">
        <f>IFERROR((VLOOKUP($B181,'UA Ledger'!$A$6:$N$165,H$4,FALSE)),0)+IFERROR(VLOOKUP($B181,'AA Ledger'!$A$6:$O$581,H$4,FALSE),0)</f>
        <v>-8639.3200000000052</v>
      </c>
      <c r="I181" s="7">
        <f>IFERROR((VLOOKUP($B181,'UA Ledger'!$A$6:$N$165,I$4,FALSE)),0)+IFERROR(VLOOKUP($B181,'AA Ledger'!$A$6:$O$581,I$4,FALSE),0)</f>
        <v>-8721.3000000000047</v>
      </c>
      <c r="J181" s="7">
        <f>IFERROR((VLOOKUP($B181,'UA Ledger'!$A$6:$N$165,J$4,FALSE)),0)+IFERROR(VLOOKUP($B181,'AA Ledger'!$A$6:$O$581,J$4,FALSE),0)</f>
        <v>-8809.6700000000055</v>
      </c>
      <c r="K181" s="7">
        <f>IFERROR((VLOOKUP($B181,'UA Ledger'!$A$6:$N$165,K$4,FALSE)),0)+IFERROR(VLOOKUP($B181,'AA Ledger'!$A$6:$O$581,K$4,FALSE),0)</f>
        <v>-8866.0500000000047</v>
      </c>
      <c r="L181" s="7">
        <f>IFERROR((VLOOKUP($B181,'UA Ledger'!$A$6:$N$165,L$4,FALSE)),0)+IFERROR(VLOOKUP($B181,'AA Ledger'!$A$6:$O$581,L$4,FALSE),0)</f>
        <v>-8938.36</v>
      </c>
      <c r="M181" s="7">
        <f>IFERROR((VLOOKUP($B181,'UA Ledger'!$A$6:$N$165,M$4,FALSE)),0)+IFERROR(VLOOKUP($B181,'AA Ledger'!$A$6:$O$581,M$4,FALSE),0)</f>
        <v>-9000.3100000000013</v>
      </c>
      <c r="N181" s="7">
        <f>IFERROR((VLOOKUP($B181,'UA Ledger'!$A$6:$N$165,N$4,FALSE)),0)+IFERROR(VLOOKUP($B181,'AA Ledger'!$A$6:$O$581,N$4,FALSE),0)</f>
        <v>-9066.8699999999972</v>
      </c>
      <c r="O181" s="6">
        <f t="shared" si="7"/>
        <v>-104232.47000000003</v>
      </c>
      <c r="T181" s="5">
        <v>2190</v>
      </c>
      <c r="U181">
        <f t="shared" si="6"/>
        <v>2190</v>
      </c>
    </row>
    <row r="182" spans="1:21" x14ac:dyDescent="0.35">
      <c r="A182" s="15" t="s">
        <v>163</v>
      </c>
      <c r="B182" s="16">
        <v>1940</v>
      </c>
      <c r="C182" s="7">
        <f>IFERROR((VLOOKUP($B182,'UA Ledger'!$A$6:$N$165,2,FALSE)),0)+IFERROR(VLOOKUP($B182,'AA Ledger'!$A$6:$O$581,2,FALSE),0)</f>
        <v>4415.3799999999965</v>
      </c>
      <c r="D182" s="7">
        <f>IFERROR((VLOOKUP($B182,'UA Ledger'!$A$6:$N$165,D$4,FALSE)),0)+IFERROR(VLOOKUP($B182,'AA Ledger'!$A$6:$O$581,D$4,FALSE),0)</f>
        <v>-4437.4000000000005</v>
      </c>
      <c r="E182" s="7">
        <f>IFERROR((VLOOKUP($B182,'UA Ledger'!$A$6:$N$165,E$4,FALSE)),0)+IFERROR(VLOOKUP($B182,'AA Ledger'!$A$6:$O$581,E$4,FALSE),0)</f>
        <v>-4460.9600000000019</v>
      </c>
      <c r="F182" s="7">
        <f>IFERROR((VLOOKUP($B182,'UA Ledger'!$A$6:$N$165,F$4,FALSE)),0)+IFERROR(VLOOKUP($B182,'AA Ledger'!$A$6:$O$581,F$4,FALSE),0)</f>
        <v>-4464.4400000000014</v>
      </c>
      <c r="G182" s="7">
        <f>IFERROR((VLOOKUP($B182,'UA Ledger'!$A$6:$N$165,G$4,FALSE)),0)+IFERROR(VLOOKUP($B182,'AA Ledger'!$A$6:$O$581,G$4,FALSE),0)</f>
        <v>-4594.6300000000019</v>
      </c>
      <c r="H182" s="7">
        <f>IFERROR((VLOOKUP($B182,'UA Ledger'!$A$6:$N$165,H$4,FALSE)),0)+IFERROR(VLOOKUP($B182,'AA Ledger'!$A$6:$O$581,H$4,FALSE),0)</f>
        <v>-764.27999999999906</v>
      </c>
      <c r="I182" s="7">
        <f>IFERROR((VLOOKUP($B182,'UA Ledger'!$A$6:$N$165,I$4,FALSE)),0)+IFERROR(VLOOKUP($B182,'AA Ledger'!$A$6:$O$581,I$4,FALSE),0)</f>
        <v>-4264.4400000000005</v>
      </c>
      <c r="J182" s="7">
        <f>IFERROR((VLOOKUP($B182,'UA Ledger'!$A$6:$N$165,J$4,FALSE)),0)+IFERROR(VLOOKUP($B182,'AA Ledger'!$A$6:$O$581,J$4,FALSE),0)</f>
        <v>-4669.4300000000021</v>
      </c>
      <c r="K182" s="7">
        <f>IFERROR((VLOOKUP($B182,'UA Ledger'!$A$6:$N$165,K$4,FALSE)),0)+IFERROR(VLOOKUP($B182,'AA Ledger'!$A$6:$O$581,K$4,FALSE),0)</f>
        <v>-4745.550000000002</v>
      </c>
      <c r="L182" s="7">
        <f>IFERROR((VLOOKUP($B182,'UA Ledger'!$A$6:$N$165,L$4,FALSE)),0)+IFERROR(VLOOKUP($B182,'AA Ledger'!$A$6:$O$581,L$4,FALSE),0)</f>
        <v>-4752.460000000021</v>
      </c>
      <c r="M182" s="7">
        <f>IFERROR((VLOOKUP($B182,'UA Ledger'!$A$6:$N$165,M$4,FALSE)),0)+IFERROR(VLOOKUP($B182,'AA Ledger'!$A$6:$O$581,M$4,FALSE),0)</f>
        <v>-4521.1600000000008</v>
      </c>
      <c r="N182" s="7">
        <f>IFERROR((VLOOKUP($B182,'UA Ledger'!$A$6:$N$165,N$4,FALSE)),0)+IFERROR(VLOOKUP($B182,'AA Ledger'!$A$6:$O$581,N$4,FALSE),0)</f>
        <v>-4780.630000000001</v>
      </c>
      <c r="O182" s="6">
        <f t="shared" si="7"/>
        <v>-42040.000000000044</v>
      </c>
      <c r="T182" s="5">
        <v>2195</v>
      </c>
      <c r="U182">
        <f t="shared" si="6"/>
        <v>2195</v>
      </c>
    </row>
    <row r="183" spans="1:21" x14ac:dyDescent="0.35">
      <c r="A183" s="15" t="s">
        <v>164</v>
      </c>
      <c r="B183" s="16">
        <v>1945</v>
      </c>
      <c r="C183" s="7">
        <f>IFERROR((VLOOKUP($B183,'UA Ledger'!$A$6:$N$165,2,FALSE)),0)+IFERROR(VLOOKUP($B183,'AA Ledger'!$A$6:$O$581,2,FALSE),0)</f>
        <v>-1783.71</v>
      </c>
      <c r="D183" s="7">
        <f>IFERROR((VLOOKUP($B183,'UA Ledger'!$A$6:$N$165,D$4,FALSE)),0)+IFERROR(VLOOKUP($B183,'AA Ledger'!$A$6:$O$581,D$4,FALSE),0)</f>
        <v>-1810.46</v>
      </c>
      <c r="E183" s="7">
        <f>IFERROR((VLOOKUP($B183,'UA Ledger'!$A$6:$N$165,E$4,FALSE)),0)+IFERROR(VLOOKUP($B183,'AA Ledger'!$A$6:$O$581,E$4,FALSE),0)</f>
        <v>-1920.11</v>
      </c>
      <c r="F183" s="7">
        <f>IFERROR((VLOOKUP($B183,'UA Ledger'!$A$6:$N$165,F$4,FALSE)),0)+IFERROR(VLOOKUP($B183,'AA Ledger'!$A$6:$O$581,F$4,FALSE),0)</f>
        <v>-1986.8300000000002</v>
      </c>
      <c r="G183" s="7">
        <f>IFERROR((VLOOKUP($B183,'UA Ledger'!$A$6:$N$165,G$4,FALSE)),0)+IFERROR(VLOOKUP($B183,'AA Ledger'!$A$6:$O$581,G$4,FALSE),0)</f>
        <v>-1999.2500000000002</v>
      </c>
      <c r="H183" s="7">
        <f>IFERROR((VLOOKUP($B183,'UA Ledger'!$A$6:$N$165,H$4,FALSE)),0)+IFERROR(VLOOKUP($B183,'AA Ledger'!$A$6:$O$581,H$4,FALSE),0)</f>
        <v>-2053.3500000000004</v>
      </c>
      <c r="I183" s="7">
        <f>IFERROR((VLOOKUP($B183,'UA Ledger'!$A$6:$N$165,I$4,FALSE)),0)+IFERROR(VLOOKUP($B183,'AA Ledger'!$A$6:$O$581,I$4,FALSE),0)</f>
        <v>-2106.5100000000002</v>
      </c>
      <c r="J183" s="7">
        <f>IFERROR((VLOOKUP($B183,'UA Ledger'!$A$6:$N$165,J$4,FALSE)),0)+IFERROR(VLOOKUP($B183,'AA Ledger'!$A$6:$O$581,J$4,FALSE),0)</f>
        <v>-2145.7800000000002</v>
      </c>
      <c r="K183" s="7">
        <f>IFERROR((VLOOKUP($B183,'UA Ledger'!$A$6:$N$165,K$4,FALSE)),0)+IFERROR(VLOOKUP($B183,'AA Ledger'!$A$6:$O$581,K$4,FALSE),0)</f>
        <v>-1920.59</v>
      </c>
      <c r="L183" s="7">
        <f>IFERROR((VLOOKUP($B183,'UA Ledger'!$A$6:$N$165,L$4,FALSE)),0)+IFERROR(VLOOKUP($B183,'AA Ledger'!$A$6:$O$581,L$4,FALSE),0)</f>
        <v>-1992.8199999999997</v>
      </c>
      <c r="M183" s="7">
        <f>IFERROR((VLOOKUP($B183,'UA Ledger'!$A$6:$N$165,M$4,FALSE)),0)+IFERROR(VLOOKUP($B183,'AA Ledger'!$A$6:$O$581,M$4,FALSE),0)</f>
        <v>-2311.5500000000002</v>
      </c>
      <c r="N183" s="7">
        <f>IFERROR((VLOOKUP($B183,'UA Ledger'!$A$6:$N$165,N$4,FALSE)),0)+IFERROR(VLOOKUP($B183,'AA Ledger'!$A$6:$O$581,N$4,FALSE),0)</f>
        <v>-2334.9500000000003</v>
      </c>
      <c r="O183" s="6">
        <f t="shared" si="7"/>
        <v>-24365.91</v>
      </c>
      <c r="T183" s="5">
        <v>2200</v>
      </c>
      <c r="U183">
        <f t="shared" si="6"/>
        <v>2200</v>
      </c>
    </row>
    <row r="184" spans="1:21" x14ac:dyDescent="0.35">
      <c r="A184" s="15" t="s">
        <v>165</v>
      </c>
      <c r="B184" s="16">
        <v>1950</v>
      </c>
      <c r="C184" s="7">
        <f>IFERROR((VLOOKUP($B184,'UA Ledger'!$A$6:$N$165,2,FALSE)),0)+IFERROR(VLOOKUP($B184,'AA Ledger'!$A$6:$O$581,2,FALSE),0)</f>
        <v>-165.53</v>
      </c>
      <c r="D184" s="7">
        <f>IFERROR((VLOOKUP($B184,'UA Ledger'!$A$6:$N$165,D$4,FALSE)),0)+IFERROR(VLOOKUP($B184,'AA Ledger'!$A$6:$O$581,D$4,FALSE),0)</f>
        <v>-165.53</v>
      </c>
      <c r="E184" s="7">
        <f>IFERROR((VLOOKUP($B184,'UA Ledger'!$A$6:$N$165,E$4,FALSE)),0)+IFERROR(VLOOKUP($B184,'AA Ledger'!$A$6:$O$581,E$4,FALSE),0)</f>
        <v>-165.53</v>
      </c>
      <c r="F184" s="7">
        <f>IFERROR((VLOOKUP($B184,'UA Ledger'!$A$6:$N$165,F$4,FALSE)),0)+IFERROR(VLOOKUP($B184,'AA Ledger'!$A$6:$O$581,F$4,FALSE),0)</f>
        <v>-165.53</v>
      </c>
      <c r="G184" s="7">
        <f>IFERROR((VLOOKUP($B184,'UA Ledger'!$A$6:$N$165,G$4,FALSE)),0)+IFERROR(VLOOKUP($B184,'AA Ledger'!$A$6:$O$581,G$4,FALSE),0)</f>
        <v>-165.53</v>
      </c>
      <c r="H184" s="7">
        <f>IFERROR((VLOOKUP($B184,'UA Ledger'!$A$6:$N$165,H$4,FALSE)),0)+IFERROR(VLOOKUP($B184,'AA Ledger'!$A$6:$O$581,H$4,FALSE),0)</f>
        <v>-165.53</v>
      </c>
      <c r="I184" s="7">
        <f>IFERROR((VLOOKUP($B184,'UA Ledger'!$A$6:$N$165,I$4,FALSE)),0)+IFERROR(VLOOKUP($B184,'AA Ledger'!$A$6:$O$581,I$4,FALSE),0)</f>
        <v>-165.53</v>
      </c>
      <c r="J184" s="7">
        <f>IFERROR((VLOOKUP($B184,'UA Ledger'!$A$6:$N$165,J$4,FALSE)),0)+IFERROR(VLOOKUP($B184,'AA Ledger'!$A$6:$O$581,J$4,FALSE),0)</f>
        <v>-165.53</v>
      </c>
      <c r="K184" s="7">
        <f>IFERROR((VLOOKUP($B184,'UA Ledger'!$A$6:$N$165,K$4,FALSE)),0)+IFERROR(VLOOKUP($B184,'AA Ledger'!$A$6:$O$581,K$4,FALSE),0)</f>
        <v>-165.53</v>
      </c>
      <c r="L184" s="7">
        <f>IFERROR((VLOOKUP($B184,'UA Ledger'!$A$6:$N$165,L$4,FALSE)),0)+IFERROR(VLOOKUP($B184,'AA Ledger'!$A$6:$O$581,L$4,FALSE),0)</f>
        <v>-165.53</v>
      </c>
      <c r="M184" s="7">
        <f>IFERROR((VLOOKUP($B184,'UA Ledger'!$A$6:$N$165,M$4,FALSE)),0)+IFERROR(VLOOKUP($B184,'AA Ledger'!$A$6:$O$581,M$4,FALSE),0)</f>
        <v>-165.53</v>
      </c>
      <c r="N184" s="7">
        <f>IFERROR((VLOOKUP($B184,'UA Ledger'!$A$6:$N$165,N$4,FALSE)),0)+IFERROR(VLOOKUP($B184,'AA Ledger'!$A$6:$O$581,N$4,FALSE),0)</f>
        <v>-165.53</v>
      </c>
      <c r="O184" s="6">
        <f t="shared" si="7"/>
        <v>-1986.36</v>
      </c>
      <c r="T184" s="5">
        <v>2205</v>
      </c>
      <c r="U184">
        <f t="shared" si="6"/>
        <v>2205</v>
      </c>
    </row>
    <row r="185" spans="1:21" x14ac:dyDescent="0.35">
      <c r="A185" s="15" t="s">
        <v>165</v>
      </c>
      <c r="B185" s="16">
        <v>1955</v>
      </c>
      <c r="C185" s="7">
        <f>IFERROR((VLOOKUP($B185,'UA Ledger'!$A$6:$N$165,2,FALSE)),0)+IFERROR(VLOOKUP($B185,'AA Ledger'!$A$6:$O$581,2,FALSE),0)</f>
        <v>-373.65</v>
      </c>
      <c r="D185" s="7">
        <f>IFERROR((VLOOKUP($B185,'UA Ledger'!$A$6:$N$165,D$4,FALSE)),0)+IFERROR(VLOOKUP($B185,'AA Ledger'!$A$6:$O$581,D$4,FALSE),0)</f>
        <v>-373.65</v>
      </c>
      <c r="E185" s="7">
        <f>IFERROR((VLOOKUP($B185,'UA Ledger'!$A$6:$N$165,E$4,FALSE)),0)+IFERROR(VLOOKUP($B185,'AA Ledger'!$A$6:$O$581,E$4,FALSE),0)</f>
        <v>-373.65</v>
      </c>
      <c r="F185" s="7">
        <f>IFERROR((VLOOKUP($B185,'UA Ledger'!$A$6:$N$165,F$4,FALSE)),0)+IFERROR(VLOOKUP($B185,'AA Ledger'!$A$6:$O$581,F$4,FALSE),0)</f>
        <v>-373.65</v>
      </c>
      <c r="G185" s="7">
        <f>IFERROR((VLOOKUP($B185,'UA Ledger'!$A$6:$N$165,G$4,FALSE)),0)+IFERROR(VLOOKUP($B185,'AA Ledger'!$A$6:$O$581,G$4,FALSE),0)</f>
        <v>-373.65</v>
      </c>
      <c r="H185" s="7">
        <f>IFERROR((VLOOKUP($B185,'UA Ledger'!$A$6:$N$165,H$4,FALSE)),0)+IFERROR(VLOOKUP($B185,'AA Ledger'!$A$6:$O$581,H$4,FALSE),0)</f>
        <v>-373.65</v>
      </c>
      <c r="I185" s="7">
        <f>IFERROR((VLOOKUP($B185,'UA Ledger'!$A$6:$N$165,I$4,FALSE)),0)+IFERROR(VLOOKUP($B185,'AA Ledger'!$A$6:$O$581,I$4,FALSE),0)</f>
        <v>-373.65</v>
      </c>
      <c r="J185" s="7">
        <f>IFERROR((VLOOKUP($B185,'UA Ledger'!$A$6:$N$165,J$4,FALSE)),0)+IFERROR(VLOOKUP($B185,'AA Ledger'!$A$6:$O$581,J$4,FALSE),0)</f>
        <v>-373.65</v>
      </c>
      <c r="K185" s="7">
        <f>IFERROR((VLOOKUP($B185,'UA Ledger'!$A$6:$N$165,K$4,FALSE)),0)+IFERROR(VLOOKUP($B185,'AA Ledger'!$A$6:$O$581,K$4,FALSE),0)</f>
        <v>-373.65</v>
      </c>
      <c r="L185" s="7">
        <f>IFERROR((VLOOKUP($B185,'UA Ledger'!$A$6:$N$165,L$4,FALSE)),0)+IFERROR(VLOOKUP($B185,'AA Ledger'!$A$6:$O$581,L$4,FALSE),0)</f>
        <v>-373.65</v>
      </c>
      <c r="M185" s="7">
        <f>IFERROR((VLOOKUP($B185,'UA Ledger'!$A$6:$N$165,M$4,FALSE)),0)+IFERROR(VLOOKUP($B185,'AA Ledger'!$A$6:$O$581,M$4,FALSE),0)</f>
        <v>-373.65</v>
      </c>
      <c r="N185" s="7">
        <f>IFERROR((VLOOKUP($B185,'UA Ledger'!$A$6:$N$165,N$4,FALSE)),0)+IFERROR(VLOOKUP($B185,'AA Ledger'!$A$6:$O$581,N$4,FALSE),0)</f>
        <v>-373.65</v>
      </c>
      <c r="O185" s="6">
        <f t="shared" si="7"/>
        <v>-4483.8</v>
      </c>
      <c r="T185" s="5">
        <v>2210</v>
      </c>
      <c r="U185">
        <f t="shared" si="6"/>
        <v>2210</v>
      </c>
    </row>
    <row r="186" spans="1:21" x14ac:dyDescent="0.35">
      <c r="A186" s="15" t="s">
        <v>165</v>
      </c>
      <c r="B186" s="16">
        <v>1960</v>
      </c>
      <c r="C186" s="7">
        <f>IFERROR((VLOOKUP($B186,'UA Ledger'!$A$6:$N$165,2,FALSE)),0)+IFERROR(VLOOKUP($B186,'AA Ledger'!$A$6:$O$581,2,FALSE),0)</f>
        <v>-19.18</v>
      </c>
      <c r="D186" s="7">
        <f>IFERROR((VLOOKUP($B186,'UA Ledger'!$A$6:$N$165,D$4,FALSE)),0)+IFERROR(VLOOKUP($B186,'AA Ledger'!$A$6:$O$581,D$4,FALSE),0)</f>
        <v>-19.18</v>
      </c>
      <c r="E186" s="7">
        <f>IFERROR((VLOOKUP($B186,'UA Ledger'!$A$6:$N$165,E$4,FALSE)),0)+IFERROR(VLOOKUP($B186,'AA Ledger'!$A$6:$O$581,E$4,FALSE),0)</f>
        <v>-19.18</v>
      </c>
      <c r="F186" s="7">
        <f>IFERROR((VLOOKUP($B186,'UA Ledger'!$A$6:$N$165,F$4,FALSE)),0)+IFERROR(VLOOKUP($B186,'AA Ledger'!$A$6:$O$581,F$4,FALSE),0)</f>
        <v>-19.18</v>
      </c>
      <c r="G186" s="7">
        <f>IFERROR((VLOOKUP($B186,'UA Ledger'!$A$6:$N$165,G$4,FALSE)),0)+IFERROR(VLOOKUP($B186,'AA Ledger'!$A$6:$O$581,G$4,FALSE),0)</f>
        <v>-19.18</v>
      </c>
      <c r="H186" s="7">
        <f>IFERROR((VLOOKUP($B186,'UA Ledger'!$A$6:$N$165,H$4,FALSE)),0)+IFERROR(VLOOKUP($B186,'AA Ledger'!$A$6:$O$581,H$4,FALSE),0)</f>
        <v>-19.18</v>
      </c>
      <c r="I186" s="7">
        <f>IFERROR((VLOOKUP($B186,'UA Ledger'!$A$6:$N$165,I$4,FALSE)),0)+IFERROR(VLOOKUP($B186,'AA Ledger'!$A$6:$O$581,I$4,FALSE),0)</f>
        <v>-19.18</v>
      </c>
      <c r="J186" s="7">
        <f>IFERROR((VLOOKUP($B186,'UA Ledger'!$A$6:$N$165,J$4,FALSE)),0)+IFERROR(VLOOKUP($B186,'AA Ledger'!$A$6:$O$581,J$4,FALSE),0)</f>
        <v>-19.18</v>
      </c>
      <c r="K186" s="7">
        <f>IFERROR((VLOOKUP($B186,'UA Ledger'!$A$6:$N$165,K$4,FALSE)),0)+IFERROR(VLOOKUP($B186,'AA Ledger'!$A$6:$O$581,K$4,FALSE),0)</f>
        <v>-19.18</v>
      </c>
      <c r="L186" s="7">
        <f>IFERROR((VLOOKUP($B186,'UA Ledger'!$A$6:$N$165,L$4,FALSE)),0)+IFERROR(VLOOKUP($B186,'AA Ledger'!$A$6:$O$581,L$4,FALSE),0)</f>
        <v>-19.180000000000007</v>
      </c>
      <c r="M186" s="7">
        <f>IFERROR((VLOOKUP($B186,'UA Ledger'!$A$6:$N$165,M$4,FALSE)),0)+IFERROR(VLOOKUP($B186,'AA Ledger'!$A$6:$O$581,M$4,FALSE),0)</f>
        <v>-19.18</v>
      </c>
      <c r="N186" s="7">
        <f>IFERROR((VLOOKUP($B186,'UA Ledger'!$A$6:$N$165,N$4,FALSE)),0)+IFERROR(VLOOKUP($B186,'AA Ledger'!$A$6:$O$581,N$4,FALSE),0)</f>
        <v>-19.18</v>
      </c>
      <c r="O186" s="6">
        <f t="shared" si="7"/>
        <v>-230.16000000000005</v>
      </c>
      <c r="T186" s="5">
        <v>2215</v>
      </c>
      <c r="U186">
        <f t="shared" si="6"/>
        <v>2215</v>
      </c>
    </row>
    <row r="187" spans="1:21" x14ac:dyDescent="0.35">
      <c r="A187" s="15" t="s">
        <v>165</v>
      </c>
      <c r="B187" s="16">
        <v>1965</v>
      </c>
      <c r="C187" s="7">
        <f>IFERROR((VLOOKUP($B187,'UA Ledger'!$A$6:$N$165,2,FALSE)),0)+IFERROR(VLOOKUP($B187,'AA Ledger'!$A$6:$O$581,2,FALSE),0)</f>
        <v>-40.11</v>
      </c>
      <c r="D187" s="7">
        <f>IFERROR((VLOOKUP($B187,'UA Ledger'!$A$6:$N$165,D$4,FALSE)),0)+IFERROR(VLOOKUP($B187,'AA Ledger'!$A$6:$O$581,D$4,FALSE),0)</f>
        <v>-40.11</v>
      </c>
      <c r="E187" s="7">
        <f>IFERROR((VLOOKUP($B187,'UA Ledger'!$A$6:$N$165,E$4,FALSE)),0)+IFERROR(VLOOKUP($B187,'AA Ledger'!$A$6:$O$581,E$4,FALSE),0)</f>
        <v>-40.11</v>
      </c>
      <c r="F187" s="7">
        <f>IFERROR((VLOOKUP($B187,'UA Ledger'!$A$6:$N$165,F$4,FALSE)),0)+IFERROR(VLOOKUP($B187,'AA Ledger'!$A$6:$O$581,F$4,FALSE),0)</f>
        <v>-40.11</v>
      </c>
      <c r="G187" s="7">
        <f>IFERROR((VLOOKUP($B187,'UA Ledger'!$A$6:$N$165,G$4,FALSE)),0)+IFERROR(VLOOKUP($B187,'AA Ledger'!$A$6:$O$581,G$4,FALSE),0)</f>
        <v>-40.11</v>
      </c>
      <c r="H187" s="7">
        <f>IFERROR((VLOOKUP($B187,'UA Ledger'!$A$6:$N$165,H$4,FALSE)),0)+IFERROR(VLOOKUP($B187,'AA Ledger'!$A$6:$O$581,H$4,FALSE),0)</f>
        <v>-40.11</v>
      </c>
      <c r="I187" s="7">
        <f>IFERROR((VLOOKUP($B187,'UA Ledger'!$A$6:$N$165,I$4,FALSE)),0)+IFERROR(VLOOKUP($B187,'AA Ledger'!$A$6:$O$581,I$4,FALSE),0)</f>
        <v>-40.11</v>
      </c>
      <c r="J187" s="7">
        <f>IFERROR((VLOOKUP($B187,'UA Ledger'!$A$6:$N$165,J$4,FALSE)),0)+IFERROR(VLOOKUP($B187,'AA Ledger'!$A$6:$O$581,J$4,FALSE),0)</f>
        <v>-40.11</v>
      </c>
      <c r="K187" s="7">
        <f>IFERROR((VLOOKUP($B187,'UA Ledger'!$A$6:$N$165,K$4,FALSE)),0)+IFERROR(VLOOKUP($B187,'AA Ledger'!$A$6:$O$581,K$4,FALSE),0)</f>
        <v>-40.11</v>
      </c>
      <c r="L187" s="7">
        <f>IFERROR((VLOOKUP($B187,'UA Ledger'!$A$6:$N$165,L$4,FALSE)),0)+IFERROR(VLOOKUP($B187,'AA Ledger'!$A$6:$O$581,L$4,FALSE),0)</f>
        <v>-40.11</v>
      </c>
      <c r="M187" s="7">
        <f>IFERROR((VLOOKUP($B187,'UA Ledger'!$A$6:$N$165,M$4,FALSE)),0)+IFERROR(VLOOKUP($B187,'AA Ledger'!$A$6:$O$581,M$4,FALSE),0)</f>
        <v>-40.11</v>
      </c>
      <c r="N187" s="7">
        <f>IFERROR((VLOOKUP($B187,'UA Ledger'!$A$6:$N$165,N$4,FALSE)),0)+IFERROR(VLOOKUP($B187,'AA Ledger'!$A$6:$O$581,N$4,FALSE),0)</f>
        <v>-40.11</v>
      </c>
      <c r="O187" s="6">
        <f t="shared" si="7"/>
        <v>-481.32000000000011</v>
      </c>
      <c r="T187" s="5">
        <v>2220</v>
      </c>
      <c r="U187">
        <f t="shared" si="6"/>
        <v>2220</v>
      </c>
    </row>
    <row r="188" spans="1:21" x14ac:dyDescent="0.35">
      <c r="A188" s="15" t="s">
        <v>166</v>
      </c>
      <c r="B188" s="16">
        <v>1970</v>
      </c>
      <c r="C188" s="7">
        <f>IFERROR((VLOOKUP($B188,'UA Ledger'!$A$6:$N$165,2,FALSE)),0)+IFERROR(VLOOKUP($B188,'AA Ledger'!$A$6:$O$581,2,FALSE),0)</f>
        <v>-2168.7199999999675</v>
      </c>
      <c r="D188" s="7">
        <f>IFERROR((VLOOKUP($B188,'UA Ledger'!$A$6:$N$165,D$4,FALSE)),0)+IFERROR(VLOOKUP($B188,'AA Ledger'!$A$6:$O$581,D$4,FALSE),0)</f>
        <v>-3351.7400000001244</v>
      </c>
      <c r="E188" s="7">
        <f>IFERROR((VLOOKUP($B188,'UA Ledger'!$A$6:$N$165,E$4,FALSE)),0)+IFERROR(VLOOKUP($B188,'AA Ledger'!$A$6:$O$581,E$4,FALSE),0)</f>
        <v>-7952.7399999999707</v>
      </c>
      <c r="F188" s="7">
        <f>IFERROR((VLOOKUP($B188,'UA Ledger'!$A$6:$N$165,F$4,FALSE)),0)+IFERROR(VLOOKUP($B188,'AA Ledger'!$A$6:$O$581,F$4,FALSE),0)</f>
        <v>-2744.1000000000513</v>
      </c>
      <c r="G188" s="7">
        <f>IFERROR((VLOOKUP($B188,'UA Ledger'!$A$6:$N$165,G$4,FALSE)),0)+IFERROR(VLOOKUP($B188,'AA Ledger'!$A$6:$O$581,G$4,FALSE),0)</f>
        <v>-3991.5000000000164</v>
      </c>
      <c r="H188" s="7">
        <f>IFERROR((VLOOKUP($B188,'UA Ledger'!$A$6:$N$165,H$4,FALSE)),0)+IFERROR(VLOOKUP($B188,'AA Ledger'!$A$6:$O$581,H$4,FALSE),0)</f>
        <v>-3436.0300000000298</v>
      </c>
      <c r="I188" s="7">
        <f>IFERROR((VLOOKUP($B188,'UA Ledger'!$A$6:$N$165,I$4,FALSE)),0)+IFERROR(VLOOKUP($B188,'AA Ledger'!$A$6:$O$581,I$4,FALSE),0)</f>
        <v>-3073.6899999999678</v>
      </c>
      <c r="J188" s="7">
        <f>IFERROR((VLOOKUP($B188,'UA Ledger'!$A$6:$N$165,J$4,FALSE)),0)+IFERROR(VLOOKUP($B188,'AA Ledger'!$A$6:$O$581,J$4,FALSE),0)</f>
        <v>-5178.8500000000422</v>
      </c>
      <c r="K188" s="7">
        <f>IFERROR((VLOOKUP($B188,'UA Ledger'!$A$6:$N$165,K$4,FALSE)),0)+IFERROR(VLOOKUP($B188,'AA Ledger'!$A$6:$O$581,K$4,FALSE),0)</f>
        <v>-3644.0000000000769</v>
      </c>
      <c r="L188" s="7">
        <f>IFERROR((VLOOKUP($B188,'UA Ledger'!$A$6:$N$165,L$4,FALSE)),0)+IFERROR(VLOOKUP($B188,'AA Ledger'!$A$6:$O$581,L$4,FALSE),0)</f>
        <v>-4799.4699999997938</v>
      </c>
      <c r="M188" s="7">
        <f>IFERROR((VLOOKUP($B188,'UA Ledger'!$A$6:$N$165,M$4,FALSE)),0)+IFERROR(VLOOKUP($B188,'AA Ledger'!$A$6:$O$581,M$4,FALSE),0)</f>
        <v>-7463.8700000001863</v>
      </c>
      <c r="N188" s="7">
        <f>IFERROR((VLOOKUP($B188,'UA Ledger'!$A$6:$N$165,N$4,FALSE)),0)+IFERROR(VLOOKUP($B188,'AA Ledger'!$A$6:$O$581,N$4,FALSE),0)</f>
        <v>-166444.96000000017</v>
      </c>
      <c r="O188" s="6">
        <f t="shared" si="7"/>
        <v>-214249.67000000039</v>
      </c>
      <c r="T188" s="5">
        <v>2225</v>
      </c>
      <c r="U188">
        <f t="shared" si="6"/>
        <v>2225</v>
      </c>
    </row>
    <row r="189" spans="1:21" x14ac:dyDescent="0.35">
      <c r="A189" s="15" t="s">
        <v>167</v>
      </c>
      <c r="B189" s="16">
        <v>1975</v>
      </c>
      <c r="C189" s="7">
        <f>IFERROR((VLOOKUP($B189,'UA Ledger'!$A$6:$N$165,2,FALSE)),0)+IFERROR(VLOOKUP($B189,'AA Ledger'!$A$6:$O$581,2,FALSE),0)</f>
        <v>-1157.7699999999932</v>
      </c>
      <c r="D189" s="7">
        <f>IFERROR((VLOOKUP($B189,'UA Ledger'!$A$6:$N$165,D$4,FALSE)),0)+IFERROR(VLOOKUP($B189,'AA Ledger'!$A$6:$O$581,D$4,FALSE),0)</f>
        <v>-2045.9499999999844</v>
      </c>
      <c r="E189" s="7">
        <f>IFERROR((VLOOKUP($B189,'UA Ledger'!$A$6:$N$165,E$4,FALSE)),0)+IFERROR(VLOOKUP($B189,'AA Ledger'!$A$6:$O$581,E$4,FALSE),0)</f>
        <v>-5470.7099999999664</v>
      </c>
      <c r="F189" s="7">
        <f>IFERROR((VLOOKUP($B189,'UA Ledger'!$A$6:$N$165,F$4,FALSE)),0)+IFERROR(VLOOKUP($B189,'AA Ledger'!$A$6:$O$581,F$4,FALSE),0)</f>
        <v>-1614.3700000000442</v>
      </c>
      <c r="G189" s="7">
        <f>IFERROR((VLOOKUP($B189,'UA Ledger'!$A$6:$N$165,G$4,FALSE)),0)+IFERROR(VLOOKUP($B189,'AA Ledger'!$A$6:$O$581,G$4,FALSE),0)</f>
        <v>-2542.190000000006</v>
      </c>
      <c r="H189" s="7">
        <f>IFERROR((VLOOKUP($B189,'UA Ledger'!$A$6:$N$165,H$4,FALSE)),0)+IFERROR(VLOOKUP($B189,'AA Ledger'!$A$6:$O$581,H$4,FALSE),0)</f>
        <v>-2131.7499999999895</v>
      </c>
      <c r="I189" s="7">
        <f>IFERROR((VLOOKUP($B189,'UA Ledger'!$A$6:$N$165,I$4,FALSE)),0)+IFERROR(VLOOKUP($B189,'AA Ledger'!$A$6:$O$581,I$4,FALSE),0)</f>
        <v>-3102.0099999999888</v>
      </c>
      <c r="J189" s="7">
        <f>IFERROR((VLOOKUP($B189,'UA Ledger'!$A$6:$N$165,J$4,FALSE)),0)+IFERROR(VLOOKUP($B189,'AA Ledger'!$A$6:$O$581,J$4,FALSE),0)</f>
        <v>-3629.1300000000956</v>
      </c>
      <c r="K189" s="7">
        <f>IFERROR((VLOOKUP($B189,'UA Ledger'!$A$6:$N$165,K$4,FALSE)),0)+IFERROR(VLOOKUP($B189,'AA Ledger'!$A$6:$O$581,K$4,FALSE),0)</f>
        <v>-2489.5699999999133</v>
      </c>
      <c r="L189" s="7">
        <f>IFERROR((VLOOKUP($B189,'UA Ledger'!$A$6:$N$165,L$4,FALSE)),0)+IFERROR(VLOOKUP($B189,'AA Ledger'!$A$6:$O$581,L$4,FALSE),0)</f>
        <v>-3327.5700000000288</v>
      </c>
      <c r="M189" s="7">
        <f>IFERROR((VLOOKUP($B189,'UA Ledger'!$A$6:$N$165,M$4,FALSE)),0)+IFERROR(VLOOKUP($B189,'AA Ledger'!$A$6:$O$581,M$4,FALSE),0)</f>
        <v>-3393.8899999999148</v>
      </c>
      <c r="N189" s="7">
        <f>IFERROR((VLOOKUP($B189,'UA Ledger'!$A$6:$N$165,N$4,FALSE)),0)+IFERROR(VLOOKUP($B189,'AA Ledger'!$A$6:$O$581,N$4,FALSE),0)</f>
        <v>-3376.2900000000664</v>
      </c>
      <c r="O189" s="6">
        <f t="shared" si="7"/>
        <v>-34281.19999999999</v>
      </c>
      <c r="T189" s="5">
        <v>2230</v>
      </c>
      <c r="U189">
        <f t="shared" si="6"/>
        <v>2230</v>
      </c>
    </row>
    <row r="190" spans="1:21" x14ac:dyDescent="0.35">
      <c r="A190" s="15" t="s">
        <v>168</v>
      </c>
      <c r="B190" s="16">
        <v>1980</v>
      </c>
      <c r="C190" s="7">
        <f>IFERROR((VLOOKUP($B190,'UA Ledger'!$A$6:$N$165,2,FALSE)),0)+IFERROR(VLOOKUP($B190,'AA Ledger'!$A$6:$O$581,2,FALSE),0)</f>
        <v>-66.340000000000018</v>
      </c>
      <c r="D190" s="7">
        <f>IFERROR((VLOOKUP($B190,'UA Ledger'!$A$6:$N$165,D$4,FALSE)),0)+IFERROR(VLOOKUP($B190,'AA Ledger'!$A$6:$O$581,D$4,FALSE),0)</f>
        <v>-66.340000000000018</v>
      </c>
      <c r="E190" s="7">
        <f>IFERROR((VLOOKUP($B190,'UA Ledger'!$A$6:$N$165,E$4,FALSE)),0)+IFERROR(VLOOKUP($B190,'AA Ledger'!$A$6:$O$581,E$4,FALSE),0)</f>
        <v>-66.34</v>
      </c>
      <c r="F190" s="7">
        <f>IFERROR((VLOOKUP($B190,'UA Ledger'!$A$6:$N$165,F$4,FALSE)),0)+IFERROR(VLOOKUP($B190,'AA Ledger'!$A$6:$O$581,F$4,FALSE),0)</f>
        <v>-66.34</v>
      </c>
      <c r="G190" s="7">
        <f>IFERROR((VLOOKUP($B190,'UA Ledger'!$A$6:$N$165,G$4,FALSE)),0)+IFERROR(VLOOKUP($B190,'AA Ledger'!$A$6:$O$581,G$4,FALSE),0)</f>
        <v>-66.34</v>
      </c>
      <c r="H190" s="7">
        <f>IFERROR((VLOOKUP($B190,'UA Ledger'!$A$6:$N$165,H$4,FALSE)),0)+IFERROR(VLOOKUP($B190,'AA Ledger'!$A$6:$O$581,H$4,FALSE),0)</f>
        <v>-66.34</v>
      </c>
      <c r="I190" s="7">
        <f>IFERROR((VLOOKUP($B190,'UA Ledger'!$A$6:$N$165,I$4,FALSE)),0)+IFERROR(VLOOKUP($B190,'AA Ledger'!$A$6:$O$581,I$4,FALSE),0)</f>
        <v>-66.34</v>
      </c>
      <c r="J190" s="7">
        <f>IFERROR((VLOOKUP($B190,'UA Ledger'!$A$6:$N$165,J$4,FALSE)),0)+IFERROR(VLOOKUP($B190,'AA Ledger'!$A$6:$O$581,J$4,FALSE),0)</f>
        <v>-66.34</v>
      </c>
      <c r="K190" s="7">
        <f>IFERROR((VLOOKUP($B190,'UA Ledger'!$A$6:$N$165,K$4,FALSE)),0)+IFERROR(VLOOKUP($B190,'AA Ledger'!$A$6:$O$581,K$4,FALSE),0)</f>
        <v>-66.34</v>
      </c>
      <c r="L190" s="7">
        <f>IFERROR((VLOOKUP($B190,'UA Ledger'!$A$6:$N$165,L$4,FALSE)),0)+IFERROR(VLOOKUP($B190,'AA Ledger'!$A$6:$O$581,L$4,FALSE),0)</f>
        <v>-66.34</v>
      </c>
      <c r="M190" s="7">
        <f>IFERROR((VLOOKUP($B190,'UA Ledger'!$A$6:$N$165,M$4,FALSE)),0)+IFERROR(VLOOKUP($B190,'AA Ledger'!$A$6:$O$581,M$4,FALSE),0)</f>
        <v>-66.34</v>
      </c>
      <c r="N190" s="7">
        <f>IFERROR((VLOOKUP($B190,'UA Ledger'!$A$6:$N$165,N$4,FALSE)),0)+IFERROR(VLOOKUP($B190,'AA Ledger'!$A$6:$O$581,N$4,FALSE),0)</f>
        <v>-66.34</v>
      </c>
      <c r="O190" s="6">
        <f t="shared" si="7"/>
        <v>-796.08000000000027</v>
      </c>
      <c r="T190" s="5">
        <v>2235</v>
      </c>
      <c r="U190">
        <f t="shared" si="6"/>
        <v>2235</v>
      </c>
    </row>
    <row r="191" spans="1:21" x14ac:dyDescent="0.35">
      <c r="A191" s="15" t="s">
        <v>169</v>
      </c>
      <c r="B191" s="16">
        <v>1985</v>
      </c>
      <c r="C191" s="7">
        <f>IFERROR((VLOOKUP($B191,'UA Ledger'!$A$6:$N$165,2,FALSE)),0)+IFERROR(VLOOKUP($B191,'AA Ledger'!$A$6:$O$581,2,FALSE),0)</f>
        <v>-4261.9699999999884</v>
      </c>
      <c r="D191" s="7">
        <f>IFERROR((VLOOKUP($B191,'UA Ledger'!$A$6:$N$165,D$4,FALSE)),0)+IFERROR(VLOOKUP($B191,'AA Ledger'!$A$6:$O$581,D$4,FALSE),0)</f>
        <v>-4262.1399999999594</v>
      </c>
      <c r="E191" s="7">
        <f>IFERROR((VLOOKUP($B191,'UA Ledger'!$A$6:$N$165,E$4,FALSE)),0)+IFERROR(VLOOKUP($B191,'AA Ledger'!$A$6:$O$581,E$4,FALSE),0)</f>
        <v>-4330.8300000001163</v>
      </c>
      <c r="F191" s="7">
        <f>IFERROR((VLOOKUP($B191,'UA Ledger'!$A$6:$N$165,F$4,FALSE)),0)+IFERROR(VLOOKUP($B191,'AA Ledger'!$A$6:$O$581,F$4,FALSE),0)</f>
        <v>-4277.6000000000413</v>
      </c>
      <c r="G191" s="7">
        <f>IFERROR((VLOOKUP($B191,'UA Ledger'!$A$6:$N$165,G$4,FALSE)),0)+IFERROR(VLOOKUP($B191,'AA Ledger'!$A$6:$O$581,G$4,FALSE),0)</f>
        <v>-3298.3599999999919</v>
      </c>
      <c r="H191" s="7">
        <f>IFERROR((VLOOKUP($B191,'UA Ledger'!$A$6:$N$165,H$4,FALSE)),0)+IFERROR(VLOOKUP($B191,'AA Ledger'!$A$6:$O$581,H$4,FALSE),0)</f>
        <v>-4321.7699999999595</v>
      </c>
      <c r="I191" s="7">
        <f>IFERROR((VLOOKUP($B191,'UA Ledger'!$A$6:$N$165,I$4,FALSE)),0)+IFERROR(VLOOKUP($B191,'AA Ledger'!$A$6:$O$581,I$4,FALSE),0)</f>
        <v>-4316.5900000000674</v>
      </c>
      <c r="J191" s="7">
        <f>IFERROR((VLOOKUP($B191,'UA Ledger'!$A$6:$N$165,J$4,FALSE)),0)+IFERROR(VLOOKUP($B191,'AA Ledger'!$A$6:$O$581,J$4,FALSE),0)</f>
        <v>-4340.5500000000429</v>
      </c>
      <c r="K191" s="7">
        <f>IFERROR((VLOOKUP($B191,'UA Ledger'!$A$6:$N$165,K$4,FALSE)),0)+IFERROR(VLOOKUP($B191,'AA Ledger'!$A$6:$O$581,K$4,FALSE),0)</f>
        <v>-4317.4199999999946</v>
      </c>
      <c r="L191" s="7">
        <f>IFERROR((VLOOKUP($B191,'UA Ledger'!$A$6:$N$165,L$4,FALSE)),0)+IFERROR(VLOOKUP($B191,'AA Ledger'!$A$6:$O$581,L$4,FALSE),0)</f>
        <v>-4335.5799999999344</v>
      </c>
      <c r="M191" s="7">
        <f>IFERROR((VLOOKUP($B191,'UA Ledger'!$A$6:$N$165,M$4,FALSE)),0)+IFERROR(VLOOKUP($B191,'AA Ledger'!$A$6:$O$581,M$4,FALSE),0)</f>
        <v>-4329.0000000000136</v>
      </c>
      <c r="N191" s="7">
        <f>IFERROR((VLOOKUP($B191,'UA Ledger'!$A$6:$N$165,N$4,FALSE)),0)+IFERROR(VLOOKUP($B191,'AA Ledger'!$A$6:$O$581,N$4,FALSE),0)</f>
        <v>-4333.3299999999481</v>
      </c>
      <c r="O191" s="6">
        <f t="shared" si="7"/>
        <v>-50725.140000000072</v>
      </c>
      <c r="T191" s="5">
        <v>2240</v>
      </c>
      <c r="U191">
        <f t="shared" si="6"/>
        <v>2240</v>
      </c>
    </row>
    <row r="192" spans="1:21" x14ac:dyDescent="0.35">
      <c r="A192" s="15" t="s">
        <v>170</v>
      </c>
      <c r="B192" s="16">
        <v>1990</v>
      </c>
      <c r="C192" s="7">
        <f>IFERROR((VLOOKUP($B192,'UA Ledger'!$A$6:$N$165,2,FALSE)),0)+IFERROR(VLOOKUP($B192,'AA Ledger'!$A$6:$O$581,2,FALSE),0)</f>
        <v>-324.13000000000005</v>
      </c>
      <c r="D192" s="7">
        <f>IFERROR((VLOOKUP($B192,'UA Ledger'!$A$6:$N$165,D$4,FALSE)),0)+IFERROR(VLOOKUP($B192,'AA Ledger'!$A$6:$O$581,D$4,FALSE),0)</f>
        <v>-326.47000000000008</v>
      </c>
      <c r="E192" s="7">
        <f>IFERROR((VLOOKUP($B192,'UA Ledger'!$A$6:$N$165,E$4,FALSE)),0)+IFERROR(VLOOKUP($B192,'AA Ledger'!$A$6:$O$581,E$4,FALSE),0)</f>
        <v>-326.47000000000008</v>
      </c>
      <c r="F192" s="7">
        <f>IFERROR((VLOOKUP($B192,'UA Ledger'!$A$6:$N$165,F$4,FALSE)),0)+IFERROR(VLOOKUP($B192,'AA Ledger'!$A$6:$O$581,F$4,FALSE),0)</f>
        <v>-326.47000000000008</v>
      </c>
      <c r="G192" s="7">
        <f>IFERROR((VLOOKUP($B192,'UA Ledger'!$A$6:$N$165,G$4,FALSE)),0)+IFERROR(VLOOKUP($B192,'AA Ledger'!$A$6:$O$581,G$4,FALSE),0)</f>
        <v>-329.26000000000005</v>
      </c>
      <c r="H192" s="7">
        <f>IFERROR((VLOOKUP($B192,'UA Ledger'!$A$6:$N$165,H$4,FALSE)),0)+IFERROR(VLOOKUP($B192,'AA Ledger'!$A$6:$O$581,H$4,FALSE),0)</f>
        <v>2742.12</v>
      </c>
      <c r="I192" s="7">
        <f>IFERROR((VLOOKUP($B192,'UA Ledger'!$A$6:$N$165,I$4,FALSE)),0)+IFERROR(VLOOKUP($B192,'AA Ledger'!$A$6:$O$581,I$4,FALSE),0)</f>
        <v>-330.30000000000007</v>
      </c>
      <c r="J192" s="7">
        <f>IFERROR((VLOOKUP($B192,'UA Ledger'!$A$6:$N$165,J$4,FALSE)),0)+IFERROR(VLOOKUP($B192,'AA Ledger'!$A$6:$O$581,J$4,FALSE),0)</f>
        <v>437.02000000000004</v>
      </c>
      <c r="K192" s="7">
        <f>IFERROR((VLOOKUP($B192,'UA Ledger'!$A$6:$N$165,K$4,FALSE)),0)+IFERROR(VLOOKUP($B192,'AA Ledger'!$A$6:$O$581,K$4,FALSE),0)</f>
        <v>-326.24000000000007</v>
      </c>
      <c r="L192" s="7">
        <f>IFERROR((VLOOKUP($B192,'UA Ledger'!$A$6:$N$165,L$4,FALSE)),0)+IFERROR(VLOOKUP($B192,'AA Ledger'!$A$6:$O$581,L$4,FALSE),0)</f>
        <v>-326.81999999999971</v>
      </c>
      <c r="M192" s="7">
        <f>IFERROR((VLOOKUP($B192,'UA Ledger'!$A$6:$N$165,M$4,FALSE)),0)+IFERROR(VLOOKUP($B192,'AA Ledger'!$A$6:$O$581,M$4,FALSE),0)</f>
        <v>104.82000000000001</v>
      </c>
      <c r="N192" s="7">
        <f>IFERROR((VLOOKUP($B192,'UA Ledger'!$A$6:$N$165,N$4,FALSE)),0)+IFERROR(VLOOKUP($B192,'AA Ledger'!$A$6:$O$581,N$4,FALSE),0)</f>
        <v>-296.46999999999997</v>
      </c>
      <c r="O192" s="6">
        <f t="shared" si="7"/>
        <v>371.3300000000001</v>
      </c>
      <c r="T192" s="5">
        <v>2245</v>
      </c>
      <c r="U192">
        <f t="shared" si="6"/>
        <v>2245</v>
      </c>
    </row>
    <row r="193" spans="1:21" x14ac:dyDescent="0.35">
      <c r="A193" s="15" t="s">
        <v>171</v>
      </c>
      <c r="B193" s="16">
        <v>1995</v>
      </c>
      <c r="C193" s="7">
        <f>IFERROR((VLOOKUP($B193,'UA Ledger'!$A$6:$N$165,2,FALSE)),0)+IFERROR(VLOOKUP($B193,'AA Ledger'!$A$6:$O$581,2,FALSE),0)</f>
        <v>-955.15</v>
      </c>
      <c r="D193" s="7">
        <f>IFERROR((VLOOKUP($B193,'UA Ledger'!$A$6:$N$165,D$4,FALSE)),0)+IFERROR(VLOOKUP($B193,'AA Ledger'!$A$6:$O$581,D$4,FALSE),0)</f>
        <v>668.63000000000022</v>
      </c>
      <c r="E193" s="7">
        <f>IFERROR((VLOOKUP($B193,'UA Ledger'!$A$6:$N$165,E$4,FALSE)),0)+IFERROR(VLOOKUP($B193,'AA Ledger'!$A$6:$O$581,E$4,FALSE),0)</f>
        <v>-975.81999999999994</v>
      </c>
      <c r="F193" s="7">
        <f>IFERROR((VLOOKUP($B193,'UA Ledger'!$A$6:$N$165,F$4,FALSE)),0)+IFERROR(VLOOKUP($B193,'AA Ledger'!$A$6:$O$581,F$4,FALSE),0)</f>
        <v>1473.2300000000005</v>
      </c>
      <c r="G193" s="7">
        <f>IFERROR((VLOOKUP($B193,'UA Ledger'!$A$6:$N$165,G$4,FALSE)),0)+IFERROR(VLOOKUP($B193,'AA Ledger'!$A$6:$O$581,G$4,FALSE),0)</f>
        <v>-995.37999999999988</v>
      </c>
      <c r="H193" s="7">
        <f>IFERROR((VLOOKUP($B193,'UA Ledger'!$A$6:$N$165,H$4,FALSE)),0)+IFERROR(VLOOKUP($B193,'AA Ledger'!$A$6:$O$581,H$4,FALSE),0)</f>
        <v>-1045.74</v>
      </c>
      <c r="I193" s="7">
        <f>IFERROR((VLOOKUP($B193,'UA Ledger'!$A$6:$N$165,I$4,FALSE)),0)+IFERROR(VLOOKUP($B193,'AA Ledger'!$A$6:$O$581,I$4,FALSE),0)</f>
        <v>-1141.0899999999999</v>
      </c>
      <c r="J193" s="7">
        <f>IFERROR((VLOOKUP($B193,'UA Ledger'!$A$6:$N$165,J$4,FALSE)),0)+IFERROR(VLOOKUP($B193,'AA Ledger'!$A$6:$O$581,J$4,FALSE),0)</f>
        <v>-1073.44</v>
      </c>
      <c r="K193" s="7">
        <f>IFERROR((VLOOKUP($B193,'UA Ledger'!$A$6:$N$165,K$4,FALSE)),0)+IFERROR(VLOOKUP($B193,'AA Ledger'!$A$6:$O$581,K$4,FALSE),0)</f>
        <v>-845.79</v>
      </c>
      <c r="L193" s="7">
        <f>IFERROR((VLOOKUP($B193,'UA Ledger'!$A$6:$N$165,L$4,FALSE)),0)+IFERROR(VLOOKUP($B193,'AA Ledger'!$A$6:$O$581,L$4,FALSE),0)</f>
        <v>-1153.8499999999999</v>
      </c>
      <c r="M193" s="7">
        <f>IFERROR((VLOOKUP($B193,'UA Ledger'!$A$6:$N$165,M$4,FALSE)),0)+IFERROR(VLOOKUP($B193,'AA Ledger'!$A$6:$O$581,M$4,FALSE),0)</f>
        <v>-685.1</v>
      </c>
      <c r="N193" s="7">
        <f>IFERROR((VLOOKUP($B193,'UA Ledger'!$A$6:$N$165,N$4,FALSE)),0)+IFERROR(VLOOKUP($B193,'AA Ledger'!$A$6:$O$581,N$4,FALSE),0)</f>
        <v>-712.21</v>
      </c>
      <c r="O193" s="6">
        <f t="shared" si="7"/>
        <v>-7441.71</v>
      </c>
      <c r="T193" s="5">
        <v>2250</v>
      </c>
      <c r="U193">
        <f t="shared" si="6"/>
        <v>2250</v>
      </c>
    </row>
    <row r="194" spans="1:21" x14ac:dyDescent="0.35">
      <c r="A194" s="15" t="s">
        <v>172</v>
      </c>
      <c r="B194" s="16">
        <v>2000</v>
      </c>
      <c r="C194" s="7">
        <f>IFERROR((VLOOKUP($B194,'UA Ledger'!$A$6:$N$165,2,FALSE)),0)+IFERROR(VLOOKUP($B194,'AA Ledger'!$A$6:$O$581,2,FALSE),0)</f>
        <v>-1700.2799999999788</v>
      </c>
      <c r="D194" s="7">
        <f>IFERROR((VLOOKUP($B194,'UA Ledger'!$A$6:$N$165,D$4,FALSE)),0)+IFERROR(VLOOKUP($B194,'AA Ledger'!$A$6:$O$581,D$4,FALSE),0)</f>
        <v>-1925.7099999999891</v>
      </c>
      <c r="E194" s="7">
        <f>IFERROR((VLOOKUP($B194,'UA Ledger'!$A$6:$N$165,E$4,FALSE)),0)+IFERROR(VLOOKUP($B194,'AA Ledger'!$A$6:$O$581,E$4,FALSE),0)</f>
        <v>-2786.43</v>
      </c>
      <c r="F194" s="7">
        <f>IFERROR((VLOOKUP($B194,'UA Ledger'!$A$6:$N$165,F$4,FALSE)),0)+IFERROR(VLOOKUP($B194,'AA Ledger'!$A$6:$O$581,F$4,FALSE),0)</f>
        <v>-1816.3300000000067</v>
      </c>
      <c r="G194" s="7">
        <f>IFERROR((VLOOKUP($B194,'UA Ledger'!$A$6:$N$165,G$4,FALSE)),0)+IFERROR(VLOOKUP($B194,'AA Ledger'!$A$6:$O$581,G$4,FALSE),0)</f>
        <v>-2049.7199999999816</v>
      </c>
      <c r="H194" s="7">
        <f>IFERROR((VLOOKUP($B194,'UA Ledger'!$A$6:$N$165,H$4,FALSE)),0)+IFERROR(VLOOKUP($B194,'AA Ledger'!$A$6:$O$581,H$4,FALSE),0)</f>
        <v>-1943.3500000000163</v>
      </c>
      <c r="I194" s="7">
        <f>IFERROR((VLOOKUP($B194,'UA Ledger'!$A$6:$N$165,I$4,FALSE)),0)+IFERROR(VLOOKUP($B194,'AA Ledger'!$A$6:$O$581,I$4,FALSE),0)</f>
        <v>-1909.1500000000106</v>
      </c>
      <c r="J194" s="7">
        <f>IFERROR((VLOOKUP($B194,'UA Ledger'!$A$6:$N$165,J$4,FALSE)),0)+IFERROR(VLOOKUP($B194,'AA Ledger'!$A$6:$O$581,J$4,FALSE),0)</f>
        <v>-2032.1000000000067</v>
      </c>
      <c r="K194" s="7">
        <f>IFERROR((VLOOKUP($B194,'UA Ledger'!$A$6:$N$165,K$4,FALSE)),0)+IFERROR(VLOOKUP($B194,'AA Ledger'!$A$6:$O$581,K$4,FALSE),0)</f>
        <v>-1747.7499999999936</v>
      </c>
      <c r="L194" s="7">
        <f>IFERROR((VLOOKUP($B194,'UA Ledger'!$A$6:$N$165,L$4,FALSE)),0)+IFERROR(VLOOKUP($B194,'AA Ledger'!$A$6:$O$581,L$4,FALSE),0)</f>
        <v>-1973.680000000018</v>
      </c>
      <c r="M194" s="7">
        <f>IFERROR((VLOOKUP($B194,'UA Ledger'!$A$6:$N$165,M$4,FALSE)),0)+IFERROR(VLOOKUP($B194,'AA Ledger'!$A$6:$O$581,M$4,FALSE),0)</f>
        <v>-1973.0800000000215</v>
      </c>
      <c r="N194" s="7">
        <f>IFERROR((VLOOKUP($B194,'UA Ledger'!$A$6:$N$165,N$4,FALSE)),0)+IFERROR(VLOOKUP($B194,'AA Ledger'!$A$6:$O$581,N$4,FALSE),0)</f>
        <v>-1948.71999999998</v>
      </c>
      <c r="O194" s="6">
        <f t="shared" si="7"/>
        <v>-23806.3</v>
      </c>
      <c r="T194" s="5">
        <v>2255</v>
      </c>
      <c r="U194">
        <f t="shared" si="6"/>
        <v>2255</v>
      </c>
    </row>
    <row r="195" spans="1:21" x14ac:dyDescent="0.35">
      <c r="A195" s="15" t="s">
        <v>173</v>
      </c>
      <c r="B195" s="16">
        <v>2005</v>
      </c>
      <c r="C195" s="7">
        <f>IFERROR((VLOOKUP($B195,'UA Ledger'!$A$6:$N$165,2,FALSE)),0)+IFERROR(VLOOKUP($B195,'AA Ledger'!$A$6:$O$581,2,FALSE),0)</f>
        <v>-129</v>
      </c>
      <c r="D195" s="7">
        <f>IFERROR((VLOOKUP($B195,'UA Ledger'!$A$6:$N$165,D$4,FALSE)),0)+IFERROR(VLOOKUP($B195,'AA Ledger'!$A$6:$O$581,D$4,FALSE),0)</f>
        <v>-129</v>
      </c>
      <c r="E195" s="7">
        <f>IFERROR((VLOOKUP($B195,'UA Ledger'!$A$6:$N$165,E$4,FALSE)),0)+IFERROR(VLOOKUP($B195,'AA Ledger'!$A$6:$O$581,E$4,FALSE),0)</f>
        <v>-129</v>
      </c>
      <c r="F195" s="7">
        <f>IFERROR((VLOOKUP($B195,'UA Ledger'!$A$6:$N$165,F$4,FALSE)),0)+IFERROR(VLOOKUP($B195,'AA Ledger'!$A$6:$O$581,F$4,FALSE),0)</f>
        <v>-129</v>
      </c>
      <c r="G195" s="7">
        <f>IFERROR((VLOOKUP($B195,'UA Ledger'!$A$6:$N$165,G$4,FALSE)),0)+IFERROR(VLOOKUP($B195,'AA Ledger'!$A$6:$O$581,G$4,FALSE),0)</f>
        <v>-129</v>
      </c>
      <c r="H195" s="7">
        <f>IFERROR((VLOOKUP($B195,'UA Ledger'!$A$6:$N$165,H$4,FALSE)),0)+IFERROR(VLOOKUP($B195,'AA Ledger'!$A$6:$O$581,H$4,FALSE),0)</f>
        <v>-129</v>
      </c>
      <c r="I195" s="7">
        <f>IFERROR((VLOOKUP($B195,'UA Ledger'!$A$6:$N$165,I$4,FALSE)),0)+IFERROR(VLOOKUP($B195,'AA Ledger'!$A$6:$O$581,I$4,FALSE),0)</f>
        <v>-129</v>
      </c>
      <c r="J195" s="7">
        <f>IFERROR((VLOOKUP($B195,'UA Ledger'!$A$6:$N$165,J$4,FALSE)),0)+IFERROR(VLOOKUP($B195,'AA Ledger'!$A$6:$O$581,J$4,FALSE),0)</f>
        <v>-129</v>
      </c>
      <c r="K195" s="7">
        <f>IFERROR((VLOOKUP($B195,'UA Ledger'!$A$6:$N$165,K$4,FALSE)),0)+IFERROR(VLOOKUP($B195,'AA Ledger'!$A$6:$O$581,K$4,FALSE),0)</f>
        <v>-129</v>
      </c>
      <c r="L195" s="7">
        <f>IFERROR((VLOOKUP($B195,'UA Ledger'!$A$6:$N$165,L$4,FALSE)),0)+IFERROR(VLOOKUP($B195,'AA Ledger'!$A$6:$O$581,L$4,FALSE),0)</f>
        <v>-129</v>
      </c>
      <c r="M195" s="7">
        <f>IFERROR((VLOOKUP($B195,'UA Ledger'!$A$6:$N$165,M$4,FALSE)),0)+IFERROR(VLOOKUP($B195,'AA Ledger'!$A$6:$O$581,M$4,FALSE),0)</f>
        <v>-129</v>
      </c>
      <c r="N195" s="7">
        <f>IFERROR((VLOOKUP($B195,'UA Ledger'!$A$6:$N$165,N$4,FALSE)),0)+IFERROR(VLOOKUP($B195,'AA Ledger'!$A$6:$O$581,N$4,FALSE),0)</f>
        <v>-129</v>
      </c>
      <c r="O195" s="6">
        <f t="shared" si="7"/>
        <v>-1548</v>
      </c>
      <c r="T195" s="5">
        <v>2270</v>
      </c>
      <c r="U195">
        <f t="shared" si="6"/>
        <v>2270</v>
      </c>
    </row>
    <row r="196" spans="1:21" x14ac:dyDescent="0.35">
      <c r="A196" s="15" t="s">
        <v>174</v>
      </c>
      <c r="B196" s="16">
        <v>2010</v>
      </c>
      <c r="C196" s="7">
        <f>IFERROR((VLOOKUP($B196,'UA Ledger'!$A$6:$N$165,2,FALSE)),0)+IFERROR(VLOOKUP($B196,'AA Ledger'!$A$6:$O$581,2,FALSE),0)</f>
        <v>339.58999999999992</v>
      </c>
      <c r="D196" s="7">
        <f>IFERROR((VLOOKUP($B196,'UA Ledger'!$A$6:$N$165,D$4,FALSE)),0)+IFERROR(VLOOKUP($B196,'AA Ledger'!$A$6:$O$581,D$4,FALSE),0)</f>
        <v>339.58999999999992</v>
      </c>
      <c r="E196" s="7">
        <f>IFERROR((VLOOKUP($B196,'UA Ledger'!$A$6:$N$165,E$4,FALSE)),0)+IFERROR(VLOOKUP($B196,'AA Ledger'!$A$6:$O$581,E$4,FALSE),0)</f>
        <v>339.58999999999992</v>
      </c>
      <c r="F196" s="7">
        <f>IFERROR((VLOOKUP($B196,'UA Ledger'!$A$6:$N$165,F$4,FALSE)),0)+IFERROR(VLOOKUP($B196,'AA Ledger'!$A$6:$O$581,F$4,FALSE),0)</f>
        <v>339.58999999999992</v>
      </c>
      <c r="G196" s="7">
        <f>IFERROR((VLOOKUP($B196,'UA Ledger'!$A$6:$N$165,G$4,FALSE)),0)+IFERROR(VLOOKUP($B196,'AA Ledger'!$A$6:$O$581,G$4,FALSE),0)</f>
        <v>339.58999999999992</v>
      </c>
      <c r="H196" s="7">
        <f>IFERROR((VLOOKUP($B196,'UA Ledger'!$A$6:$N$165,H$4,FALSE)),0)+IFERROR(VLOOKUP($B196,'AA Ledger'!$A$6:$O$581,H$4,FALSE),0)</f>
        <v>339.58999999999992</v>
      </c>
      <c r="I196" s="7">
        <f>IFERROR((VLOOKUP($B196,'UA Ledger'!$A$6:$N$165,I$4,FALSE)),0)+IFERROR(VLOOKUP($B196,'AA Ledger'!$A$6:$O$581,I$4,FALSE),0)</f>
        <v>339.58999999999992</v>
      </c>
      <c r="J196" s="7">
        <f>IFERROR((VLOOKUP($B196,'UA Ledger'!$A$6:$N$165,J$4,FALSE)),0)+IFERROR(VLOOKUP($B196,'AA Ledger'!$A$6:$O$581,J$4,FALSE),0)</f>
        <v>339.58999999999992</v>
      </c>
      <c r="K196" s="7">
        <f>IFERROR((VLOOKUP($B196,'UA Ledger'!$A$6:$N$165,K$4,FALSE)),0)+IFERROR(VLOOKUP($B196,'AA Ledger'!$A$6:$O$581,K$4,FALSE),0)</f>
        <v>339.58999999999992</v>
      </c>
      <c r="L196" s="7">
        <f>IFERROR((VLOOKUP($B196,'UA Ledger'!$A$6:$N$165,L$4,FALSE)),0)+IFERROR(VLOOKUP($B196,'AA Ledger'!$A$6:$O$581,L$4,FALSE),0)</f>
        <v>339.58999999999651</v>
      </c>
      <c r="M196" s="7">
        <f>IFERROR((VLOOKUP($B196,'UA Ledger'!$A$6:$N$165,M$4,FALSE)),0)+IFERROR(VLOOKUP($B196,'AA Ledger'!$A$6:$O$581,M$4,FALSE),0)</f>
        <v>339.6</v>
      </c>
      <c r="N196" s="7">
        <f>IFERROR((VLOOKUP($B196,'UA Ledger'!$A$6:$N$165,N$4,FALSE)),0)+IFERROR(VLOOKUP($B196,'AA Ledger'!$A$6:$O$581,N$4,FALSE),0)</f>
        <v>339.6</v>
      </c>
      <c r="O196" s="6">
        <f t="shared" si="7"/>
        <v>4075.0999999999958</v>
      </c>
      <c r="T196" s="5">
        <v>2275</v>
      </c>
      <c r="U196">
        <f t="shared" si="6"/>
        <v>2275</v>
      </c>
    </row>
    <row r="197" spans="1:21" x14ac:dyDescent="0.35">
      <c r="A197" s="15" t="s">
        <v>146</v>
      </c>
      <c r="B197" s="16">
        <v>2030</v>
      </c>
      <c r="C197" s="7">
        <f>IFERROR((VLOOKUP($B197,'UA Ledger'!$A$6:$N$165,2,FALSE)),0)+IFERROR(VLOOKUP($B197,'AA Ledger'!$A$6:$O$581,2,FALSE),0)</f>
        <v>-243.95999999999998</v>
      </c>
      <c r="D197" s="7">
        <f>IFERROR((VLOOKUP($B197,'UA Ledger'!$A$6:$N$165,D$4,FALSE)),0)+IFERROR(VLOOKUP($B197,'AA Ledger'!$A$6:$O$581,D$4,FALSE),0)</f>
        <v>-243.95999999999998</v>
      </c>
      <c r="E197" s="7">
        <f>IFERROR((VLOOKUP($B197,'UA Ledger'!$A$6:$N$165,E$4,FALSE)),0)+IFERROR(VLOOKUP($B197,'AA Ledger'!$A$6:$O$581,E$4,FALSE),0)</f>
        <v>-243.95999999999998</v>
      </c>
      <c r="F197" s="7">
        <f>IFERROR((VLOOKUP($B197,'UA Ledger'!$A$6:$N$165,F$4,FALSE)),0)+IFERROR(VLOOKUP($B197,'AA Ledger'!$A$6:$O$581,F$4,FALSE),0)</f>
        <v>-243.95999999999998</v>
      </c>
      <c r="G197" s="7">
        <f>IFERROR((VLOOKUP($B197,'UA Ledger'!$A$6:$N$165,G$4,FALSE)),0)+IFERROR(VLOOKUP($B197,'AA Ledger'!$A$6:$O$581,G$4,FALSE),0)</f>
        <v>-243.95999999999998</v>
      </c>
      <c r="H197" s="7">
        <f>IFERROR((VLOOKUP($B197,'UA Ledger'!$A$6:$N$165,H$4,FALSE)),0)+IFERROR(VLOOKUP($B197,'AA Ledger'!$A$6:$O$581,H$4,FALSE),0)</f>
        <v>-243.95999999999998</v>
      </c>
      <c r="I197" s="7">
        <f>IFERROR((VLOOKUP($B197,'UA Ledger'!$A$6:$N$165,I$4,FALSE)),0)+IFERROR(VLOOKUP($B197,'AA Ledger'!$A$6:$O$581,I$4,FALSE),0)</f>
        <v>-243.95999999999998</v>
      </c>
      <c r="J197" s="7">
        <f>IFERROR((VLOOKUP($B197,'UA Ledger'!$A$6:$N$165,J$4,FALSE)),0)+IFERROR(VLOOKUP($B197,'AA Ledger'!$A$6:$O$581,J$4,FALSE),0)</f>
        <v>-243.95999999999998</v>
      </c>
      <c r="K197" s="7">
        <f>IFERROR((VLOOKUP($B197,'UA Ledger'!$A$6:$N$165,K$4,FALSE)),0)+IFERROR(VLOOKUP($B197,'AA Ledger'!$A$6:$O$581,K$4,FALSE),0)</f>
        <v>-243.95999999999998</v>
      </c>
      <c r="L197" s="7">
        <f>IFERROR((VLOOKUP($B197,'UA Ledger'!$A$6:$N$165,L$4,FALSE)),0)+IFERROR(VLOOKUP($B197,'AA Ledger'!$A$6:$O$581,L$4,FALSE),0)</f>
        <v>-243.95999999999998</v>
      </c>
      <c r="M197" s="7">
        <f>IFERROR((VLOOKUP($B197,'UA Ledger'!$A$6:$N$165,M$4,FALSE)),0)+IFERROR(VLOOKUP($B197,'AA Ledger'!$A$6:$O$581,M$4,FALSE),0)</f>
        <v>-243.95999999999998</v>
      </c>
      <c r="N197" s="7">
        <f>IFERROR((VLOOKUP($B197,'UA Ledger'!$A$6:$N$165,N$4,FALSE)),0)+IFERROR(VLOOKUP($B197,'AA Ledger'!$A$6:$O$581,N$4,FALSE),0)</f>
        <v>-243.95999999999998</v>
      </c>
      <c r="O197" s="6">
        <f t="shared" si="7"/>
        <v>-2927.52</v>
      </c>
      <c r="T197" s="5">
        <v>2280</v>
      </c>
      <c r="U197">
        <f t="shared" si="6"/>
        <v>2280</v>
      </c>
    </row>
    <row r="198" spans="1:21" x14ac:dyDescent="0.35">
      <c r="A198" s="15" t="s">
        <v>175</v>
      </c>
      <c r="B198" s="16">
        <v>2040</v>
      </c>
      <c r="C198" s="7">
        <f>IFERROR((VLOOKUP($B198,'UA Ledger'!$A$6:$N$165,2,FALSE)),0)+IFERROR(VLOOKUP($B198,'AA Ledger'!$A$6:$O$581,2,FALSE),0)</f>
        <v>-43.34</v>
      </c>
      <c r="D198" s="7">
        <f>IFERROR((VLOOKUP($B198,'UA Ledger'!$A$6:$N$165,D$4,FALSE)),0)+IFERROR(VLOOKUP($B198,'AA Ledger'!$A$6:$O$581,D$4,FALSE),0)</f>
        <v>-43.34</v>
      </c>
      <c r="E198" s="7">
        <f>IFERROR((VLOOKUP($B198,'UA Ledger'!$A$6:$N$165,E$4,FALSE)),0)+IFERROR(VLOOKUP($B198,'AA Ledger'!$A$6:$O$581,E$4,FALSE),0)</f>
        <v>-43.34</v>
      </c>
      <c r="F198" s="7">
        <f>IFERROR((VLOOKUP($B198,'UA Ledger'!$A$6:$N$165,F$4,FALSE)),0)+IFERROR(VLOOKUP($B198,'AA Ledger'!$A$6:$O$581,F$4,FALSE),0)</f>
        <v>-43.34</v>
      </c>
      <c r="G198" s="7">
        <f>IFERROR((VLOOKUP($B198,'UA Ledger'!$A$6:$N$165,G$4,FALSE)),0)+IFERROR(VLOOKUP($B198,'AA Ledger'!$A$6:$O$581,G$4,FALSE),0)</f>
        <v>-43.34</v>
      </c>
      <c r="H198" s="7">
        <f>IFERROR((VLOOKUP($B198,'UA Ledger'!$A$6:$N$165,H$4,FALSE)),0)+IFERROR(VLOOKUP($B198,'AA Ledger'!$A$6:$O$581,H$4,FALSE),0)</f>
        <v>-43.34</v>
      </c>
      <c r="I198" s="7">
        <f>IFERROR((VLOOKUP($B198,'UA Ledger'!$A$6:$N$165,I$4,FALSE)),0)+IFERROR(VLOOKUP($B198,'AA Ledger'!$A$6:$O$581,I$4,FALSE),0)</f>
        <v>-43.34</v>
      </c>
      <c r="J198" s="7">
        <f>IFERROR((VLOOKUP($B198,'UA Ledger'!$A$6:$N$165,J$4,FALSE)),0)+IFERROR(VLOOKUP($B198,'AA Ledger'!$A$6:$O$581,J$4,FALSE),0)</f>
        <v>-43.34</v>
      </c>
      <c r="K198" s="7">
        <f>IFERROR((VLOOKUP($B198,'UA Ledger'!$A$6:$N$165,K$4,FALSE)),0)+IFERROR(VLOOKUP($B198,'AA Ledger'!$A$6:$O$581,K$4,FALSE),0)</f>
        <v>-43.34</v>
      </c>
      <c r="L198" s="7">
        <f>IFERROR((VLOOKUP($B198,'UA Ledger'!$A$6:$N$165,L$4,FALSE)),0)+IFERROR(VLOOKUP($B198,'AA Ledger'!$A$6:$O$581,L$4,FALSE),0)</f>
        <v>-43.34</v>
      </c>
      <c r="M198" s="7">
        <f>IFERROR((VLOOKUP($B198,'UA Ledger'!$A$6:$N$165,M$4,FALSE)),0)+IFERROR(VLOOKUP($B198,'AA Ledger'!$A$6:$O$581,M$4,FALSE),0)</f>
        <v>-43.34</v>
      </c>
      <c r="N198" s="7">
        <f>IFERROR((VLOOKUP($B198,'UA Ledger'!$A$6:$N$165,N$4,FALSE)),0)+IFERROR(VLOOKUP($B198,'AA Ledger'!$A$6:$O$581,N$4,FALSE),0)</f>
        <v>-43.34</v>
      </c>
      <c r="O198" s="6">
        <f t="shared" ref="O198:O261" si="8">SUM(C198:N198)</f>
        <v>-520.08000000000015</v>
      </c>
      <c r="T198" s="5">
        <v>2285</v>
      </c>
      <c r="U198">
        <f t="shared" ref="U198:U261" si="9">VLOOKUP(T198,$B$6:$B$768,1,FALSE)</f>
        <v>2285</v>
      </c>
    </row>
    <row r="199" spans="1:21" x14ac:dyDescent="0.35">
      <c r="A199" s="15" t="s">
        <v>176</v>
      </c>
      <c r="B199" s="16">
        <v>2050</v>
      </c>
      <c r="C199" s="7">
        <f>IFERROR((VLOOKUP($B199,'UA Ledger'!$A$6:$N$165,2,FALSE)),0)+IFERROR(VLOOKUP($B199,'AA Ledger'!$A$6:$O$581,2,FALSE),0)</f>
        <v>-1226.0599999999997</v>
      </c>
      <c r="D199" s="7">
        <f>IFERROR((VLOOKUP($B199,'UA Ledger'!$A$6:$N$165,D$4,FALSE)),0)+IFERROR(VLOOKUP($B199,'AA Ledger'!$A$6:$O$581,D$4,FALSE),0)</f>
        <v>-1236.4599999999998</v>
      </c>
      <c r="E199" s="7">
        <f>IFERROR((VLOOKUP($B199,'UA Ledger'!$A$6:$N$165,E$4,FALSE)),0)+IFERROR(VLOOKUP($B199,'AA Ledger'!$A$6:$O$581,E$4,FALSE),0)</f>
        <v>505.43000000000006</v>
      </c>
      <c r="F199" s="7">
        <f>IFERROR((VLOOKUP($B199,'UA Ledger'!$A$6:$N$165,F$4,FALSE)),0)+IFERROR(VLOOKUP($B199,'AA Ledger'!$A$6:$O$581,F$4,FALSE),0)</f>
        <v>-1232.9099999999999</v>
      </c>
      <c r="G199" s="7">
        <f>IFERROR((VLOOKUP($B199,'UA Ledger'!$A$6:$N$165,G$4,FALSE)),0)+IFERROR(VLOOKUP($B199,'AA Ledger'!$A$6:$O$581,G$4,FALSE),0)</f>
        <v>-1383.0599999999997</v>
      </c>
      <c r="H199" s="7">
        <f>IFERROR((VLOOKUP($B199,'UA Ledger'!$A$6:$N$165,H$4,FALSE)),0)+IFERROR(VLOOKUP($B199,'AA Ledger'!$A$6:$O$581,H$4,FALSE),0)</f>
        <v>-1385.4199999999998</v>
      </c>
      <c r="I199" s="7">
        <f>IFERROR((VLOOKUP($B199,'UA Ledger'!$A$6:$N$165,I$4,FALSE)),0)+IFERROR(VLOOKUP($B199,'AA Ledger'!$A$6:$O$581,I$4,FALSE),0)</f>
        <v>-1390.8499999999997</v>
      </c>
      <c r="J199" s="7">
        <f>IFERROR((VLOOKUP($B199,'UA Ledger'!$A$6:$N$165,J$4,FALSE)),0)+IFERROR(VLOOKUP($B199,'AA Ledger'!$A$6:$O$581,J$4,FALSE),0)</f>
        <v>-1394.86</v>
      </c>
      <c r="K199" s="7">
        <f>IFERROR((VLOOKUP($B199,'UA Ledger'!$A$6:$N$165,K$4,FALSE)),0)+IFERROR(VLOOKUP($B199,'AA Ledger'!$A$6:$O$581,K$4,FALSE),0)</f>
        <v>-1399.1000000000001</v>
      </c>
      <c r="L199" s="7">
        <f>IFERROR((VLOOKUP($B199,'UA Ledger'!$A$6:$N$165,L$4,FALSE)),0)+IFERROR(VLOOKUP($B199,'AA Ledger'!$A$6:$O$581,L$4,FALSE),0)</f>
        <v>-1403.82</v>
      </c>
      <c r="M199" s="7">
        <f>IFERROR((VLOOKUP($B199,'UA Ledger'!$A$6:$N$165,M$4,FALSE)),0)+IFERROR(VLOOKUP($B199,'AA Ledger'!$A$6:$O$581,M$4,FALSE),0)</f>
        <v>-1407.8200000000002</v>
      </c>
      <c r="N199" s="7">
        <f>IFERROR((VLOOKUP($B199,'UA Ledger'!$A$6:$N$165,N$4,FALSE)),0)+IFERROR(VLOOKUP($B199,'AA Ledger'!$A$6:$O$581,N$4,FALSE),0)</f>
        <v>-1413.7200000000003</v>
      </c>
      <c r="O199" s="6">
        <f t="shared" si="8"/>
        <v>-14368.649999999998</v>
      </c>
      <c r="T199" s="5">
        <v>2300</v>
      </c>
      <c r="U199">
        <f t="shared" si="9"/>
        <v>2300</v>
      </c>
    </row>
    <row r="200" spans="1:21" x14ac:dyDescent="0.35">
      <c r="A200" s="15" t="s">
        <v>177</v>
      </c>
      <c r="B200" s="16">
        <v>2055</v>
      </c>
      <c r="C200" s="7">
        <f>IFERROR((VLOOKUP($B200,'UA Ledger'!$A$6:$N$165,2,FALSE)),0)+IFERROR(VLOOKUP($B200,'AA Ledger'!$A$6:$O$581,2,FALSE),0)</f>
        <v>-34820.04</v>
      </c>
      <c r="D200" s="7">
        <f>IFERROR((VLOOKUP($B200,'UA Ledger'!$A$6:$N$165,D$4,FALSE)),0)+IFERROR(VLOOKUP($B200,'AA Ledger'!$A$6:$O$581,D$4,FALSE),0)</f>
        <v>-35154.249999999993</v>
      </c>
      <c r="E200" s="7">
        <f>IFERROR((VLOOKUP($B200,'UA Ledger'!$A$6:$N$165,E$4,FALSE)),0)+IFERROR(VLOOKUP($B200,'AA Ledger'!$A$6:$O$581,E$4,FALSE),0)</f>
        <v>1761.4299999999989</v>
      </c>
      <c r="F200" s="7">
        <f>IFERROR((VLOOKUP($B200,'UA Ledger'!$A$6:$N$165,F$4,FALSE)),0)+IFERROR(VLOOKUP($B200,'AA Ledger'!$A$6:$O$581,F$4,FALSE),0)</f>
        <v>-33595.96</v>
      </c>
      <c r="G200" s="7">
        <f>IFERROR((VLOOKUP($B200,'UA Ledger'!$A$6:$N$165,G$4,FALSE)),0)+IFERROR(VLOOKUP($B200,'AA Ledger'!$A$6:$O$581,G$4,FALSE),0)</f>
        <v>-31584.34999999998</v>
      </c>
      <c r="H200" s="7">
        <f>IFERROR((VLOOKUP($B200,'UA Ledger'!$A$6:$N$165,H$4,FALSE)),0)+IFERROR(VLOOKUP($B200,'AA Ledger'!$A$6:$O$581,H$4,FALSE),0)</f>
        <v>-35785.440000000002</v>
      </c>
      <c r="I200" s="7">
        <f>IFERROR((VLOOKUP($B200,'UA Ledger'!$A$6:$N$165,I$4,FALSE)),0)+IFERROR(VLOOKUP($B200,'AA Ledger'!$A$6:$O$581,I$4,FALSE),0)</f>
        <v>-32469.339999999986</v>
      </c>
      <c r="J200" s="7">
        <f>IFERROR((VLOOKUP($B200,'UA Ledger'!$A$6:$N$165,J$4,FALSE)),0)+IFERROR(VLOOKUP($B200,'AA Ledger'!$A$6:$O$581,J$4,FALSE),0)</f>
        <v>-36455.440000000017</v>
      </c>
      <c r="K200" s="7">
        <f>IFERROR((VLOOKUP($B200,'UA Ledger'!$A$6:$N$165,K$4,FALSE)),0)+IFERROR(VLOOKUP($B200,'AA Ledger'!$A$6:$O$581,K$4,FALSE),0)</f>
        <v>-36123.010000000009</v>
      </c>
      <c r="L200" s="7">
        <f>IFERROR((VLOOKUP($B200,'UA Ledger'!$A$6:$N$165,L$4,FALSE)),0)+IFERROR(VLOOKUP($B200,'AA Ledger'!$A$6:$O$581,L$4,FALSE),0)</f>
        <v>-39508.39000000013</v>
      </c>
      <c r="M200" s="7">
        <f>IFERROR((VLOOKUP($B200,'UA Ledger'!$A$6:$N$165,M$4,FALSE)),0)+IFERROR(VLOOKUP($B200,'AA Ledger'!$A$6:$O$581,M$4,FALSE),0)</f>
        <v>-33283.919999999998</v>
      </c>
      <c r="N200" s="7">
        <f>IFERROR((VLOOKUP($B200,'UA Ledger'!$A$6:$N$165,N$4,FALSE)),0)+IFERROR(VLOOKUP($B200,'AA Ledger'!$A$6:$O$581,N$4,FALSE),0)</f>
        <v>-33409.729999999996</v>
      </c>
      <c r="O200" s="6">
        <f t="shared" si="8"/>
        <v>-380428.44000000012</v>
      </c>
      <c r="T200" s="5">
        <v>2320</v>
      </c>
      <c r="U200">
        <f t="shared" si="9"/>
        <v>2320</v>
      </c>
    </row>
    <row r="201" spans="1:21" x14ac:dyDescent="0.35">
      <c r="A201" s="15" t="s">
        <v>178</v>
      </c>
      <c r="B201" s="16">
        <v>2060</v>
      </c>
      <c r="C201" s="7">
        <f>IFERROR((VLOOKUP($B201,'UA Ledger'!$A$6:$N$165,2,FALSE)),0)+IFERROR(VLOOKUP($B201,'AA Ledger'!$A$6:$O$581,2,FALSE),0)</f>
        <v>-45655.150000000009</v>
      </c>
      <c r="D201" s="7">
        <f>IFERROR((VLOOKUP($B201,'UA Ledger'!$A$6:$N$165,D$4,FALSE)),0)+IFERROR(VLOOKUP($B201,'AA Ledger'!$A$6:$O$581,D$4,FALSE),0)</f>
        <v>-47465.610000000008</v>
      </c>
      <c r="E201" s="7">
        <f>IFERROR((VLOOKUP($B201,'UA Ledger'!$A$6:$N$165,E$4,FALSE)),0)+IFERROR(VLOOKUP($B201,'AA Ledger'!$A$6:$O$581,E$4,FALSE),0)</f>
        <v>-120236.82999999999</v>
      </c>
      <c r="F201" s="7">
        <f>IFERROR((VLOOKUP($B201,'UA Ledger'!$A$6:$N$165,F$4,FALSE)),0)+IFERROR(VLOOKUP($B201,'AA Ledger'!$A$6:$O$581,F$4,FALSE),0)</f>
        <v>-42524.180000000008</v>
      </c>
      <c r="G201" s="7">
        <f>IFERROR((VLOOKUP($B201,'UA Ledger'!$A$6:$N$165,G$4,FALSE)),0)+IFERROR(VLOOKUP($B201,'AA Ledger'!$A$6:$O$581,G$4,FALSE),0)</f>
        <v>-44985.850000000013</v>
      </c>
      <c r="H201" s="7">
        <f>IFERROR((VLOOKUP($B201,'UA Ledger'!$A$6:$N$165,H$4,FALSE)),0)+IFERROR(VLOOKUP($B201,'AA Ledger'!$A$6:$O$581,H$4,FALSE),0)</f>
        <v>-41542.850000000006</v>
      </c>
      <c r="I201" s="7">
        <f>IFERROR((VLOOKUP($B201,'UA Ledger'!$A$6:$N$165,I$4,FALSE)),0)+IFERROR(VLOOKUP($B201,'AA Ledger'!$A$6:$O$581,I$4,FALSE),0)</f>
        <v>3158.2399999999925</v>
      </c>
      <c r="J201" s="7">
        <f>IFERROR((VLOOKUP($B201,'UA Ledger'!$A$6:$N$165,J$4,FALSE)),0)+IFERROR(VLOOKUP($B201,'AA Ledger'!$A$6:$O$581,J$4,FALSE),0)</f>
        <v>-32386.07</v>
      </c>
      <c r="K201" s="7">
        <f>IFERROR((VLOOKUP($B201,'UA Ledger'!$A$6:$N$165,K$4,FALSE)),0)+IFERROR(VLOOKUP($B201,'AA Ledger'!$A$6:$O$581,K$4,FALSE),0)</f>
        <v>-42146.200000000012</v>
      </c>
      <c r="L201" s="7">
        <f>IFERROR((VLOOKUP($B201,'UA Ledger'!$A$6:$N$165,L$4,FALSE)),0)+IFERROR(VLOOKUP($B201,'AA Ledger'!$A$6:$O$581,L$4,FALSE),0)</f>
        <v>-36634.419999999925</v>
      </c>
      <c r="M201" s="7">
        <f>IFERROR((VLOOKUP($B201,'UA Ledger'!$A$6:$N$165,M$4,FALSE)),0)+IFERROR(VLOOKUP($B201,'AA Ledger'!$A$6:$O$581,M$4,FALSE),0)</f>
        <v>-34842.209999999992</v>
      </c>
      <c r="N201" s="7">
        <f>IFERROR((VLOOKUP($B201,'UA Ledger'!$A$6:$N$165,N$4,FALSE)),0)+IFERROR(VLOOKUP($B201,'AA Ledger'!$A$6:$O$581,N$4,FALSE),0)</f>
        <v>-43535.23</v>
      </c>
      <c r="O201" s="6">
        <f t="shared" si="8"/>
        <v>-528796.36</v>
      </c>
      <c r="T201" s="5">
        <v>2325</v>
      </c>
      <c r="U201">
        <f t="shared" si="9"/>
        <v>2325</v>
      </c>
    </row>
    <row r="202" spans="1:21" x14ac:dyDescent="0.35">
      <c r="A202" s="15" t="s">
        <v>179</v>
      </c>
      <c r="B202" s="16">
        <v>2065</v>
      </c>
      <c r="C202" s="7">
        <f>IFERROR((VLOOKUP($B202,'UA Ledger'!$A$6:$N$165,2,FALSE)),0)+IFERROR(VLOOKUP($B202,'AA Ledger'!$A$6:$O$581,2,FALSE),0)</f>
        <v>-71.039999999999992</v>
      </c>
      <c r="D202" s="7">
        <f>IFERROR((VLOOKUP($B202,'UA Ledger'!$A$6:$N$165,D$4,FALSE)),0)+IFERROR(VLOOKUP($B202,'AA Ledger'!$A$6:$O$581,D$4,FALSE),0)</f>
        <v>-71.039999999999992</v>
      </c>
      <c r="E202" s="7">
        <f>IFERROR((VLOOKUP($B202,'UA Ledger'!$A$6:$N$165,E$4,FALSE)),0)+IFERROR(VLOOKUP($B202,'AA Ledger'!$A$6:$O$581,E$4,FALSE),0)</f>
        <v>-71.039999999999992</v>
      </c>
      <c r="F202" s="7">
        <f>IFERROR((VLOOKUP($B202,'UA Ledger'!$A$6:$N$165,F$4,FALSE)),0)+IFERROR(VLOOKUP($B202,'AA Ledger'!$A$6:$O$581,F$4,FALSE),0)</f>
        <v>-71.039999999999992</v>
      </c>
      <c r="G202" s="7">
        <f>IFERROR((VLOOKUP($B202,'UA Ledger'!$A$6:$N$165,G$4,FALSE)),0)+IFERROR(VLOOKUP($B202,'AA Ledger'!$A$6:$O$581,G$4,FALSE),0)</f>
        <v>-71.039999999999992</v>
      </c>
      <c r="H202" s="7">
        <f>IFERROR((VLOOKUP($B202,'UA Ledger'!$A$6:$N$165,H$4,FALSE)),0)+IFERROR(VLOOKUP($B202,'AA Ledger'!$A$6:$O$581,H$4,FALSE),0)</f>
        <v>-71.039999999999992</v>
      </c>
      <c r="I202" s="7">
        <f>IFERROR((VLOOKUP($B202,'UA Ledger'!$A$6:$N$165,I$4,FALSE)),0)+IFERROR(VLOOKUP($B202,'AA Ledger'!$A$6:$O$581,I$4,FALSE),0)</f>
        <v>-71.039999999999992</v>
      </c>
      <c r="J202" s="7">
        <f>IFERROR((VLOOKUP($B202,'UA Ledger'!$A$6:$N$165,J$4,FALSE)),0)+IFERROR(VLOOKUP($B202,'AA Ledger'!$A$6:$O$581,J$4,FALSE),0)</f>
        <v>-71.039999999999992</v>
      </c>
      <c r="K202" s="7">
        <f>IFERROR((VLOOKUP($B202,'UA Ledger'!$A$6:$N$165,K$4,FALSE)),0)+IFERROR(VLOOKUP($B202,'AA Ledger'!$A$6:$O$581,K$4,FALSE),0)</f>
        <v>-71.039999999999992</v>
      </c>
      <c r="L202" s="7">
        <f>IFERROR((VLOOKUP($B202,'UA Ledger'!$A$6:$N$165,L$4,FALSE)),0)+IFERROR(VLOOKUP($B202,'AA Ledger'!$A$6:$O$581,L$4,FALSE),0)</f>
        <v>-71.039999999999992</v>
      </c>
      <c r="M202" s="7">
        <f>IFERROR((VLOOKUP($B202,'UA Ledger'!$A$6:$N$165,M$4,FALSE)),0)+IFERROR(VLOOKUP($B202,'AA Ledger'!$A$6:$O$581,M$4,FALSE),0)</f>
        <v>-71.039999999999992</v>
      </c>
      <c r="N202" s="7">
        <f>IFERROR((VLOOKUP($B202,'UA Ledger'!$A$6:$N$165,N$4,FALSE)),0)+IFERROR(VLOOKUP($B202,'AA Ledger'!$A$6:$O$581,N$4,FALSE),0)</f>
        <v>-71.039999999999992</v>
      </c>
      <c r="O202" s="6">
        <f t="shared" si="8"/>
        <v>-852.47999999999968</v>
      </c>
      <c r="T202" s="5">
        <v>2330</v>
      </c>
      <c r="U202">
        <f t="shared" si="9"/>
        <v>2330</v>
      </c>
    </row>
    <row r="203" spans="1:21" x14ac:dyDescent="0.35">
      <c r="A203" s="15" t="s">
        <v>179</v>
      </c>
      <c r="B203" s="16">
        <v>2070</v>
      </c>
      <c r="C203" s="7">
        <f>IFERROR((VLOOKUP($B203,'UA Ledger'!$A$6:$N$165,2,FALSE)),0)+IFERROR(VLOOKUP($B203,'AA Ledger'!$A$6:$O$581,2,FALSE),0)</f>
        <v>-89.65</v>
      </c>
      <c r="D203" s="7">
        <f>IFERROR((VLOOKUP($B203,'UA Ledger'!$A$6:$N$165,D$4,FALSE)),0)+IFERROR(VLOOKUP($B203,'AA Ledger'!$A$6:$O$581,D$4,FALSE),0)</f>
        <v>-89.65</v>
      </c>
      <c r="E203" s="7">
        <f>IFERROR((VLOOKUP($B203,'UA Ledger'!$A$6:$N$165,E$4,FALSE)),0)+IFERROR(VLOOKUP($B203,'AA Ledger'!$A$6:$O$581,E$4,FALSE),0)</f>
        <v>-89.65</v>
      </c>
      <c r="F203" s="7">
        <f>IFERROR((VLOOKUP($B203,'UA Ledger'!$A$6:$N$165,F$4,FALSE)),0)+IFERROR(VLOOKUP($B203,'AA Ledger'!$A$6:$O$581,F$4,FALSE),0)</f>
        <v>-89.65</v>
      </c>
      <c r="G203" s="7">
        <f>IFERROR((VLOOKUP($B203,'UA Ledger'!$A$6:$N$165,G$4,FALSE)),0)+IFERROR(VLOOKUP($B203,'AA Ledger'!$A$6:$O$581,G$4,FALSE),0)</f>
        <v>-89.65</v>
      </c>
      <c r="H203" s="7">
        <f>IFERROR((VLOOKUP($B203,'UA Ledger'!$A$6:$N$165,H$4,FALSE)),0)+IFERROR(VLOOKUP($B203,'AA Ledger'!$A$6:$O$581,H$4,FALSE),0)</f>
        <v>-91.6</v>
      </c>
      <c r="I203" s="7">
        <f>IFERROR((VLOOKUP($B203,'UA Ledger'!$A$6:$N$165,I$4,FALSE)),0)+IFERROR(VLOOKUP($B203,'AA Ledger'!$A$6:$O$581,I$4,FALSE),0)</f>
        <v>-91.6</v>
      </c>
      <c r="J203" s="7">
        <f>IFERROR((VLOOKUP($B203,'UA Ledger'!$A$6:$N$165,J$4,FALSE)),0)+IFERROR(VLOOKUP($B203,'AA Ledger'!$A$6:$O$581,J$4,FALSE),0)</f>
        <v>-91.6</v>
      </c>
      <c r="K203" s="7">
        <f>IFERROR((VLOOKUP($B203,'UA Ledger'!$A$6:$N$165,K$4,FALSE)),0)+IFERROR(VLOOKUP($B203,'AA Ledger'!$A$6:$O$581,K$4,FALSE),0)</f>
        <v>-91.6</v>
      </c>
      <c r="L203" s="7">
        <f>IFERROR((VLOOKUP($B203,'UA Ledger'!$A$6:$N$165,L$4,FALSE)),0)+IFERROR(VLOOKUP($B203,'AA Ledger'!$A$6:$O$581,L$4,FALSE),0)</f>
        <v>-91.6</v>
      </c>
      <c r="M203" s="7">
        <f>IFERROR((VLOOKUP($B203,'UA Ledger'!$A$6:$N$165,M$4,FALSE)),0)+IFERROR(VLOOKUP($B203,'AA Ledger'!$A$6:$O$581,M$4,FALSE),0)</f>
        <v>-91.81</v>
      </c>
      <c r="N203" s="7">
        <f>IFERROR((VLOOKUP($B203,'UA Ledger'!$A$6:$N$165,N$4,FALSE)),0)+IFERROR(VLOOKUP($B203,'AA Ledger'!$A$6:$O$581,N$4,FALSE),0)</f>
        <v>-93.399999999999991</v>
      </c>
      <c r="O203" s="6">
        <f t="shared" si="8"/>
        <v>-1091.4600000000003</v>
      </c>
      <c r="T203" s="5">
        <v>2335</v>
      </c>
      <c r="U203">
        <f t="shared" si="9"/>
        <v>2335</v>
      </c>
    </row>
    <row r="204" spans="1:21" x14ac:dyDescent="0.35">
      <c r="A204" s="15" t="s">
        <v>180</v>
      </c>
      <c r="B204" s="16">
        <v>2075</v>
      </c>
      <c r="C204" s="7">
        <f>IFERROR((VLOOKUP($B204,'UA Ledger'!$A$6:$N$165,2,FALSE)),0)+IFERROR(VLOOKUP($B204,'AA Ledger'!$A$6:$O$581,2,FALSE),0)</f>
        <v>-11773.949999999997</v>
      </c>
      <c r="D204" s="7">
        <f>IFERROR((VLOOKUP($B204,'UA Ledger'!$A$6:$N$165,D$4,FALSE)),0)+IFERROR(VLOOKUP($B204,'AA Ledger'!$A$6:$O$581,D$4,FALSE),0)</f>
        <v>-11773.949999999997</v>
      </c>
      <c r="E204" s="7">
        <f>IFERROR((VLOOKUP($B204,'UA Ledger'!$A$6:$N$165,E$4,FALSE)),0)+IFERROR(VLOOKUP($B204,'AA Ledger'!$A$6:$O$581,E$4,FALSE),0)</f>
        <v>839688.5</v>
      </c>
      <c r="F204" s="7">
        <f>IFERROR((VLOOKUP($B204,'UA Ledger'!$A$6:$N$165,F$4,FALSE)),0)+IFERROR(VLOOKUP($B204,'AA Ledger'!$A$6:$O$581,F$4,FALSE),0)</f>
        <v>-21909.97</v>
      </c>
      <c r="G204" s="7">
        <f>IFERROR((VLOOKUP($B204,'UA Ledger'!$A$6:$N$165,G$4,FALSE)),0)+IFERROR(VLOOKUP($B204,'AA Ledger'!$A$6:$O$581,G$4,FALSE),0)</f>
        <v>-9518.57</v>
      </c>
      <c r="H204" s="7">
        <f>IFERROR((VLOOKUP($B204,'UA Ledger'!$A$6:$N$165,H$4,FALSE)),0)+IFERROR(VLOOKUP($B204,'AA Ledger'!$A$6:$O$581,H$4,FALSE),0)</f>
        <v>-12152.599999999999</v>
      </c>
      <c r="I204" s="7">
        <f>IFERROR((VLOOKUP($B204,'UA Ledger'!$A$6:$N$165,I$4,FALSE)),0)+IFERROR(VLOOKUP($B204,'AA Ledger'!$A$6:$O$581,I$4,FALSE),0)</f>
        <v>-11464.400000000001</v>
      </c>
      <c r="J204" s="7">
        <f>IFERROR((VLOOKUP($B204,'UA Ledger'!$A$6:$N$165,J$4,FALSE)),0)+IFERROR(VLOOKUP($B204,'AA Ledger'!$A$6:$O$581,J$4,FALSE),0)</f>
        <v>-12189.62</v>
      </c>
      <c r="K204" s="7">
        <f>IFERROR((VLOOKUP($B204,'UA Ledger'!$A$6:$N$165,K$4,FALSE)),0)+IFERROR(VLOOKUP($B204,'AA Ledger'!$A$6:$O$581,K$4,FALSE),0)</f>
        <v>-10865.090000000004</v>
      </c>
      <c r="L204" s="7">
        <f>IFERROR((VLOOKUP($B204,'UA Ledger'!$A$6:$N$165,L$4,FALSE)),0)+IFERROR(VLOOKUP($B204,'AA Ledger'!$A$6:$O$581,L$4,FALSE),0)</f>
        <v>-12197.760000000009</v>
      </c>
      <c r="M204" s="7">
        <f>IFERROR((VLOOKUP($B204,'UA Ledger'!$A$6:$N$165,M$4,FALSE)),0)+IFERROR(VLOOKUP($B204,'AA Ledger'!$A$6:$O$581,M$4,FALSE),0)</f>
        <v>-12198.029999999999</v>
      </c>
      <c r="N204" s="7">
        <f>IFERROR((VLOOKUP($B204,'UA Ledger'!$A$6:$N$165,N$4,FALSE)),0)+IFERROR(VLOOKUP($B204,'AA Ledger'!$A$6:$O$581,N$4,FALSE),0)</f>
        <v>-12198.499999999998</v>
      </c>
      <c r="O204" s="6">
        <f t="shared" si="8"/>
        <v>701446.06</v>
      </c>
      <c r="T204" s="5">
        <v>2410</v>
      </c>
      <c r="U204">
        <f t="shared" si="9"/>
        <v>2410</v>
      </c>
    </row>
    <row r="205" spans="1:21" x14ac:dyDescent="0.35">
      <c r="A205" s="15" t="s">
        <v>181</v>
      </c>
      <c r="B205" s="16">
        <v>2080</v>
      </c>
      <c r="C205" s="7">
        <f>IFERROR((VLOOKUP($B205,'UA Ledger'!$A$6:$N$165,2,FALSE)),0)+IFERROR(VLOOKUP($B205,'AA Ledger'!$A$6:$O$581,2,FALSE),0)</f>
        <v>-7274.1799999999994</v>
      </c>
      <c r="D205" s="7">
        <f>IFERROR((VLOOKUP($B205,'UA Ledger'!$A$6:$N$165,D$4,FALSE)),0)+IFERROR(VLOOKUP($B205,'AA Ledger'!$A$6:$O$581,D$4,FALSE),0)</f>
        <v>-7274.1799999999994</v>
      </c>
      <c r="E205" s="7">
        <f>IFERROR((VLOOKUP($B205,'UA Ledger'!$A$6:$N$165,E$4,FALSE)),0)+IFERROR(VLOOKUP($B205,'AA Ledger'!$A$6:$O$581,E$4,FALSE),0)</f>
        <v>-7037.5199999999995</v>
      </c>
      <c r="F205" s="7">
        <f>IFERROR((VLOOKUP($B205,'UA Ledger'!$A$6:$N$165,F$4,FALSE)),0)+IFERROR(VLOOKUP($B205,'AA Ledger'!$A$6:$O$581,F$4,FALSE),0)</f>
        <v>-7272.33</v>
      </c>
      <c r="G205" s="7">
        <f>IFERROR((VLOOKUP($B205,'UA Ledger'!$A$6:$N$165,G$4,FALSE)),0)+IFERROR(VLOOKUP($B205,'AA Ledger'!$A$6:$O$581,G$4,FALSE),0)</f>
        <v>-7272.33</v>
      </c>
      <c r="H205" s="7">
        <f>IFERROR((VLOOKUP($B205,'UA Ledger'!$A$6:$N$165,H$4,FALSE)),0)+IFERROR(VLOOKUP($B205,'AA Ledger'!$A$6:$O$581,H$4,FALSE),0)</f>
        <v>-7272.33</v>
      </c>
      <c r="I205" s="7">
        <f>IFERROR((VLOOKUP($B205,'UA Ledger'!$A$6:$N$165,I$4,FALSE)),0)+IFERROR(VLOOKUP($B205,'AA Ledger'!$A$6:$O$581,I$4,FALSE),0)</f>
        <v>-7272.33</v>
      </c>
      <c r="J205" s="7">
        <f>IFERROR((VLOOKUP($B205,'UA Ledger'!$A$6:$N$165,J$4,FALSE)),0)+IFERROR(VLOOKUP($B205,'AA Ledger'!$A$6:$O$581,J$4,FALSE),0)</f>
        <v>-7272.33</v>
      </c>
      <c r="K205" s="7">
        <f>IFERROR((VLOOKUP($B205,'UA Ledger'!$A$6:$N$165,K$4,FALSE)),0)+IFERROR(VLOOKUP($B205,'AA Ledger'!$A$6:$O$581,K$4,FALSE),0)</f>
        <v>-7272.33</v>
      </c>
      <c r="L205" s="7">
        <f>IFERROR((VLOOKUP($B205,'UA Ledger'!$A$6:$N$165,L$4,FALSE)),0)+IFERROR(VLOOKUP($B205,'AA Ledger'!$A$6:$O$581,L$4,FALSE),0)</f>
        <v>-7272.3300000000017</v>
      </c>
      <c r="M205" s="7">
        <f>IFERROR((VLOOKUP($B205,'UA Ledger'!$A$6:$N$165,M$4,FALSE)),0)+IFERROR(VLOOKUP($B205,'AA Ledger'!$A$6:$O$581,M$4,FALSE),0)</f>
        <v>-7272.33</v>
      </c>
      <c r="N205" s="7">
        <f>IFERROR((VLOOKUP($B205,'UA Ledger'!$A$6:$N$165,N$4,FALSE)),0)+IFERROR(VLOOKUP($B205,'AA Ledger'!$A$6:$O$581,N$4,FALSE),0)</f>
        <v>-7272.33</v>
      </c>
      <c r="O205" s="6">
        <f t="shared" si="8"/>
        <v>-87036.85</v>
      </c>
      <c r="T205" s="5">
        <v>2420</v>
      </c>
      <c r="U205">
        <f t="shared" si="9"/>
        <v>2420</v>
      </c>
    </row>
    <row r="206" spans="1:21" x14ac:dyDescent="0.35">
      <c r="A206" s="15" t="s">
        <v>182</v>
      </c>
      <c r="B206" s="16">
        <v>2085</v>
      </c>
      <c r="C206" s="7">
        <f>IFERROR((VLOOKUP($B206,'UA Ledger'!$A$6:$N$165,2,FALSE)),0)+IFERROR(VLOOKUP($B206,'AA Ledger'!$A$6:$O$581,2,FALSE),0)</f>
        <v>-875.7</v>
      </c>
      <c r="D206" s="7">
        <f>IFERROR((VLOOKUP($B206,'UA Ledger'!$A$6:$N$165,D$4,FALSE)),0)+IFERROR(VLOOKUP($B206,'AA Ledger'!$A$6:$O$581,D$4,FALSE),0)</f>
        <v>-875.7</v>
      </c>
      <c r="E206" s="7">
        <f>IFERROR((VLOOKUP($B206,'UA Ledger'!$A$6:$N$165,E$4,FALSE)),0)+IFERROR(VLOOKUP($B206,'AA Ledger'!$A$6:$O$581,E$4,FALSE),0)</f>
        <v>-875.7</v>
      </c>
      <c r="F206" s="7">
        <f>IFERROR((VLOOKUP($B206,'UA Ledger'!$A$6:$N$165,F$4,FALSE)),0)+IFERROR(VLOOKUP($B206,'AA Ledger'!$A$6:$O$581,F$4,FALSE),0)</f>
        <v>-875.7</v>
      </c>
      <c r="G206" s="7">
        <f>IFERROR((VLOOKUP($B206,'UA Ledger'!$A$6:$N$165,G$4,FALSE)),0)+IFERROR(VLOOKUP($B206,'AA Ledger'!$A$6:$O$581,G$4,FALSE),0)</f>
        <v>-875.7</v>
      </c>
      <c r="H206" s="7">
        <f>IFERROR((VLOOKUP($B206,'UA Ledger'!$A$6:$N$165,H$4,FALSE)),0)+IFERROR(VLOOKUP($B206,'AA Ledger'!$A$6:$O$581,H$4,FALSE),0)</f>
        <v>-875.7</v>
      </c>
      <c r="I206" s="7">
        <f>IFERROR((VLOOKUP($B206,'UA Ledger'!$A$6:$N$165,I$4,FALSE)),0)+IFERROR(VLOOKUP($B206,'AA Ledger'!$A$6:$O$581,I$4,FALSE),0)</f>
        <v>-875.7</v>
      </c>
      <c r="J206" s="7">
        <f>IFERROR((VLOOKUP($B206,'UA Ledger'!$A$6:$N$165,J$4,FALSE)),0)+IFERROR(VLOOKUP($B206,'AA Ledger'!$A$6:$O$581,J$4,FALSE),0)</f>
        <v>-875.7</v>
      </c>
      <c r="K206" s="7">
        <f>IFERROR((VLOOKUP($B206,'UA Ledger'!$A$6:$N$165,K$4,FALSE)),0)+IFERROR(VLOOKUP($B206,'AA Ledger'!$A$6:$O$581,K$4,FALSE),0)</f>
        <v>-875.7</v>
      </c>
      <c r="L206" s="7">
        <f>IFERROR((VLOOKUP($B206,'UA Ledger'!$A$6:$N$165,L$4,FALSE)),0)+IFERROR(VLOOKUP($B206,'AA Ledger'!$A$6:$O$581,L$4,FALSE),0)</f>
        <v>-1894.85</v>
      </c>
      <c r="M206" s="7">
        <f>IFERROR((VLOOKUP($B206,'UA Ledger'!$A$6:$N$165,M$4,FALSE)),0)+IFERROR(VLOOKUP($B206,'AA Ledger'!$A$6:$O$581,M$4,FALSE),0)</f>
        <v>-1894.85</v>
      </c>
      <c r="N206" s="7">
        <f>IFERROR((VLOOKUP($B206,'UA Ledger'!$A$6:$N$165,N$4,FALSE)),0)+IFERROR(VLOOKUP($B206,'AA Ledger'!$A$6:$O$581,N$4,FALSE),0)</f>
        <v>-1894.85</v>
      </c>
      <c r="O206" s="6">
        <f t="shared" si="8"/>
        <v>-13565.85</v>
      </c>
      <c r="T206" s="5">
        <v>2425</v>
      </c>
      <c r="U206">
        <f t="shared" si="9"/>
        <v>2425</v>
      </c>
    </row>
    <row r="207" spans="1:21" x14ac:dyDescent="0.35">
      <c r="A207" s="15" t="s">
        <v>183</v>
      </c>
      <c r="B207" s="16">
        <v>2090</v>
      </c>
      <c r="C207" s="7">
        <f>IFERROR((VLOOKUP($B207,'UA Ledger'!$A$6:$N$165,2,FALSE)),0)+IFERROR(VLOOKUP($B207,'AA Ledger'!$A$6:$O$581,2,FALSE),0)</f>
        <v>-465.4</v>
      </c>
      <c r="D207" s="7">
        <f>IFERROR((VLOOKUP($B207,'UA Ledger'!$A$6:$N$165,D$4,FALSE)),0)+IFERROR(VLOOKUP($B207,'AA Ledger'!$A$6:$O$581,D$4,FALSE),0)</f>
        <v>-465.4</v>
      </c>
      <c r="E207" s="7">
        <f>IFERROR((VLOOKUP($B207,'UA Ledger'!$A$6:$N$165,E$4,FALSE)),0)+IFERROR(VLOOKUP($B207,'AA Ledger'!$A$6:$O$581,E$4,FALSE),0)</f>
        <v>-467.55999999999995</v>
      </c>
      <c r="F207" s="7">
        <f>IFERROR((VLOOKUP($B207,'UA Ledger'!$A$6:$N$165,F$4,FALSE)),0)+IFERROR(VLOOKUP($B207,'AA Ledger'!$A$6:$O$581,F$4,FALSE),0)</f>
        <v>-467.55999999999995</v>
      </c>
      <c r="G207" s="7">
        <f>IFERROR((VLOOKUP($B207,'UA Ledger'!$A$6:$N$165,G$4,FALSE)),0)+IFERROR(VLOOKUP($B207,'AA Ledger'!$A$6:$O$581,G$4,FALSE),0)</f>
        <v>-467.55999999999995</v>
      </c>
      <c r="H207" s="7">
        <f>IFERROR((VLOOKUP($B207,'UA Ledger'!$A$6:$N$165,H$4,FALSE)),0)+IFERROR(VLOOKUP($B207,'AA Ledger'!$A$6:$O$581,H$4,FALSE),0)</f>
        <v>-467.55999999999995</v>
      </c>
      <c r="I207" s="7">
        <f>IFERROR((VLOOKUP($B207,'UA Ledger'!$A$6:$N$165,I$4,FALSE)),0)+IFERROR(VLOOKUP($B207,'AA Ledger'!$A$6:$O$581,I$4,FALSE),0)</f>
        <v>-467.55999999999995</v>
      </c>
      <c r="J207" s="7">
        <f>IFERROR((VLOOKUP($B207,'UA Ledger'!$A$6:$N$165,J$4,FALSE)),0)+IFERROR(VLOOKUP($B207,'AA Ledger'!$A$6:$O$581,J$4,FALSE),0)</f>
        <v>-471.85999999999996</v>
      </c>
      <c r="K207" s="7">
        <f>IFERROR((VLOOKUP($B207,'UA Ledger'!$A$6:$N$165,K$4,FALSE)),0)+IFERROR(VLOOKUP($B207,'AA Ledger'!$A$6:$O$581,K$4,FALSE),0)</f>
        <v>-471.85999999999996</v>
      </c>
      <c r="L207" s="7">
        <f>IFERROR((VLOOKUP($B207,'UA Ledger'!$A$6:$N$165,L$4,FALSE)),0)+IFERROR(VLOOKUP($B207,'AA Ledger'!$A$6:$O$581,L$4,FALSE),0)</f>
        <v>-471.85999999999996</v>
      </c>
      <c r="M207" s="7">
        <f>IFERROR((VLOOKUP($B207,'UA Ledger'!$A$6:$N$165,M$4,FALSE)),0)+IFERROR(VLOOKUP($B207,'AA Ledger'!$A$6:$O$581,M$4,FALSE),0)</f>
        <v>-471.85999999999996</v>
      </c>
      <c r="N207" s="7">
        <f>IFERROR((VLOOKUP($B207,'UA Ledger'!$A$6:$N$165,N$4,FALSE)),0)+IFERROR(VLOOKUP($B207,'AA Ledger'!$A$6:$O$581,N$4,FALSE),0)</f>
        <v>-471.85999999999996</v>
      </c>
      <c r="O207" s="6">
        <f t="shared" si="8"/>
        <v>-5627.8999999999987</v>
      </c>
      <c r="T207" s="5">
        <v>2640</v>
      </c>
      <c r="U207">
        <f t="shared" si="9"/>
        <v>2640</v>
      </c>
    </row>
    <row r="208" spans="1:21" x14ac:dyDescent="0.35">
      <c r="A208" s="15" t="s">
        <v>184</v>
      </c>
      <c r="B208" s="16">
        <v>2105</v>
      </c>
      <c r="C208" s="7">
        <f>IFERROR((VLOOKUP($B208,'UA Ledger'!$A$6:$N$165,2,FALSE)),0)+IFERROR(VLOOKUP($B208,'AA Ledger'!$A$6:$O$581,2,FALSE),0)</f>
        <v>-23673.87</v>
      </c>
      <c r="D208" s="7">
        <f>IFERROR((VLOOKUP($B208,'UA Ledger'!$A$6:$N$165,D$4,FALSE)),0)+IFERROR(VLOOKUP($B208,'AA Ledger'!$A$6:$O$581,D$4,FALSE),0)</f>
        <v>-23673.739999999998</v>
      </c>
      <c r="E208" s="7">
        <f>IFERROR((VLOOKUP($B208,'UA Ledger'!$A$6:$N$165,E$4,FALSE)),0)+IFERROR(VLOOKUP($B208,'AA Ledger'!$A$6:$O$581,E$4,FALSE),0)</f>
        <v>-23679.1</v>
      </c>
      <c r="F208" s="7">
        <f>IFERROR((VLOOKUP($B208,'UA Ledger'!$A$6:$N$165,F$4,FALSE)),0)+IFERROR(VLOOKUP($B208,'AA Ledger'!$A$6:$O$581,F$4,FALSE),0)</f>
        <v>-47760.09</v>
      </c>
      <c r="G208" s="7">
        <f>IFERROR((VLOOKUP($B208,'UA Ledger'!$A$6:$N$165,G$4,FALSE)),0)+IFERROR(VLOOKUP($B208,'AA Ledger'!$A$6:$O$581,G$4,FALSE),0)</f>
        <v>-23527.029999999995</v>
      </c>
      <c r="H208" s="7">
        <f>IFERROR((VLOOKUP($B208,'UA Ledger'!$A$6:$N$165,H$4,FALSE)),0)+IFERROR(VLOOKUP($B208,'AA Ledger'!$A$6:$O$581,H$4,FALSE),0)</f>
        <v>-23038.799999999996</v>
      </c>
      <c r="I208" s="7">
        <f>IFERROR((VLOOKUP($B208,'UA Ledger'!$A$6:$N$165,I$4,FALSE)),0)+IFERROR(VLOOKUP($B208,'AA Ledger'!$A$6:$O$581,I$4,FALSE),0)</f>
        <v>-23896.69</v>
      </c>
      <c r="J208" s="7">
        <f>IFERROR((VLOOKUP($B208,'UA Ledger'!$A$6:$N$165,J$4,FALSE)),0)+IFERROR(VLOOKUP($B208,'AA Ledger'!$A$6:$O$581,J$4,FALSE),0)</f>
        <v>-14988.48</v>
      </c>
      <c r="K208" s="7">
        <f>IFERROR((VLOOKUP($B208,'UA Ledger'!$A$6:$N$165,K$4,FALSE)),0)+IFERROR(VLOOKUP($B208,'AA Ledger'!$A$6:$O$581,K$4,FALSE),0)</f>
        <v>-23945.329999999998</v>
      </c>
      <c r="L208" s="7">
        <f>IFERROR((VLOOKUP($B208,'UA Ledger'!$A$6:$N$165,L$4,FALSE)),0)+IFERROR(VLOOKUP($B208,'AA Ledger'!$A$6:$O$581,L$4,FALSE),0)</f>
        <v>-23988.729999999981</v>
      </c>
      <c r="M208" s="7">
        <f>IFERROR((VLOOKUP($B208,'UA Ledger'!$A$6:$N$165,M$4,FALSE)),0)+IFERROR(VLOOKUP($B208,'AA Ledger'!$A$6:$O$581,M$4,FALSE),0)</f>
        <v>-23993.65</v>
      </c>
      <c r="N208" s="7">
        <f>IFERROR((VLOOKUP($B208,'UA Ledger'!$A$6:$N$165,N$4,FALSE)),0)+IFERROR(VLOOKUP($B208,'AA Ledger'!$A$6:$O$581,N$4,FALSE),0)</f>
        <v>-20162.489999999998</v>
      </c>
      <c r="O208" s="6">
        <f t="shared" si="8"/>
        <v>-296327.99999999994</v>
      </c>
      <c r="T208" s="5">
        <v>2675</v>
      </c>
      <c r="U208">
        <f t="shared" si="9"/>
        <v>2675</v>
      </c>
    </row>
    <row r="209" spans="1:21" x14ac:dyDescent="0.35">
      <c r="A209" s="15" t="s">
        <v>185</v>
      </c>
      <c r="B209" s="16">
        <v>2110</v>
      </c>
      <c r="C209" s="7">
        <f>IFERROR((VLOOKUP($B209,'UA Ledger'!$A$6:$N$165,2,FALSE)),0)+IFERROR(VLOOKUP($B209,'AA Ledger'!$A$6:$O$581,2,FALSE),0)</f>
        <v>-47732.489999999991</v>
      </c>
      <c r="D209" s="7">
        <f>IFERROR((VLOOKUP($B209,'UA Ledger'!$A$6:$N$165,D$4,FALSE)),0)+IFERROR(VLOOKUP($B209,'AA Ledger'!$A$6:$O$581,D$4,FALSE),0)</f>
        <v>-27514.150000000005</v>
      </c>
      <c r="E209" s="7">
        <f>IFERROR((VLOOKUP($B209,'UA Ledger'!$A$6:$N$165,E$4,FALSE)),0)+IFERROR(VLOOKUP($B209,'AA Ledger'!$A$6:$O$581,E$4,FALSE),0)</f>
        <v>-22662.590000000004</v>
      </c>
      <c r="F209" s="7">
        <f>IFERROR((VLOOKUP($B209,'UA Ledger'!$A$6:$N$165,F$4,FALSE)),0)+IFERROR(VLOOKUP($B209,'AA Ledger'!$A$6:$O$581,F$4,FALSE),0)</f>
        <v>-102311.84999999999</v>
      </c>
      <c r="G209" s="7">
        <f>IFERROR((VLOOKUP($B209,'UA Ledger'!$A$6:$N$165,G$4,FALSE)),0)+IFERROR(VLOOKUP($B209,'AA Ledger'!$A$6:$O$581,G$4,FALSE),0)</f>
        <v>-48733.709999999992</v>
      </c>
      <c r="H209" s="7">
        <f>IFERROR((VLOOKUP($B209,'UA Ledger'!$A$6:$N$165,H$4,FALSE)),0)+IFERROR(VLOOKUP($B209,'AA Ledger'!$A$6:$O$581,H$4,FALSE),0)</f>
        <v>-49475.299999999996</v>
      </c>
      <c r="I209" s="7">
        <f>IFERROR((VLOOKUP($B209,'UA Ledger'!$A$6:$N$165,I$4,FALSE)),0)+IFERROR(VLOOKUP($B209,'AA Ledger'!$A$6:$O$581,I$4,FALSE),0)</f>
        <v>-49675.709999999985</v>
      </c>
      <c r="J209" s="7">
        <f>IFERROR((VLOOKUP($B209,'UA Ledger'!$A$6:$N$165,J$4,FALSE)),0)+IFERROR(VLOOKUP($B209,'AA Ledger'!$A$6:$O$581,J$4,FALSE),0)</f>
        <v>-49698.44999999999</v>
      </c>
      <c r="K209" s="7">
        <f>IFERROR((VLOOKUP($B209,'UA Ledger'!$A$6:$N$165,K$4,FALSE)),0)+IFERROR(VLOOKUP($B209,'AA Ledger'!$A$6:$O$581,K$4,FALSE),0)</f>
        <v>-48008.279999999984</v>
      </c>
      <c r="L209" s="7">
        <f>IFERROR((VLOOKUP($B209,'UA Ledger'!$A$6:$N$165,L$4,FALSE)),0)+IFERROR(VLOOKUP($B209,'AA Ledger'!$A$6:$O$581,L$4,FALSE),0)</f>
        <v>-49696.009999999776</v>
      </c>
      <c r="M209" s="7">
        <f>IFERROR((VLOOKUP($B209,'UA Ledger'!$A$6:$N$165,M$4,FALSE)),0)+IFERROR(VLOOKUP($B209,'AA Ledger'!$A$6:$O$581,M$4,FALSE),0)</f>
        <v>-49912.810000000005</v>
      </c>
      <c r="N209" s="7">
        <f>IFERROR((VLOOKUP($B209,'UA Ledger'!$A$6:$N$165,N$4,FALSE)),0)+IFERROR(VLOOKUP($B209,'AA Ledger'!$A$6:$O$581,N$4,FALSE),0)</f>
        <v>-32008.099999999991</v>
      </c>
      <c r="O209" s="6">
        <f t="shared" si="8"/>
        <v>-577429.44999999972</v>
      </c>
      <c r="T209" s="5">
        <v>2680</v>
      </c>
      <c r="U209">
        <f t="shared" si="9"/>
        <v>2680</v>
      </c>
    </row>
    <row r="210" spans="1:21" x14ac:dyDescent="0.35">
      <c r="A210" s="15" t="s">
        <v>186</v>
      </c>
      <c r="B210" s="16">
        <v>2113</v>
      </c>
      <c r="C210" s="7">
        <f>IFERROR((VLOOKUP($B210,'UA Ledger'!$A$6:$N$165,2,FALSE)),0)+IFERROR(VLOOKUP($B210,'AA Ledger'!$A$6:$O$581,2,FALSE),0)</f>
        <v>-6015.9400000000005</v>
      </c>
      <c r="D210" s="7">
        <f>IFERROR((VLOOKUP($B210,'UA Ledger'!$A$6:$N$165,D$4,FALSE)),0)+IFERROR(VLOOKUP($B210,'AA Ledger'!$A$6:$O$581,D$4,FALSE),0)</f>
        <v>-4912.369999999999</v>
      </c>
      <c r="E210" s="7">
        <f>IFERROR((VLOOKUP($B210,'UA Ledger'!$A$6:$N$165,E$4,FALSE)),0)+IFERROR(VLOOKUP($B210,'AA Ledger'!$A$6:$O$581,E$4,FALSE),0)</f>
        <v>-793.41000000000122</v>
      </c>
      <c r="F210" s="7">
        <f>IFERROR((VLOOKUP($B210,'UA Ledger'!$A$6:$N$165,F$4,FALSE)),0)+IFERROR(VLOOKUP($B210,'AA Ledger'!$A$6:$O$581,F$4,FALSE),0)</f>
        <v>-6698.8799999999992</v>
      </c>
      <c r="G210" s="7">
        <f>IFERROR((VLOOKUP($B210,'UA Ledger'!$A$6:$N$165,G$4,FALSE)),0)+IFERROR(VLOOKUP($B210,'AA Ledger'!$A$6:$O$581,G$4,FALSE),0)</f>
        <v>-7205.0199999999995</v>
      </c>
      <c r="H210" s="7">
        <f>IFERROR((VLOOKUP($B210,'UA Ledger'!$A$6:$N$165,H$4,FALSE)),0)+IFERROR(VLOOKUP($B210,'AA Ledger'!$A$6:$O$581,H$4,FALSE),0)</f>
        <v>-7250.75</v>
      </c>
      <c r="I210" s="7">
        <f>IFERROR((VLOOKUP($B210,'UA Ledger'!$A$6:$N$165,I$4,FALSE)),0)+IFERROR(VLOOKUP($B210,'AA Ledger'!$A$6:$O$581,I$4,FALSE),0)</f>
        <v>-7351.2500000000009</v>
      </c>
      <c r="J210" s="7">
        <f>IFERROR((VLOOKUP($B210,'UA Ledger'!$A$6:$N$165,J$4,FALSE)),0)+IFERROR(VLOOKUP($B210,'AA Ledger'!$A$6:$O$581,J$4,FALSE),0)</f>
        <v>-7364.4500000000007</v>
      </c>
      <c r="K210" s="7">
        <f>IFERROR((VLOOKUP($B210,'UA Ledger'!$A$6:$N$165,K$4,FALSE)),0)+IFERROR(VLOOKUP($B210,'AA Ledger'!$A$6:$O$581,K$4,FALSE),0)</f>
        <v>-7536.7500000000009</v>
      </c>
      <c r="L210" s="7">
        <f>IFERROR((VLOOKUP($B210,'UA Ledger'!$A$6:$N$165,L$4,FALSE)),0)+IFERROR(VLOOKUP($B210,'AA Ledger'!$A$6:$O$581,L$4,FALSE),0)</f>
        <v>-7546.2900000000081</v>
      </c>
      <c r="M210" s="7">
        <f>IFERROR((VLOOKUP($B210,'UA Ledger'!$A$6:$N$165,M$4,FALSE)),0)+IFERROR(VLOOKUP($B210,'AA Ledger'!$A$6:$O$581,M$4,FALSE),0)</f>
        <v>-6496.9999999999991</v>
      </c>
      <c r="N210" s="7">
        <f>IFERROR((VLOOKUP($B210,'UA Ledger'!$A$6:$N$165,N$4,FALSE)),0)+IFERROR(VLOOKUP($B210,'AA Ledger'!$A$6:$O$581,N$4,FALSE),0)</f>
        <v>-8373.2800000000007</v>
      </c>
      <c r="O210" s="6">
        <f t="shared" si="8"/>
        <v>-77545.39</v>
      </c>
      <c r="T210" s="5">
        <v>2690</v>
      </c>
      <c r="U210">
        <f t="shared" si="9"/>
        <v>2690</v>
      </c>
    </row>
    <row r="211" spans="1:21" x14ac:dyDescent="0.35">
      <c r="A211" s="15" t="s">
        <v>187</v>
      </c>
      <c r="B211" s="16">
        <v>2115</v>
      </c>
      <c r="C211" s="7">
        <f>IFERROR((VLOOKUP($B211,'UA Ledger'!$A$6:$N$165,2,FALSE)),0)+IFERROR(VLOOKUP($B211,'AA Ledger'!$A$6:$O$581,2,FALSE),0)</f>
        <v>-17.39</v>
      </c>
      <c r="D211" s="7">
        <f>IFERROR((VLOOKUP($B211,'UA Ledger'!$A$6:$N$165,D$4,FALSE)),0)+IFERROR(VLOOKUP($B211,'AA Ledger'!$A$6:$O$581,D$4,FALSE),0)</f>
        <v>-17.39</v>
      </c>
      <c r="E211" s="7">
        <f>IFERROR((VLOOKUP($B211,'UA Ledger'!$A$6:$N$165,E$4,FALSE)),0)+IFERROR(VLOOKUP($B211,'AA Ledger'!$A$6:$O$581,E$4,FALSE),0)</f>
        <v>-17.39</v>
      </c>
      <c r="F211" s="7">
        <f>IFERROR((VLOOKUP($B211,'UA Ledger'!$A$6:$N$165,F$4,FALSE)),0)+IFERROR(VLOOKUP($B211,'AA Ledger'!$A$6:$O$581,F$4,FALSE),0)</f>
        <v>-17.39</v>
      </c>
      <c r="G211" s="7">
        <f>IFERROR((VLOOKUP($B211,'UA Ledger'!$A$6:$N$165,G$4,FALSE)),0)+IFERROR(VLOOKUP($B211,'AA Ledger'!$A$6:$O$581,G$4,FALSE),0)</f>
        <v>-17.39</v>
      </c>
      <c r="H211" s="7">
        <f>IFERROR((VLOOKUP($B211,'UA Ledger'!$A$6:$N$165,H$4,FALSE)),0)+IFERROR(VLOOKUP($B211,'AA Ledger'!$A$6:$O$581,H$4,FALSE),0)</f>
        <v>-17.39</v>
      </c>
      <c r="I211" s="7">
        <f>IFERROR((VLOOKUP($B211,'UA Ledger'!$A$6:$N$165,I$4,FALSE)),0)+IFERROR(VLOOKUP($B211,'AA Ledger'!$A$6:$O$581,I$4,FALSE),0)</f>
        <v>-17.39</v>
      </c>
      <c r="J211" s="7">
        <f>IFERROR((VLOOKUP($B211,'UA Ledger'!$A$6:$N$165,J$4,FALSE)),0)+IFERROR(VLOOKUP($B211,'AA Ledger'!$A$6:$O$581,J$4,FALSE),0)</f>
        <v>-17.39</v>
      </c>
      <c r="K211" s="7">
        <f>IFERROR((VLOOKUP($B211,'UA Ledger'!$A$6:$N$165,K$4,FALSE)),0)+IFERROR(VLOOKUP($B211,'AA Ledger'!$A$6:$O$581,K$4,FALSE),0)</f>
        <v>-17.39</v>
      </c>
      <c r="L211" s="7">
        <f>IFERROR((VLOOKUP($B211,'UA Ledger'!$A$6:$N$165,L$4,FALSE)),0)+IFERROR(VLOOKUP($B211,'AA Ledger'!$A$6:$O$581,L$4,FALSE),0)</f>
        <v>-17.39</v>
      </c>
      <c r="M211" s="7">
        <f>IFERROR((VLOOKUP($B211,'UA Ledger'!$A$6:$N$165,M$4,FALSE)),0)+IFERROR(VLOOKUP($B211,'AA Ledger'!$A$6:$O$581,M$4,FALSE),0)</f>
        <v>-17.39</v>
      </c>
      <c r="N211" s="7">
        <f>IFERROR((VLOOKUP($B211,'UA Ledger'!$A$6:$N$165,N$4,FALSE)),0)+IFERROR(VLOOKUP($B211,'AA Ledger'!$A$6:$O$581,N$4,FALSE),0)</f>
        <v>-17.39</v>
      </c>
      <c r="O211" s="6">
        <f t="shared" si="8"/>
        <v>-208.67999999999995</v>
      </c>
      <c r="T211" s="5">
        <v>2700</v>
      </c>
      <c r="U211">
        <f t="shared" si="9"/>
        <v>2700</v>
      </c>
    </row>
    <row r="212" spans="1:21" x14ac:dyDescent="0.35">
      <c r="A212" s="15" t="s">
        <v>188</v>
      </c>
      <c r="B212" s="16">
        <v>2120</v>
      </c>
      <c r="C212" s="7">
        <f>IFERROR((VLOOKUP($B212,'UA Ledger'!$A$6:$N$165,2,FALSE)),0)+IFERROR(VLOOKUP($B212,'AA Ledger'!$A$6:$O$581,2,FALSE),0)</f>
        <v>-4303.1600000000008</v>
      </c>
      <c r="D212" s="7">
        <f>IFERROR((VLOOKUP($B212,'UA Ledger'!$A$6:$N$165,D$4,FALSE)),0)+IFERROR(VLOOKUP($B212,'AA Ledger'!$A$6:$O$581,D$4,FALSE),0)</f>
        <v>-4304.1200000000008</v>
      </c>
      <c r="E212" s="7">
        <f>IFERROR((VLOOKUP($B212,'UA Ledger'!$A$6:$N$165,E$4,FALSE)),0)+IFERROR(VLOOKUP($B212,'AA Ledger'!$A$6:$O$581,E$4,FALSE),0)</f>
        <v>-4438.9100000000008</v>
      </c>
      <c r="F212" s="7">
        <f>IFERROR((VLOOKUP($B212,'UA Ledger'!$A$6:$N$165,F$4,FALSE)),0)+IFERROR(VLOOKUP($B212,'AA Ledger'!$A$6:$O$581,F$4,FALSE),0)</f>
        <v>-13248.1</v>
      </c>
      <c r="G212" s="7">
        <f>IFERROR((VLOOKUP($B212,'UA Ledger'!$A$6:$N$165,G$4,FALSE)),0)+IFERROR(VLOOKUP($B212,'AA Ledger'!$A$6:$O$581,G$4,FALSE),0)</f>
        <v>-2570.7199999999998</v>
      </c>
      <c r="H212" s="7">
        <f>IFERROR((VLOOKUP($B212,'UA Ledger'!$A$6:$N$165,H$4,FALSE)),0)+IFERROR(VLOOKUP($B212,'AA Ledger'!$A$6:$O$581,H$4,FALSE),0)</f>
        <v>-4779.2300000000014</v>
      </c>
      <c r="I212" s="7">
        <f>IFERROR((VLOOKUP($B212,'UA Ledger'!$A$6:$N$165,I$4,FALSE)),0)+IFERROR(VLOOKUP($B212,'AA Ledger'!$A$6:$O$581,I$4,FALSE),0)</f>
        <v>-4866.1400000000012</v>
      </c>
      <c r="J212" s="7">
        <f>IFERROR((VLOOKUP($B212,'UA Ledger'!$A$6:$N$165,J$4,FALSE)),0)+IFERROR(VLOOKUP($B212,'AA Ledger'!$A$6:$O$581,J$4,FALSE),0)</f>
        <v>-4866.1400000000012</v>
      </c>
      <c r="K212" s="7">
        <f>IFERROR((VLOOKUP($B212,'UA Ledger'!$A$6:$N$165,K$4,FALSE)),0)+IFERROR(VLOOKUP($B212,'AA Ledger'!$A$6:$O$581,K$4,FALSE),0)</f>
        <v>-5038.6500000000015</v>
      </c>
      <c r="L212" s="7">
        <f>IFERROR((VLOOKUP($B212,'UA Ledger'!$A$6:$N$165,L$4,FALSE)),0)+IFERROR(VLOOKUP($B212,'AA Ledger'!$A$6:$O$581,L$4,FALSE),0)</f>
        <v>-4478.9899999999907</v>
      </c>
      <c r="M212" s="7">
        <f>IFERROR((VLOOKUP($B212,'UA Ledger'!$A$6:$N$165,M$4,FALSE)),0)+IFERROR(VLOOKUP($B212,'AA Ledger'!$A$6:$O$581,M$4,FALSE),0)</f>
        <v>-4952.5200000000004</v>
      </c>
      <c r="N212" s="7">
        <f>IFERROR((VLOOKUP($B212,'UA Ledger'!$A$6:$N$165,N$4,FALSE)),0)+IFERROR(VLOOKUP($B212,'AA Ledger'!$A$6:$O$581,N$4,FALSE),0)</f>
        <v>-4952.5200000000004</v>
      </c>
      <c r="O212" s="6">
        <f t="shared" si="8"/>
        <v>-62799.199999999997</v>
      </c>
      <c r="T212" s="5">
        <v>2710</v>
      </c>
      <c r="U212">
        <f t="shared" si="9"/>
        <v>2710</v>
      </c>
    </row>
    <row r="213" spans="1:21" x14ac:dyDescent="0.35">
      <c r="A213" s="15" t="s">
        <v>189</v>
      </c>
      <c r="B213" s="16">
        <v>2125</v>
      </c>
      <c r="C213" s="7">
        <f>IFERROR((VLOOKUP($B213,'UA Ledger'!$A$6:$N$165,2,FALSE)),0)+IFERROR(VLOOKUP($B213,'AA Ledger'!$A$6:$O$581,2,FALSE),0)</f>
        <v>-12023.36</v>
      </c>
      <c r="D213" s="7">
        <f>IFERROR((VLOOKUP($B213,'UA Ledger'!$A$6:$N$165,D$4,FALSE)),0)+IFERROR(VLOOKUP($B213,'AA Ledger'!$A$6:$O$581,D$4,FALSE),0)</f>
        <v>-12027.69</v>
      </c>
      <c r="E213" s="7">
        <f>IFERROR((VLOOKUP($B213,'UA Ledger'!$A$6:$N$165,E$4,FALSE)),0)+IFERROR(VLOOKUP($B213,'AA Ledger'!$A$6:$O$581,E$4,FALSE),0)</f>
        <v>-10028.530000000002</v>
      </c>
      <c r="F213" s="7">
        <f>IFERROR((VLOOKUP($B213,'UA Ledger'!$A$6:$N$165,F$4,FALSE)),0)+IFERROR(VLOOKUP($B213,'AA Ledger'!$A$6:$O$581,F$4,FALSE),0)</f>
        <v>-11996.360000000002</v>
      </c>
      <c r="G213" s="7">
        <f>IFERROR((VLOOKUP($B213,'UA Ledger'!$A$6:$N$165,G$4,FALSE)),0)+IFERROR(VLOOKUP($B213,'AA Ledger'!$A$6:$O$581,G$4,FALSE),0)</f>
        <v>-11162.960000000001</v>
      </c>
      <c r="H213" s="7">
        <f>IFERROR((VLOOKUP($B213,'UA Ledger'!$A$6:$N$165,H$4,FALSE)),0)+IFERROR(VLOOKUP($B213,'AA Ledger'!$A$6:$O$581,H$4,FALSE),0)</f>
        <v>-12027.93</v>
      </c>
      <c r="I213" s="7">
        <f>IFERROR((VLOOKUP($B213,'UA Ledger'!$A$6:$N$165,I$4,FALSE)),0)+IFERROR(VLOOKUP($B213,'AA Ledger'!$A$6:$O$581,I$4,FALSE),0)</f>
        <v>-12034.710000000001</v>
      </c>
      <c r="J213" s="7">
        <f>IFERROR((VLOOKUP($B213,'UA Ledger'!$A$6:$N$165,J$4,FALSE)),0)+IFERROR(VLOOKUP($B213,'AA Ledger'!$A$6:$O$581,J$4,FALSE),0)</f>
        <v>-12051.95</v>
      </c>
      <c r="K213" s="7">
        <f>IFERROR((VLOOKUP($B213,'UA Ledger'!$A$6:$N$165,K$4,FALSE)),0)+IFERROR(VLOOKUP($B213,'AA Ledger'!$A$6:$O$581,K$4,FALSE),0)</f>
        <v>-12040.900000000001</v>
      </c>
      <c r="L213" s="7">
        <f>IFERROR((VLOOKUP($B213,'UA Ledger'!$A$6:$N$165,L$4,FALSE)),0)+IFERROR(VLOOKUP($B213,'AA Ledger'!$A$6:$O$581,L$4,FALSE),0)</f>
        <v>-10613.349999999999</v>
      </c>
      <c r="M213" s="7">
        <f>IFERROR((VLOOKUP($B213,'UA Ledger'!$A$6:$N$165,M$4,FALSE)),0)+IFERROR(VLOOKUP($B213,'AA Ledger'!$A$6:$O$581,M$4,FALSE),0)</f>
        <v>-8953.8200000000015</v>
      </c>
      <c r="N213" s="7">
        <f>IFERROR((VLOOKUP($B213,'UA Ledger'!$A$6:$N$165,N$4,FALSE)),0)+IFERROR(VLOOKUP($B213,'AA Ledger'!$A$6:$O$581,N$4,FALSE),0)</f>
        <v>-12134.67</v>
      </c>
      <c r="O213" s="6">
        <f t="shared" si="8"/>
        <v>-137096.23000000004</v>
      </c>
      <c r="T213" s="5">
        <v>2755</v>
      </c>
      <c r="U213">
        <f t="shared" si="9"/>
        <v>2755</v>
      </c>
    </row>
    <row r="214" spans="1:21" x14ac:dyDescent="0.35">
      <c r="A214" s="15" t="s">
        <v>190</v>
      </c>
      <c r="B214" s="16">
        <v>2130</v>
      </c>
      <c r="C214" s="7">
        <f>IFERROR((VLOOKUP($B214,'UA Ledger'!$A$6:$N$165,2,FALSE)),0)+IFERROR(VLOOKUP($B214,'AA Ledger'!$A$6:$O$581,2,FALSE),0)</f>
        <v>-0.62</v>
      </c>
      <c r="D214" s="7">
        <f>IFERROR((VLOOKUP($B214,'UA Ledger'!$A$6:$N$165,D$4,FALSE)),0)+IFERROR(VLOOKUP($B214,'AA Ledger'!$A$6:$O$581,D$4,FALSE),0)</f>
        <v>-0.62</v>
      </c>
      <c r="E214" s="7">
        <f>IFERROR((VLOOKUP($B214,'UA Ledger'!$A$6:$N$165,E$4,FALSE)),0)+IFERROR(VLOOKUP($B214,'AA Ledger'!$A$6:$O$581,E$4,FALSE),0)</f>
        <v>-0.62</v>
      </c>
      <c r="F214" s="7">
        <f>IFERROR((VLOOKUP($B214,'UA Ledger'!$A$6:$N$165,F$4,FALSE)),0)+IFERROR(VLOOKUP($B214,'AA Ledger'!$A$6:$O$581,F$4,FALSE),0)</f>
        <v>-0.62</v>
      </c>
      <c r="G214" s="7">
        <f>IFERROR((VLOOKUP($B214,'UA Ledger'!$A$6:$N$165,G$4,FALSE)),0)+IFERROR(VLOOKUP($B214,'AA Ledger'!$A$6:$O$581,G$4,FALSE),0)</f>
        <v>-0.62</v>
      </c>
      <c r="H214" s="7">
        <f>IFERROR((VLOOKUP($B214,'UA Ledger'!$A$6:$N$165,H$4,FALSE)),0)+IFERROR(VLOOKUP($B214,'AA Ledger'!$A$6:$O$581,H$4,FALSE),0)</f>
        <v>-0.62</v>
      </c>
      <c r="I214" s="7">
        <f>IFERROR((VLOOKUP($B214,'UA Ledger'!$A$6:$N$165,I$4,FALSE)),0)+IFERROR(VLOOKUP($B214,'AA Ledger'!$A$6:$O$581,I$4,FALSE),0)</f>
        <v>-0.62</v>
      </c>
      <c r="J214" s="7">
        <f>IFERROR((VLOOKUP($B214,'UA Ledger'!$A$6:$N$165,J$4,FALSE)),0)+IFERROR(VLOOKUP($B214,'AA Ledger'!$A$6:$O$581,J$4,FALSE),0)</f>
        <v>-0.62</v>
      </c>
      <c r="K214" s="7">
        <f>IFERROR((VLOOKUP($B214,'UA Ledger'!$A$6:$N$165,K$4,FALSE)),0)+IFERROR(VLOOKUP($B214,'AA Ledger'!$A$6:$O$581,K$4,FALSE),0)</f>
        <v>-0.62</v>
      </c>
      <c r="L214" s="7">
        <f>IFERROR((VLOOKUP($B214,'UA Ledger'!$A$6:$N$165,L$4,FALSE)),0)+IFERROR(VLOOKUP($B214,'AA Ledger'!$A$6:$O$581,L$4,FALSE),0)</f>
        <v>-0.62</v>
      </c>
      <c r="M214" s="7">
        <f>IFERROR((VLOOKUP($B214,'UA Ledger'!$A$6:$N$165,M$4,FALSE)),0)+IFERROR(VLOOKUP($B214,'AA Ledger'!$A$6:$O$581,M$4,FALSE),0)</f>
        <v>-0.62</v>
      </c>
      <c r="N214" s="7">
        <f>IFERROR((VLOOKUP($B214,'UA Ledger'!$A$6:$N$165,N$4,FALSE)),0)+IFERROR(VLOOKUP($B214,'AA Ledger'!$A$6:$O$581,N$4,FALSE),0)</f>
        <v>-0.62</v>
      </c>
      <c r="O214" s="6">
        <f t="shared" si="8"/>
        <v>-7.44</v>
      </c>
      <c r="T214" s="5">
        <v>2785</v>
      </c>
      <c r="U214">
        <f t="shared" si="9"/>
        <v>2785</v>
      </c>
    </row>
    <row r="215" spans="1:21" x14ac:dyDescent="0.35">
      <c r="A215" s="15" t="s">
        <v>191</v>
      </c>
      <c r="B215" s="16">
        <v>2135</v>
      </c>
      <c r="C215" s="7">
        <f>IFERROR((VLOOKUP($B215,'UA Ledger'!$A$6:$N$165,2,FALSE)),0)+IFERROR(VLOOKUP($B215,'AA Ledger'!$A$6:$O$581,2,FALSE),0)</f>
        <v>-1691.2</v>
      </c>
      <c r="D215" s="7">
        <f>IFERROR((VLOOKUP($B215,'UA Ledger'!$A$6:$N$165,D$4,FALSE)),0)+IFERROR(VLOOKUP($B215,'AA Ledger'!$A$6:$O$581,D$4,FALSE),0)</f>
        <v>-1691.2</v>
      </c>
      <c r="E215" s="7">
        <f>IFERROR((VLOOKUP($B215,'UA Ledger'!$A$6:$N$165,E$4,FALSE)),0)+IFERROR(VLOOKUP($B215,'AA Ledger'!$A$6:$O$581,E$4,FALSE),0)</f>
        <v>-1691.2</v>
      </c>
      <c r="F215" s="7">
        <f>IFERROR((VLOOKUP($B215,'UA Ledger'!$A$6:$N$165,F$4,FALSE)),0)+IFERROR(VLOOKUP($B215,'AA Ledger'!$A$6:$O$581,F$4,FALSE),0)</f>
        <v>-1691.2</v>
      </c>
      <c r="G215" s="7">
        <f>IFERROR((VLOOKUP($B215,'UA Ledger'!$A$6:$N$165,G$4,FALSE)),0)+IFERROR(VLOOKUP($B215,'AA Ledger'!$A$6:$O$581,G$4,FALSE),0)</f>
        <v>-1691.2</v>
      </c>
      <c r="H215" s="7">
        <f>IFERROR((VLOOKUP($B215,'UA Ledger'!$A$6:$N$165,H$4,FALSE)),0)+IFERROR(VLOOKUP($B215,'AA Ledger'!$A$6:$O$581,H$4,FALSE),0)</f>
        <v>-1691.2</v>
      </c>
      <c r="I215" s="7">
        <f>IFERROR((VLOOKUP($B215,'UA Ledger'!$A$6:$N$165,I$4,FALSE)),0)+IFERROR(VLOOKUP($B215,'AA Ledger'!$A$6:$O$581,I$4,FALSE),0)</f>
        <v>-1691.2</v>
      </c>
      <c r="J215" s="7">
        <f>IFERROR((VLOOKUP($B215,'UA Ledger'!$A$6:$N$165,J$4,FALSE)),0)+IFERROR(VLOOKUP($B215,'AA Ledger'!$A$6:$O$581,J$4,FALSE),0)</f>
        <v>-1691.2</v>
      </c>
      <c r="K215" s="7">
        <f>IFERROR((VLOOKUP($B215,'UA Ledger'!$A$6:$N$165,K$4,FALSE)),0)+IFERROR(VLOOKUP($B215,'AA Ledger'!$A$6:$O$581,K$4,FALSE),0)</f>
        <v>-1696.0599999999997</v>
      </c>
      <c r="L215" s="7">
        <f>IFERROR((VLOOKUP($B215,'UA Ledger'!$A$6:$N$165,L$4,FALSE)),0)+IFERROR(VLOOKUP($B215,'AA Ledger'!$A$6:$O$581,L$4,FALSE),0)</f>
        <v>-1696.0600000000013</v>
      </c>
      <c r="M215" s="7">
        <f>IFERROR((VLOOKUP($B215,'UA Ledger'!$A$6:$N$165,M$4,FALSE)),0)+IFERROR(VLOOKUP($B215,'AA Ledger'!$A$6:$O$581,M$4,FALSE),0)</f>
        <v>-1696.0600000000002</v>
      </c>
      <c r="N215" s="7">
        <f>IFERROR((VLOOKUP($B215,'UA Ledger'!$A$6:$N$165,N$4,FALSE)),0)+IFERROR(VLOOKUP($B215,'AA Ledger'!$A$6:$O$581,N$4,FALSE),0)</f>
        <v>-1696.0600000000002</v>
      </c>
      <c r="O215" s="6">
        <f t="shared" si="8"/>
        <v>-20313.840000000004</v>
      </c>
      <c r="T215" s="24">
        <v>2856</v>
      </c>
      <c r="U215" s="25">
        <f t="shared" si="9"/>
        <v>2856</v>
      </c>
    </row>
    <row r="216" spans="1:21" x14ac:dyDescent="0.35">
      <c r="A216" s="15" t="s">
        <v>192</v>
      </c>
      <c r="B216" s="16">
        <v>2140</v>
      </c>
      <c r="C216" s="7">
        <f>IFERROR((VLOOKUP($B216,'UA Ledger'!$A$6:$N$165,2,FALSE)),0)+IFERROR(VLOOKUP($B216,'AA Ledger'!$A$6:$O$581,2,FALSE),0)</f>
        <v>-3188.3199999999997</v>
      </c>
      <c r="D216" s="7">
        <f>IFERROR((VLOOKUP($B216,'UA Ledger'!$A$6:$N$165,D$4,FALSE)),0)+IFERROR(VLOOKUP($B216,'AA Ledger'!$A$6:$O$581,D$4,FALSE),0)</f>
        <v>-9952.6899999999987</v>
      </c>
      <c r="E216" s="7">
        <f>IFERROR((VLOOKUP($B216,'UA Ledger'!$A$6:$N$165,E$4,FALSE)),0)+IFERROR(VLOOKUP($B216,'AA Ledger'!$A$6:$O$581,E$4,FALSE),0)</f>
        <v>-1445.8200000000006</v>
      </c>
      <c r="F216" s="7">
        <f>IFERROR((VLOOKUP($B216,'UA Ledger'!$A$6:$N$165,F$4,FALSE)),0)+IFERROR(VLOOKUP($B216,'AA Ledger'!$A$6:$O$581,F$4,FALSE),0)</f>
        <v>-6022.2800000000007</v>
      </c>
      <c r="G216" s="7">
        <f>IFERROR((VLOOKUP($B216,'UA Ledger'!$A$6:$N$165,G$4,FALSE)),0)+IFERROR(VLOOKUP($B216,'AA Ledger'!$A$6:$O$581,G$4,FALSE),0)</f>
        <v>7757.9199999999992</v>
      </c>
      <c r="H216" s="7">
        <f>IFERROR((VLOOKUP($B216,'UA Ledger'!$A$6:$N$165,H$4,FALSE)),0)+IFERROR(VLOOKUP($B216,'AA Ledger'!$A$6:$O$581,H$4,FALSE),0)</f>
        <v>-8204.73</v>
      </c>
      <c r="I216" s="7">
        <f>IFERROR((VLOOKUP($B216,'UA Ledger'!$A$6:$N$165,I$4,FALSE)),0)+IFERROR(VLOOKUP($B216,'AA Ledger'!$A$6:$O$581,I$4,FALSE),0)</f>
        <v>-14732.419999999996</v>
      </c>
      <c r="J216" s="7">
        <f>IFERROR((VLOOKUP($B216,'UA Ledger'!$A$6:$N$165,J$4,FALSE)),0)+IFERROR(VLOOKUP($B216,'AA Ledger'!$A$6:$O$581,J$4,FALSE),0)</f>
        <v>-121.24999999999523</v>
      </c>
      <c r="K216" s="7">
        <f>IFERROR((VLOOKUP($B216,'UA Ledger'!$A$6:$N$165,K$4,FALSE)),0)+IFERROR(VLOOKUP($B216,'AA Ledger'!$A$6:$O$581,K$4,FALSE),0)</f>
        <v>-4193.0200000000023</v>
      </c>
      <c r="L216" s="7">
        <f>IFERROR((VLOOKUP($B216,'UA Ledger'!$A$6:$N$165,L$4,FALSE)),0)+IFERROR(VLOOKUP($B216,'AA Ledger'!$A$6:$O$581,L$4,FALSE),0)</f>
        <v>3122.7000000000116</v>
      </c>
      <c r="M216" s="7">
        <f>IFERROR((VLOOKUP($B216,'UA Ledger'!$A$6:$N$165,M$4,FALSE)),0)+IFERROR(VLOOKUP($B216,'AA Ledger'!$A$6:$O$581,M$4,FALSE),0)</f>
        <v>10953.300000000003</v>
      </c>
      <c r="N216" s="7">
        <f>IFERROR((VLOOKUP($B216,'UA Ledger'!$A$6:$N$165,N$4,FALSE)),0)+IFERROR(VLOOKUP($B216,'AA Ledger'!$A$6:$O$581,N$4,FALSE),0)</f>
        <v>-3994.1099999999992</v>
      </c>
      <c r="O216" s="6">
        <f t="shared" si="8"/>
        <v>-30020.719999999979</v>
      </c>
      <c r="T216" s="5">
        <v>2906</v>
      </c>
      <c r="U216">
        <f t="shared" si="9"/>
        <v>2906</v>
      </c>
    </row>
    <row r="217" spans="1:21" x14ac:dyDescent="0.35">
      <c r="A217" s="15" t="s">
        <v>193</v>
      </c>
      <c r="B217" s="16">
        <v>2145</v>
      </c>
      <c r="C217" s="7">
        <f>IFERROR((VLOOKUP($B217,'UA Ledger'!$A$6:$N$165,2,FALSE)),0)+IFERROR(VLOOKUP($B217,'AA Ledger'!$A$6:$O$581,2,FALSE),0)</f>
        <v>-369.56</v>
      </c>
      <c r="D217" s="7">
        <f>IFERROR((VLOOKUP($B217,'UA Ledger'!$A$6:$N$165,D$4,FALSE)),0)+IFERROR(VLOOKUP($B217,'AA Ledger'!$A$6:$O$581,D$4,FALSE),0)</f>
        <v>-369.56</v>
      </c>
      <c r="E217" s="7">
        <f>IFERROR((VLOOKUP($B217,'UA Ledger'!$A$6:$N$165,E$4,FALSE)),0)+IFERROR(VLOOKUP($B217,'AA Ledger'!$A$6:$O$581,E$4,FALSE),0)</f>
        <v>-369.56</v>
      </c>
      <c r="F217" s="7">
        <f>IFERROR((VLOOKUP($B217,'UA Ledger'!$A$6:$N$165,F$4,FALSE)),0)+IFERROR(VLOOKUP($B217,'AA Ledger'!$A$6:$O$581,F$4,FALSE),0)</f>
        <v>-369.56</v>
      </c>
      <c r="G217" s="7">
        <f>IFERROR((VLOOKUP($B217,'UA Ledger'!$A$6:$N$165,G$4,FALSE)),0)+IFERROR(VLOOKUP($B217,'AA Ledger'!$A$6:$O$581,G$4,FALSE),0)</f>
        <v>-369.56</v>
      </c>
      <c r="H217" s="7">
        <f>IFERROR((VLOOKUP($B217,'UA Ledger'!$A$6:$N$165,H$4,FALSE)),0)+IFERROR(VLOOKUP($B217,'AA Ledger'!$A$6:$O$581,H$4,FALSE),0)</f>
        <v>-370.72</v>
      </c>
      <c r="I217" s="7">
        <f>IFERROR((VLOOKUP($B217,'UA Ledger'!$A$6:$N$165,I$4,FALSE)),0)+IFERROR(VLOOKUP($B217,'AA Ledger'!$A$6:$O$581,I$4,FALSE),0)</f>
        <v>-370.72</v>
      </c>
      <c r="J217" s="7">
        <f>IFERROR((VLOOKUP($B217,'UA Ledger'!$A$6:$N$165,J$4,FALSE)),0)+IFERROR(VLOOKUP($B217,'AA Ledger'!$A$6:$O$581,J$4,FALSE),0)</f>
        <v>-370.72</v>
      </c>
      <c r="K217" s="7">
        <f>IFERROR((VLOOKUP($B217,'UA Ledger'!$A$6:$N$165,K$4,FALSE)),0)+IFERROR(VLOOKUP($B217,'AA Ledger'!$A$6:$O$581,K$4,FALSE),0)</f>
        <v>-369.56</v>
      </c>
      <c r="L217" s="7">
        <f>IFERROR((VLOOKUP($B217,'UA Ledger'!$A$6:$N$165,L$4,FALSE)),0)+IFERROR(VLOOKUP($B217,'AA Ledger'!$A$6:$O$581,L$4,FALSE),0)</f>
        <v>-406.83000000000015</v>
      </c>
      <c r="M217" s="7">
        <f>IFERROR((VLOOKUP($B217,'UA Ledger'!$A$6:$N$165,M$4,FALSE)),0)+IFERROR(VLOOKUP($B217,'AA Ledger'!$A$6:$O$581,M$4,FALSE),0)</f>
        <v>3850.7400000000002</v>
      </c>
      <c r="N217" s="7">
        <f>IFERROR((VLOOKUP($B217,'UA Ledger'!$A$6:$N$165,N$4,FALSE)),0)+IFERROR(VLOOKUP($B217,'AA Ledger'!$A$6:$O$581,N$4,FALSE),0)</f>
        <v>-391.97</v>
      </c>
      <c r="O217" s="6">
        <f t="shared" si="8"/>
        <v>-277.58000000000015</v>
      </c>
      <c r="T217" s="5">
        <v>2909</v>
      </c>
      <c r="U217">
        <f t="shared" si="9"/>
        <v>2909</v>
      </c>
    </row>
    <row r="218" spans="1:21" x14ac:dyDescent="0.35">
      <c r="A218" s="15" t="s">
        <v>193</v>
      </c>
      <c r="B218" s="16">
        <v>2150</v>
      </c>
      <c r="C218" s="7">
        <f>IFERROR((VLOOKUP($B218,'UA Ledger'!$A$6:$N$165,2,FALSE)),0)+IFERROR(VLOOKUP($B218,'AA Ledger'!$A$6:$O$581,2,FALSE),0)</f>
        <v>-202.74</v>
      </c>
      <c r="D218" s="7">
        <f>IFERROR((VLOOKUP($B218,'UA Ledger'!$A$6:$N$165,D$4,FALSE)),0)+IFERROR(VLOOKUP($B218,'AA Ledger'!$A$6:$O$581,D$4,FALSE),0)</f>
        <v>-202.74</v>
      </c>
      <c r="E218" s="7">
        <f>IFERROR((VLOOKUP($B218,'UA Ledger'!$A$6:$N$165,E$4,FALSE)),0)+IFERROR(VLOOKUP($B218,'AA Ledger'!$A$6:$O$581,E$4,FALSE),0)</f>
        <v>-202.74</v>
      </c>
      <c r="F218" s="7">
        <f>IFERROR((VLOOKUP($B218,'UA Ledger'!$A$6:$N$165,F$4,FALSE)),0)+IFERROR(VLOOKUP($B218,'AA Ledger'!$A$6:$O$581,F$4,FALSE),0)</f>
        <v>8225.7699999999986</v>
      </c>
      <c r="G218" s="7">
        <f>IFERROR((VLOOKUP($B218,'UA Ledger'!$A$6:$N$165,G$4,FALSE)),0)+IFERROR(VLOOKUP($B218,'AA Ledger'!$A$6:$O$581,G$4,FALSE),0)</f>
        <v>-233.85999999999999</v>
      </c>
      <c r="H218" s="7">
        <f>IFERROR((VLOOKUP($B218,'UA Ledger'!$A$6:$N$165,H$4,FALSE)),0)+IFERROR(VLOOKUP($B218,'AA Ledger'!$A$6:$O$581,H$4,FALSE),0)</f>
        <v>-233.85999999999999</v>
      </c>
      <c r="I218" s="7">
        <f>IFERROR((VLOOKUP($B218,'UA Ledger'!$A$6:$N$165,I$4,FALSE)),0)+IFERROR(VLOOKUP($B218,'AA Ledger'!$A$6:$O$581,I$4,FALSE),0)</f>
        <v>-233.85999999999999</v>
      </c>
      <c r="J218" s="7">
        <f>IFERROR((VLOOKUP($B218,'UA Ledger'!$A$6:$N$165,J$4,FALSE)),0)+IFERROR(VLOOKUP($B218,'AA Ledger'!$A$6:$O$581,J$4,FALSE),0)</f>
        <v>-243.04</v>
      </c>
      <c r="K218" s="7">
        <f>IFERROR((VLOOKUP($B218,'UA Ledger'!$A$6:$N$165,K$4,FALSE)),0)+IFERROR(VLOOKUP($B218,'AA Ledger'!$A$6:$O$581,K$4,FALSE),0)</f>
        <v>-255.17</v>
      </c>
      <c r="L218" s="7">
        <f>IFERROR((VLOOKUP($B218,'UA Ledger'!$A$6:$N$165,L$4,FALSE)),0)+IFERROR(VLOOKUP($B218,'AA Ledger'!$A$6:$O$581,L$4,FALSE),0)</f>
        <v>-255.17</v>
      </c>
      <c r="M218" s="7">
        <f>IFERROR((VLOOKUP($B218,'UA Ledger'!$A$6:$N$165,M$4,FALSE)),0)+IFERROR(VLOOKUP($B218,'AA Ledger'!$A$6:$O$581,M$4,FALSE),0)</f>
        <v>215.94</v>
      </c>
      <c r="N218" s="7">
        <f>IFERROR((VLOOKUP($B218,'UA Ledger'!$A$6:$N$165,N$4,FALSE)),0)+IFERROR(VLOOKUP($B218,'AA Ledger'!$A$6:$O$581,N$4,FALSE),0)</f>
        <v>-257.88</v>
      </c>
      <c r="O218" s="6">
        <f t="shared" si="8"/>
        <v>6120.6499999999987</v>
      </c>
      <c r="T218" s="5">
        <v>2915</v>
      </c>
      <c r="U218">
        <f t="shared" si="9"/>
        <v>2915</v>
      </c>
    </row>
    <row r="219" spans="1:21" x14ac:dyDescent="0.35">
      <c r="A219" s="15" t="s">
        <v>194</v>
      </c>
      <c r="B219" s="16">
        <v>2155</v>
      </c>
      <c r="C219" s="7">
        <f>IFERROR((VLOOKUP($B219,'UA Ledger'!$A$6:$N$165,2,FALSE)),0)+IFERROR(VLOOKUP($B219,'AA Ledger'!$A$6:$O$581,2,FALSE),0)</f>
        <v>-2770.1399999999994</v>
      </c>
      <c r="D219" s="7">
        <f>IFERROR((VLOOKUP($B219,'UA Ledger'!$A$6:$N$165,D$4,FALSE)),0)+IFERROR(VLOOKUP($B219,'AA Ledger'!$A$6:$O$581,D$4,FALSE),0)</f>
        <v>-2770.1399999999994</v>
      </c>
      <c r="E219" s="7">
        <f>IFERROR((VLOOKUP($B219,'UA Ledger'!$A$6:$N$165,E$4,FALSE)),0)+IFERROR(VLOOKUP($B219,'AA Ledger'!$A$6:$O$581,E$4,FALSE),0)</f>
        <v>265724.55</v>
      </c>
      <c r="F219" s="7">
        <f>IFERROR((VLOOKUP($B219,'UA Ledger'!$A$6:$N$165,F$4,FALSE)),0)+IFERROR(VLOOKUP($B219,'AA Ledger'!$A$6:$O$581,F$4,FALSE),0)</f>
        <v>-1790.8299999999997</v>
      </c>
      <c r="G219" s="7">
        <f>IFERROR((VLOOKUP($B219,'UA Ledger'!$A$6:$N$165,G$4,FALSE)),0)+IFERROR(VLOOKUP($B219,'AA Ledger'!$A$6:$O$581,G$4,FALSE),0)</f>
        <v>-1790.8299999999997</v>
      </c>
      <c r="H219" s="7">
        <f>IFERROR((VLOOKUP($B219,'UA Ledger'!$A$6:$N$165,H$4,FALSE)),0)+IFERROR(VLOOKUP($B219,'AA Ledger'!$A$6:$O$581,H$4,FALSE),0)</f>
        <v>-1790.8299999999997</v>
      </c>
      <c r="I219" s="7">
        <f>IFERROR((VLOOKUP($B219,'UA Ledger'!$A$6:$N$165,I$4,FALSE)),0)+IFERROR(VLOOKUP($B219,'AA Ledger'!$A$6:$O$581,I$4,FALSE),0)</f>
        <v>-1794.1599999999999</v>
      </c>
      <c r="J219" s="7">
        <f>IFERROR((VLOOKUP($B219,'UA Ledger'!$A$6:$N$165,J$4,FALSE)),0)+IFERROR(VLOOKUP($B219,'AA Ledger'!$A$6:$O$581,J$4,FALSE),0)</f>
        <v>26760.600000000006</v>
      </c>
      <c r="K219" s="7">
        <f>IFERROR((VLOOKUP($B219,'UA Ledger'!$A$6:$N$165,K$4,FALSE)),0)+IFERROR(VLOOKUP($B219,'AA Ledger'!$A$6:$O$581,K$4,FALSE),0)</f>
        <v>-1850.44</v>
      </c>
      <c r="L219" s="7">
        <f>IFERROR((VLOOKUP($B219,'UA Ledger'!$A$6:$N$165,L$4,FALSE)),0)+IFERROR(VLOOKUP($B219,'AA Ledger'!$A$6:$O$581,L$4,FALSE),0)</f>
        <v>2074.7600000000093</v>
      </c>
      <c r="M219" s="7">
        <f>IFERROR((VLOOKUP($B219,'UA Ledger'!$A$6:$N$165,M$4,FALSE)),0)+IFERROR(VLOOKUP($B219,'AA Ledger'!$A$6:$O$581,M$4,FALSE),0)</f>
        <v>-1498.71</v>
      </c>
      <c r="N219" s="7">
        <f>IFERROR((VLOOKUP($B219,'UA Ledger'!$A$6:$N$165,N$4,FALSE)),0)+IFERROR(VLOOKUP($B219,'AA Ledger'!$A$6:$O$581,N$4,FALSE),0)</f>
        <v>-3072.11</v>
      </c>
      <c r="O219" s="6">
        <f t="shared" si="8"/>
        <v>275431.72000000003</v>
      </c>
      <c r="T219" s="5">
        <v>2920</v>
      </c>
      <c r="U219">
        <f t="shared" si="9"/>
        <v>2920</v>
      </c>
    </row>
    <row r="220" spans="1:21" x14ac:dyDescent="0.35">
      <c r="A220" s="15" t="s">
        <v>194</v>
      </c>
      <c r="B220" s="16">
        <v>2160</v>
      </c>
      <c r="C220" s="7">
        <f>IFERROR((VLOOKUP($B220,'UA Ledger'!$A$6:$N$165,2,FALSE)),0)+IFERROR(VLOOKUP($B220,'AA Ledger'!$A$6:$O$581,2,FALSE),0)</f>
        <v>-50601.71</v>
      </c>
      <c r="D220" s="7">
        <f>IFERROR((VLOOKUP($B220,'UA Ledger'!$A$6:$N$165,D$4,FALSE)),0)+IFERROR(VLOOKUP($B220,'AA Ledger'!$A$6:$O$581,D$4,FALSE),0)</f>
        <v>-53005.55</v>
      </c>
      <c r="E220" s="7">
        <f>IFERROR((VLOOKUP($B220,'UA Ledger'!$A$6:$N$165,E$4,FALSE)),0)+IFERROR(VLOOKUP($B220,'AA Ledger'!$A$6:$O$581,E$4,FALSE),0)</f>
        <v>175779.84999999995</v>
      </c>
      <c r="F220" s="7">
        <f>IFERROR((VLOOKUP($B220,'UA Ledger'!$A$6:$N$165,F$4,FALSE)),0)+IFERROR(VLOOKUP($B220,'AA Ledger'!$A$6:$O$581,F$4,FALSE),0)</f>
        <v>-188393.19</v>
      </c>
      <c r="G220" s="7">
        <f>IFERROR((VLOOKUP($B220,'UA Ledger'!$A$6:$N$165,G$4,FALSE)),0)+IFERROR(VLOOKUP($B220,'AA Ledger'!$A$6:$O$581,G$4,FALSE),0)</f>
        <v>-48788.789999999986</v>
      </c>
      <c r="H220" s="7">
        <f>IFERROR((VLOOKUP($B220,'UA Ledger'!$A$6:$N$165,H$4,FALSE)),0)+IFERROR(VLOOKUP($B220,'AA Ledger'!$A$6:$O$581,H$4,FALSE),0)</f>
        <v>-44974.840000000011</v>
      </c>
      <c r="I220" s="7">
        <f>IFERROR((VLOOKUP($B220,'UA Ledger'!$A$6:$N$165,I$4,FALSE)),0)+IFERROR(VLOOKUP($B220,'AA Ledger'!$A$6:$O$581,I$4,FALSE),0)</f>
        <v>-50193.079999999987</v>
      </c>
      <c r="J220" s="7">
        <f>IFERROR((VLOOKUP($B220,'UA Ledger'!$A$6:$N$165,J$4,FALSE)),0)+IFERROR(VLOOKUP($B220,'AA Ledger'!$A$6:$O$581,J$4,FALSE),0)</f>
        <v>-35513.350000000013</v>
      </c>
      <c r="K220" s="7">
        <f>IFERROR((VLOOKUP($B220,'UA Ledger'!$A$6:$N$165,K$4,FALSE)),0)+IFERROR(VLOOKUP($B220,'AA Ledger'!$A$6:$O$581,K$4,FALSE),0)</f>
        <v>-51552.270000000011</v>
      </c>
      <c r="L220" s="7">
        <f>IFERROR((VLOOKUP($B220,'UA Ledger'!$A$6:$N$165,L$4,FALSE)),0)+IFERROR(VLOOKUP($B220,'AA Ledger'!$A$6:$O$581,L$4,FALSE),0)</f>
        <v>-45176</v>
      </c>
      <c r="M220" s="7">
        <f>IFERROR((VLOOKUP($B220,'UA Ledger'!$A$6:$N$165,M$4,FALSE)),0)+IFERROR(VLOOKUP($B220,'AA Ledger'!$A$6:$O$581,M$4,FALSE),0)</f>
        <v>-52431.81</v>
      </c>
      <c r="N220" s="7">
        <f>IFERROR((VLOOKUP($B220,'UA Ledger'!$A$6:$N$165,N$4,FALSE)),0)+IFERROR(VLOOKUP($B220,'AA Ledger'!$A$6:$O$581,N$4,FALSE),0)</f>
        <v>-55149.680000000015</v>
      </c>
      <c r="O220" s="6">
        <f t="shared" si="8"/>
        <v>-500000.42000000004</v>
      </c>
      <c r="T220" s="5">
        <v>2925</v>
      </c>
      <c r="U220">
        <f t="shared" si="9"/>
        <v>2925</v>
      </c>
    </row>
    <row r="221" spans="1:21" x14ac:dyDescent="0.35">
      <c r="A221" s="15" t="s">
        <v>194</v>
      </c>
      <c r="B221" s="16">
        <v>2165</v>
      </c>
      <c r="C221" s="7">
        <f>IFERROR((VLOOKUP($B221,'UA Ledger'!$A$6:$N$165,2,FALSE)),0)+IFERROR(VLOOKUP($B221,'AA Ledger'!$A$6:$O$581,2,FALSE),0)</f>
        <v>-23601.479999999996</v>
      </c>
      <c r="D221" s="7">
        <f>IFERROR((VLOOKUP($B221,'UA Ledger'!$A$6:$N$165,D$4,FALSE)),0)+IFERROR(VLOOKUP($B221,'AA Ledger'!$A$6:$O$581,D$4,FALSE),0)</f>
        <v>-23601.479999999996</v>
      </c>
      <c r="E221" s="7">
        <f>IFERROR((VLOOKUP($B221,'UA Ledger'!$A$6:$N$165,E$4,FALSE)),0)+IFERROR(VLOOKUP($B221,'AA Ledger'!$A$6:$O$581,E$4,FALSE),0)</f>
        <v>-23601.479999999996</v>
      </c>
      <c r="F221" s="7">
        <f>IFERROR((VLOOKUP($B221,'UA Ledger'!$A$6:$N$165,F$4,FALSE)),0)+IFERROR(VLOOKUP($B221,'AA Ledger'!$A$6:$O$581,F$4,FALSE),0)</f>
        <v>-23605.799999999996</v>
      </c>
      <c r="G221" s="7">
        <f>IFERROR((VLOOKUP($B221,'UA Ledger'!$A$6:$N$165,G$4,FALSE)),0)+IFERROR(VLOOKUP($B221,'AA Ledger'!$A$6:$O$581,G$4,FALSE),0)</f>
        <v>-22950.899999999994</v>
      </c>
      <c r="H221" s="7">
        <f>IFERROR((VLOOKUP($B221,'UA Ledger'!$A$6:$N$165,H$4,FALSE)),0)+IFERROR(VLOOKUP($B221,'AA Ledger'!$A$6:$O$581,H$4,FALSE),0)</f>
        <v>-23602.769999999997</v>
      </c>
      <c r="I221" s="7">
        <f>IFERROR((VLOOKUP($B221,'UA Ledger'!$A$6:$N$165,I$4,FALSE)),0)+IFERROR(VLOOKUP($B221,'AA Ledger'!$A$6:$O$581,I$4,FALSE),0)</f>
        <v>-23602.769999999997</v>
      </c>
      <c r="J221" s="7">
        <f>IFERROR((VLOOKUP($B221,'UA Ledger'!$A$6:$N$165,J$4,FALSE)),0)+IFERROR(VLOOKUP($B221,'AA Ledger'!$A$6:$O$581,J$4,FALSE),0)</f>
        <v>-23602.769999999997</v>
      </c>
      <c r="K221" s="7">
        <f>IFERROR((VLOOKUP($B221,'UA Ledger'!$A$6:$N$165,K$4,FALSE)),0)+IFERROR(VLOOKUP($B221,'AA Ledger'!$A$6:$O$581,K$4,FALSE),0)</f>
        <v>-23602.769999999997</v>
      </c>
      <c r="L221" s="7">
        <f>IFERROR((VLOOKUP($B221,'UA Ledger'!$A$6:$N$165,L$4,FALSE)),0)+IFERROR(VLOOKUP($B221,'AA Ledger'!$A$6:$O$581,L$4,FALSE),0)</f>
        <v>-23602.769999999997</v>
      </c>
      <c r="M221" s="7">
        <f>IFERROR((VLOOKUP($B221,'UA Ledger'!$A$6:$N$165,M$4,FALSE)),0)+IFERROR(VLOOKUP($B221,'AA Ledger'!$A$6:$O$581,M$4,FALSE),0)</f>
        <v>-23602.769999999997</v>
      </c>
      <c r="N221" s="7">
        <f>IFERROR((VLOOKUP($B221,'UA Ledger'!$A$6:$N$165,N$4,FALSE)),0)+IFERROR(VLOOKUP($B221,'AA Ledger'!$A$6:$O$581,N$4,FALSE),0)</f>
        <v>-23602.769999999997</v>
      </c>
      <c r="O221" s="6">
        <f t="shared" si="8"/>
        <v>-282580.52999999991</v>
      </c>
      <c r="T221" s="5">
        <v>2930</v>
      </c>
      <c r="U221">
        <f t="shared" si="9"/>
        <v>2930</v>
      </c>
    </row>
    <row r="222" spans="1:21" x14ac:dyDescent="0.35">
      <c r="A222" s="15" t="s">
        <v>195</v>
      </c>
      <c r="B222" s="16">
        <v>2170</v>
      </c>
      <c r="C222" s="7">
        <f>IFERROR((VLOOKUP($B222,'UA Ledger'!$A$6:$N$165,2,FALSE)),0)+IFERROR(VLOOKUP($B222,'AA Ledger'!$A$6:$O$581,2,FALSE),0)</f>
        <v>-8126.35</v>
      </c>
      <c r="D222" s="7">
        <f>IFERROR((VLOOKUP($B222,'UA Ledger'!$A$6:$N$165,D$4,FALSE)),0)+IFERROR(VLOOKUP($B222,'AA Ledger'!$A$6:$O$581,D$4,FALSE),0)</f>
        <v>-8143.130000000001</v>
      </c>
      <c r="E222" s="7">
        <f>IFERROR((VLOOKUP($B222,'UA Ledger'!$A$6:$N$165,E$4,FALSE)),0)+IFERROR(VLOOKUP($B222,'AA Ledger'!$A$6:$O$581,E$4,FALSE),0)</f>
        <v>-14400.619999999999</v>
      </c>
      <c r="F222" s="7">
        <f>IFERROR((VLOOKUP($B222,'UA Ledger'!$A$6:$N$165,F$4,FALSE)),0)+IFERROR(VLOOKUP($B222,'AA Ledger'!$A$6:$O$581,F$4,FALSE),0)</f>
        <v>-6758.8400000000011</v>
      </c>
      <c r="G222" s="7">
        <f>IFERROR((VLOOKUP($B222,'UA Ledger'!$A$6:$N$165,G$4,FALSE)),0)+IFERROR(VLOOKUP($B222,'AA Ledger'!$A$6:$O$581,G$4,FALSE),0)</f>
        <v>-8113.920000000001</v>
      </c>
      <c r="H222" s="7">
        <f>IFERROR((VLOOKUP($B222,'UA Ledger'!$A$6:$N$165,H$4,FALSE)),0)+IFERROR(VLOOKUP($B222,'AA Ledger'!$A$6:$O$581,H$4,FALSE),0)</f>
        <v>-8123.5900000000011</v>
      </c>
      <c r="I222" s="7">
        <f>IFERROR((VLOOKUP($B222,'UA Ledger'!$A$6:$N$165,I$4,FALSE)),0)+IFERROR(VLOOKUP($B222,'AA Ledger'!$A$6:$O$581,I$4,FALSE),0)</f>
        <v>-7153.89</v>
      </c>
      <c r="J222" s="7">
        <f>IFERROR((VLOOKUP($B222,'UA Ledger'!$A$6:$N$165,J$4,FALSE)),0)+IFERROR(VLOOKUP($B222,'AA Ledger'!$A$6:$O$581,J$4,FALSE),0)</f>
        <v>-8119.84</v>
      </c>
      <c r="K222" s="7">
        <f>IFERROR((VLOOKUP($B222,'UA Ledger'!$A$6:$N$165,K$4,FALSE)),0)+IFERROR(VLOOKUP($B222,'AA Ledger'!$A$6:$O$581,K$4,FALSE),0)</f>
        <v>-6641.01</v>
      </c>
      <c r="L222" s="7">
        <f>IFERROR((VLOOKUP($B222,'UA Ledger'!$A$6:$N$165,L$4,FALSE)),0)+IFERROR(VLOOKUP($B222,'AA Ledger'!$A$6:$O$581,L$4,FALSE),0)</f>
        <v>-5332.9500000000044</v>
      </c>
      <c r="M222" s="7">
        <f>IFERROR((VLOOKUP($B222,'UA Ledger'!$A$6:$N$165,M$4,FALSE)),0)+IFERROR(VLOOKUP($B222,'AA Ledger'!$A$6:$O$581,M$4,FALSE),0)</f>
        <v>-265.50999999999914</v>
      </c>
      <c r="N222" s="7">
        <f>IFERROR((VLOOKUP($B222,'UA Ledger'!$A$6:$N$165,N$4,FALSE)),0)+IFERROR(VLOOKUP($B222,'AA Ledger'!$A$6:$O$581,N$4,FALSE),0)</f>
        <v>-7827.52</v>
      </c>
      <c r="O222" s="6">
        <f t="shared" si="8"/>
        <v>-89007.170000000013</v>
      </c>
      <c r="T222" s="5">
        <v>2960</v>
      </c>
      <c r="U222">
        <f t="shared" si="9"/>
        <v>2960</v>
      </c>
    </row>
    <row r="223" spans="1:21" x14ac:dyDescent="0.35">
      <c r="A223" s="15" t="s">
        <v>196</v>
      </c>
      <c r="B223" s="16">
        <v>2175</v>
      </c>
      <c r="C223" s="7">
        <f>IFERROR((VLOOKUP($B223,'UA Ledger'!$A$6:$N$165,2,FALSE)),0)+IFERROR(VLOOKUP($B223,'AA Ledger'!$A$6:$O$581,2,FALSE),0)</f>
        <v>-25.400000000000002</v>
      </c>
      <c r="D223" s="7">
        <f>IFERROR((VLOOKUP($B223,'UA Ledger'!$A$6:$N$165,D$4,FALSE)),0)+IFERROR(VLOOKUP($B223,'AA Ledger'!$A$6:$O$581,D$4,FALSE),0)</f>
        <v>-25.400000000000002</v>
      </c>
      <c r="E223" s="7">
        <f>IFERROR((VLOOKUP($B223,'UA Ledger'!$A$6:$N$165,E$4,FALSE)),0)+IFERROR(VLOOKUP($B223,'AA Ledger'!$A$6:$O$581,E$4,FALSE),0)</f>
        <v>-25.400000000000002</v>
      </c>
      <c r="F223" s="7">
        <f>IFERROR((VLOOKUP($B223,'UA Ledger'!$A$6:$N$165,F$4,FALSE)),0)+IFERROR(VLOOKUP($B223,'AA Ledger'!$A$6:$O$581,F$4,FALSE),0)</f>
        <v>-25.400000000000002</v>
      </c>
      <c r="G223" s="7">
        <f>IFERROR((VLOOKUP($B223,'UA Ledger'!$A$6:$N$165,G$4,FALSE)),0)+IFERROR(VLOOKUP($B223,'AA Ledger'!$A$6:$O$581,G$4,FALSE),0)</f>
        <v>-25.400000000000002</v>
      </c>
      <c r="H223" s="7">
        <f>IFERROR((VLOOKUP($B223,'UA Ledger'!$A$6:$N$165,H$4,FALSE)),0)+IFERROR(VLOOKUP($B223,'AA Ledger'!$A$6:$O$581,H$4,FALSE),0)</f>
        <v>-25.400000000000002</v>
      </c>
      <c r="I223" s="7">
        <f>IFERROR((VLOOKUP($B223,'UA Ledger'!$A$6:$N$165,I$4,FALSE)),0)+IFERROR(VLOOKUP($B223,'AA Ledger'!$A$6:$O$581,I$4,FALSE),0)</f>
        <v>-25.400000000000002</v>
      </c>
      <c r="J223" s="7">
        <f>IFERROR((VLOOKUP($B223,'UA Ledger'!$A$6:$N$165,J$4,FALSE)),0)+IFERROR(VLOOKUP($B223,'AA Ledger'!$A$6:$O$581,J$4,FALSE),0)</f>
        <v>-25.400000000000002</v>
      </c>
      <c r="K223" s="7">
        <f>IFERROR((VLOOKUP($B223,'UA Ledger'!$A$6:$N$165,K$4,FALSE)),0)+IFERROR(VLOOKUP($B223,'AA Ledger'!$A$6:$O$581,K$4,FALSE),0)</f>
        <v>-25.400000000000002</v>
      </c>
      <c r="L223" s="7">
        <f>IFERROR((VLOOKUP($B223,'UA Ledger'!$A$6:$N$165,L$4,FALSE)),0)+IFERROR(VLOOKUP($B223,'AA Ledger'!$A$6:$O$581,L$4,FALSE),0)</f>
        <v>-25.400000000000091</v>
      </c>
      <c r="M223" s="7">
        <f>IFERROR((VLOOKUP($B223,'UA Ledger'!$A$6:$N$165,M$4,FALSE)),0)+IFERROR(VLOOKUP($B223,'AA Ledger'!$A$6:$O$581,M$4,FALSE),0)</f>
        <v>-25.400000000000002</v>
      </c>
      <c r="N223" s="7">
        <f>IFERROR((VLOOKUP($B223,'UA Ledger'!$A$6:$N$165,N$4,FALSE)),0)+IFERROR(VLOOKUP($B223,'AA Ledger'!$A$6:$O$581,N$4,FALSE),0)</f>
        <v>-25.400000000000002</v>
      </c>
      <c r="O223" s="6">
        <f t="shared" si="8"/>
        <v>-304.80000000000007</v>
      </c>
      <c r="T223" s="5">
        <v>3000</v>
      </c>
      <c r="U223">
        <f t="shared" si="9"/>
        <v>3000</v>
      </c>
    </row>
    <row r="224" spans="1:21" x14ac:dyDescent="0.35">
      <c r="A224" s="15" t="s">
        <v>197</v>
      </c>
      <c r="B224" s="16">
        <v>2180</v>
      </c>
      <c r="C224" s="7">
        <f>IFERROR((VLOOKUP($B224,'UA Ledger'!$A$6:$N$165,2,FALSE)),0)+IFERROR(VLOOKUP($B224,'AA Ledger'!$A$6:$O$581,2,FALSE),0)</f>
        <v>-1983.5099999999998</v>
      </c>
      <c r="D224" s="7">
        <f>IFERROR((VLOOKUP($B224,'UA Ledger'!$A$6:$N$165,D$4,FALSE)),0)+IFERROR(VLOOKUP($B224,'AA Ledger'!$A$6:$O$581,D$4,FALSE),0)</f>
        <v>-1983.5099999999998</v>
      </c>
      <c r="E224" s="7">
        <f>IFERROR((VLOOKUP($B224,'UA Ledger'!$A$6:$N$165,E$4,FALSE)),0)+IFERROR(VLOOKUP($B224,'AA Ledger'!$A$6:$O$581,E$4,FALSE),0)</f>
        <v>-5150.1299999999992</v>
      </c>
      <c r="F224" s="7">
        <f>IFERROR((VLOOKUP($B224,'UA Ledger'!$A$6:$N$165,F$4,FALSE)),0)+IFERROR(VLOOKUP($B224,'AA Ledger'!$A$6:$O$581,F$4,FALSE),0)</f>
        <v>-1981.8899999999999</v>
      </c>
      <c r="G224" s="7">
        <f>IFERROR((VLOOKUP($B224,'UA Ledger'!$A$6:$N$165,G$4,FALSE)),0)+IFERROR(VLOOKUP($B224,'AA Ledger'!$A$6:$O$581,G$4,FALSE),0)</f>
        <v>-1981.8899999999999</v>
      </c>
      <c r="H224" s="7">
        <f>IFERROR((VLOOKUP($B224,'UA Ledger'!$A$6:$N$165,H$4,FALSE)),0)+IFERROR(VLOOKUP($B224,'AA Ledger'!$A$6:$O$581,H$4,FALSE),0)</f>
        <v>-771.71</v>
      </c>
      <c r="I224" s="7">
        <f>IFERROR((VLOOKUP($B224,'UA Ledger'!$A$6:$N$165,I$4,FALSE)),0)+IFERROR(VLOOKUP($B224,'AA Ledger'!$A$6:$O$581,I$4,FALSE),0)</f>
        <v>-1986.9599999999998</v>
      </c>
      <c r="J224" s="7">
        <f>IFERROR((VLOOKUP($B224,'UA Ledger'!$A$6:$N$165,J$4,FALSE)),0)+IFERROR(VLOOKUP($B224,'AA Ledger'!$A$6:$O$581,J$4,FALSE),0)</f>
        <v>-1986.9599999999998</v>
      </c>
      <c r="K224" s="7">
        <f>IFERROR((VLOOKUP($B224,'UA Ledger'!$A$6:$N$165,K$4,FALSE)),0)+IFERROR(VLOOKUP($B224,'AA Ledger'!$A$6:$O$581,K$4,FALSE),0)</f>
        <v>-1986.9599999999998</v>
      </c>
      <c r="L224" s="7">
        <f>IFERROR((VLOOKUP($B224,'UA Ledger'!$A$6:$N$165,L$4,FALSE)),0)+IFERROR(VLOOKUP($B224,'AA Ledger'!$A$6:$O$581,L$4,FALSE),0)</f>
        <v>-1986.9599999999991</v>
      </c>
      <c r="M224" s="7">
        <f>IFERROR((VLOOKUP($B224,'UA Ledger'!$A$6:$N$165,M$4,FALSE)),0)+IFERROR(VLOOKUP($B224,'AA Ledger'!$A$6:$O$581,M$4,FALSE),0)</f>
        <v>-1682.4699999999998</v>
      </c>
      <c r="N224" s="7">
        <f>IFERROR((VLOOKUP($B224,'UA Ledger'!$A$6:$N$165,N$4,FALSE)),0)+IFERROR(VLOOKUP($B224,'AA Ledger'!$A$6:$O$581,N$4,FALSE),0)</f>
        <v>-1986.1299999999999</v>
      </c>
      <c r="O224" s="6">
        <f t="shared" si="8"/>
        <v>-25469.079999999994</v>
      </c>
      <c r="T224" s="5">
        <v>3040</v>
      </c>
      <c r="U224">
        <f t="shared" si="9"/>
        <v>3040</v>
      </c>
    </row>
    <row r="225" spans="1:21" x14ac:dyDescent="0.35">
      <c r="A225" s="15" t="s">
        <v>198</v>
      </c>
      <c r="B225" s="16">
        <v>2185</v>
      </c>
      <c r="C225" s="7">
        <f>IFERROR((VLOOKUP($B225,'UA Ledger'!$A$6:$N$165,2,FALSE)),0)+IFERROR(VLOOKUP($B225,'AA Ledger'!$A$6:$O$581,2,FALSE),0)</f>
        <v>-19163.150000000001</v>
      </c>
      <c r="D225" s="7">
        <f>IFERROR((VLOOKUP($B225,'UA Ledger'!$A$6:$N$165,D$4,FALSE)),0)+IFERROR(VLOOKUP($B225,'AA Ledger'!$A$6:$O$581,D$4,FALSE),0)</f>
        <v>-19163.150000000001</v>
      </c>
      <c r="E225" s="7">
        <f>IFERROR((VLOOKUP($B225,'UA Ledger'!$A$6:$N$165,E$4,FALSE)),0)+IFERROR(VLOOKUP($B225,'AA Ledger'!$A$6:$O$581,E$4,FALSE),0)</f>
        <v>-19163.150000000001</v>
      </c>
      <c r="F225" s="7">
        <f>IFERROR((VLOOKUP($B225,'UA Ledger'!$A$6:$N$165,F$4,FALSE)),0)+IFERROR(VLOOKUP($B225,'AA Ledger'!$A$6:$O$581,F$4,FALSE),0)</f>
        <v>-19163.150000000001</v>
      </c>
      <c r="G225" s="7">
        <f>IFERROR((VLOOKUP($B225,'UA Ledger'!$A$6:$N$165,G$4,FALSE)),0)+IFERROR(VLOOKUP($B225,'AA Ledger'!$A$6:$O$581,G$4,FALSE),0)</f>
        <v>-19163.150000000001</v>
      </c>
      <c r="H225" s="7">
        <f>IFERROR((VLOOKUP($B225,'UA Ledger'!$A$6:$N$165,H$4,FALSE)),0)+IFERROR(VLOOKUP($B225,'AA Ledger'!$A$6:$O$581,H$4,FALSE),0)</f>
        <v>-19163.150000000001</v>
      </c>
      <c r="I225" s="7">
        <f>IFERROR((VLOOKUP($B225,'UA Ledger'!$A$6:$N$165,I$4,FALSE)),0)+IFERROR(VLOOKUP($B225,'AA Ledger'!$A$6:$O$581,I$4,FALSE),0)</f>
        <v>-19163.150000000001</v>
      </c>
      <c r="J225" s="7">
        <f>IFERROR((VLOOKUP($B225,'UA Ledger'!$A$6:$N$165,J$4,FALSE)),0)+IFERROR(VLOOKUP($B225,'AA Ledger'!$A$6:$O$581,J$4,FALSE),0)</f>
        <v>-19163.150000000001</v>
      </c>
      <c r="K225" s="7">
        <f>IFERROR((VLOOKUP($B225,'UA Ledger'!$A$6:$N$165,K$4,FALSE)),0)+IFERROR(VLOOKUP($B225,'AA Ledger'!$A$6:$O$581,K$4,FALSE),0)</f>
        <v>-19163.150000000001</v>
      </c>
      <c r="L225" s="7">
        <f>IFERROR((VLOOKUP($B225,'UA Ledger'!$A$6:$N$165,L$4,FALSE)),0)+IFERROR(VLOOKUP($B225,'AA Ledger'!$A$6:$O$581,L$4,FALSE),0)</f>
        <v>-19163.150000000001</v>
      </c>
      <c r="M225" s="7">
        <f>IFERROR((VLOOKUP($B225,'UA Ledger'!$A$6:$N$165,M$4,FALSE)),0)+IFERROR(VLOOKUP($B225,'AA Ledger'!$A$6:$O$581,M$4,FALSE),0)</f>
        <v>-19163.150000000001</v>
      </c>
      <c r="N225" s="7">
        <f>IFERROR((VLOOKUP($B225,'UA Ledger'!$A$6:$N$165,N$4,FALSE)),0)+IFERROR(VLOOKUP($B225,'AA Ledger'!$A$6:$O$581,N$4,FALSE),0)</f>
        <v>-19163.150000000001</v>
      </c>
      <c r="O225" s="6">
        <f t="shared" si="8"/>
        <v>-229957.79999999996</v>
      </c>
      <c r="T225" s="5">
        <v>3080</v>
      </c>
      <c r="U225">
        <f t="shared" si="9"/>
        <v>3080</v>
      </c>
    </row>
    <row r="226" spans="1:21" x14ac:dyDescent="0.35">
      <c r="A226" s="15" t="s">
        <v>199</v>
      </c>
      <c r="B226" s="16">
        <v>2190</v>
      </c>
      <c r="C226" s="7">
        <f>IFERROR((VLOOKUP($B226,'UA Ledger'!$A$6:$N$165,2,FALSE)),0)+IFERROR(VLOOKUP($B226,'AA Ledger'!$A$6:$O$581,2,FALSE),0)</f>
        <v>-34.450000000000003</v>
      </c>
      <c r="D226" s="7">
        <f>IFERROR((VLOOKUP($B226,'UA Ledger'!$A$6:$N$165,D$4,FALSE)),0)+IFERROR(VLOOKUP($B226,'AA Ledger'!$A$6:$O$581,D$4,FALSE),0)</f>
        <v>-34.450000000000003</v>
      </c>
      <c r="E226" s="7">
        <f>IFERROR((VLOOKUP($B226,'UA Ledger'!$A$6:$N$165,E$4,FALSE)),0)+IFERROR(VLOOKUP($B226,'AA Ledger'!$A$6:$O$581,E$4,FALSE),0)</f>
        <v>-34.450000000000003</v>
      </c>
      <c r="F226" s="7">
        <f>IFERROR((VLOOKUP($B226,'UA Ledger'!$A$6:$N$165,F$4,FALSE)),0)+IFERROR(VLOOKUP($B226,'AA Ledger'!$A$6:$O$581,F$4,FALSE),0)</f>
        <v>-27303.45</v>
      </c>
      <c r="G226" s="7">
        <f>IFERROR((VLOOKUP($B226,'UA Ledger'!$A$6:$N$165,G$4,FALSE)),0)+IFERROR(VLOOKUP($B226,'AA Ledger'!$A$6:$O$581,G$4,FALSE),0)</f>
        <v>-235.38000000000002</v>
      </c>
      <c r="H226" s="7">
        <f>IFERROR((VLOOKUP($B226,'UA Ledger'!$A$6:$N$165,H$4,FALSE)),0)+IFERROR(VLOOKUP($B226,'AA Ledger'!$A$6:$O$581,H$4,FALSE),0)</f>
        <v>-235.38000000000002</v>
      </c>
      <c r="I226" s="7">
        <f>IFERROR((VLOOKUP($B226,'UA Ledger'!$A$6:$N$165,I$4,FALSE)),0)+IFERROR(VLOOKUP($B226,'AA Ledger'!$A$6:$O$581,I$4,FALSE),0)</f>
        <v>-235.38000000000002</v>
      </c>
      <c r="J226" s="7">
        <f>IFERROR((VLOOKUP($B226,'UA Ledger'!$A$6:$N$165,J$4,FALSE)),0)+IFERROR(VLOOKUP($B226,'AA Ledger'!$A$6:$O$581,J$4,FALSE),0)</f>
        <v>-235.38000000000002</v>
      </c>
      <c r="K226" s="7">
        <f>IFERROR((VLOOKUP($B226,'UA Ledger'!$A$6:$N$165,K$4,FALSE)),0)+IFERROR(VLOOKUP($B226,'AA Ledger'!$A$6:$O$581,K$4,FALSE),0)</f>
        <v>-235.38000000000002</v>
      </c>
      <c r="L226" s="7">
        <f>IFERROR((VLOOKUP($B226,'UA Ledger'!$A$6:$N$165,L$4,FALSE)),0)+IFERROR(VLOOKUP($B226,'AA Ledger'!$A$6:$O$581,L$4,FALSE),0)</f>
        <v>-235.38000000000102</v>
      </c>
      <c r="M226" s="7">
        <f>IFERROR((VLOOKUP($B226,'UA Ledger'!$A$6:$N$165,M$4,FALSE)),0)+IFERROR(VLOOKUP($B226,'AA Ledger'!$A$6:$O$581,M$4,FALSE),0)</f>
        <v>-235.38000000000002</v>
      </c>
      <c r="N226" s="7">
        <f>IFERROR((VLOOKUP($B226,'UA Ledger'!$A$6:$N$165,N$4,FALSE)),0)+IFERROR(VLOOKUP($B226,'AA Ledger'!$A$6:$O$581,N$4,FALSE),0)</f>
        <v>-235.38000000000002</v>
      </c>
      <c r="O226" s="6">
        <f t="shared" si="8"/>
        <v>-29289.840000000007</v>
      </c>
      <c r="T226" s="5">
        <v>3110</v>
      </c>
      <c r="U226">
        <f t="shared" si="9"/>
        <v>3110</v>
      </c>
    </row>
    <row r="227" spans="1:21" x14ac:dyDescent="0.35">
      <c r="A227" s="15" t="s">
        <v>200</v>
      </c>
      <c r="B227" s="16">
        <v>2195</v>
      </c>
      <c r="C227" s="7">
        <f>IFERROR((VLOOKUP($B227,'UA Ledger'!$A$6:$N$165,2,FALSE)),0)+IFERROR(VLOOKUP($B227,'AA Ledger'!$A$6:$O$581,2,FALSE),0)</f>
        <v>-264.60000000000002</v>
      </c>
      <c r="D227" s="7">
        <f>IFERROR((VLOOKUP($B227,'UA Ledger'!$A$6:$N$165,D$4,FALSE)),0)+IFERROR(VLOOKUP($B227,'AA Ledger'!$A$6:$O$581,D$4,FALSE),0)</f>
        <v>-264.60000000000002</v>
      </c>
      <c r="E227" s="7">
        <f>IFERROR((VLOOKUP($B227,'UA Ledger'!$A$6:$N$165,E$4,FALSE)),0)+IFERROR(VLOOKUP($B227,'AA Ledger'!$A$6:$O$581,E$4,FALSE),0)</f>
        <v>-4081.2199999999993</v>
      </c>
      <c r="F227" s="7">
        <f>IFERROR((VLOOKUP($B227,'UA Ledger'!$A$6:$N$165,F$4,FALSE)),0)+IFERROR(VLOOKUP($B227,'AA Ledger'!$A$6:$O$581,F$4,FALSE),0)</f>
        <v>-255.19</v>
      </c>
      <c r="G227" s="7">
        <f>IFERROR((VLOOKUP($B227,'UA Ledger'!$A$6:$N$165,G$4,FALSE)),0)+IFERROR(VLOOKUP($B227,'AA Ledger'!$A$6:$O$581,G$4,FALSE),0)</f>
        <v>-255.19</v>
      </c>
      <c r="H227" s="7">
        <f>IFERROR((VLOOKUP($B227,'UA Ledger'!$A$6:$N$165,H$4,FALSE)),0)+IFERROR(VLOOKUP($B227,'AA Ledger'!$A$6:$O$581,H$4,FALSE),0)</f>
        <v>-255.19</v>
      </c>
      <c r="I227" s="7">
        <f>IFERROR((VLOOKUP($B227,'UA Ledger'!$A$6:$N$165,I$4,FALSE)),0)+IFERROR(VLOOKUP($B227,'AA Ledger'!$A$6:$O$581,I$4,FALSE),0)</f>
        <v>-256.34000000000003</v>
      </c>
      <c r="J227" s="7">
        <f>IFERROR((VLOOKUP($B227,'UA Ledger'!$A$6:$N$165,J$4,FALSE)),0)+IFERROR(VLOOKUP($B227,'AA Ledger'!$A$6:$O$581,J$4,FALSE),0)</f>
        <v>-256.34000000000003</v>
      </c>
      <c r="K227" s="7">
        <f>IFERROR((VLOOKUP($B227,'UA Ledger'!$A$6:$N$165,K$4,FALSE)),0)+IFERROR(VLOOKUP($B227,'AA Ledger'!$A$6:$O$581,K$4,FALSE),0)</f>
        <v>-256.34000000000003</v>
      </c>
      <c r="L227" s="7">
        <f>IFERROR((VLOOKUP($B227,'UA Ledger'!$A$6:$N$165,L$4,FALSE)),0)+IFERROR(VLOOKUP($B227,'AA Ledger'!$A$6:$O$581,L$4,FALSE),0)</f>
        <v>-258.02</v>
      </c>
      <c r="M227" s="7">
        <f>IFERROR((VLOOKUP($B227,'UA Ledger'!$A$6:$N$165,M$4,FALSE)),0)+IFERROR(VLOOKUP($B227,'AA Ledger'!$A$6:$O$581,M$4,FALSE),0)</f>
        <v>-258.02000000000004</v>
      </c>
      <c r="N227" s="7">
        <f>IFERROR((VLOOKUP($B227,'UA Ledger'!$A$6:$N$165,N$4,FALSE)),0)+IFERROR(VLOOKUP($B227,'AA Ledger'!$A$6:$O$581,N$4,FALSE),0)</f>
        <v>-258.65000000000003</v>
      </c>
      <c r="O227" s="6">
        <f t="shared" si="8"/>
        <v>-6919.6999999999989</v>
      </c>
      <c r="T227" s="5">
        <v>3140</v>
      </c>
      <c r="U227">
        <f t="shared" si="9"/>
        <v>3140</v>
      </c>
    </row>
    <row r="228" spans="1:21" x14ac:dyDescent="0.35">
      <c r="A228" s="15" t="s">
        <v>201</v>
      </c>
      <c r="B228" s="16">
        <v>2200</v>
      </c>
      <c r="C228" s="7">
        <f>IFERROR((VLOOKUP($B228,'UA Ledger'!$A$6:$N$165,2,FALSE)),0)+IFERROR(VLOOKUP($B228,'AA Ledger'!$A$6:$O$581,2,FALSE),0)</f>
        <v>-458.90999999999997</v>
      </c>
      <c r="D228" s="7">
        <f>IFERROR((VLOOKUP($B228,'UA Ledger'!$A$6:$N$165,D$4,FALSE)),0)+IFERROR(VLOOKUP($B228,'AA Ledger'!$A$6:$O$581,D$4,FALSE),0)</f>
        <v>-458.90999999999997</v>
      </c>
      <c r="E228" s="7">
        <f>IFERROR((VLOOKUP($B228,'UA Ledger'!$A$6:$N$165,E$4,FALSE)),0)+IFERROR(VLOOKUP($B228,'AA Ledger'!$A$6:$O$581,E$4,FALSE),0)</f>
        <v>4743.7000000000007</v>
      </c>
      <c r="F228" s="7">
        <f>IFERROR((VLOOKUP($B228,'UA Ledger'!$A$6:$N$165,F$4,FALSE)),0)+IFERROR(VLOOKUP($B228,'AA Ledger'!$A$6:$O$581,F$4,FALSE),0)</f>
        <v>-417.65999999999997</v>
      </c>
      <c r="G228" s="7">
        <f>IFERROR((VLOOKUP($B228,'UA Ledger'!$A$6:$N$165,G$4,FALSE)),0)+IFERROR(VLOOKUP($B228,'AA Ledger'!$A$6:$O$581,G$4,FALSE),0)</f>
        <v>-417.65999999999997</v>
      </c>
      <c r="H228" s="7">
        <f>IFERROR((VLOOKUP($B228,'UA Ledger'!$A$6:$N$165,H$4,FALSE)),0)+IFERROR(VLOOKUP($B228,'AA Ledger'!$A$6:$O$581,H$4,FALSE),0)</f>
        <v>-417.65999999999997</v>
      </c>
      <c r="I228" s="7">
        <f>IFERROR((VLOOKUP($B228,'UA Ledger'!$A$6:$N$165,I$4,FALSE)),0)+IFERROR(VLOOKUP($B228,'AA Ledger'!$A$6:$O$581,I$4,FALSE),0)</f>
        <v>-417.65999999999997</v>
      </c>
      <c r="J228" s="7">
        <f>IFERROR((VLOOKUP($B228,'UA Ledger'!$A$6:$N$165,J$4,FALSE)),0)+IFERROR(VLOOKUP($B228,'AA Ledger'!$A$6:$O$581,J$4,FALSE),0)</f>
        <v>-417.65999999999997</v>
      </c>
      <c r="K228" s="7">
        <f>IFERROR((VLOOKUP($B228,'UA Ledger'!$A$6:$N$165,K$4,FALSE)),0)+IFERROR(VLOOKUP($B228,'AA Ledger'!$A$6:$O$581,K$4,FALSE),0)</f>
        <v>-417.65999999999997</v>
      </c>
      <c r="L228" s="7">
        <f>IFERROR((VLOOKUP($B228,'UA Ledger'!$A$6:$N$165,L$4,FALSE)),0)+IFERROR(VLOOKUP($B228,'AA Ledger'!$A$6:$O$581,L$4,FALSE),0)</f>
        <v>-417.65999999999985</v>
      </c>
      <c r="M228" s="7">
        <f>IFERROR((VLOOKUP($B228,'UA Ledger'!$A$6:$N$165,M$4,FALSE)),0)+IFERROR(VLOOKUP($B228,'AA Ledger'!$A$6:$O$581,M$4,FALSE),0)</f>
        <v>-417.66999999999996</v>
      </c>
      <c r="N228" s="7">
        <f>IFERROR((VLOOKUP($B228,'UA Ledger'!$A$6:$N$165,N$4,FALSE)),0)+IFERROR(VLOOKUP($B228,'AA Ledger'!$A$6:$O$581,N$4,FALSE),0)</f>
        <v>-417.66999999999996</v>
      </c>
      <c r="O228" s="6">
        <f t="shared" si="8"/>
        <v>66.920000000002119</v>
      </c>
      <c r="T228" s="5">
        <v>3155</v>
      </c>
      <c r="U228">
        <f t="shared" si="9"/>
        <v>3155</v>
      </c>
    </row>
    <row r="229" spans="1:21" x14ac:dyDescent="0.35">
      <c r="A229" s="15" t="s">
        <v>202</v>
      </c>
      <c r="B229" s="16">
        <v>2205</v>
      </c>
      <c r="C229" s="7">
        <f>IFERROR((VLOOKUP($B229,'UA Ledger'!$A$6:$N$165,2,FALSE)),0)+IFERROR(VLOOKUP($B229,'AA Ledger'!$A$6:$O$581,2,FALSE),0)</f>
        <v>-29.47</v>
      </c>
      <c r="D229" s="7">
        <f>IFERROR((VLOOKUP($B229,'UA Ledger'!$A$6:$N$165,D$4,FALSE)),0)+IFERROR(VLOOKUP($B229,'AA Ledger'!$A$6:$O$581,D$4,FALSE),0)</f>
        <v>-29.47</v>
      </c>
      <c r="E229" s="7">
        <f>IFERROR((VLOOKUP($B229,'UA Ledger'!$A$6:$N$165,E$4,FALSE)),0)+IFERROR(VLOOKUP($B229,'AA Ledger'!$A$6:$O$581,E$4,FALSE),0)</f>
        <v>-29.47</v>
      </c>
      <c r="F229" s="7">
        <f>IFERROR((VLOOKUP($B229,'UA Ledger'!$A$6:$N$165,F$4,FALSE)),0)+IFERROR(VLOOKUP($B229,'AA Ledger'!$A$6:$O$581,F$4,FALSE),0)</f>
        <v>-29.47</v>
      </c>
      <c r="G229" s="7">
        <f>IFERROR((VLOOKUP($B229,'UA Ledger'!$A$6:$N$165,G$4,FALSE)),0)+IFERROR(VLOOKUP($B229,'AA Ledger'!$A$6:$O$581,G$4,FALSE),0)</f>
        <v>-29.47</v>
      </c>
      <c r="H229" s="7">
        <f>IFERROR((VLOOKUP($B229,'UA Ledger'!$A$6:$N$165,H$4,FALSE)),0)+IFERROR(VLOOKUP($B229,'AA Ledger'!$A$6:$O$581,H$4,FALSE),0)</f>
        <v>-29.47</v>
      </c>
      <c r="I229" s="7">
        <f>IFERROR((VLOOKUP($B229,'UA Ledger'!$A$6:$N$165,I$4,FALSE)),0)+IFERROR(VLOOKUP($B229,'AA Ledger'!$A$6:$O$581,I$4,FALSE),0)</f>
        <v>-29.47</v>
      </c>
      <c r="J229" s="7">
        <f>IFERROR((VLOOKUP($B229,'UA Ledger'!$A$6:$N$165,J$4,FALSE)),0)+IFERROR(VLOOKUP($B229,'AA Ledger'!$A$6:$O$581,J$4,FALSE),0)</f>
        <v>-29.47</v>
      </c>
      <c r="K229" s="7">
        <f>IFERROR((VLOOKUP($B229,'UA Ledger'!$A$6:$N$165,K$4,FALSE)),0)+IFERROR(VLOOKUP($B229,'AA Ledger'!$A$6:$O$581,K$4,FALSE),0)</f>
        <v>-29.47</v>
      </c>
      <c r="L229" s="7">
        <f>IFERROR((VLOOKUP($B229,'UA Ledger'!$A$6:$N$165,L$4,FALSE)),0)+IFERROR(VLOOKUP($B229,'AA Ledger'!$A$6:$O$581,L$4,FALSE),0)</f>
        <v>-29.470000000000027</v>
      </c>
      <c r="M229" s="7">
        <f>IFERROR((VLOOKUP($B229,'UA Ledger'!$A$6:$N$165,M$4,FALSE)),0)+IFERROR(VLOOKUP($B229,'AA Ledger'!$A$6:$O$581,M$4,FALSE),0)</f>
        <v>-29.46</v>
      </c>
      <c r="N229" s="7">
        <f>IFERROR((VLOOKUP($B229,'UA Ledger'!$A$6:$N$165,N$4,FALSE)),0)+IFERROR(VLOOKUP($B229,'AA Ledger'!$A$6:$O$581,N$4,FALSE),0)</f>
        <v>-29.46</v>
      </c>
      <c r="O229" s="6">
        <f t="shared" si="8"/>
        <v>-353.62</v>
      </c>
      <c r="T229" s="5">
        <v>3160</v>
      </c>
      <c r="U229">
        <f t="shared" si="9"/>
        <v>3160</v>
      </c>
    </row>
    <row r="230" spans="1:21" x14ac:dyDescent="0.35">
      <c r="A230" s="15" t="s">
        <v>202</v>
      </c>
      <c r="B230" s="16">
        <v>2210</v>
      </c>
      <c r="C230" s="7">
        <f>IFERROR((VLOOKUP($B230,'UA Ledger'!$A$6:$N$165,2,FALSE)),0)+IFERROR(VLOOKUP($B230,'AA Ledger'!$A$6:$O$581,2,FALSE),0)</f>
        <v>-109.54</v>
      </c>
      <c r="D230" s="7">
        <f>IFERROR((VLOOKUP($B230,'UA Ledger'!$A$6:$N$165,D$4,FALSE)),0)+IFERROR(VLOOKUP($B230,'AA Ledger'!$A$6:$O$581,D$4,FALSE),0)</f>
        <v>-109.54</v>
      </c>
      <c r="E230" s="7">
        <f>IFERROR((VLOOKUP($B230,'UA Ledger'!$A$6:$N$165,E$4,FALSE)),0)+IFERROR(VLOOKUP($B230,'AA Ledger'!$A$6:$O$581,E$4,FALSE),0)</f>
        <v>-109.54</v>
      </c>
      <c r="F230" s="7">
        <f>IFERROR((VLOOKUP($B230,'UA Ledger'!$A$6:$N$165,F$4,FALSE)),0)+IFERROR(VLOOKUP($B230,'AA Ledger'!$A$6:$O$581,F$4,FALSE),0)</f>
        <v>-109.54</v>
      </c>
      <c r="G230" s="7">
        <f>IFERROR((VLOOKUP($B230,'UA Ledger'!$A$6:$N$165,G$4,FALSE)),0)+IFERROR(VLOOKUP($B230,'AA Ledger'!$A$6:$O$581,G$4,FALSE),0)</f>
        <v>-109.54</v>
      </c>
      <c r="H230" s="7">
        <f>IFERROR((VLOOKUP($B230,'UA Ledger'!$A$6:$N$165,H$4,FALSE)),0)+IFERROR(VLOOKUP($B230,'AA Ledger'!$A$6:$O$581,H$4,FALSE),0)</f>
        <v>-109.54</v>
      </c>
      <c r="I230" s="7">
        <f>IFERROR((VLOOKUP($B230,'UA Ledger'!$A$6:$N$165,I$4,FALSE)),0)+IFERROR(VLOOKUP($B230,'AA Ledger'!$A$6:$O$581,I$4,FALSE),0)</f>
        <v>-109.54</v>
      </c>
      <c r="J230" s="7">
        <f>IFERROR((VLOOKUP($B230,'UA Ledger'!$A$6:$N$165,J$4,FALSE)),0)+IFERROR(VLOOKUP($B230,'AA Ledger'!$A$6:$O$581,J$4,FALSE),0)</f>
        <v>-109.54</v>
      </c>
      <c r="K230" s="7">
        <f>IFERROR((VLOOKUP($B230,'UA Ledger'!$A$6:$N$165,K$4,FALSE)),0)+IFERROR(VLOOKUP($B230,'AA Ledger'!$A$6:$O$581,K$4,FALSE),0)</f>
        <v>-109.54</v>
      </c>
      <c r="L230" s="7">
        <f>IFERROR((VLOOKUP($B230,'UA Ledger'!$A$6:$N$165,L$4,FALSE)),0)+IFERROR(VLOOKUP($B230,'AA Ledger'!$A$6:$O$581,L$4,FALSE),0)</f>
        <v>-109.54</v>
      </c>
      <c r="M230" s="7">
        <f>IFERROR((VLOOKUP($B230,'UA Ledger'!$A$6:$N$165,M$4,FALSE)),0)+IFERROR(VLOOKUP($B230,'AA Ledger'!$A$6:$O$581,M$4,FALSE),0)</f>
        <v>-109.54</v>
      </c>
      <c r="N230" s="7">
        <f>IFERROR((VLOOKUP($B230,'UA Ledger'!$A$6:$N$165,N$4,FALSE)),0)+IFERROR(VLOOKUP($B230,'AA Ledger'!$A$6:$O$581,N$4,FALSE),0)</f>
        <v>-109.54</v>
      </c>
      <c r="O230" s="6">
        <f t="shared" si="8"/>
        <v>-1314.4799999999998</v>
      </c>
      <c r="T230" s="5">
        <v>3185</v>
      </c>
      <c r="U230">
        <f t="shared" si="9"/>
        <v>3185</v>
      </c>
    </row>
    <row r="231" spans="1:21" x14ac:dyDescent="0.35">
      <c r="A231" s="15" t="s">
        <v>166</v>
      </c>
      <c r="B231" s="16">
        <v>2215</v>
      </c>
      <c r="C231" s="7">
        <f>IFERROR((VLOOKUP($B231,'UA Ledger'!$A$6:$N$165,2,FALSE)),0)+IFERROR(VLOOKUP($B231,'AA Ledger'!$A$6:$O$581,2,FALSE),0)</f>
        <v>-18243.990000000002</v>
      </c>
      <c r="D231" s="7">
        <f>IFERROR((VLOOKUP($B231,'UA Ledger'!$A$6:$N$165,D$4,FALSE)),0)+IFERROR(VLOOKUP($B231,'AA Ledger'!$A$6:$O$581,D$4,FALSE),0)</f>
        <v>-18243.990000000002</v>
      </c>
      <c r="E231" s="7">
        <f>IFERROR((VLOOKUP($B231,'UA Ledger'!$A$6:$N$165,E$4,FALSE)),0)+IFERROR(VLOOKUP($B231,'AA Ledger'!$A$6:$O$581,E$4,FALSE),0)</f>
        <v>-12437.67</v>
      </c>
      <c r="F231" s="7">
        <f>IFERROR((VLOOKUP($B231,'UA Ledger'!$A$6:$N$165,F$4,FALSE)),0)+IFERROR(VLOOKUP($B231,'AA Ledger'!$A$6:$O$581,F$4,FALSE),0)</f>
        <v>-18209.390000000003</v>
      </c>
      <c r="G231" s="7">
        <f>IFERROR((VLOOKUP($B231,'UA Ledger'!$A$6:$N$165,G$4,FALSE)),0)+IFERROR(VLOOKUP($B231,'AA Ledger'!$A$6:$O$581,G$4,FALSE),0)</f>
        <v>-18209.390000000003</v>
      </c>
      <c r="H231" s="7">
        <f>IFERROR((VLOOKUP($B231,'UA Ledger'!$A$6:$N$165,H$4,FALSE)),0)+IFERROR(VLOOKUP($B231,'AA Ledger'!$A$6:$O$581,H$4,FALSE),0)</f>
        <v>-18209.390000000003</v>
      </c>
      <c r="I231" s="7">
        <f>IFERROR((VLOOKUP($B231,'UA Ledger'!$A$6:$N$165,I$4,FALSE)),0)+IFERROR(VLOOKUP($B231,'AA Ledger'!$A$6:$O$581,I$4,FALSE),0)</f>
        <v>-18209.390000000003</v>
      </c>
      <c r="J231" s="7">
        <f>IFERROR((VLOOKUP($B231,'UA Ledger'!$A$6:$N$165,J$4,FALSE)),0)+IFERROR(VLOOKUP($B231,'AA Ledger'!$A$6:$O$581,J$4,FALSE),0)</f>
        <v>-18209.390000000003</v>
      </c>
      <c r="K231" s="7">
        <f>IFERROR((VLOOKUP($B231,'UA Ledger'!$A$6:$N$165,K$4,FALSE)),0)+IFERROR(VLOOKUP($B231,'AA Ledger'!$A$6:$O$581,K$4,FALSE),0)</f>
        <v>-18209.390000000003</v>
      </c>
      <c r="L231" s="7">
        <f>IFERROR((VLOOKUP($B231,'UA Ledger'!$A$6:$N$165,L$4,FALSE)),0)+IFERROR(VLOOKUP($B231,'AA Ledger'!$A$6:$O$581,L$4,FALSE),0)</f>
        <v>-18209.390000000003</v>
      </c>
      <c r="M231" s="7">
        <f>IFERROR((VLOOKUP($B231,'UA Ledger'!$A$6:$N$165,M$4,FALSE)),0)+IFERROR(VLOOKUP($B231,'AA Ledger'!$A$6:$O$581,M$4,FALSE),0)</f>
        <v>-18209.38</v>
      </c>
      <c r="N231" s="7">
        <f>IFERROR((VLOOKUP($B231,'UA Ledger'!$A$6:$N$165,N$4,FALSE)),0)+IFERROR(VLOOKUP($B231,'AA Ledger'!$A$6:$O$581,N$4,FALSE),0)</f>
        <v>-18209.38</v>
      </c>
      <c r="O231" s="6">
        <f t="shared" si="8"/>
        <v>-212810.14000000004</v>
      </c>
      <c r="T231" s="5">
        <v>3195</v>
      </c>
      <c r="U231">
        <f t="shared" si="9"/>
        <v>3195</v>
      </c>
    </row>
    <row r="232" spans="1:21" x14ac:dyDescent="0.35">
      <c r="A232" s="15" t="s">
        <v>167</v>
      </c>
      <c r="B232" s="16">
        <v>2220</v>
      </c>
      <c r="C232" s="7">
        <f>IFERROR((VLOOKUP($B232,'UA Ledger'!$A$6:$N$165,2,FALSE)),0)+IFERROR(VLOOKUP($B232,'AA Ledger'!$A$6:$O$581,2,FALSE),0)</f>
        <v>-189.60999999999993</v>
      </c>
      <c r="D232" s="7">
        <f>IFERROR((VLOOKUP($B232,'UA Ledger'!$A$6:$N$165,D$4,FALSE)),0)+IFERROR(VLOOKUP($B232,'AA Ledger'!$A$6:$O$581,D$4,FALSE),0)</f>
        <v>-189.60999999999993</v>
      </c>
      <c r="E232" s="7">
        <f>IFERROR((VLOOKUP($B232,'UA Ledger'!$A$6:$N$165,E$4,FALSE)),0)+IFERROR(VLOOKUP($B232,'AA Ledger'!$A$6:$O$581,E$4,FALSE),0)</f>
        <v>12423.3</v>
      </c>
      <c r="F232" s="7">
        <f>IFERROR((VLOOKUP($B232,'UA Ledger'!$A$6:$N$165,F$4,FALSE)),0)+IFERROR(VLOOKUP($B232,'AA Ledger'!$A$6:$O$581,F$4,FALSE),0)</f>
        <v>-137.09999999999994</v>
      </c>
      <c r="G232" s="7">
        <f>IFERROR((VLOOKUP($B232,'UA Ledger'!$A$6:$N$165,G$4,FALSE)),0)+IFERROR(VLOOKUP($B232,'AA Ledger'!$A$6:$O$581,G$4,FALSE),0)</f>
        <v>-137.09999999999994</v>
      </c>
      <c r="H232" s="7">
        <f>IFERROR((VLOOKUP($B232,'UA Ledger'!$A$6:$N$165,H$4,FALSE)),0)+IFERROR(VLOOKUP($B232,'AA Ledger'!$A$6:$O$581,H$4,FALSE),0)</f>
        <v>-139.33999999999995</v>
      </c>
      <c r="I232" s="7">
        <f>IFERROR((VLOOKUP($B232,'UA Ledger'!$A$6:$N$165,I$4,FALSE)),0)+IFERROR(VLOOKUP($B232,'AA Ledger'!$A$6:$O$581,I$4,FALSE),0)</f>
        <v>-139.34999999999994</v>
      </c>
      <c r="J232" s="7">
        <f>IFERROR((VLOOKUP($B232,'UA Ledger'!$A$6:$N$165,J$4,FALSE)),0)+IFERROR(VLOOKUP($B232,'AA Ledger'!$A$6:$O$581,J$4,FALSE),0)</f>
        <v>-139.33999999999995</v>
      </c>
      <c r="K232" s="7">
        <f>IFERROR((VLOOKUP($B232,'UA Ledger'!$A$6:$N$165,K$4,FALSE)),0)+IFERROR(VLOOKUP($B232,'AA Ledger'!$A$6:$O$581,K$4,FALSE),0)</f>
        <v>-139.34999999999994</v>
      </c>
      <c r="L232" s="7">
        <f>IFERROR((VLOOKUP($B232,'UA Ledger'!$A$6:$N$165,L$4,FALSE)),0)+IFERROR(VLOOKUP($B232,'AA Ledger'!$A$6:$O$581,L$4,FALSE),0)</f>
        <v>-139.35000000000036</v>
      </c>
      <c r="M232" s="7">
        <f>IFERROR((VLOOKUP($B232,'UA Ledger'!$A$6:$N$165,M$4,FALSE)),0)+IFERROR(VLOOKUP($B232,'AA Ledger'!$A$6:$O$581,M$4,FALSE),0)</f>
        <v>-124.25999999999998</v>
      </c>
      <c r="N232" s="7">
        <f>IFERROR((VLOOKUP($B232,'UA Ledger'!$A$6:$N$165,N$4,FALSE)),0)+IFERROR(VLOOKUP($B232,'AA Ledger'!$A$6:$O$581,N$4,FALSE),0)</f>
        <v>-124.26999999999998</v>
      </c>
      <c r="O232" s="6">
        <f t="shared" si="8"/>
        <v>10824.619999999997</v>
      </c>
      <c r="T232" s="5">
        <v>3305</v>
      </c>
      <c r="U232">
        <f t="shared" si="9"/>
        <v>3305</v>
      </c>
    </row>
    <row r="233" spans="1:21" x14ac:dyDescent="0.35">
      <c r="A233" s="15" t="s">
        <v>168</v>
      </c>
      <c r="B233" s="16">
        <v>2225</v>
      </c>
      <c r="C233" s="7">
        <f>IFERROR((VLOOKUP($B233,'UA Ledger'!$A$6:$N$165,2,FALSE)),0)+IFERROR(VLOOKUP($B233,'AA Ledger'!$A$6:$O$581,2,FALSE),0)</f>
        <v>-13.98</v>
      </c>
      <c r="D233" s="7">
        <f>IFERROR((VLOOKUP($B233,'UA Ledger'!$A$6:$N$165,D$4,FALSE)),0)+IFERROR(VLOOKUP($B233,'AA Ledger'!$A$6:$O$581,D$4,FALSE),0)</f>
        <v>-13.98</v>
      </c>
      <c r="E233" s="7">
        <f>IFERROR((VLOOKUP($B233,'UA Ledger'!$A$6:$N$165,E$4,FALSE)),0)+IFERROR(VLOOKUP($B233,'AA Ledger'!$A$6:$O$581,E$4,FALSE),0)</f>
        <v>-13.98</v>
      </c>
      <c r="F233" s="7">
        <f>IFERROR((VLOOKUP($B233,'UA Ledger'!$A$6:$N$165,F$4,FALSE)),0)+IFERROR(VLOOKUP($B233,'AA Ledger'!$A$6:$O$581,F$4,FALSE),0)</f>
        <v>-14.18</v>
      </c>
      <c r="G233" s="7">
        <f>IFERROR((VLOOKUP($B233,'UA Ledger'!$A$6:$N$165,G$4,FALSE)),0)+IFERROR(VLOOKUP($B233,'AA Ledger'!$A$6:$O$581,G$4,FALSE),0)</f>
        <v>-14.18</v>
      </c>
      <c r="H233" s="7">
        <f>IFERROR((VLOOKUP($B233,'UA Ledger'!$A$6:$N$165,H$4,FALSE)),0)+IFERROR(VLOOKUP($B233,'AA Ledger'!$A$6:$O$581,H$4,FALSE),0)</f>
        <v>-14.18</v>
      </c>
      <c r="I233" s="7">
        <f>IFERROR((VLOOKUP($B233,'UA Ledger'!$A$6:$N$165,I$4,FALSE)),0)+IFERROR(VLOOKUP($B233,'AA Ledger'!$A$6:$O$581,I$4,FALSE),0)</f>
        <v>-14.18</v>
      </c>
      <c r="J233" s="7">
        <f>IFERROR((VLOOKUP($B233,'UA Ledger'!$A$6:$N$165,J$4,FALSE)),0)+IFERROR(VLOOKUP($B233,'AA Ledger'!$A$6:$O$581,J$4,FALSE),0)</f>
        <v>-14.18</v>
      </c>
      <c r="K233" s="7">
        <f>IFERROR((VLOOKUP($B233,'UA Ledger'!$A$6:$N$165,K$4,FALSE)),0)+IFERROR(VLOOKUP($B233,'AA Ledger'!$A$6:$O$581,K$4,FALSE),0)</f>
        <v>-14.18</v>
      </c>
      <c r="L233" s="7">
        <f>IFERROR((VLOOKUP($B233,'UA Ledger'!$A$6:$N$165,L$4,FALSE)),0)+IFERROR(VLOOKUP($B233,'AA Ledger'!$A$6:$O$581,L$4,FALSE),0)</f>
        <v>-14.18</v>
      </c>
      <c r="M233" s="7">
        <f>IFERROR((VLOOKUP($B233,'UA Ledger'!$A$6:$N$165,M$4,FALSE)),0)+IFERROR(VLOOKUP($B233,'AA Ledger'!$A$6:$O$581,M$4,FALSE),0)</f>
        <v>-14.18</v>
      </c>
      <c r="N233" s="7">
        <f>IFERROR((VLOOKUP($B233,'UA Ledger'!$A$6:$N$165,N$4,FALSE)),0)+IFERROR(VLOOKUP($B233,'AA Ledger'!$A$6:$O$581,N$4,FALSE),0)</f>
        <v>-14.18</v>
      </c>
      <c r="O233" s="6">
        <f t="shared" si="8"/>
        <v>-169.56000000000003</v>
      </c>
      <c r="T233" s="5">
        <v>3340</v>
      </c>
      <c r="U233">
        <f t="shared" si="9"/>
        <v>3340</v>
      </c>
    </row>
    <row r="234" spans="1:21" x14ac:dyDescent="0.35">
      <c r="A234" s="15" t="s">
        <v>169</v>
      </c>
      <c r="B234" s="16">
        <v>2230</v>
      </c>
      <c r="C234" s="7">
        <f>IFERROR((VLOOKUP($B234,'UA Ledger'!$A$6:$N$165,2,FALSE)),0)+IFERROR(VLOOKUP($B234,'AA Ledger'!$A$6:$O$581,2,FALSE),0)</f>
        <v>-1100.0099999999995</v>
      </c>
      <c r="D234" s="7">
        <f>IFERROR((VLOOKUP($B234,'UA Ledger'!$A$6:$N$165,D$4,FALSE)),0)+IFERROR(VLOOKUP($B234,'AA Ledger'!$A$6:$O$581,D$4,FALSE),0)</f>
        <v>-1103.2099999999996</v>
      </c>
      <c r="E234" s="7">
        <f>IFERROR((VLOOKUP($B234,'UA Ledger'!$A$6:$N$165,E$4,FALSE)),0)+IFERROR(VLOOKUP($B234,'AA Ledger'!$A$6:$O$581,E$4,FALSE),0)</f>
        <v>15588.97</v>
      </c>
      <c r="F234" s="7">
        <f>IFERROR((VLOOKUP($B234,'UA Ledger'!$A$6:$N$165,F$4,FALSE)),0)+IFERROR(VLOOKUP($B234,'AA Ledger'!$A$6:$O$581,F$4,FALSE),0)</f>
        <v>-1029.3900000000001</v>
      </c>
      <c r="G234" s="7">
        <f>IFERROR((VLOOKUP($B234,'UA Ledger'!$A$6:$N$165,G$4,FALSE)),0)+IFERROR(VLOOKUP($B234,'AA Ledger'!$A$6:$O$581,G$4,FALSE),0)</f>
        <v>-1029.3900000000001</v>
      </c>
      <c r="H234" s="7">
        <f>IFERROR((VLOOKUP($B234,'UA Ledger'!$A$6:$N$165,H$4,FALSE)),0)+IFERROR(VLOOKUP($B234,'AA Ledger'!$A$6:$O$581,H$4,FALSE),0)</f>
        <v>-1029.4000000000001</v>
      </c>
      <c r="I234" s="7">
        <f>IFERROR((VLOOKUP($B234,'UA Ledger'!$A$6:$N$165,I$4,FALSE)),0)+IFERROR(VLOOKUP($B234,'AA Ledger'!$A$6:$O$581,I$4,FALSE),0)</f>
        <v>-1029.4000000000001</v>
      </c>
      <c r="J234" s="7">
        <f>IFERROR((VLOOKUP($B234,'UA Ledger'!$A$6:$N$165,J$4,FALSE)),0)+IFERROR(VLOOKUP($B234,'AA Ledger'!$A$6:$O$581,J$4,FALSE),0)</f>
        <v>-1032.3500000000001</v>
      </c>
      <c r="K234" s="7">
        <f>IFERROR((VLOOKUP($B234,'UA Ledger'!$A$6:$N$165,K$4,FALSE)),0)+IFERROR(VLOOKUP($B234,'AA Ledger'!$A$6:$O$581,K$4,FALSE),0)</f>
        <v>-793.71999999999991</v>
      </c>
      <c r="L234" s="7">
        <f>IFERROR((VLOOKUP($B234,'UA Ledger'!$A$6:$N$165,L$4,FALSE)),0)+IFERROR(VLOOKUP($B234,'AA Ledger'!$A$6:$O$581,L$4,FALSE),0)</f>
        <v>-790.6500000000035</v>
      </c>
      <c r="M234" s="7">
        <f>IFERROR((VLOOKUP($B234,'UA Ledger'!$A$6:$N$165,M$4,FALSE)),0)+IFERROR(VLOOKUP($B234,'AA Ledger'!$A$6:$O$581,M$4,FALSE),0)</f>
        <v>-451.76</v>
      </c>
      <c r="N234" s="7">
        <f>IFERROR((VLOOKUP($B234,'UA Ledger'!$A$6:$N$165,N$4,FALSE)),0)+IFERROR(VLOOKUP($B234,'AA Ledger'!$A$6:$O$581,N$4,FALSE),0)</f>
        <v>-1044.92</v>
      </c>
      <c r="O234" s="6">
        <f t="shared" si="8"/>
        <v>5154.7699999999977</v>
      </c>
      <c r="T234" s="5">
        <v>3345</v>
      </c>
      <c r="U234">
        <f t="shared" si="9"/>
        <v>3345</v>
      </c>
    </row>
    <row r="235" spans="1:21" x14ac:dyDescent="0.35">
      <c r="A235" s="15" t="s">
        <v>203</v>
      </c>
      <c r="B235" s="16">
        <v>2235</v>
      </c>
      <c r="C235" s="7">
        <f>IFERROR((VLOOKUP($B235,'UA Ledger'!$A$6:$N$165,2,FALSE)),0)+IFERROR(VLOOKUP($B235,'AA Ledger'!$A$6:$O$581,2,FALSE),0)</f>
        <v>-496.95</v>
      </c>
      <c r="D235" s="7">
        <f>IFERROR((VLOOKUP($B235,'UA Ledger'!$A$6:$N$165,D$4,FALSE)),0)+IFERROR(VLOOKUP($B235,'AA Ledger'!$A$6:$O$581,D$4,FALSE),0)</f>
        <v>281.72999999999996</v>
      </c>
      <c r="E235" s="7">
        <f>IFERROR((VLOOKUP($B235,'UA Ledger'!$A$6:$N$165,E$4,FALSE)),0)+IFERROR(VLOOKUP($B235,'AA Ledger'!$A$6:$O$581,E$4,FALSE),0)</f>
        <v>5466.64</v>
      </c>
      <c r="F235" s="7">
        <f>IFERROR((VLOOKUP($B235,'UA Ledger'!$A$6:$N$165,F$4,FALSE)),0)+IFERROR(VLOOKUP($B235,'AA Ledger'!$A$6:$O$581,F$4,FALSE),0)</f>
        <v>-493.74000000000007</v>
      </c>
      <c r="G235" s="7">
        <f>IFERROR((VLOOKUP($B235,'UA Ledger'!$A$6:$N$165,G$4,FALSE)),0)+IFERROR(VLOOKUP($B235,'AA Ledger'!$A$6:$O$581,G$4,FALSE),0)</f>
        <v>-493.74000000000007</v>
      </c>
      <c r="H235" s="7">
        <f>IFERROR((VLOOKUP($B235,'UA Ledger'!$A$6:$N$165,H$4,FALSE)),0)+IFERROR(VLOOKUP($B235,'AA Ledger'!$A$6:$O$581,H$4,FALSE),0)</f>
        <v>-495.56</v>
      </c>
      <c r="I235" s="7">
        <f>IFERROR((VLOOKUP($B235,'UA Ledger'!$A$6:$N$165,I$4,FALSE)),0)+IFERROR(VLOOKUP($B235,'AA Ledger'!$A$6:$O$581,I$4,FALSE),0)</f>
        <v>771.95</v>
      </c>
      <c r="J235" s="7">
        <f>IFERROR((VLOOKUP($B235,'UA Ledger'!$A$6:$N$165,J$4,FALSE)),0)+IFERROR(VLOOKUP($B235,'AA Ledger'!$A$6:$O$581,J$4,FALSE),0)</f>
        <v>-501.04</v>
      </c>
      <c r="K235" s="7">
        <f>IFERROR((VLOOKUP($B235,'UA Ledger'!$A$6:$N$165,K$4,FALSE)),0)+IFERROR(VLOOKUP($B235,'AA Ledger'!$A$6:$O$581,K$4,FALSE),0)</f>
        <v>4113.01</v>
      </c>
      <c r="L235" s="7">
        <f>IFERROR((VLOOKUP($B235,'UA Ledger'!$A$6:$N$165,L$4,FALSE)),0)+IFERROR(VLOOKUP($B235,'AA Ledger'!$A$6:$O$581,L$4,FALSE),0)</f>
        <v>-515.67000000000007</v>
      </c>
      <c r="M235" s="7">
        <f>IFERROR((VLOOKUP($B235,'UA Ledger'!$A$6:$N$165,M$4,FALSE)),0)+IFERROR(VLOOKUP($B235,'AA Ledger'!$A$6:$O$581,M$4,FALSE),0)</f>
        <v>1541.3</v>
      </c>
      <c r="N235" s="7">
        <f>IFERROR((VLOOKUP($B235,'UA Ledger'!$A$6:$N$165,N$4,FALSE)),0)+IFERROR(VLOOKUP($B235,'AA Ledger'!$A$6:$O$581,N$4,FALSE),0)</f>
        <v>-525.36</v>
      </c>
      <c r="O235" s="6">
        <f t="shared" si="8"/>
        <v>8652.57</v>
      </c>
      <c r="T235" s="5">
        <v>3360</v>
      </c>
      <c r="U235">
        <f t="shared" si="9"/>
        <v>3360</v>
      </c>
    </row>
    <row r="236" spans="1:21" x14ac:dyDescent="0.35">
      <c r="A236" s="15" t="s">
        <v>171</v>
      </c>
      <c r="B236" s="16">
        <v>2240</v>
      </c>
      <c r="C236" s="7">
        <f>IFERROR((VLOOKUP($B236,'UA Ledger'!$A$6:$N$165,2,FALSE)),0)+IFERROR(VLOOKUP($B236,'AA Ledger'!$A$6:$O$581,2,FALSE),0)</f>
        <v>-666.7600000000001</v>
      </c>
      <c r="D236" s="7">
        <f>IFERROR((VLOOKUP($B236,'UA Ledger'!$A$6:$N$165,D$4,FALSE)),0)+IFERROR(VLOOKUP($B236,'AA Ledger'!$A$6:$O$581,D$4,FALSE),0)</f>
        <v>-678.74000000000012</v>
      </c>
      <c r="E236" s="7">
        <f>IFERROR((VLOOKUP($B236,'UA Ledger'!$A$6:$N$165,E$4,FALSE)),0)+IFERROR(VLOOKUP($B236,'AA Ledger'!$A$6:$O$581,E$4,FALSE),0)</f>
        <v>255.37999999999988</v>
      </c>
      <c r="F236" s="7">
        <f>IFERROR((VLOOKUP($B236,'UA Ledger'!$A$6:$N$165,F$4,FALSE)),0)+IFERROR(VLOOKUP($B236,'AA Ledger'!$A$6:$O$581,F$4,FALSE),0)</f>
        <v>-30.839999999999936</v>
      </c>
      <c r="G236" s="7">
        <f>IFERROR((VLOOKUP($B236,'UA Ledger'!$A$6:$N$165,G$4,FALSE)),0)+IFERROR(VLOOKUP($B236,'AA Ledger'!$A$6:$O$581,G$4,FALSE),0)</f>
        <v>454.37000000000006</v>
      </c>
      <c r="H236" s="7">
        <f>IFERROR((VLOOKUP($B236,'UA Ledger'!$A$6:$N$165,H$4,FALSE)),0)+IFERROR(VLOOKUP($B236,'AA Ledger'!$A$6:$O$581,H$4,FALSE),0)</f>
        <v>-683.31000000000006</v>
      </c>
      <c r="I236" s="7">
        <f>IFERROR((VLOOKUP($B236,'UA Ledger'!$A$6:$N$165,I$4,FALSE)),0)+IFERROR(VLOOKUP($B236,'AA Ledger'!$A$6:$O$581,I$4,FALSE),0)</f>
        <v>-446.63999999999993</v>
      </c>
      <c r="J236" s="7">
        <f>IFERROR((VLOOKUP($B236,'UA Ledger'!$A$6:$N$165,J$4,FALSE)),0)+IFERROR(VLOOKUP($B236,'AA Ledger'!$A$6:$O$581,J$4,FALSE),0)</f>
        <v>-516.76</v>
      </c>
      <c r="K236" s="7">
        <f>IFERROR((VLOOKUP($B236,'UA Ledger'!$A$6:$N$165,K$4,FALSE)),0)+IFERROR(VLOOKUP($B236,'AA Ledger'!$A$6:$O$581,K$4,FALSE),0)</f>
        <v>1636.42</v>
      </c>
      <c r="L236" s="7">
        <f>IFERROR((VLOOKUP($B236,'UA Ledger'!$A$6:$N$165,L$4,FALSE)),0)+IFERROR(VLOOKUP($B236,'AA Ledger'!$A$6:$O$581,L$4,FALSE),0)</f>
        <v>-758.61000000000058</v>
      </c>
      <c r="M236" s="7">
        <f>IFERROR((VLOOKUP($B236,'UA Ledger'!$A$6:$N$165,M$4,FALSE)),0)+IFERROR(VLOOKUP($B236,'AA Ledger'!$A$6:$O$581,M$4,FALSE),0)</f>
        <v>-758.62000000000012</v>
      </c>
      <c r="N236" s="7">
        <f>IFERROR((VLOOKUP($B236,'UA Ledger'!$A$6:$N$165,N$4,FALSE)),0)+IFERROR(VLOOKUP($B236,'AA Ledger'!$A$6:$O$581,N$4,FALSE),0)</f>
        <v>-758.62000000000012</v>
      </c>
      <c r="O236" s="6">
        <f t="shared" si="8"/>
        <v>-2952.7300000000005</v>
      </c>
      <c r="T236" s="5">
        <v>3435</v>
      </c>
      <c r="U236">
        <f t="shared" si="9"/>
        <v>3435</v>
      </c>
    </row>
    <row r="237" spans="1:21" x14ac:dyDescent="0.35">
      <c r="A237" s="15" t="s">
        <v>172</v>
      </c>
      <c r="B237" s="16">
        <v>2245</v>
      </c>
      <c r="C237" s="7">
        <f>IFERROR((VLOOKUP($B237,'UA Ledger'!$A$6:$N$165,2,FALSE)),0)+IFERROR(VLOOKUP($B237,'AA Ledger'!$A$6:$O$581,2,FALSE),0)</f>
        <v>-248.76999999999998</v>
      </c>
      <c r="D237" s="7">
        <f>IFERROR((VLOOKUP($B237,'UA Ledger'!$A$6:$N$165,D$4,FALSE)),0)+IFERROR(VLOOKUP($B237,'AA Ledger'!$A$6:$O$581,D$4,FALSE),0)</f>
        <v>-248.76999999999998</v>
      </c>
      <c r="E237" s="7">
        <f>IFERROR((VLOOKUP($B237,'UA Ledger'!$A$6:$N$165,E$4,FALSE)),0)+IFERROR(VLOOKUP($B237,'AA Ledger'!$A$6:$O$581,E$4,FALSE),0)</f>
        <v>12232.640000000001</v>
      </c>
      <c r="F237" s="7">
        <f>IFERROR((VLOOKUP($B237,'UA Ledger'!$A$6:$N$165,F$4,FALSE)),0)+IFERROR(VLOOKUP($B237,'AA Ledger'!$A$6:$O$581,F$4,FALSE),0)</f>
        <v>-206.70999999999998</v>
      </c>
      <c r="G237" s="7">
        <f>IFERROR((VLOOKUP($B237,'UA Ledger'!$A$6:$N$165,G$4,FALSE)),0)+IFERROR(VLOOKUP($B237,'AA Ledger'!$A$6:$O$581,G$4,FALSE),0)</f>
        <v>-206.70999999999998</v>
      </c>
      <c r="H237" s="7">
        <f>IFERROR((VLOOKUP($B237,'UA Ledger'!$A$6:$N$165,H$4,FALSE)),0)+IFERROR(VLOOKUP($B237,'AA Ledger'!$A$6:$O$581,H$4,FALSE),0)</f>
        <v>-206.70999999999998</v>
      </c>
      <c r="I237" s="7">
        <f>IFERROR((VLOOKUP($B237,'UA Ledger'!$A$6:$N$165,I$4,FALSE)),0)+IFERROR(VLOOKUP($B237,'AA Ledger'!$A$6:$O$581,I$4,FALSE),0)</f>
        <v>-206.70999999999998</v>
      </c>
      <c r="J237" s="7">
        <f>IFERROR((VLOOKUP($B237,'UA Ledger'!$A$6:$N$165,J$4,FALSE)),0)+IFERROR(VLOOKUP($B237,'AA Ledger'!$A$6:$O$581,J$4,FALSE),0)</f>
        <v>-206.70999999999998</v>
      </c>
      <c r="K237" s="7">
        <f>IFERROR((VLOOKUP($B237,'UA Ledger'!$A$6:$N$165,K$4,FALSE)),0)+IFERROR(VLOOKUP($B237,'AA Ledger'!$A$6:$O$581,K$4,FALSE),0)</f>
        <v>-206.70999999999998</v>
      </c>
      <c r="L237" s="7">
        <f>IFERROR((VLOOKUP($B237,'UA Ledger'!$A$6:$N$165,L$4,FALSE)),0)+IFERROR(VLOOKUP($B237,'AA Ledger'!$A$6:$O$581,L$4,FALSE),0)</f>
        <v>-206.70999999999998</v>
      </c>
      <c r="M237" s="7">
        <f>IFERROR((VLOOKUP($B237,'UA Ledger'!$A$6:$N$165,M$4,FALSE)),0)+IFERROR(VLOOKUP($B237,'AA Ledger'!$A$6:$O$581,M$4,FALSE),0)</f>
        <v>-680.2</v>
      </c>
      <c r="N237" s="7">
        <f>IFERROR((VLOOKUP($B237,'UA Ledger'!$A$6:$N$165,N$4,FALSE)),0)+IFERROR(VLOOKUP($B237,'AA Ledger'!$A$6:$O$581,N$4,FALSE),0)</f>
        <v>-680.2</v>
      </c>
      <c r="O237" s="6">
        <f t="shared" si="8"/>
        <v>8927.7300000000068</v>
      </c>
      <c r="T237" s="5">
        <v>3442</v>
      </c>
      <c r="U237">
        <f t="shared" si="9"/>
        <v>3442</v>
      </c>
    </row>
    <row r="238" spans="1:21" x14ac:dyDescent="0.35">
      <c r="A238" s="15" t="s">
        <v>204</v>
      </c>
      <c r="B238" s="16">
        <v>2250</v>
      </c>
      <c r="C238" s="7">
        <f>IFERROR((VLOOKUP($B238,'UA Ledger'!$A$6:$N$165,2,FALSE)),0)+IFERROR(VLOOKUP($B238,'AA Ledger'!$A$6:$O$581,2,FALSE),0)</f>
        <v>-618.93999999999994</v>
      </c>
      <c r="D238" s="7">
        <f>IFERROR((VLOOKUP($B238,'UA Ledger'!$A$6:$N$165,D$4,FALSE)),0)+IFERROR(VLOOKUP($B238,'AA Ledger'!$A$6:$O$581,D$4,FALSE),0)</f>
        <v>-618.93999999999994</v>
      </c>
      <c r="E238" s="7">
        <f>IFERROR((VLOOKUP($B238,'UA Ledger'!$A$6:$N$165,E$4,FALSE)),0)+IFERROR(VLOOKUP($B238,'AA Ledger'!$A$6:$O$581,E$4,FALSE),0)</f>
        <v>22338.33</v>
      </c>
      <c r="F238" s="7">
        <f>IFERROR((VLOOKUP($B238,'UA Ledger'!$A$6:$N$165,F$4,FALSE)),0)+IFERROR(VLOOKUP($B238,'AA Ledger'!$A$6:$O$581,F$4,FALSE),0)</f>
        <v>-537.1</v>
      </c>
      <c r="G238" s="7">
        <f>IFERROR((VLOOKUP($B238,'UA Ledger'!$A$6:$N$165,G$4,FALSE)),0)+IFERROR(VLOOKUP($B238,'AA Ledger'!$A$6:$O$581,G$4,FALSE),0)</f>
        <v>-537.1</v>
      </c>
      <c r="H238" s="7">
        <f>IFERROR((VLOOKUP($B238,'UA Ledger'!$A$6:$N$165,H$4,FALSE)),0)+IFERROR(VLOOKUP($B238,'AA Ledger'!$A$6:$O$581,H$4,FALSE),0)</f>
        <v>-537.1</v>
      </c>
      <c r="I238" s="7">
        <f>IFERROR((VLOOKUP($B238,'UA Ledger'!$A$6:$N$165,I$4,FALSE)),0)+IFERROR(VLOOKUP($B238,'AA Ledger'!$A$6:$O$581,I$4,FALSE),0)</f>
        <v>-537.1</v>
      </c>
      <c r="J238" s="7">
        <f>IFERROR((VLOOKUP($B238,'UA Ledger'!$A$6:$N$165,J$4,FALSE)),0)+IFERROR(VLOOKUP($B238,'AA Ledger'!$A$6:$O$581,J$4,FALSE),0)</f>
        <v>-537.1</v>
      </c>
      <c r="K238" s="7">
        <f>IFERROR((VLOOKUP($B238,'UA Ledger'!$A$6:$N$165,K$4,FALSE)),0)+IFERROR(VLOOKUP($B238,'AA Ledger'!$A$6:$O$581,K$4,FALSE),0)</f>
        <v>-537.1</v>
      </c>
      <c r="L238" s="7">
        <f>IFERROR((VLOOKUP($B238,'UA Ledger'!$A$6:$N$165,L$4,FALSE)),0)+IFERROR(VLOOKUP($B238,'AA Ledger'!$A$6:$O$581,L$4,FALSE),0)</f>
        <v>-537.10000000000036</v>
      </c>
      <c r="M238" s="7">
        <f>IFERROR((VLOOKUP($B238,'UA Ledger'!$A$6:$N$165,M$4,FALSE)),0)+IFERROR(VLOOKUP($B238,'AA Ledger'!$A$6:$O$581,M$4,FALSE),0)</f>
        <v>-537.09</v>
      </c>
      <c r="N238" s="7">
        <f>IFERROR((VLOOKUP($B238,'UA Ledger'!$A$6:$N$165,N$4,FALSE)),0)+IFERROR(VLOOKUP($B238,'AA Ledger'!$A$6:$O$581,N$4,FALSE),0)</f>
        <v>-537.09</v>
      </c>
      <c r="O238" s="6">
        <f t="shared" si="8"/>
        <v>16266.570000000007</v>
      </c>
      <c r="T238" s="5">
        <v>3445</v>
      </c>
      <c r="U238">
        <f t="shared" si="9"/>
        <v>3445</v>
      </c>
    </row>
    <row r="239" spans="1:21" x14ac:dyDescent="0.35">
      <c r="A239" s="15" t="s">
        <v>174</v>
      </c>
      <c r="B239" s="16">
        <v>2255</v>
      </c>
      <c r="C239" s="7">
        <f>IFERROR((VLOOKUP($B239,'UA Ledger'!$A$6:$N$165,2,FALSE)),0)+IFERROR(VLOOKUP($B239,'AA Ledger'!$A$6:$O$581,2,FALSE),0)</f>
        <v>-68.5</v>
      </c>
      <c r="D239" s="7">
        <f>IFERROR((VLOOKUP($B239,'UA Ledger'!$A$6:$N$165,D$4,FALSE)),0)+IFERROR(VLOOKUP($B239,'AA Ledger'!$A$6:$O$581,D$4,FALSE),0)</f>
        <v>-68.5</v>
      </c>
      <c r="E239" s="7">
        <f>IFERROR((VLOOKUP($B239,'UA Ledger'!$A$6:$N$165,E$4,FALSE)),0)+IFERROR(VLOOKUP($B239,'AA Ledger'!$A$6:$O$581,E$4,FALSE),0)</f>
        <v>1961.09</v>
      </c>
      <c r="F239" s="7">
        <f>IFERROR((VLOOKUP($B239,'UA Ledger'!$A$6:$N$165,F$4,FALSE)),0)+IFERROR(VLOOKUP($B239,'AA Ledger'!$A$6:$O$581,F$4,FALSE),0)</f>
        <v>-11838.24</v>
      </c>
      <c r="G239" s="7">
        <f>IFERROR((VLOOKUP($B239,'UA Ledger'!$A$6:$N$165,G$4,FALSE)),0)+IFERROR(VLOOKUP($B239,'AA Ledger'!$A$6:$O$581,G$4,FALSE),0)</f>
        <v>-157.39999999999998</v>
      </c>
      <c r="H239" s="7">
        <f>IFERROR((VLOOKUP($B239,'UA Ledger'!$A$6:$N$165,H$4,FALSE)),0)+IFERROR(VLOOKUP($B239,'AA Ledger'!$A$6:$O$581,H$4,FALSE),0)</f>
        <v>-157.39999999999998</v>
      </c>
      <c r="I239" s="7">
        <f>IFERROR((VLOOKUP($B239,'UA Ledger'!$A$6:$N$165,I$4,FALSE)),0)+IFERROR(VLOOKUP($B239,'AA Ledger'!$A$6:$O$581,I$4,FALSE),0)</f>
        <v>-157.39999999999998</v>
      </c>
      <c r="J239" s="7">
        <f>IFERROR((VLOOKUP($B239,'UA Ledger'!$A$6:$N$165,J$4,FALSE)),0)+IFERROR(VLOOKUP($B239,'AA Ledger'!$A$6:$O$581,J$4,FALSE),0)</f>
        <v>-157.39999999999998</v>
      </c>
      <c r="K239" s="7">
        <f>IFERROR((VLOOKUP($B239,'UA Ledger'!$A$6:$N$165,K$4,FALSE)),0)+IFERROR(VLOOKUP($B239,'AA Ledger'!$A$6:$O$581,K$4,FALSE),0)</f>
        <v>-157.39999999999998</v>
      </c>
      <c r="L239" s="7">
        <f>IFERROR((VLOOKUP($B239,'UA Ledger'!$A$6:$N$165,L$4,FALSE)),0)+IFERROR(VLOOKUP($B239,'AA Ledger'!$A$6:$O$581,L$4,FALSE),0)</f>
        <v>-157.39999999999418</v>
      </c>
      <c r="M239" s="7">
        <f>IFERROR((VLOOKUP($B239,'UA Ledger'!$A$6:$N$165,M$4,FALSE)),0)+IFERROR(VLOOKUP($B239,'AA Ledger'!$A$6:$O$581,M$4,FALSE),0)</f>
        <v>-157.39999999999998</v>
      </c>
      <c r="N239" s="7">
        <f>IFERROR((VLOOKUP($B239,'UA Ledger'!$A$6:$N$165,N$4,FALSE)),0)+IFERROR(VLOOKUP($B239,'AA Ledger'!$A$6:$O$581,N$4,FALSE),0)</f>
        <v>-157.39999999999998</v>
      </c>
      <c r="O239" s="6">
        <f t="shared" si="8"/>
        <v>-11273.349999999991</v>
      </c>
      <c r="T239" s="5">
        <v>3455</v>
      </c>
      <c r="U239">
        <f t="shared" si="9"/>
        <v>3455</v>
      </c>
    </row>
    <row r="240" spans="1:21" x14ac:dyDescent="0.35">
      <c r="A240" s="15" t="s">
        <v>205</v>
      </c>
      <c r="B240" s="16">
        <v>2270</v>
      </c>
      <c r="C240" s="7">
        <f>IFERROR((VLOOKUP($B240,'UA Ledger'!$A$6:$N$165,2,FALSE)),0)+IFERROR(VLOOKUP($B240,'AA Ledger'!$A$6:$O$581,2,FALSE),0)</f>
        <v>-1277.4799999999998</v>
      </c>
      <c r="D240" s="7">
        <f>IFERROR((VLOOKUP($B240,'UA Ledger'!$A$6:$N$165,D$4,FALSE)),0)+IFERROR(VLOOKUP($B240,'AA Ledger'!$A$6:$O$581,D$4,FALSE),0)</f>
        <v>-1277.4799999999998</v>
      </c>
      <c r="E240" s="7">
        <f>IFERROR((VLOOKUP($B240,'UA Ledger'!$A$6:$N$165,E$4,FALSE)),0)+IFERROR(VLOOKUP($B240,'AA Ledger'!$A$6:$O$581,E$4,FALSE),0)</f>
        <v>-1277.4799999999998</v>
      </c>
      <c r="F240" s="7">
        <f>IFERROR((VLOOKUP($B240,'UA Ledger'!$A$6:$N$165,F$4,FALSE)),0)+IFERROR(VLOOKUP($B240,'AA Ledger'!$A$6:$O$581,F$4,FALSE),0)</f>
        <v>-1277.4799999999998</v>
      </c>
      <c r="G240" s="7">
        <f>IFERROR((VLOOKUP($B240,'UA Ledger'!$A$6:$N$165,G$4,FALSE)),0)+IFERROR(VLOOKUP($B240,'AA Ledger'!$A$6:$O$581,G$4,FALSE),0)</f>
        <v>-1989.34</v>
      </c>
      <c r="H240" s="7">
        <f>IFERROR((VLOOKUP($B240,'UA Ledger'!$A$6:$N$165,H$4,FALSE)),0)+IFERROR(VLOOKUP($B240,'AA Ledger'!$A$6:$O$581,H$4,FALSE),0)</f>
        <v>-1989.34</v>
      </c>
      <c r="I240" s="7">
        <f>IFERROR((VLOOKUP($B240,'UA Ledger'!$A$6:$N$165,I$4,FALSE)),0)+IFERROR(VLOOKUP($B240,'AA Ledger'!$A$6:$O$581,I$4,FALSE),0)</f>
        <v>-2171.08</v>
      </c>
      <c r="J240" s="7">
        <f>IFERROR((VLOOKUP($B240,'UA Ledger'!$A$6:$N$165,J$4,FALSE)),0)+IFERROR(VLOOKUP($B240,'AA Ledger'!$A$6:$O$581,J$4,FALSE),0)</f>
        <v>-1160.1499999999999</v>
      </c>
      <c r="K240" s="7">
        <f>IFERROR((VLOOKUP($B240,'UA Ledger'!$A$6:$N$165,K$4,FALSE)),0)+IFERROR(VLOOKUP($B240,'AA Ledger'!$A$6:$O$581,K$4,FALSE),0)</f>
        <v>-2285.9899999999998</v>
      </c>
      <c r="L240" s="7">
        <f>IFERROR((VLOOKUP($B240,'UA Ledger'!$A$6:$N$165,L$4,FALSE)),0)+IFERROR(VLOOKUP($B240,'AA Ledger'!$A$6:$O$581,L$4,FALSE),0)</f>
        <v>-2285.9899999999998</v>
      </c>
      <c r="M240" s="7">
        <f>IFERROR((VLOOKUP($B240,'UA Ledger'!$A$6:$N$165,M$4,FALSE)),0)+IFERROR(VLOOKUP($B240,'AA Ledger'!$A$6:$O$581,M$4,FALSE),0)</f>
        <v>-2285.9900000000002</v>
      </c>
      <c r="N240" s="7">
        <f>IFERROR((VLOOKUP($B240,'UA Ledger'!$A$6:$N$165,N$4,FALSE)),0)+IFERROR(VLOOKUP($B240,'AA Ledger'!$A$6:$O$581,N$4,FALSE),0)</f>
        <v>-894.13999999999987</v>
      </c>
      <c r="O240" s="6">
        <f t="shared" si="8"/>
        <v>-20171.939999999999</v>
      </c>
      <c r="T240" s="5">
        <v>3505</v>
      </c>
      <c r="U240">
        <f t="shared" si="9"/>
        <v>3505</v>
      </c>
    </row>
    <row r="241" spans="1:21" x14ac:dyDescent="0.35">
      <c r="A241" s="15" t="s">
        <v>206</v>
      </c>
      <c r="B241" s="16">
        <v>2275</v>
      </c>
      <c r="C241" s="7">
        <f>IFERROR((VLOOKUP($B241,'UA Ledger'!$A$6:$N$165,2,FALSE)),0)+IFERROR(VLOOKUP($B241,'AA Ledger'!$A$6:$O$581,2,FALSE),0)</f>
        <v>-444.01000000000005</v>
      </c>
      <c r="D241" s="7">
        <f>IFERROR((VLOOKUP($B241,'UA Ledger'!$A$6:$N$165,D$4,FALSE)),0)+IFERROR(VLOOKUP($B241,'AA Ledger'!$A$6:$O$581,D$4,FALSE),0)</f>
        <v>-444.01000000000005</v>
      </c>
      <c r="E241" s="7">
        <f>IFERROR((VLOOKUP($B241,'UA Ledger'!$A$6:$N$165,E$4,FALSE)),0)+IFERROR(VLOOKUP($B241,'AA Ledger'!$A$6:$O$581,E$4,FALSE),0)</f>
        <v>-444.01000000000005</v>
      </c>
      <c r="F241" s="7">
        <f>IFERROR((VLOOKUP($B241,'UA Ledger'!$A$6:$N$165,F$4,FALSE)),0)+IFERROR(VLOOKUP($B241,'AA Ledger'!$A$6:$O$581,F$4,FALSE),0)</f>
        <v>-448.97</v>
      </c>
      <c r="G241" s="7">
        <f>IFERROR((VLOOKUP($B241,'UA Ledger'!$A$6:$N$165,G$4,FALSE)),0)+IFERROR(VLOOKUP($B241,'AA Ledger'!$A$6:$O$581,G$4,FALSE),0)</f>
        <v>194.72000000000006</v>
      </c>
      <c r="H241" s="7">
        <f>IFERROR((VLOOKUP($B241,'UA Ledger'!$A$6:$N$165,H$4,FALSE)),0)+IFERROR(VLOOKUP($B241,'AA Ledger'!$A$6:$O$581,H$4,FALSE),0)</f>
        <v>-446.28000000000003</v>
      </c>
      <c r="I241" s="7">
        <f>IFERROR((VLOOKUP($B241,'UA Ledger'!$A$6:$N$165,I$4,FALSE)),0)+IFERROR(VLOOKUP($B241,'AA Ledger'!$A$6:$O$581,I$4,FALSE),0)</f>
        <v>-446.28000000000003</v>
      </c>
      <c r="J241" s="7">
        <f>IFERROR((VLOOKUP($B241,'UA Ledger'!$A$6:$N$165,J$4,FALSE)),0)+IFERROR(VLOOKUP($B241,'AA Ledger'!$A$6:$O$581,J$4,FALSE),0)</f>
        <v>-446.66</v>
      </c>
      <c r="K241" s="7">
        <f>IFERROR((VLOOKUP($B241,'UA Ledger'!$A$6:$N$165,K$4,FALSE)),0)+IFERROR(VLOOKUP($B241,'AA Ledger'!$A$6:$O$581,K$4,FALSE),0)</f>
        <v>-467.17</v>
      </c>
      <c r="L241" s="7">
        <f>IFERROR((VLOOKUP($B241,'UA Ledger'!$A$6:$N$165,L$4,FALSE)),0)+IFERROR(VLOOKUP($B241,'AA Ledger'!$A$6:$O$581,L$4,FALSE),0)</f>
        <v>-467.17000000000007</v>
      </c>
      <c r="M241" s="7">
        <f>IFERROR((VLOOKUP($B241,'UA Ledger'!$A$6:$N$165,M$4,FALSE)),0)+IFERROR(VLOOKUP($B241,'AA Ledger'!$A$6:$O$581,M$4,FALSE),0)</f>
        <v>-457.28</v>
      </c>
      <c r="N241" s="7">
        <f>IFERROR((VLOOKUP($B241,'UA Ledger'!$A$6:$N$165,N$4,FALSE)),0)+IFERROR(VLOOKUP($B241,'AA Ledger'!$A$6:$O$581,N$4,FALSE),0)</f>
        <v>668.55000000000007</v>
      </c>
      <c r="O241" s="6">
        <f t="shared" si="8"/>
        <v>-3648.5699999999997</v>
      </c>
      <c r="T241" s="5">
        <v>3520</v>
      </c>
      <c r="U241">
        <f t="shared" si="9"/>
        <v>3520</v>
      </c>
    </row>
    <row r="242" spans="1:21" x14ac:dyDescent="0.35">
      <c r="A242" s="15" t="s">
        <v>207</v>
      </c>
      <c r="B242" s="16">
        <v>2280</v>
      </c>
      <c r="C242" s="7">
        <f>IFERROR((VLOOKUP($B242,'UA Ledger'!$A$6:$N$165,2,FALSE)),0)+IFERROR(VLOOKUP($B242,'AA Ledger'!$A$6:$O$581,2,FALSE),0)</f>
        <v>-170.11999999999998</v>
      </c>
      <c r="D242" s="7">
        <f>IFERROR((VLOOKUP($B242,'UA Ledger'!$A$6:$N$165,D$4,FALSE)),0)+IFERROR(VLOOKUP($B242,'AA Ledger'!$A$6:$O$581,D$4,FALSE),0)</f>
        <v>-170.11999999999998</v>
      </c>
      <c r="E242" s="7">
        <f>IFERROR((VLOOKUP($B242,'UA Ledger'!$A$6:$N$165,E$4,FALSE)),0)+IFERROR(VLOOKUP($B242,'AA Ledger'!$A$6:$O$581,E$4,FALSE),0)</f>
        <v>1600.15</v>
      </c>
      <c r="F242" s="7">
        <f>IFERROR((VLOOKUP($B242,'UA Ledger'!$A$6:$N$165,F$4,FALSE)),0)+IFERROR(VLOOKUP($B242,'AA Ledger'!$A$6:$O$581,F$4,FALSE),0)</f>
        <v>-144.59</v>
      </c>
      <c r="G242" s="7">
        <f>IFERROR((VLOOKUP($B242,'UA Ledger'!$A$6:$N$165,G$4,FALSE)),0)+IFERROR(VLOOKUP($B242,'AA Ledger'!$A$6:$O$581,G$4,FALSE),0)</f>
        <v>-144.62</v>
      </c>
      <c r="H242" s="7">
        <f>IFERROR((VLOOKUP($B242,'UA Ledger'!$A$6:$N$165,H$4,FALSE)),0)+IFERROR(VLOOKUP($B242,'AA Ledger'!$A$6:$O$581,H$4,FALSE),0)</f>
        <v>-144.62</v>
      </c>
      <c r="I242" s="7">
        <f>IFERROR((VLOOKUP($B242,'UA Ledger'!$A$6:$N$165,I$4,FALSE)),0)+IFERROR(VLOOKUP($B242,'AA Ledger'!$A$6:$O$581,I$4,FALSE),0)</f>
        <v>-144.62</v>
      </c>
      <c r="J242" s="7">
        <f>IFERROR((VLOOKUP($B242,'UA Ledger'!$A$6:$N$165,J$4,FALSE)),0)+IFERROR(VLOOKUP($B242,'AA Ledger'!$A$6:$O$581,J$4,FALSE),0)</f>
        <v>-144.62</v>
      </c>
      <c r="K242" s="7">
        <f>IFERROR((VLOOKUP($B242,'UA Ledger'!$A$6:$N$165,K$4,FALSE)),0)+IFERROR(VLOOKUP($B242,'AA Ledger'!$A$6:$O$581,K$4,FALSE),0)</f>
        <v>-144.62</v>
      </c>
      <c r="L242" s="7">
        <f>IFERROR((VLOOKUP($B242,'UA Ledger'!$A$6:$N$165,L$4,FALSE)),0)+IFERROR(VLOOKUP($B242,'AA Ledger'!$A$6:$O$581,L$4,FALSE),0)</f>
        <v>-144.61999999999989</v>
      </c>
      <c r="M242" s="7">
        <f>IFERROR((VLOOKUP($B242,'UA Ledger'!$A$6:$N$165,M$4,FALSE)),0)+IFERROR(VLOOKUP($B242,'AA Ledger'!$A$6:$O$581,M$4,FALSE),0)</f>
        <v>-144.62</v>
      </c>
      <c r="N242" s="7">
        <f>IFERROR((VLOOKUP($B242,'UA Ledger'!$A$6:$N$165,N$4,FALSE)),0)+IFERROR(VLOOKUP($B242,'AA Ledger'!$A$6:$O$581,N$4,FALSE),0)</f>
        <v>-144.62</v>
      </c>
      <c r="O242" s="6">
        <f t="shared" si="8"/>
        <v>-41.639999999999759</v>
      </c>
      <c r="T242" s="5">
        <v>3550</v>
      </c>
      <c r="U242">
        <f t="shared" si="9"/>
        <v>3550</v>
      </c>
    </row>
    <row r="243" spans="1:21" x14ac:dyDescent="0.35">
      <c r="A243" s="15" t="s">
        <v>208</v>
      </c>
      <c r="B243" s="16">
        <v>2285</v>
      </c>
      <c r="C243" s="7">
        <f>IFERROR((VLOOKUP($B243,'UA Ledger'!$A$6:$N$165,2,FALSE)),0)+IFERROR(VLOOKUP($B243,'AA Ledger'!$A$6:$O$581,2,FALSE),0)</f>
        <v>-28786.189999999991</v>
      </c>
      <c r="D243" s="7">
        <f>IFERROR((VLOOKUP($B243,'UA Ledger'!$A$6:$N$165,D$4,FALSE)),0)+IFERROR(VLOOKUP($B243,'AA Ledger'!$A$6:$O$581,D$4,FALSE),0)</f>
        <v>-28788.199999999993</v>
      </c>
      <c r="E243" s="7">
        <f>IFERROR((VLOOKUP($B243,'UA Ledger'!$A$6:$N$165,E$4,FALSE)),0)+IFERROR(VLOOKUP($B243,'AA Ledger'!$A$6:$O$581,E$4,FALSE),0)</f>
        <v>-28727.739999999991</v>
      </c>
      <c r="F243" s="7">
        <f>IFERROR((VLOOKUP($B243,'UA Ledger'!$A$6:$N$165,F$4,FALSE)),0)+IFERROR(VLOOKUP($B243,'AA Ledger'!$A$6:$O$581,F$4,FALSE),0)</f>
        <v>-28792.78999999999</v>
      </c>
      <c r="G243" s="7">
        <f>IFERROR((VLOOKUP($B243,'UA Ledger'!$A$6:$N$165,G$4,FALSE)),0)+IFERROR(VLOOKUP($B243,'AA Ledger'!$A$6:$O$581,G$4,FALSE),0)</f>
        <v>-28794.419999999995</v>
      </c>
      <c r="H243" s="7">
        <f>IFERROR((VLOOKUP($B243,'UA Ledger'!$A$6:$N$165,H$4,FALSE)),0)+IFERROR(VLOOKUP($B243,'AA Ledger'!$A$6:$O$581,H$4,FALSE),0)</f>
        <v>-28796.009999999995</v>
      </c>
      <c r="I243" s="7">
        <f>IFERROR((VLOOKUP($B243,'UA Ledger'!$A$6:$N$165,I$4,FALSE)),0)+IFERROR(VLOOKUP($B243,'AA Ledger'!$A$6:$O$581,I$4,FALSE),0)</f>
        <v>-28799.409999999996</v>
      </c>
      <c r="J243" s="7">
        <f>IFERROR((VLOOKUP($B243,'UA Ledger'!$A$6:$N$165,J$4,FALSE)),0)+IFERROR(VLOOKUP($B243,'AA Ledger'!$A$6:$O$581,J$4,FALSE),0)</f>
        <v>-28804.679999999993</v>
      </c>
      <c r="K243" s="7">
        <f>IFERROR((VLOOKUP($B243,'UA Ledger'!$A$6:$N$165,K$4,FALSE)),0)+IFERROR(VLOOKUP($B243,'AA Ledger'!$A$6:$O$581,K$4,FALSE),0)</f>
        <v>-28927.279999999995</v>
      </c>
      <c r="L243" s="7">
        <f>IFERROR((VLOOKUP($B243,'UA Ledger'!$A$6:$N$165,L$4,FALSE)),0)+IFERROR(VLOOKUP($B243,'AA Ledger'!$A$6:$O$581,L$4,FALSE),0)</f>
        <v>-32853.919999999925</v>
      </c>
      <c r="M243" s="7">
        <f>IFERROR((VLOOKUP($B243,'UA Ledger'!$A$6:$N$165,M$4,FALSE)),0)+IFERROR(VLOOKUP($B243,'AA Ledger'!$A$6:$O$581,M$4,FALSE),0)</f>
        <v>-28931.52</v>
      </c>
      <c r="N243" s="7">
        <f>IFERROR((VLOOKUP($B243,'UA Ledger'!$A$6:$N$165,N$4,FALSE)),0)+IFERROR(VLOOKUP($B243,'AA Ledger'!$A$6:$O$581,N$4,FALSE),0)</f>
        <v>-28934.32</v>
      </c>
      <c r="O243" s="6">
        <f t="shared" si="8"/>
        <v>-349936.47999999992</v>
      </c>
      <c r="T243" s="5">
        <v>3555</v>
      </c>
      <c r="U243">
        <f t="shared" si="9"/>
        <v>3555</v>
      </c>
    </row>
    <row r="244" spans="1:21" x14ac:dyDescent="0.35">
      <c r="A244" s="15" t="s">
        <v>209</v>
      </c>
      <c r="B244" s="16">
        <v>2300</v>
      </c>
      <c r="C244" s="7">
        <f>IFERROR((VLOOKUP($B244,'UA Ledger'!$A$6:$N$165,2,FALSE)),0)+IFERROR(VLOOKUP($B244,'AA Ledger'!$A$6:$O$581,2,FALSE),0)</f>
        <v>-28145.27999999997</v>
      </c>
      <c r="D244" s="7">
        <f>IFERROR((VLOOKUP($B244,'UA Ledger'!$A$6:$N$165,D$4,FALSE)),0)+IFERROR(VLOOKUP($B244,'AA Ledger'!$A$6:$O$581,D$4,FALSE),0)</f>
        <v>22307.919999999573</v>
      </c>
      <c r="E244" s="7">
        <f>IFERROR((VLOOKUP($B244,'UA Ledger'!$A$6:$N$165,E$4,FALSE)),0)+IFERROR(VLOOKUP($B244,'AA Ledger'!$A$6:$O$581,E$4,FALSE),0)</f>
        <v>-25710.69000000013</v>
      </c>
      <c r="F244" s="7">
        <f>IFERROR((VLOOKUP($B244,'UA Ledger'!$A$6:$N$165,F$4,FALSE)),0)+IFERROR(VLOOKUP($B244,'AA Ledger'!$A$6:$O$581,F$4,FALSE),0)</f>
        <v>-26275.799999999308</v>
      </c>
      <c r="G244" s="7">
        <f>IFERROR((VLOOKUP($B244,'UA Ledger'!$A$6:$N$165,G$4,FALSE)),0)+IFERROR(VLOOKUP($B244,'AA Ledger'!$A$6:$O$581,G$4,FALSE),0)</f>
        <v>55159.529999999133</v>
      </c>
      <c r="H244" s="7">
        <f>IFERROR((VLOOKUP($B244,'UA Ledger'!$A$6:$N$165,H$4,FALSE)),0)+IFERROR(VLOOKUP($B244,'AA Ledger'!$A$6:$O$581,H$4,FALSE),0)</f>
        <v>-25719.389999999701</v>
      </c>
      <c r="I244" s="7">
        <f>IFERROR((VLOOKUP($B244,'UA Ledger'!$A$6:$N$165,I$4,FALSE)),0)+IFERROR(VLOOKUP($B244,'AA Ledger'!$A$6:$O$581,I$4,FALSE),0)</f>
        <v>-9609.4700000003013</v>
      </c>
      <c r="J244" s="7">
        <f>IFERROR((VLOOKUP($B244,'UA Ledger'!$A$6:$N$165,J$4,FALSE)),0)+IFERROR(VLOOKUP($B244,'AA Ledger'!$A$6:$O$581,J$4,FALSE),0)</f>
        <v>-8978.6499999995722</v>
      </c>
      <c r="K244" s="7">
        <f>IFERROR((VLOOKUP($B244,'UA Ledger'!$A$6:$N$165,K$4,FALSE)),0)+IFERROR(VLOOKUP($B244,'AA Ledger'!$A$6:$O$581,K$4,FALSE),0)</f>
        <v>-11982.040000000074</v>
      </c>
      <c r="L244" s="7">
        <f>IFERROR((VLOOKUP($B244,'UA Ledger'!$A$6:$N$165,L$4,FALSE)),0)+IFERROR(VLOOKUP($B244,'AA Ledger'!$A$6:$O$581,L$4,FALSE),0)</f>
        <v>39747.769999999262</v>
      </c>
      <c r="M244" s="7">
        <f>IFERROR((VLOOKUP($B244,'UA Ledger'!$A$6:$N$165,M$4,FALSE)),0)+IFERROR(VLOOKUP($B244,'AA Ledger'!$A$6:$O$581,M$4,FALSE),0)</f>
        <v>-28470.829999999489</v>
      </c>
      <c r="N244" s="7">
        <f>IFERROR((VLOOKUP($B244,'UA Ledger'!$A$6:$N$165,N$4,FALSE)),0)+IFERROR(VLOOKUP($B244,'AA Ledger'!$A$6:$O$581,N$4,FALSE),0)</f>
        <v>-38642.309999999576</v>
      </c>
      <c r="O244" s="6">
        <f t="shared" si="8"/>
        <v>-86319.240000000151</v>
      </c>
      <c r="T244" s="5">
        <v>3557</v>
      </c>
      <c r="U244">
        <f t="shared" si="9"/>
        <v>3557</v>
      </c>
    </row>
    <row r="245" spans="1:21" x14ac:dyDescent="0.35">
      <c r="A245" s="15" t="s">
        <v>210</v>
      </c>
      <c r="B245" s="16">
        <v>2315</v>
      </c>
      <c r="C245" s="7">
        <f>IFERROR((VLOOKUP($B245,'UA Ledger'!$A$6:$N$165,2,FALSE)),0)+IFERROR(VLOOKUP($B245,'AA Ledger'!$A$6:$O$581,2,FALSE),0)</f>
        <v>0</v>
      </c>
      <c r="D245" s="7">
        <f>IFERROR((VLOOKUP($B245,'UA Ledger'!$A$6:$N$165,D$4,FALSE)),0)+IFERROR(VLOOKUP($B245,'AA Ledger'!$A$6:$O$581,D$4,FALSE),0)</f>
        <v>0</v>
      </c>
      <c r="E245" s="7">
        <f>IFERROR((VLOOKUP($B245,'UA Ledger'!$A$6:$N$165,E$4,FALSE)),0)+IFERROR(VLOOKUP($B245,'AA Ledger'!$A$6:$O$581,E$4,FALSE),0)</f>
        <v>0</v>
      </c>
      <c r="F245" s="7">
        <f>IFERROR((VLOOKUP($B245,'UA Ledger'!$A$6:$N$165,F$4,FALSE)),0)+IFERROR(VLOOKUP($B245,'AA Ledger'!$A$6:$O$581,F$4,FALSE),0)</f>
        <v>0</v>
      </c>
      <c r="G245" s="7">
        <f>IFERROR((VLOOKUP($B245,'UA Ledger'!$A$6:$N$165,G$4,FALSE)),0)+IFERROR(VLOOKUP($B245,'AA Ledger'!$A$6:$O$581,G$4,FALSE),0)</f>
        <v>0</v>
      </c>
      <c r="H245" s="7">
        <f>IFERROR((VLOOKUP($B245,'UA Ledger'!$A$6:$N$165,H$4,FALSE)),0)+IFERROR(VLOOKUP($B245,'AA Ledger'!$A$6:$O$581,H$4,FALSE),0)</f>
        <v>0</v>
      </c>
      <c r="I245" s="7">
        <f>IFERROR((VLOOKUP($B245,'UA Ledger'!$A$6:$N$165,I$4,FALSE)),0)+IFERROR(VLOOKUP($B245,'AA Ledger'!$A$6:$O$581,I$4,FALSE),0)</f>
        <v>0</v>
      </c>
      <c r="J245" s="7">
        <f>IFERROR((VLOOKUP($B245,'UA Ledger'!$A$6:$N$165,J$4,FALSE)),0)+IFERROR(VLOOKUP($B245,'AA Ledger'!$A$6:$O$581,J$4,FALSE),0)</f>
        <v>0</v>
      </c>
      <c r="K245" s="7">
        <f>IFERROR((VLOOKUP($B245,'UA Ledger'!$A$6:$N$165,K$4,FALSE)),0)+IFERROR(VLOOKUP($B245,'AA Ledger'!$A$6:$O$581,K$4,FALSE),0)</f>
        <v>0</v>
      </c>
      <c r="L245" s="7">
        <f>IFERROR((VLOOKUP($B245,'UA Ledger'!$A$6:$N$165,L$4,FALSE)),0)+IFERROR(VLOOKUP($B245,'AA Ledger'!$A$6:$O$581,L$4,FALSE),0)</f>
        <v>0</v>
      </c>
      <c r="M245" s="7">
        <f>IFERROR((VLOOKUP($B245,'UA Ledger'!$A$6:$N$165,M$4,FALSE)),0)+IFERROR(VLOOKUP($B245,'AA Ledger'!$A$6:$O$581,M$4,FALSE),0)</f>
        <v>0</v>
      </c>
      <c r="N245" s="7">
        <f>IFERROR((VLOOKUP($B245,'UA Ledger'!$A$6:$N$165,N$4,FALSE)),0)+IFERROR(VLOOKUP($B245,'AA Ledger'!$A$6:$O$581,N$4,FALSE),0)</f>
        <v>0</v>
      </c>
      <c r="O245" s="6">
        <f t="shared" si="8"/>
        <v>0</v>
      </c>
      <c r="T245" s="5">
        <v>3565</v>
      </c>
      <c r="U245">
        <f t="shared" si="9"/>
        <v>3565</v>
      </c>
    </row>
    <row r="246" spans="1:21" x14ac:dyDescent="0.35">
      <c r="A246" s="15" t="s">
        <v>211</v>
      </c>
      <c r="B246" s="16">
        <v>2320</v>
      </c>
      <c r="C246" s="7">
        <f>IFERROR((VLOOKUP($B246,'UA Ledger'!$A$6:$N$165,2,FALSE)),0)+IFERROR(VLOOKUP($B246,'AA Ledger'!$A$6:$O$581,2,FALSE),0)</f>
        <v>702.81999999996287</v>
      </c>
      <c r="D246" s="7">
        <f>IFERROR((VLOOKUP($B246,'UA Ledger'!$A$6:$N$165,D$4,FALSE)),0)+IFERROR(VLOOKUP($B246,'AA Ledger'!$A$6:$O$581,D$4,FALSE),0)</f>
        <v>-62.890000000042278</v>
      </c>
      <c r="E246" s="7">
        <f>IFERROR((VLOOKUP($B246,'UA Ledger'!$A$6:$N$165,E$4,FALSE)),0)+IFERROR(VLOOKUP($B246,'AA Ledger'!$A$6:$O$581,E$4,FALSE),0)</f>
        <v>-2957.9000000000169</v>
      </c>
      <c r="F246" s="7">
        <f>IFERROR((VLOOKUP($B246,'UA Ledger'!$A$6:$N$165,F$4,FALSE)),0)+IFERROR(VLOOKUP($B246,'AA Ledger'!$A$6:$O$581,F$4,FALSE),0)</f>
        <v>331.29000000000758</v>
      </c>
      <c r="G246" s="7">
        <f>IFERROR((VLOOKUP($B246,'UA Ledger'!$A$6:$N$165,G$4,FALSE)),0)+IFERROR(VLOOKUP($B246,'AA Ledger'!$A$6:$O$581,G$4,FALSE),0)</f>
        <v>-446.30000000006203</v>
      </c>
      <c r="H246" s="7">
        <f>IFERROR((VLOOKUP($B246,'UA Ledger'!$A$6:$N$165,H$4,FALSE)),0)+IFERROR(VLOOKUP($B246,'AA Ledger'!$A$6:$O$581,H$4,FALSE),0)</f>
        <v>-90.49000000003025</v>
      </c>
      <c r="I246" s="7">
        <f>IFERROR((VLOOKUP($B246,'UA Ledger'!$A$6:$N$165,I$4,FALSE)),0)+IFERROR(VLOOKUP($B246,'AA Ledger'!$A$6:$O$581,I$4,FALSE),0)</f>
        <v>22.260000000021023</v>
      </c>
      <c r="J246" s="7">
        <f>IFERROR((VLOOKUP($B246,'UA Ledger'!$A$6:$N$165,J$4,FALSE)),0)+IFERROR(VLOOKUP($B246,'AA Ledger'!$A$6:$O$581,J$4,FALSE),0)</f>
        <v>-374.37999999998249</v>
      </c>
      <c r="K246" s="7">
        <f>IFERROR((VLOOKUP($B246,'UA Ledger'!$A$6:$N$165,K$4,FALSE)),0)+IFERROR(VLOOKUP($B246,'AA Ledger'!$A$6:$O$581,K$4,FALSE),0)</f>
        <v>578.42999999999927</v>
      </c>
      <c r="L246" s="7">
        <f>IFERROR((VLOOKUP($B246,'UA Ledger'!$A$6:$N$165,L$4,FALSE)),0)+IFERROR(VLOOKUP($B246,'AA Ledger'!$A$6:$O$581,L$4,FALSE),0)</f>
        <v>-117.48000000000968</v>
      </c>
      <c r="M246" s="7">
        <f>IFERROR((VLOOKUP($B246,'UA Ledger'!$A$6:$N$165,M$4,FALSE)),0)+IFERROR(VLOOKUP($B246,'AA Ledger'!$A$6:$O$581,M$4,FALSE),0)</f>
        <v>-112.93999999998312</v>
      </c>
      <c r="N246" s="7">
        <f>IFERROR((VLOOKUP($B246,'UA Ledger'!$A$6:$N$165,N$4,FALSE)),0)+IFERROR(VLOOKUP($B246,'AA Ledger'!$A$6:$O$581,N$4,FALSE),0)</f>
        <v>-35.839999999981387</v>
      </c>
      <c r="O246" s="6">
        <f t="shared" si="8"/>
        <v>-2563.4200000001169</v>
      </c>
      <c r="T246" s="5">
        <v>3585</v>
      </c>
      <c r="U246">
        <f t="shared" si="9"/>
        <v>3585</v>
      </c>
    </row>
    <row r="247" spans="1:21" x14ac:dyDescent="0.35">
      <c r="A247" s="15" t="s">
        <v>212</v>
      </c>
      <c r="B247" s="16">
        <v>2325</v>
      </c>
      <c r="C247" s="7">
        <f>IFERROR((VLOOKUP($B247,'UA Ledger'!$A$6:$N$165,2,FALSE)),0)+IFERROR(VLOOKUP($B247,'AA Ledger'!$A$6:$O$581,2,FALSE),0)</f>
        <v>-15993.520000000262</v>
      </c>
      <c r="D247" s="7">
        <f>IFERROR((VLOOKUP($B247,'UA Ledger'!$A$6:$N$165,D$4,FALSE)),0)+IFERROR(VLOOKUP($B247,'AA Ledger'!$A$6:$O$581,D$4,FALSE),0)</f>
        <v>-19182.249999999894</v>
      </c>
      <c r="E247" s="7">
        <f>IFERROR((VLOOKUP($B247,'UA Ledger'!$A$6:$N$165,E$4,FALSE)),0)+IFERROR(VLOOKUP($B247,'AA Ledger'!$A$6:$O$581,E$4,FALSE),0)</f>
        <v>-30618.649999999965</v>
      </c>
      <c r="F247" s="7">
        <f>IFERROR((VLOOKUP($B247,'UA Ledger'!$A$6:$N$165,F$4,FALSE)),0)+IFERROR(VLOOKUP($B247,'AA Ledger'!$A$6:$O$581,F$4,FALSE),0)</f>
        <v>-18316.500000000244</v>
      </c>
      <c r="G247" s="7">
        <f>IFERROR((VLOOKUP($B247,'UA Ledger'!$A$6:$N$165,G$4,FALSE)),0)+IFERROR(VLOOKUP($B247,'AA Ledger'!$A$6:$O$581,G$4,FALSE),0)</f>
        <v>-22302.739999999896</v>
      </c>
      <c r="H247" s="7">
        <f>IFERROR((VLOOKUP($B247,'UA Ledger'!$A$6:$N$165,H$4,FALSE)),0)+IFERROR(VLOOKUP($B247,'AA Ledger'!$A$6:$O$581,H$4,FALSE),0)</f>
        <v>-20798.690000000108</v>
      </c>
      <c r="I247" s="7">
        <f>IFERROR((VLOOKUP($B247,'UA Ledger'!$A$6:$N$165,I$4,FALSE)),0)+IFERROR(VLOOKUP($B247,'AA Ledger'!$A$6:$O$581,I$4,FALSE),0)</f>
        <v>-21265.160000000113</v>
      </c>
      <c r="J247" s="7">
        <f>IFERROR((VLOOKUP($B247,'UA Ledger'!$A$6:$N$165,J$4,FALSE)),0)+IFERROR(VLOOKUP($B247,'AA Ledger'!$A$6:$O$581,J$4,FALSE),0)</f>
        <v>-23501.16000000004</v>
      </c>
      <c r="K247" s="7">
        <f>IFERROR((VLOOKUP($B247,'UA Ledger'!$A$6:$N$165,K$4,FALSE)),0)+IFERROR(VLOOKUP($B247,'AA Ledger'!$A$6:$O$581,K$4,FALSE),0)</f>
        <v>-20094.949999999957</v>
      </c>
      <c r="L247" s="7">
        <f>IFERROR((VLOOKUP($B247,'UA Ledger'!$A$6:$N$165,L$4,FALSE)),0)+IFERROR(VLOOKUP($B247,'AA Ledger'!$A$6:$O$581,L$4,FALSE),0)</f>
        <v>-17224.649999999776</v>
      </c>
      <c r="M247" s="7">
        <f>IFERROR((VLOOKUP($B247,'UA Ledger'!$A$6:$N$165,M$4,FALSE)),0)+IFERROR(VLOOKUP($B247,'AA Ledger'!$A$6:$O$581,M$4,FALSE),0)</f>
        <v>-21299.829999999754</v>
      </c>
      <c r="N247" s="7">
        <f>IFERROR((VLOOKUP($B247,'UA Ledger'!$A$6:$N$165,N$4,FALSE)),0)+IFERROR(VLOOKUP($B247,'AA Ledger'!$A$6:$O$581,N$4,FALSE),0)</f>
        <v>-22521.899999999914</v>
      </c>
      <c r="O247" s="6">
        <f t="shared" si="8"/>
        <v>-253119.99999999991</v>
      </c>
      <c r="T247" s="5">
        <v>3600</v>
      </c>
      <c r="U247">
        <f t="shared" si="9"/>
        <v>3600</v>
      </c>
    </row>
    <row r="248" spans="1:21" x14ac:dyDescent="0.35">
      <c r="A248" s="15" t="s">
        <v>213</v>
      </c>
      <c r="B248" s="16">
        <v>2330</v>
      </c>
      <c r="C248" s="7">
        <f>IFERROR((VLOOKUP($B248,'UA Ledger'!$A$6:$N$165,2,FALSE)),0)+IFERROR(VLOOKUP($B248,'AA Ledger'!$A$6:$O$581,2,FALSE),0)</f>
        <v>8543.2000000005664</v>
      </c>
      <c r="D248" s="7">
        <f>IFERROR((VLOOKUP($B248,'UA Ledger'!$A$6:$N$165,D$4,FALSE)),0)+IFERROR(VLOOKUP($B248,'AA Ledger'!$A$6:$O$581,D$4,FALSE),0)</f>
        <v>-20404.220000000412</v>
      </c>
      <c r="E248" s="7">
        <f>IFERROR((VLOOKUP($B248,'UA Ledger'!$A$6:$N$165,E$4,FALSE)),0)+IFERROR(VLOOKUP($B248,'AA Ledger'!$A$6:$O$581,E$4,FALSE),0)</f>
        <v>-80509.50999999966</v>
      </c>
      <c r="F248" s="7">
        <f>IFERROR((VLOOKUP($B248,'UA Ledger'!$A$6:$N$165,F$4,FALSE)),0)+IFERROR(VLOOKUP($B248,'AA Ledger'!$A$6:$O$581,F$4,FALSE),0)</f>
        <v>-3891.3599999993444</v>
      </c>
      <c r="G248" s="7">
        <f>IFERROR((VLOOKUP($B248,'UA Ledger'!$A$6:$N$165,G$4,FALSE)),0)+IFERROR(VLOOKUP($B248,'AA Ledger'!$A$6:$O$581,G$4,FALSE),0)</f>
        <v>-22072.359999999513</v>
      </c>
      <c r="H248" s="7">
        <f>IFERROR((VLOOKUP($B248,'UA Ledger'!$A$6:$N$165,H$4,FALSE)),0)+IFERROR(VLOOKUP($B248,'AA Ledger'!$A$6:$O$581,H$4,FALSE),0)</f>
        <v>-31031.480000001331</v>
      </c>
      <c r="I248" s="7">
        <f>IFERROR((VLOOKUP($B248,'UA Ledger'!$A$6:$N$165,I$4,FALSE)),0)+IFERROR(VLOOKUP($B248,'AA Ledger'!$A$6:$O$581,I$4,FALSE),0)</f>
        <v>-17085.029999997671</v>
      </c>
      <c r="J248" s="7">
        <f>IFERROR((VLOOKUP($B248,'UA Ledger'!$A$6:$N$165,J$4,FALSE)),0)+IFERROR(VLOOKUP($B248,'AA Ledger'!$A$6:$O$581,J$4,FALSE),0)</f>
        <v>-26394.520000000542</v>
      </c>
      <c r="K248" s="7">
        <f>IFERROR((VLOOKUP($B248,'UA Ledger'!$A$6:$N$165,K$4,FALSE)),0)+IFERROR(VLOOKUP($B248,'AA Ledger'!$A$6:$O$581,K$4,FALSE),0)</f>
        <v>-3567.8399999991075</v>
      </c>
      <c r="L248" s="7">
        <f>IFERROR((VLOOKUP($B248,'UA Ledger'!$A$6:$N$165,L$4,FALSE)),0)+IFERROR(VLOOKUP($B248,'AA Ledger'!$A$6:$O$581,L$4,FALSE),0)</f>
        <v>-20950.069999998952</v>
      </c>
      <c r="M248" s="7">
        <f>IFERROR((VLOOKUP($B248,'UA Ledger'!$A$6:$N$165,M$4,FALSE)),0)+IFERROR(VLOOKUP($B248,'AA Ledger'!$A$6:$O$581,M$4,FALSE),0)</f>
        <v>-20153.199999999957</v>
      </c>
      <c r="N248" s="7">
        <f>IFERROR((VLOOKUP($B248,'UA Ledger'!$A$6:$N$165,N$4,FALSE)),0)+IFERROR(VLOOKUP($B248,'AA Ledger'!$A$6:$O$581,N$4,FALSE),0)</f>
        <v>-18402.349999999464</v>
      </c>
      <c r="O248" s="6">
        <f t="shared" si="8"/>
        <v>-255918.73999999536</v>
      </c>
      <c r="T248" s="5">
        <v>3605</v>
      </c>
      <c r="U248">
        <f t="shared" si="9"/>
        <v>3605</v>
      </c>
    </row>
    <row r="249" spans="1:21" x14ac:dyDescent="0.35">
      <c r="A249" s="15" t="s">
        <v>214</v>
      </c>
      <c r="B249" s="16">
        <v>2335</v>
      </c>
      <c r="C249" s="7">
        <f>IFERROR((VLOOKUP($B249,'UA Ledger'!$A$6:$N$165,2,FALSE)),0)+IFERROR(VLOOKUP($B249,'AA Ledger'!$A$6:$O$581,2,FALSE),0)</f>
        <v>363.87999999999204</v>
      </c>
      <c r="D249" s="7">
        <f>IFERROR((VLOOKUP($B249,'UA Ledger'!$A$6:$N$165,D$4,FALSE)),0)+IFERROR(VLOOKUP($B249,'AA Ledger'!$A$6:$O$581,D$4,FALSE),0)</f>
        <v>-31.929999999979145</v>
      </c>
      <c r="E249" s="7">
        <f>IFERROR((VLOOKUP($B249,'UA Ledger'!$A$6:$N$165,E$4,FALSE)),0)+IFERROR(VLOOKUP($B249,'AA Ledger'!$A$6:$O$581,E$4,FALSE),0)</f>
        <v>-1530.000000000008</v>
      </c>
      <c r="F249" s="7">
        <f>IFERROR((VLOOKUP($B249,'UA Ledger'!$A$6:$N$165,F$4,FALSE)),0)+IFERROR(VLOOKUP($B249,'AA Ledger'!$A$6:$O$581,F$4,FALSE),0)</f>
        <v>172.33999999999651</v>
      </c>
      <c r="G249" s="7">
        <f>IFERROR((VLOOKUP($B249,'UA Ledger'!$A$6:$N$165,G$4,FALSE)),0)+IFERROR(VLOOKUP($B249,'AA Ledger'!$A$6:$O$581,G$4,FALSE),0)</f>
        <v>-230.24999999999113</v>
      </c>
      <c r="H249" s="7">
        <f>IFERROR((VLOOKUP($B249,'UA Ledger'!$A$6:$N$165,H$4,FALSE)),0)+IFERROR(VLOOKUP($B249,'AA Ledger'!$A$6:$O$581,H$4,FALSE),0)</f>
        <v>-46.260000000001924</v>
      </c>
      <c r="I249" s="7">
        <f>IFERROR((VLOOKUP($B249,'UA Ledger'!$A$6:$N$165,I$4,FALSE)),0)+IFERROR(VLOOKUP($B249,'AA Ledger'!$A$6:$O$581,I$4,FALSE),0)</f>
        <v>12.139999999981569</v>
      </c>
      <c r="J249" s="7">
        <f>IFERROR((VLOOKUP($B249,'UA Ledger'!$A$6:$N$165,J$4,FALSE)),0)+IFERROR(VLOOKUP($B249,'AA Ledger'!$A$6:$O$581,J$4,FALSE),0)</f>
        <v>-193.38000000001398</v>
      </c>
      <c r="K249" s="7">
        <f>IFERROR((VLOOKUP($B249,'UA Ledger'!$A$6:$N$165,K$4,FALSE)),0)+IFERROR(VLOOKUP($B249,'AA Ledger'!$A$6:$O$581,K$4,FALSE),0)</f>
        <v>299.6800000000095</v>
      </c>
      <c r="L249" s="7">
        <f>IFERROR((VLOOKUP($B249,'UA Ledger'!$A$6:$N$165,L$4,FALSE)),0)+IFERROR(VLOOKUP($B249,'AA Ledger'!$A$6:$O$581,L$4,FALSE),0)</f>
        <v>-60.410000000018613</v>
      </c>
      <c r="M249" s="7">
        <f>IFERROR((VLOOKUP($B249,'UA Ledger'!$A$6:$N$165,M$4,FALSE)),0)+IFERROR(VLOOKUP($B249,'AA Ledger'!$A$6:$O$581,M$4,FALSE),0)</f>
        <v>-57.849999999989336</v>
      </c>
      <c r="N249" s="7">
        <f>IFERROR((VLOOKUP($B249,'UA Ledger'!$A$6:$N$165,N$4,FALSE)),0)+IFERROR(VLOOKUP($B249,'AA Ledger'!$A$6:$O$581,N$4,FALSE),0)</f>
        <v>-18.100000000020714</v>
      </c>
      <c r="O249" s="6">
        <f t="shared" si="8"/>
        <v>-1320.1400000000431</v>
      </c>
      <c r="T249" s="5">
        <v>3635</v>
      </c>
      <c r="U249">
        <f t="shared" si="9"/>
        <v>3635</v>
      </c>
    </row>
    <row r="250" spans="1:21" x14ac:dyDescent="0.35">
      <c r="A250" s="15" t="s">
        <v>215</v>
      </c>
      <c r="B250" s="16">
        <v>2400</v>
      </c>
      <c r="C250" s="7">
        <f>IFERROR((VLOOKUP($B250,'UA Ledger'!$A$6:$N$165,2,FALSE)),0)+IFERROR(VLOOKUP($B250,'AA Ledger'!$A$6:$O$581,2,FALSE),0)</f>
        <v>0</v>
      </c>
      <c r="D250" s="7">
        <f>IFERROR((VLOOKUP($B250,'UA Ledger'!$A$6:$N$165,D$4,FALSE)),0)+IFERROR(VLOOKUP($B250,'AA Ledger'!$A$6:$O$581,D$4,FALSE),0)</f>
        <v>0</v>
      </c>
      <c r="E250" s="7">
        <f>IFERROR((VLOOKUP($B250,'UA Ledger'!$A$6:$N$165,E$4,FALSE)),0)+IFERROR(VLOOKUP($B250,'AA Ledger'!$A$6:$O$581,E$4,FALSE),0)</f>
        <v>0</v>
      </c>
      <c r="F250" s="7">
        <f>IFERROR((VLOOKUP($B250,'UA Ledger'!$A$6:$N$165,F$4,FALSE)),0)+IFERROR(VLOOKUP($B250,'AA Ledger'!$A$6:$O$581,F$4,FALSE),0)</f>
        <v>0</v>
      </c>
      <c r="G250" s="7">
        <f>IFERROR((VLOOKUP($B250,'UA Ledger'!$A$6:$N$165,G$4,FALSE)),0)+IFERROR(VLOOKUP($B250,'AA Ledger'!$A$6:$O$581,G$4,FALSE),0)</f>
        <v>0</v>
      </c>
      <c r="H250" s="7">
        <f>IFERROR((VLOOKUP($B250,'UA Ledger'!$A$6:$N$165,H$4,FALSE)),0)+IFERROR(VLOOKUP($B250,'AA Ledger'!$A$6:$O$581,H$4,FALSE),0)</f>
        <v>0</v>
      </c>
      <c r="I250" s="7">
        <f>IFERROR((VLOOKUP($B250,'UA Ledger'!$A$6:$N$165,I$4,FALSE)),0)+IFERROR(VLOOKUP($B250,'AA Ledger'!$A$6:$O$581,I$4,FALSE),0)</f>
        <v>0</v>
      </c>
      <c r="J250" s="7">
        <f>IFERROR((VLOOKUP($B250,'UA Ledger'!$A$6:$N$165,J$4,FALSE)),0)+IFERROR(VLOOKUP($B250,'AA Ledger'!$A$6:$O$581,J$4,FALSE),0)</f>
        <v>0</v>
      </c>
      <c r="K250" s="7">
        <f>IFERROR((VLOOKUP($B250,'UA Ledger'!$A$6:$N$165,K$4,FALSE)),0)+IFERROR(VLOOKUP($B250,'AA Ledger'!$A$6:$O$581,K$4,FALSE),0)</f>
        <v>0</v>
      </c>
      <c r="L250" s="7">
        <f>IFERROR((VLOOKUP($B250,'UA Ledger'!$A$6:$N$165,L$4,FALSE)),0)+IFERROR(VLOOKUP($B250,'AA Ledger'!$A$6:$O$581,L$4,FALSE),0)</f>
        <v>0</v>
      </c>
      <c r="M250" s="7">
        <f>IFERROR((VLOOKUP($B250,'UA Ledger'!$A$6:$N$165,M$4,FALSE)),0)+IFERROR(VLOOKUP($B250,'AA Ledger'!$A$6:$O$581,M$4,FALSE),0)</f>
        <v>0</v>
      </c>
      <c r="N250" s="7">
        <f>IFERROR((VLOOKUP($B250,'UA Ledger'!$A$6:$N$165,N$4,FALSE)),0)+IFERROR(VLOOKUP($B250,'AA Ledger'!$A$6:$O$581,N$4,FALSE),0)</f>
        <v>0</v>
      </c>
      <c r="O250" s="6">
        <f t="shared" si="8"/>
        <v>0</v>
      </c>
      <c r="T250" s="5">
        <v>3700</v>
      </c>
      <c r="U250">
        <f t="shared" si="9"/>
        <v>3700</v>
      </c>
    </row>
    <row r="251" spans="1:21" x14ac:dyDescent="0.35">
      <c r="A251" s="15" t="s">
        <v>216</v>
      </c>
      <c r="B251" s="16">
        <v>2410</v>
      </c>
      <c r="C251" s="7">
        <f>IFERROR((VLOOKUP($B251,'UA Ledger'!$A$6:$N$165,2,FALSE)),0)+IFERROR(VLOOKUP($B251,'AA Ledger'!$A$6:$O$581,2,FALSE),0)</f>
        <v>0</v>
      </c>
      <c r="D251" s="7">
        <f>IFERROR((VLOOKUP($B251,'UA Ledger'!$A$6:$N$165,D$4,FALSE)),0)+IFERROR(VLOOKUP($B251,'AA Ledger'!$A$6:$O$581,D$4,FALSE),0)</f>
        <v>0</v>
      </c>
      <c r="E251" s="7">
        <f>IFERROR((VLOOKUP($B251,'UA Ledger'!$A$6:$N$165,E$4,FALSE)),0)+IFERROR(VLOOKUP($B251,'AA Ledger'!$A$6:$O$581,E$4,FALSE),0)</f>
        <v>0</v>
      </c>
      <c r="F251" s="7">
        <f>IFERROR((VLOOKUP($B251,'UA Ledger'!$A$6:$N$165,F$4,FALSE)),0)+IFERROR(VLOOKUP($B251,'AA Ledger'!$A$6:$O$581,F$4,FALSE),0)</f>
        <v>-7549</v>
      </c>
      <c r="G251" s="7">
        <f>IFERROR((VLOOKUP($B251,'UA Ledger'!$A$6:$N$165,G$4,FALSE)),0)+IFERROR(VLOOKUP($B251,'AA Ledger'!$A$6:$O$581,G$4,FALSE),0)</f>
        <v>0</v>
      </c>
      <c r="H251" s="7">
        <f>IFERROR((VLOOKUP($B251,'UA Ledger'!$A$6:$N$165,H$4,FALSE)),0)+IFERROR(VLOOKUP($B251,'AA Ledger'!$A$6:$O$581,H$4,FALSE),0)</f>
        <v>0</v>
      </c>
      <c r="I251" s="7">
        <f>IFERROR((VLOOKUP($B251,'UA Ledger'!$A$6:$N$165,I$4,FALSE)),0)+IFERROR(VLOOKUP($B251,'AA Ledger'!$A$6:$O$581,I$4,FALSE),0)</f>
        <v>0</v>
      </c>
      <c r="J251" s="7">
        <f>IFERROR((VLOOKUP($B251,'UA Ledger'!$A$6:$N$165,J$4,FALSE)),0)+IFERROR(VLOOKUP($B251,'AA Ledger'!$A$6:$O$581,J$4,FALSE),0)</f>
        <v>0</v>
      </c>
      <c r="K251" s="7">
        <f>IFERROR((VLOOKUP($B251,'UA Ledger'!$A$6:$N$165,K$4,FALSE)),0)+IFERROR(VLOOKUP($B251,'AA Ledger'!$A$6:$O$581,K$4,FALSE),0)</f>
        <v>0</v>
      </c>
      <c r="L251" s="7">
        <f>IFERROR((VLOOKUP($B251,'UA Ledger'!$A$6:$N$165,L$4,FALSE)),0)+IFERROR(VLOOKUP($B251,'AA Ledger'!$A$6:$O$581,L$4,FALSE),0)</f>
        <v>0</v>
      </c>
      <c r="M251" s="7">
        <f>IFERROR((VLOOKUP($B251,'UA Ledger'!$A$6:$N$165,M$4,FALSE)),0)+IFERROR(VLOOKUP($B251,'AA Ledger'!$A$6:$O$581,M$4,FALSE),0)</f>
        <v>0</v>
      </c>
      <c r="N251" s="7">
        <f>IFERROR((VLOOKUP($B251,'UA Ledger'!$A$6:$N$165,N$4,FALSE)),0)+IFERROR(VLOOKUP($B251,'AA Ledger'!$A$6:$O$581,N$4,FALSE),0)</f>
        <v>0</v>
      </c>
      <c r="O251" s="6">
        <f t="shared" si="8"/>
        <v>-7549</v>
      </c>
      <c r="T251" s="5">
        <v>3705</v>
      </c>
      <c r="U251">
        <f t="shared" si="9"/>
        <v>3705</v>
      </c>
    </row>
    <row r="252" spans="1:21" x14ac:dyDescent="0.35">
      <c r="A252" s="15" t="s">
        <v>217</v>
      </c>
      <c r="B252" s="16">
        <v>2420</v>
      </c>
      <c r="C252" s="7">
        <f>IFERROR((VLOOKUP($B252,'UA Ledger'!$A$6:$N$165,2,FALSE)),0)+IFERROR(VLOOKUP($B252,'AA Ledger'!$A$6:$O$581,2,FALSE),0)</f>
        <v>1799.88</v>
      </c>
      <c r="D252" s="7">
        <f>IFERROR((VLOOKUP($B252,'UA Ledger'!$A$6:$N$165,D$4,FALSE)),0)+IFERROR(VLOOKUP($B252,'AA Ledger'!$A$6:$O$581,D$4,FALSE),0)</f>
        <v>1799.88</v>
      </c>
      <c r="E252" s="7">
        <f>IFERROR((VLOOKUP($B252,'UA Ledger'!$A$6:$N$165,E$4,FALSE)),0)+IFERROR(VLOOKUP($B252,'AA Ledger'!$A$6:$O$581,E$4,FALSE),0)</f>
        <v>1799.88</v>
      </c>
      <c r="F252" s="7">
        <f>IFERROR((VLOOKUP($B252,'UA Ledger'!$A$6:$N$165,F$4,FALSE)),0)+IFERROR(VLOOKUP($B252,'AA Ledger'!$A$6:$O$581,F$4,FALSE),0)</f>
        <v>1799.88</v>
      </c>
      <c r="G252" s="7">
        <f>IFERROR((VLOOKUP($B252,'UA Ledger'!$A$6:$N$165,G$4,FALSE)),0)+IFERROR(VLOOKUP($B252,'AA Ledger'!$A$6:$O$581,G$4,FALSE),0)</f>
        <v>1799.88</v>
      </c>
      <c r="H252" s="7">
        <f>IFERROR((VLOOKUP($B252,'UA Ledger'!$A$6:$N$165,H$4,FALSE)),0)+IFERROR(VLOOKUP($B252,'AA Ledger'!$A$6:$O$581,H$4,FALSE),0)</f>
        <v>1799.88</v>
      </c>
      <c r="I252" s="7">
        <f>IFERROR((VLOOKUP($B252,'UA Ledger'!$A$6:$N$165,I$4,FALSE)),0)+IFERROR(VLOOKUP($B252,'AA Ledger'!$A$6:$O$581,I$4,FALSE),0)</f>
        <v>1799.88</v>
      </c>
      <c r="J252" s="7">
        <f>IFERROR((VLOOKUP($B252,'UA Ledger'!$A$6:$N$165,J$4,FALSE)),0)+IFERROR(VLOOKUP($B252,'AA Ledger'!$A$6:$O$581,J$4,FALSE),0)</f>
        <v>1799.88</v>
      </c>
      <c r="K252" s="7">
        <f>IFERROR((VLOOKUP($B252,'UA Ledger'!$A$6:$N$165,K$4,FALSE)),0)+IFERROR(VLOOKUP($B252,'AA Ledger'!$A$6:$O$581,K$4,FALSE),0)</f>
        <v>1799.88</v>
      </c>
      <c r="L252" s="7">
        <f>IFERROR((VLOOKUP($B252,'UA Ledger'!$A$6:$N$165,L$4,FALSE)),0)+IFERROR(VLOOKUP($B252,'AA Ledger'!$A$6:$O$581,L$4,FALSE),0)</f>
        <v>3601.48</v>
      </c>
      <c r="M252" s="7">
        <f>IFERROR((VLOOKUP($B252,'UA Ledger'!$A$6:$N$165,M$4,FALSE)),0)+IFERROR(VLOOKUP($B252,'AA Ledger'!$A$6:$O$581,M$4,FALSE),0)</f>
        <v>1797.54</v>
      </c>
      <c r="N252" s="7">
        <f>IFERROR((VLOOKUP($B252,'UA Ledger'!$A$6:$N$165,N$4,FALSE)),0)+IFERROR(VLOOKUP($B252,'AA Ledger'!$A$6:$O$581,N$4,FALSE),0)</f>
        <v>1797.54</v>
      </c>
      <c r="O252" s="6">
        <f t="shared" si="8"/>
        <v>23395.480000000007</v>
      </c>
      <c r="T252" s="5">
        <v>3712</v>
      </c>
      <c r="U252">
        <f t="shared" si="9"/>
        <v>3712</v>
      </c>
    </row>
    <row r="253" spans="1:21" x14ac:dyDescent="0.35">
      <c r="A253" s="15" t="s">
        <v>218</v>
      </c>
      <c r="B253" s="16">
        <v>2425</v>
      </c>
      <c r="C253" s="7">
        <f>IFERROR((VLOOKUP($B253,'UA Ledger'!$A$6:$N$165,2,FALSE)),0)+IFERROR(VLOOKUP($B253,'AA Ledger'!$A$6:$O$581,2,FALSE),0)</f>
        <v>-49.949999999999996</v>
      </c>
      <c r="D253" s="7">
        <f>IFERROR((VLOOKUP($B253,'UA Ledger'!$A$6:$N$165,D$4,FALSE)),0)+IFERROR(VLOOKUP($B253,'AA Ledger'!$A$6:$O$581,D$4,FALSE),0)</f>
        <v>-49.949999999999996</v>
      </c>
      <c r="E253" s="7">
        <f>IFERROR((VLOOKUP($B253,'UA Ledger'!$A$6:$N$165,E$4,FALSE)),0)+IFERROR(VLOOKUP($B253,'AA Ledger'!$A$6:$O$581,E$4,FALSE),0)</f>
        <v>-49.94</v>
      </c>
      <c r="F253" s="7">
        <f>IFERROR((VLOOKUP($B253,'UA Ledger'!$A$6:$N$165,F$4,FALSE)),0)+IFERROR(VLOOKUP($B253,'AA Ledger'!$A$6:$O$581,F$4,FALSE),0)</f>
        <v>-49.949999999999996</v>
      </c>
      <c r="G253" s="7">
        <f>IFERROR((VLOOKUP($B253,'UA Ledger'!$A$6:$N$165,G$4,FALSE)),0)+IFERROR(VLOOKUP($B253,'AA Ledger'!$A$6:$O$581,G$4,FALSE),0)</f>
        <v>-38.619999999999997</v>
      </c>
      <c r="H253" s="7">
        <f>IFERROR((VLOOKUP($B253,'UA Ledger'!$A$6:$N$165,H$4,FALSE)),0)+IFERROR(VLOOKUP($B253,'AA Ledger'!$A$6:$O$581,H$4,FALSE),0)</f>
        <v>-38.619999999999997</v>
      </c>
      <c r="I253" s="7">
        <f>IFERROR((VLOOKUP($B253,'UA Ledger'!$A$6:$N$165,I$4,FALSE)),0)+IFERROR(VLOOKUP($B253,'AA Ledger'!$A$6:$O$581,I$4,FALSE),0)</f>
        <v>-38.61</v>
      </c>
      <c r="J253" s="7">
        <f>IFERROR((VLOOKUP($B253,'UA Ledger'!$A$6:$N$165,J$4,FALSE)),0)+IFERROR(VLOOKUP($B253,'AA Ledger'!$A$6:$O$581,J$4,FALSE),0)</f>
        <v>-38.619999999999997</v>
      </c>
      <c r="K253" s="7">
        <f>IFERROR((VLOOKUP($B253,'UA Ledger'!$A$6:$N$165,K$4,FALSE)),0)+IFERROR(VLOOKUP($B253,'AA Ledger'!$A$6:$O$581,K$4,FALSE),0)</f>
        <v>-38.619999999999997</v>
      </c>
      <c r="L253" s="7">
        <f>IFERROR((VLOOKUP($B253,'UA Ledger'!$A$6:$N$165,L$4,FALSE)),0)+IFERROR(VLOOKUP($B253,'AA Ledger'!$A$6:$O$581,L$4,FALSE),0)</f>
        <v>-38.619999999999997</v>
      </c>
      <c r="M253" s="7">
        <f>IFERROR((VLOOKUP($B253,'UA Ledger'!$A$6:$N$165,M$4,FALSE)),0)+IFERROR(VLOOKUP($B253,'AA Ledger'!$A$6:$O$581,M$4,FALSE),0)</f>
        <v>-38.61</v>
      </c>
      <c r="N253" s="7">
        <f>IFERROR((VLOOKUP($B253,'UA Ledger'!$A$6:$N$165,N$4,FALSE)),0)+IFERROR(VLOOKUP($B253,'AA Ledger'!$A$6:$O$581,N$4,FALSE),0)</f>
        <v>-38.619999999999997</v>
      </c>
      <c r="O253" s="6">
        <f t="shared" si="8"/>
        <v>-508.73</v>
      </c>
      <c r="T253" s="5">
        <v>3715</v>
      </c>
      <c r="U253">
        <f t="shared" si="9"/>
        <v>3715</v>
      </c>
    </row>
    <row r="254" spans="1:21" x14ac:dyDescent="0.35">
      <c r="A254" s="15" t="s">
        <v>219</v>
      </c>
      <c r="B254" s="16">
        <v>2475</v>
      </c>
      <c r="C254" s="7">
        <f>IFERROR((VLOOKUP($B254,'UA Ledger'!$A$6:$N$165,2,FALSE)),0)+IFERROR(VLOOKUP($B254,'AA Ledger'!$A$6:$O$581,2,FALSE),0)</f>
        <v>0</v>
      </c>
      <c r="D254" s="7">
        <f>IFERROR((VLOOKUP($B254,'UA Ledger'!$A$6:$N$165,D$4,FALSE)),0)+IFERROR(VLOOKUP($B254,'AA Ledger'!$A$6:$O$581,D$4,FALSE),0)</f>
        <v>0</v>
      </c>
      <c r="E254" s="7">
        <f>IFERROR((VLOOKUP($B254,'UA Ledger'!$A$6:$N$165,E$4,FALSE)),0)+IFERROR(VLOOKUP($B254,'AA Ledger'!$A$6:$O$581,E$4,FALSE),0)</f>
        <v>0</v>
      </c>
      <c r="F254" s="7">
        <f>IFERROR((VLOOKUP($B254,'UA Ledger'!$A$6:$N$165,F$4,FALSE)),0)+IFERROR(VLOOKUP($B254,'AA Ledger'!$A$6:$O$581,F$4,FALSE),0)</f>
        <v>0</v>
      </c>
      <c r="G254" s="7">
        <f>IFERROR((VLOOKUP($B254,'UA Ledger'!$A$6:$N$165,G$4,FALSE)),0)+IFERROR(VLOOKUP($B254,'AA Ledger'!$A$6:$O$581,G$4,FALSE),0)</f>
        <v>0</v>
      </c>
      <c r="H254" s="7">
        <f>IFERROR((VLOOKUP($B254,'UA Ledger'!$A$6:$N$165,H$4,FALSE)),0)+IFERROR(VLOOKUP($B254,'AA Ledger'!$A$6:$O$581,H$4,FALSE),0)</f>
        <v>0</v>
      </c>
      <c r="I254" s="7">
        <f>IFERROR((VLOOKUP($B254,'UA Ledger'!$A$6:$N$165,I$4,FALSE)),0)+IFERROR(VLOOKUP($B254,'AA Ledger'!$A$6:$O$581,I$4,FALSE),0)</f>
        <v>0</v>
      </c>
      <c r="J254" s="7">
        <f>IFERROR((VLOOKUP($B254,'UA Ledger'!$A$6:$N$165,J$4,FALSE)),0)+IFERROR(VLOOKUP($B254,'AA Ledger'!$A$6:$O$581,J$4,FALSE),0)</f>
        <v>0</v>
      </c>
      <c r="K254" s="7">
        <f>IFERROR((VLOOKUP($B254,'UA Ledger'!$A$6:$N$165,K$4,FALSE)),0)+IFERROR(VLOOKUP($B254,'AA Ledger'!$A$6:$O$581,K$4,FALSE),0)</f>
        <v>0</v>
      </c>
      <c r="L254" s="7">
        <f>IFERROR((VLOOKUP($B254,'UA Ledger'!$A$6:$N$165,L$4,FALSE)),0)+IFERROR(VLOOKUP($B254,'AA Ledger'!$A$6:$O$581,L$4,FALSE),0)</f>
        <v>0</v>
      </c>
      <c r="M254" s="7">
        <f>IFERROR((VLOOKUP($B254,'UA Ledger'!$A$6:$N$165,M$4,FALSE)),0)+IFERROR(VLOOKUP($B254,'AA Ledger'!$A$6:$O$581,M$4,FALSE),0)</f>
        <v>0</v>
      </c>
      <c r="N254" s="7">
        <f>IFERROR((VLOOKUP($B254,'UA Ledger'!$A$6:$N$165,N$4,FALSE)),0)+IFERROR(VLOOKUP($B254,'AA Ledger'!$A$6:$O$581,N$4,FALSE),0)</f>
        <v>0</v>
      </c>
      <c r="O254" s="6">
        <f t="shared" si="8"/>
        <v>0</v>
      </c>
      <c r="T254" s="5">
        <v>3725</v>
      </c>
      <c r="U254">
        <f t="shared" si="9"/>
        <v>3725</v>
      </c>
    </row>
    <row r="255" spans="1:21" x14ac:dyDescent="0.35">
      <c r="A255" s="15" t="s">
        <v>220</v>
      </c>
      <c r="B255" s="16">
        <v>2500</v>
      </c>
      <c r="C255" s="7">
        <f>IFERROR((VLOOKUP($B255,'UA Ledger'!$A$6:$N$165,2,FALSE)),0)+IFERROR(VLOOKUP($B255,'AA Ledger'!$A$6:$O$581,2,FALSE),0)</f>
        <v>0</v>
      </c>
      <c r="D255" s="7">
        <f>IFERROR((VLOOKUP($B255,'UA Ledger'!$A$6:$N$165,D$4,FALSE)),0)+IFERROR(VLOOKUP($B255,'AA Ledger'!$A$6:$O$581,D$4,FALSE),0)</f>
        <v>0</v>
      </c>
      <c r="E255" s="7">
        <f>IFERROR((VLOOKUP($B255,'UA Ledger'!$A$6:$N$165,E$4,FALSE)),0)+IFERROR(VLOOKUP($B255,'AA Ledger'!$A$6:$O$581,E$4,FALSE),0)</f>
        <v>0</v>
      </c>
      <c r="F255" s="7">
        <f>IFERROR((VLOOKUP($B255,'UA Ledger'!$A$6:$N$165,F$4,FALSE)),0)+IFERROR(VLOOKUP($B255,'AA Ledger'!$A$6:$O$581,F$4,FALSE),0)</f>
        <v>0</v>
      </c>
      <c r="G255" s="7">
        <f>IFERROR((VLOOKUP($B255,'UA Ledger'!$A$6:$N$165,G$4,FALSE)),0)+IFERROR(VLOOKUP($B255,'AA Ledger'!$A$6:$O$581,G$4,FALSE),0)</f>
        <v>0</v>
      </c>
      <c r="H255" s="7">
        <f>IFERROR((VLOOKUP($B255,'UA Ledger'!$A$6:$N$165,H$4,FALSE)),0)+IFERROR(VLOOKUP($B255,'AA Ledger'!$A$6:$O$581,H$4,FALSE),0)</f>
        <v>0</v>
      </c>
      <c r="I255" s="7">
        <f>IFERROR((VLOOKUP($B255,'UA Ledger'!$A$6:$N$165,I$4,FALSE)),0)+IFERROR(VLOOKUP($B255,'AA Ledger'!$A$6:$O$581,I$4,FALSE),0)</f>
        <v>0</v>
      </c>
      <c r="J255" s="7">
        <f>IFERROR((VLOOKUP($B255,'UA Ledger'!$A$6:$N$165,J$4,FALSE)),0)+IFERROR(VLOOKUP($B255,'AA Ledger'!$A$6:$O$581,J$4,FALSE),0)</f>
        <v>0</v>
      </c>
      <c r="K255" s="7">
        <f>IFERROR((VLOOKUP($B255,'UA Ledger'!$A$6:$N$165,K$4,FALSE)),0)+IFERROR(VLOOKUP($B255,'AA Ledger'!$A$6:$O$581,K$4,FALSE),0)</f>
        <v>0</v>
      </c>
      <c r="L255" s="7">
        <f>IFERROR((VLOOKUP($B255,'UA Ledger'!$A$6:$N$165,L$4,FALSE)),0)+IFERROR(VLOOKUP($B255,'AA Ledger'!$A$6:$O$581,L$4,FALSE),0)</f>
        <v>0</v>
      </c>
      <c r="M255" s="7">
        <f>IFERROR((VLOOKUP($B255,'UA Ledger'!$A$6:$N$165,M$4,FALSE)),0)+IFERROR(VLOOKUP($B255,'AA Ledger'!$A$6:$O$581,M$4,FALSE),0)</f>
        <v>0</v>
      </c>
      <c r="N255" s="7">
        <f>IFERROR((VLOOKUP($B255,'UA Ledger'!$A$6:$N$165,N$4,FALSE)),0)+IFERROR(VLOOKUP($B255,'AA Ledger'!$A$6:$O$581,N$4,FALSE),0)</f>
        <v>0</v>
      </c>
      <c r="O255" s="6">
        <f t="shared" si="8"/>
        <v>0</v>
      </c>
      <c r="T255" s="5">
        <v>3750</v>
      </c>
      <c r="U255">
        <f t="shared" si="9"/>
        <v>3750</v>
      </c>
    </row>
    <row r="256" spans="1:21" x14ac:dyDescent="0.35">
      <c r="A256" s="15" t="s">
        <v>221</v>
      </c>
      <c r="B256" s="16">
        <v>2510</v>
      </c>
      <c r="C256" s="7">
        <f>IFERROR((VLOOKUP($B256,'UA Ledger'!$A$6:$N$165,2,FALSE)),0)+IFERROR(VLOOKUP($B256,'AA Ledger'!$A$6:$O$581,2,FALSE),0)</f>
        <v>0</v>
      </c>
      <c r="D256" s="7">
        <f>IFERROR((VLOOKUP($B256,'UA Ledger'!$A$6:$N$165,D$4,FALSE)),0)+IFERROR(VLOOKUP($B256,'AA Ledger'!$A$6:$O$581,D$4,FALSE),0)</f>
        <v>0</v>
      </c>
      <c r="E256" s="7">
        <f>IFERROR((VLOOKUP($B256,'UA Ledger'!$A$6:$N$165,E$4,FALSE)),0)+IFERROR(VLOOKUP($B256,'AA Ledger'!$A$6:$O$581,E$4,FALSE),0)</f>
        <v>0</v>
      </c>
      <c r="F256" s="7">
        <f>IFERROR((VLOOKUP($B256,'UA Ledger'!$A$6:$N$165,F$4,FALSE)),0)+IFERROR(VLOOKUP($B256,'AA Ledger'!$A$6:$O$581,F$4,FALSE),0)</f>
        <v>0</v>
      </c>
      <c r="G256" s="7">
        <f>IFERROR((VLOOKUP($B256,'UA Ledger'!$A$6:$N$165,G$4,FALSE)),0)+IFERROR(VLOOKUP($B256,'AA Ledger'!$A$6:$O$581,G$4,FALSE),0)</f>
        <v>0</v>
      </c>
      <c r="H256" s="7">
        <f>IFERROR((VLOOKUP($B256,'UA Ledger'!$A$6:$N$165,H$4,FALSE)),0)+IFERROR(VLOOKUP($B256,'AA Ledger'!$A$6:$O$581,H$4,FALSE),0)</f>
        <v>0</v>
      </c>
      <c r="I256" s="7">
        <f>IFERROR((VLOOKUP($B256,'UA Ledger'!$A$6:$N$165,I$4,FALSE)),0)+IFERROR(VLOOKUP($B256,'AA Ledger'!$A$6:$O$581,I$4,FALSE),0)</f>
        <v>0</v>
      </c>
      <c r="J256" s="7">
        <f>IFERROR((VLOOKUP($B256,'UA Ledger'!$A$6:$N$165,J$4,FALSE)),0)+IFERROR(VLOOKUP($B256,'AA Ledger'!$A$6:$O$581,J$4,FALSE),0)</f>
        <v>0</v>
      </c>
      <c r="K256" s="7">
        <f>IFERROR((VLOOKUP($B256,'UA Ledger'!$A$6:$N$165,K$4,FALSE)),0)+IFERROR(VLOOKUP($B256,'AA Ledger'!$A$6:$O$581,K$4,FALSE),0)</f>
        <v>0</v>
      </c>
      <c r="L256" s="7">
        <f>IFERROR((VLOOKUP($B256,'UA Ledger'!$A$6:$N$165,L$4,FALSE)),0)+IFERROR(VLOOKUP($B256,'AA Ledger'!$A$6:$O$581,L$4,FALSE),0)</f>
        <v>0</v>
      </c>
      <c r="M256" s="7">
        <f>IFERROR((VLOOKUP($B256,'UA Ledger'!$A$6:$N$165,M$4,FALSE)),0)+IFERROR(VLOOKUP($B256,'AA Ledger'!$A$6:$O$581,M$4,FALSE),0)</f>
        <v>0</v>
      </c>
      <c r="N256" s="7">
        <f>IFERROR((VLOOKUP($B256,'UA Ledger'!$A$6:$N$165,N$4,FALSE)),0)+IFERROR(VLOOKUP($B256,'AA Ledger'!$A$6:$O$581,N$4,FALSE),0)</f>
        <v>0</v>
      </c>
      <c r="O256" s="6">
        <f t="shared" si="8"/>
        <v>0</v>
      </c>
      <c r="T256" s="5">
        <v>3765</v>
      </c>
      <c r="U256">
        <f t="shared" si="9"/>
        <v>3765</v>
      </c>
    </row>
    <row r="257" spans="1:21" x14ac:dyDescent="0.35">
      <c r="A257" s="15" t="s">
        <v>222</v>
      </c>
      <c r="B257" s="16">
        <v>2515</v>
      </c>
      <c r="C257" s="7">
        <f>IFERROR((VLOOKUP($B257,'UA Ledger'!$A$6:$N$165,2,FALSE)),0)+IFERROR(VLOOKUP($B257,'AA Ledger'!$A$6:$O$581,2,FALSE),0)</f>
        <v>0</v>
      </c>
      <c r="D257" s="7">
        <f>IFERROR((VLOOKUP($B257,'UA Ledger'!$A$6:$N$165,D$4,FALSE)),0)+IFERROR(VLOOKUP($B257,'AA Ledger'!$A$6:$O$581,D$4,FALSE),0)</f>
        <v>0</v>
      </c>
      <c r="E257" s="7">
        <f>IFERROR((VLOOKUP($B257,'UA Ledger'!$A$6:$N$165,E$4,FALSE)),0)+IFERROR(VLOOKUP($B257,'AA Ledger'!$A$6:$O$581,E$4,FALSE),0)</f>
        <v>0</v>
      </c>
      <c r="F257" s="7">
        <f>IFERROR((VLOOKUP($B257,'UA Ledger'!$A$6:$N$165,F$4,FALSE)),0)+IFERROR(VLOOKUP($B257,'AA Ledger'!$A$6:$O$581,F$4,FALSE),0)</f>
        <v>0</v>
      </c>
      <c r="G257" s="7">
        <f>IFERROR((VLOOKUP($B257,'UA Ledger'!$A$6:$N$165,G$4,FALSE)),0)+IFERROR(VLOOKUP($B257,'AA Ledger'!$A$6:$O$581,G$4,FALSE),0)</f>
        <v>0</v>
      </c>
      <c r="H257" s="7">
        <f>IFERROR((VLOOKUP($B257,'UA Ledger'!$A$6:$N$165,H$4,FALSE)),0)+IFERROR(VLOOKUP($B257,'AA Ledger'!$A$6:$O$581,H$4,FALSE),0)</f>
        <v>0</v>
      </c>
      <c r="I257" s="7">
        <f>IFERROR((VLOOKUP($B257,'UA Ledger'!$A$6:$N$165,I$4,FALSE)),0)+IFERROR(VLOOKUP($B257,'AA Ledger'!$A$6:$O$581,I$4,FALSE),0)</f>
        <v>0</v>
      </c>
      <c r="J257" s="7">
        <f>IFERROR((VLOOKUP($B257,'UA Ledger'!$A$6:$N$165,J$4,FALSE)),0)+IFERROR(VLOOKUP($B257,'AA Ledger'!$A$6:$O$581,J$4,FALSE),0)</f>
        <v>0</v>
      </c>
      <c r="K257" s="7">
        <f>IFERROR((VLOOKUP($B257,'UA Ledger'!$A$6:$N$165,K$4,FALSE)),0)+IFERROR(VLOOKUP($B257,'AA Ledger'!$A$6:$O$581,K$4,FALSE),0)</f>
        <v>0</v>
      </c>
      <c r="L257" s="7">
        <f>IFERROR((VLOOKUP($B257,'UA Ledger'!$A$6:$N$165,L$4,FALSE)),0)+IFERROR(VLOOKUP($B257,'AA Ledger'!$A$6:$O$581,L$4,FALSE),0)</f>
        <v>0</v>
      </c>
      <c r="M257" s="7">
        <f>IFERROR((VLOOKUP($B257,'UA Ledger'!$A$6:$N$165,M$4,FALSE)),0)+IFERROR(VLOOKUP($B257,'AA Ledger'!$A$6:$O$581,M$4,FALSE),0)</f>
        <v>0</v>
      </c>
      <c r="N257" s="7">
        <f>IFERROR((VLOOKUP($B257,'UA Ledger'!$A$6:$N$165,N$4,FALSE)),0)+IFERROR(VLOOKUP($B257,'AA Ledger'!$A$6:$O$581,N$4,FALSE),0)</f>
        <v>0</v>
      </c>
      <c r="O257" s="6">
        <f t="shared" si="8"/>
        <v>0</v>
      </c>
      <c r="T257" s="5">
        <v>3790</v>
      </c>
      <c r="U257">
        <f t="shared" si="9"/>
        <v>3790</v>
      </c>
    </row>
    <row r="258" spans="1:21" x14ac:dyDescent="0.35">
      <c r="A258" s="15" t="s">
        <v>223</v>
      </c>
      <c r="B258" s="16">
        <v>2545</v>
      </c>
      <c r="C258" s="7">
        <f>IFERROR((VLOOKUP($B258,'UA Ledger'!$A$6:$N$165,2,FALSE)),0)+IFERROR(VLOOKUP($B258,'AA Ledger'!$A$6:$O$581,2,FALSE),0)</f>
        <v>0</v>
      </c>
      <c r="D258" s="7">
        <f>IFERROR((VLOOKUP($B258,'UA Ledger'!$A$6:$N$165,D$4,FALSE)),0)+IFERROR(VLOOKUP($B258,'AA Ledger'!$A$6:$O$581,D$4,FALSE),0)</f>
        <v>0</v>
      </c>
      <c r="E258" s="7">
        <f>IFERROR((VLOOKUP($B258,'UA Ledger'!$A$6:$N$165,E$4,FALSE)),0)+IFERROR(VLOOKUP($B258,'AA Ledger'!$A$6:$O$581,E$4,FALSE),0)</f>
        <v>0</v>
      </c>
      <c r="F258" s="7">
        <f>IFERROR((VLOOKUP($B258,'UA Ledger'!$A$6:$N$165,F$4,FALSE)),0)+IFERROR(VLOOKUP($B258,'AA Ledger'!$A$6:$O$581,F$4,FALSE),0)</f>
        <v>0</v>
      </c>
      <c r="G258" s="7">
        <f>IFERROR((VLOOKUP($B258,'UA Ledger'!$A$6:$N$165,G$4,FALSE)),0)+IFERROR(VLOOKUP($B258,'AA Ledger'!$A$6:$O$581,G$4,FALSE),0)</f>
        <v>0</v>
      </c>
      <c r="H258" s="7">
        <f>IFERROR((VLOOKUP($B258,'UA Ledger'!$A$6:$N$165,H$4,FALSE)),0)+IFERROR(VLOOKUP($B258,'AA Ledger'!$A$6:$O$581,H$4,FALSE),0)</f>
        <v>0</v>
      </c>
      <c r="I258" s="7">
        <f>IFERROR((VLOOKUP($B258,'UA Ledger'!$A$6:$N$165,I$4,FALSE)),0)+IFERROR(VLOOKUP($B258,'AA Ledger'!$A$6:$O$581,I$4,FALSE),0)</f>
        <v>0</v>
      </c>
      <c r="J258" s="7">
        <f>IFERROR((VLOOKUP($B258,'UA Ledger'!$A$6:$N$165,J$4,FALSE)),0)+IFERROR(VLOOKUP($B258,'AA Ledger'!$A$6:$O$581,J$4,FALSE),0)</f>
        <v>0</v>
      </c>
      <c r="K258" s="7">
        <f>IFERROR((VLOOKUP($B258,'UA Ledger'!$A$6:$N$165,K$4,FALSE)),0)+IFERROR(VLOOKUP($B258,'AA Ledger'!$A$6:$O$581,K$4,FALSE),0)</f>
        <v>0</v>
      </c>
      <c r="L258" s="7">
        <f>IFERROR((VLOOKUP($B258,'UA Ledger'!$A$6:$N$165,L$4,FALSE)),0)+IFERROR(VLOOKUP($B258,'AA Ledger'!$A$6:$O$581,L$4,FALSE),0)</f>
        <v>0</v>
      </c>
      <c r="M258" s="7">
        <f>IFERROR((VLOOKUP($B258,'UA Ledger'!$A$6:$N$165,M$4,FALSE)),0)+IFERROR(VLOOKUP($B258,'AA Ledger'!$A$6:$O$581,M$4,FALSE),0)</f>
        <v>0</v>
      </c>
      <c r="N258" s="7">
        <f>IFERROR((VLOOKUP($B258,'UA Ledger'!$A$6:$N$165,N$4,FALSE)),0)+IFERROR(VLOOKUP($B258,'AA Ledger'!$A$6:$O$581,N$4,FALSE),0)</f>
        <v>0</v>
      </c>
      <c r="O258" s="6">
        <f t="shared" si="8"/>
        <v>0</v>
      </c>
      <c r="T258" s="5">
        <v>3810</v>
      </c>
      <c r="U258">
        <f t="shared" si="9"/>
        <v>3810</v>
      </c>
    </row>
    <row r="259" spans="1:21" x14ac:dyDescent="0.35">
      <c r="A259" s="15" t="s">
        <v>224</v>
      </c>
      <c r="B259" s="16">
        <v>2570</v>
      </c>
      <c r="C259" s="7">
        <f>IFERROR((VLOOKUP($B259,'UA Ledger'!$A$6:$N$165,2,FALSE)),0)+IFERROR(VLOOKUP($B259,'AA Ledger'!$A$6:$O$581,2,FALSE),0)</f>
        <v>0</v>
      </c>
      <c r="D259" s="7">
        <f>IFERROR((VLOOKUP($B259,'UA Ledger'!$A$6:$N$165,D$4,FALSE)),0)+IFERROR(VLOOKUP($B259,'AA Ledger'!$A$6:$O$581,D$4,FALSE),0)</f>
        <v>0</v>
      </c>
      <c r="E259" s="7">
        <f>IFERROR((VLOOKUP($B259,'UA Ledger'!$A$6:$N$165,E$4,FALSE)),0)+IFERROR(VLOOKUP($B259,'AA Ledger'!$A$6:$O$581,E$4,FALSE),0)</f>
        <v>0</v>
      </c>
      <c r="F259" s="7">
        <f>IFERROR((VLOOKUP($B259,'UA Ledger'!$A$6:$N$165,F$4,FALSE)),0)+IFERROR(VLOOKUP($B259,'AA Ledger'!$A$6:$O$581,F$4,FALSE),0)</f>
        <v>0</v>
      </c>
      <c r="G259" s="7">
        <f>IFERROR((VLOOKUP($B259,'UA Ledger'!$A$6:$N$165,G$4,FALSE)),0)+IFERROR(VLOOKUP($B259,'AA Ledger'!$A$6:$O$581,G$4,FALSE),0)</f>
        <v>0</v>
      </c>
      <c r="H259" s="7">
        <f>IFERROR((VLOOKUP($B259,'UA Ledger'!$A$6:$N$165,H$4,FALSE)),0)+IFERROR(VLOOKUP($B259,'AA Ledger'!$A$6:$O$581,H$4,FALSE),0)</f>
        <v>0</v>
      </c>
      <c r="I259" s="7">
        <f>IFERROR((VLOOKUP($B259,'UA Ledger'!$A$6:$N$165,I$4,FALSE)),0)+IFERROR(VLOOKUP($B259,'AA Ledger'!$A$6:$O$581,I$4,FALSE),0)</f>
        <v>0</v>
      </c>
      <c r="J259" s="7">
        <f>IFERROR((VLOOKUP($B259,'UA Ledger'!$A$6:$N$165,J$4,FALSE)),0)+IFERROR(VLOOKUP($B259,'AA Ledger'!$A$6:$O$581,J$4,FALSE),0)</f>
        <v>0</v>
      </c>
      <c r="K259" s="7">
        <f>IFERROR((VLOOKUP($B259,'UA Ledger'!$A$6:$N$165,K$4,FALSE)),0)+IFERROR(VLOOKUP($B259,'AA Ledger'!$A$6:$O$581,K$4,FALSE),0)</f>
        <v>0</v>
      </c>
      <c r="L259" s="7">
        <f>IFERROR((VLOOKUP($B259,'UA Ledger'!$A$6:$N$165,L$4,FALSE)),0)+IFERROR(VLOOKUP($B259,'AA Ledger'!$A$6:$O$581,L$4,FALSE),0)</f>
        <v>0</v>
      </c>
      <c r="M259" s="7">
        <f>IFERROR((VLOOKUP($B259,'UA Ledger'!$A$6:$N$165,M$4,FALSE)),0)+IFERROR(VLOOKUP($B259,'AA Ledger'!$A$6:$O$581,M$4,FALSE),0)</f>
        <v>0</v>
      </c>
      <c r="N259" s="7">
        <f>IFERROR((VLOOKUP($B259,'UA Ledger'!$A$6:$N$165,N$4,FALSE)),0)+IFERROR(VLOOKUP($B259,'AA Ledger'!$A$6:$O$581,N$4,FALSE),0)</f>
        <v>0</v>
      </c>
      <c r="O259" s="6">
        <f t="shared" si="8"/>
        <v>0</v>
      </c>
      <c r="T259" s="5">
        <v>3815</v>
      </c>
      <c r="U259">
        <f t="shared" si="9"/>
        <v>3815</v>
      </c>
    </row>
    <row r="260" spans="1:21" x14ac:dyDescent="0.35">
      <c r="A260" s="15" t="s">
        <v>225</v>
      </c>
      <c r="B260" s="16">
        <v>2580</v>
      </c>
      <c r="C260" s="7">
        <f>IFERROR((VLOOKUP($B260,'UA Ledger'!$A$6:$N$165,2,FALSE)),0)+IFERROR(VLOOKUP($B260,'AA Ledger'!$A$6:$O$581,2,FALSE),0)</f>
        <v>0</v>
      </c>
      <c r="D260" s="7">
        <f>IFERROR((VLOOKUP($B260,'UA Ledger'!$A$6:$N$165,D$4,FALSE)),0)+IFERROR(VLOOKUP($B260,'AA Ledger'!$A$6:$O$581,D$4,FALSE),0)</f>
        <v>0</v>
      </c>
      <c r="E260" s="7">
        <f>IFERROR((VLOOKUP($B260,'UA Ledger'!$A$6:$N$165,E$4,FALSE)),0)+IFERROR(VLOOKUP($B260,'AA Ledger'!$A$6:$O$581,E$4,FALSE),0)</f>
        <v>0</v>
      </c>
      <c r="F260" s="7">
        <f>IFERROR((VLOOKUP($B260,'UA Ledger'!$A$6:$N$165,F$4,FALSE)),0)+IFERROR(VLOOKUP($B260,'AA Ledger'!$A$6:$O$581,F$4,FALSE),0)</f>
        <v>0</v>
      </c>
      <c r="G260" s="7">
        <f>IFERROR((VLOOKUP($B260,'UA Ledger'!$A$6:$N$165,G$4,FALSE)),0)+IFERROR(VLOOKUP($B260,'AA Ledger'!$A$6:$O$581,G$4,FALSE),0)</f>
        <v>0</v>
      </c>
      <c r="H260" s="7">
        <f>IFERROR((VLOOKUP($B260,'UA Ledger'!$A$6:$N$165,H$4,FALSE)),0)+IFERROR(VLOOKUP($B260,'AA Ledger'!$A$6:$O$581,H$4,FALSE),0)</f>
        <v>0</v>
      </c>
      <c r="I260" s="7">
        <f>IFERROR((VLOOKUP($B260,'UA Ledger'!$A$6:$N$165,I$4,FALSE)),0)+IFERROR(VLOOKUP($B260,'AA Ledger'!$A$6:$O$581,I$4,FALSE),0)</f>
        <v>0</v>
      </c>
      <c r="J260" s="7">
        <f>IFERROR((VLOOKUP($B260,'UA Ledger'!$A$6:$N$165,J$4,FALSE)),0)+IFERROR(VLOOKUP($B260,'AA Ledger'!$A$6:$O$581,J$4,FALSE),0)</f>
        <v>0</v>
      </c>
      <c r="K260" s="7">
        <f>IFERROR((VLOOKUP($B260,'UA Ledger'!$A$6:$N$165,K$4,FALSE)),0)+IFERROR(VLOOKUP($B260,'AA Ledger'!$A$6:$O$581,K$4,FALSE),0)</f>
        <v>0</v>
      </c>
      <c r="L260" s="7">
        <f>IFERROR((VLOOKUP($B260,'UA Ledger'!$A$6:$N$165,L$4,FALSE)),0)+IFERROR(VLOOKUP($B260,'AA Ledger'!$A$6:$O$581,L$4,FALSE),0)</f>
        <v>0</v>
      </c>
      <c r="M260" s="7">
        <f>IFERROR((VLOOKUP($B260,'UA Ledger'!$A$6:$N$165,M$4,FALSE)),0)+IFERROR(VLOOKUP($B260,'AA Ledger'!$A$6:$O$581,M$4,FALSE),0)</f>
        <v>0</v>
      </c>
      <c r="N260" s="7">
        <f>IFERROR((VLOOKUP($B260,'UA Ledger'!$A$6:$N$165,N$4,FALSE)),0)+IFERROR(VLOOKUP($B260,'AA Ledger'!$A$6:$O$581,N$4,FALSE),0)</f>
        <v>0</v>
      </c>
      <c r="O260" s="6">
        <f t="shared" si="8"/>
        <v>0</v>
      </c>
      <c r="T260" s="5">
        <v>3840</v>
      </c>
      <c r="U260">
        <f t="shared" si="9"/>
        <v>3840</v>
      </c>
    </row>
    <row r="261" spans="1:21" x14ac:dyDescent="0.35">
      <c r="A261" s="15" t="s">
        <v>226</v>
      </c>
      <c r="B261" s="16">
        <v>2585</v>
      </c>
      <c r="C261" s="7">
        <f>IFERROR((VLOOKUP($B261,'UA Ledger'!$A$6:$N$165,2,FALSE)),0)+IFERROR(VLOOKUP($B261,'AA Ledger'!$A$6:$O$581,2,FALSE),0)</f>
        <v>0</v>
      </c>
      <c r="D261" s="7">
        <f>IFERROR((VLOOKUP($B261,'UA Ledger'!$A$6:$N$165,D$4,FALSE)),0)+IFERROR(VLOOKUP($B261,'AA Ledger'!$A$6:$O$581,D$4,FALSE),0)</f>
        <v>0</v>
      </c>
      <c r="E261" s="7">
        <f>IFERROR((VLOOKUP($B261,'UA Ledger'!$A$6:$N$165,E$4,FALSE)),0)+IFERROR(VLOOKUP($B261,'AA Ledger'!$A$6:$O$581,E$4,FALSE),0)</f>
        <v>0</v>
      </c>
      <c r="F261" s="7">
        <f>IFERROR((VLOOKUP($B261,'UA Ledger'!$A$6:$N$165,F$4,FALSE)),0)+IFERROR(VLOOKUP($B261,'AA Ledger'!$A$6:$O$581,F$4,FALSE),0)</f>
        <v>0</v>
      </c>
      <c r="G261" s="7">
        <f>IFERROR((VLOOKUP($B261,'UA Ledger'!$A$6:$N$165,G$4,FALSE)),0)+IFERROR(VLOOKUP($B261,'AA Ledger'!$A$6:$O$581,G$4,FALSE),0)</f>
        <v>0</v>
      </c>
      <c r="H261" s="7">
        <f>IFERROR((VLOOKUP($B261,'UA Ledger'!$A$6:$N$165,H$4,FALSE)),0)+IFERROR(VLOOKUP($B261,'AA Ledger'!$A$6:$O$581,H$4,FALSE),0)</f>
        <v>0</v>
      </c>
      <c r="I261" s="7">
        <f>IFERROR((VLOOKUP($B261,'UA Ledger'!$A$6:$N$165,I$4,FALSE)),0)+IFERROR(VLOOKUP($B261,'AA Ledger'!$A$6:$O$581,I$4,FALSE),0)</f>
        <v>0</v>
      </c>
      <c r="J261" s="7">
        <f>IFERROR((VLOOKUP($B261,'UA Ledger'!$A$6:$N$165,J$4,FALSE)),0)+IFERROR(VLOOKUP($B261,'AA Ledger'!$A$6:$O$581,J$4,FALSE),0)</f>
        <v>0</v>
      </c>
      <c r="K261" s="7">
        <f>IFERROR((VLOOKUP($B261,'UA Ledger'!$A$6:$N$165,K$4,FALSE)),0)+IFERROR(VLOOKUP($B261,'AA Ledger'!$A$6:$O$581,K$4,FALSE),0)</f>
        <v>0</v>
      </c>
      <c r="L261" s="7">
        <f>IFERROR((VLOOKUP($B261,'UA Ledger'!$A$6:$N$165,L$4,FALSE)),0)+IFERROR(VLOOKUP($B261,'AA Ledger'!$A$6:$O$581,L$4,FALSE),0)</f>
        <v>0</v>
      </c>
      <c r="M261" s="7">
        <f>IFERROR((VLOOKUP($B261,'UA Ledger'!$A$6:$N$165,M$4,FALSE)),0)+IFERROR(VLOOKUP($B261,'AA Ledger'!$A$6:$O$581,M$4,FALSE),0)</f>
        <v>0</v>
      </c>
      <c r="N261" s="7">
        <f>IFERROR((VLOOKUP($B261,'UA Ledger'!$A$6:$N$165,N$4,FALSE)),0)+IFERROR(VLOOKUP($B261,'AA Ledger'!$A$6:$O$581,N$4,FALSE),0)</f>
        <v>0</v>
      </c>
      <c r="O261" s="6">
        <f t="shared" si="8"/>
        <v>0</v>
      </c>
      <c r="T261" s="5">
        <v>3850</v>
      </c>
      <c r="U261">
        <f t="shared" si="9"/>
        <v>3850</v>
      </c>
    </row>
    <row r="262" spans="1:21" x14ac:dyDescent="0.35">
      <c r="A262" s="15" t="s">
        <v>227</v>
      </c>
      <c r="B262" s="16">
        <v>2620</v>
      </c>
      <c r="C262" s="7">
        <f>IFERROR((VLOOKUP($B262,'UA Ledger'!$A$6:$N$165,2,FALSE)),0)+IFERROR(VLOOKUP($B262,'AA Ledger'!$A$6:$O$581,2,FALSE),0)</f>
        <v>0</v>
      </c>
      <c r="D262" s="7">
        <f>IFERROR((VLOOKUP($B262,'UA Ledger'!$A$6:$N$165,D$4,FALSE)),0)+IFERROR(VLOOKUP($B262,'AA Ledger'!$A$6:$O$581,D$4,FALSE),0)</f>
        <v>0</v>
      </c>
      <c r="E262" s="7">
        <f>IFERROR((VLOOKUP($B262,'UA Ledger'!$A$6:$N$165,E$4,FALSE)),0)+IFERROR(VLOOKUP($B262,'AA Ledger'!$A$6:$O$581,E$4,FALSE),0)</f>
        <v>0</v>
      </c>
      <c r="F262" s="7">
        <f>IFERROR((VLOOKUP($B262,'UA Ledger'!$A$6:$N$165,F$4,FALSE)),0)+IFERROR(VLOOKUP($B262,'AA Ledger'!$A$6:$O$581,F$4,FALSE),0)</f>
        <v>0</v>
      </c>
      <c r="G262" s="7">
        <f>IFERROR((VLOOKUP($B262,'UA Ledger'!$A$6:$N$165,G$4,FALSE)),0)+IFERROR(VLOOKUP($B262,'AA Ledger'!$A$6:$O$581,G$4,FALSE),0)</f>
        <v>0</v>
      </c>
      <c r="H262" s="7">
        <f>IFERROR((VLOOKUP($B262,'UA Ledger'!$A$6:$N$165,H$4,FALSE)),0)+IFERROR(VLOOKUP($B262,'AA Ledger'!$A$6:$O$581,H$4,FALSE),0)</f>
        <v>0</v>
      </c>
      <c r="I262" s="7">
        <f>IFERROR((VLOOKUP($B262,'UA Ledger'!$A$6:$N$165,I$4,FALSE)),0)+IFERROR(VLOOKUP($B262,'AA Ledger'!$A$6:$O$581,I$4,FALSE),0)</f>
        <v>0</v>
      </c>
      <c r="J262" s="7">
        <f>IFERROR((VLOOKUP($B262,'UA Ledger'!$A$6:$N$165,J$4,FALSE)),0)+IFERROR(VLOOKUP($B262,'AA Ledger'!$A$6:$O$581,J$4,FALSE),0)</f>
        <v>0</v>
      </c>
      <c r="K262" s="7">
        <f>IFERROR((VLOOKUP($B262,'UA Ledger'!$A$6:$N$165,K$4,FALSE)),0)+IFERROR(VLOOKUP($B262,'AA Ledger'!$A$6:$O$581,K$4,FALSE),0)</f>
        <v>0</v>
      </c>
      <c r="L262" s="7">
        <f>IFERROR((VLOOKUP($B262,'UA Ledger'!$A$6:$N$165,L$4,FALSE)),0)+IFERROR(VLOOKUP($B262,'AA Ledger'!$A$6:$O$581,L$4,FALSE),0)</f>
        <v>0</v>
      </c>
      <c r="M262" s="7">
        <f>IFERROR((VLOOKUP($B262,'UA Ledger'!$A$6:$N$165,M$4,FALSE)),0)+IFERROR(VLOOKUP($B262,'AA Ledger'!$A$6:$O$581,M$4,FALSE),0)</f>
        <v>0</v>
      </c>
      <c r="N262" s="7">
        <f>IFERROR((VLOOKUP($B262,'UA Ledger'!$A$6:$N$165,N$4,FALSE)),0)+IFERROR(VLOOKUP($B262,'AA Ledger'!$A$6:$O$581,N$4,FALSE),0)</f>
        <v>0</v>
      </c>
      <c r="O262" s="6">
        <f t="shared" ref="O262:O327" si="10">SUM(C262:N262)</f>
        <v>0</v>
      </c>
      <c r="T262" s="5">
        <v>3860</v>
      </c>
      <c r="U262">
        <f t="shared" ref="U262:U325" si="11">VLOOKUP(T262,$B$6:$B$768,1,FALSE)</f>
        <v>3860</v>
      </c>
    </row>
    <row r="263" spans="1:21" x14ac:dyDescent="0.35">
      <c r="A263" s="15" t="s">
        <v>429</v>
      </c>
      <c r="B263" s="16">
        <v>2640</v>
      </c>
      <c r="C263" s="7">
        <f>IFERROR((VLOOKUP($B263,'UA Ledger'!$A$6:$N$165,2,FALSE)),0)+IFERROR(VLOOKUP($B263,'AA Ledger'!$A$6:$O$581,2,FALSE),0)</f>
        <v>0</v>
      </c>
      <c r="D263" s="7">
        <f>IFERROR((VLOOKUP($B263,'UA Ledger'!$A$6:$N$165,D$4,FALSE)),0)+IFERROR(VLOOKUP($B263,'AA Ledger'!$A$6:$O$581,D$4,FALSE),0)</f>
        <v>0</v>
      </c>
      <c r="E263" s="7">
        <f>IFERROR((VLOOKUP($B263,'UA Ledger'!$A$6:$N$165,E$4,FALSE)),0)+IFERROR(VLOOKUP($B263,'AA Ledger'!$A$6:$O$581,E$4,FALSE),0)</f>
        <v>0</v>
      </c>
      <c r="F263" s="7">
        <f>IFERROR((VLOOKUP($B263,'UA Ledger'!$A$6:$N$165,F$4,FALSE)),0)+IFERROR(VLOOKUP($B263,'AA Ledger'!$A$6:$O$581,F$4,FALSE),0)</f>
        <v>0</v>
      </c>
      <c r="G263" s="7">
        <f>IFERROR((VLOOKUP($B263,'UA Ledger'!$A$6:$N$165,G$4,FALSE)),0)+IFERROR(VLOOKUP($B263,'AA Ledger'!$A$6:$O$581,G$4,FALSE),0)</f>
        <v>0</v>
      </c>
      <c r="H263" s="7">
        <f>IFERROR((VLOOKUP($B263,'UA Ledger'!$A$6:$N$165,H$4,FALSE)),0)+IFERROR(VLOOKUP($B263,'AA Ledger'!$A$6:$O$581,H$4,FALSE),0)</f>
        <v>0</v>
      </c>
      <c r="I263" s="7">
        <f>IFERROR((VLOOKUP($B263,'UA Ledger'!$A$6:$N$165,I$4,FALSE)),0)+IFERROR(VLOOKUP($B263,'AA Ledger'!$A$6:$O$581,I$4,FALSE),0)</f>
        <v>120427.2</v>
      </c>
      <c r="J263" s="7">
        <f>IFERROR((VLOOKUP($B263,'UA Ledger'!$A$6:$N$165,J$4,FALSE)),0)+IFERROR(VLOOKUP($B263,'AA Ledger'!$A$6:$O$581,J$4,FALSE),0)</f>
        <v>-120427.2</v>
      </c>
      <c r="K263" s="7">
        <f>IFERROR((VLOOKUP($B263,'UA Ledger'!$A$6:$N$165,K$4,FALSE)),0)+IFERROR(VLOOKUP($B263,'AA Ledger'!$A$6:$O$581,K$4,FALSE),0)</f>
        <v>0</v>
      </c>
      <c r="L263" s="7">
        <f>IFERROR((VLOOKUP($B263,'UA Ledger'!$A$6:$N$165,L$4,FALSE)),0)+IFERROR(VLOOKUP($B263,'AA Ledger'!$A$6:$O$581,L$4,FALSE),0)</f>
        <v>0</v>
      </c>
      <c r="M263" s="7">
        <f>IFERROR((VLOOKUP($B263,'UA Ledger'!$A$6:$N$165,M$4,FALSE)),0)+IFERROR(VLOOKUP($B263,'AA Ledger'!$A$6:$O$581,M$4,FALSE),0)</f>
        <v>797056.64</v>
      </c>
      <c r="N263" s="7">
        <f>IFERROR((VLOOKUP($B263,'UA Ledger'!$A$6:$N$165,N$4,FALSE)),0)+IFERROR(VLOOKUP($B263,'AA Ledger'!$A$6:$O$581,N$4,FALSE),0)</f>
        <v>-797056.64</v>
      </c>
      <c r="O263" s="6">
        <f t="shared" ref="O263" si="12">SUM(C263:N263)</f>
        <v>0</v>
      </c>
      <c r="T263" s="5">
        <v>3865</v>
      </c>
      <c r="U263">
        <f t="shared" si="11"/>
        <v>3865</v>
      </c>
    </row>
    <row r="264" spans="1:21" x14ac:dyDescent="0.35">
      <c r="A264" s="15" t="s">
        <v>228</v>
      </c>
      <c r="B264" s="16">
        <v>2650</v>
      </c>
      <c r="C264" s="7">
        <f>IFERROR((VLOOKUP($B264,'UA Ledger'!$A$6:$N$165,2,FALSE)),0)+IFERROR(VLOOKUP($B264,'AA Ledger'!$A$6:$O$581,2,FALSE),0)</f>
        <v>0</v>
      </c>
      <c r="D264" s="7">
        <f>IFERROR((VLOOKUP($B264,'UA Ledger'!$A$6:$N$165,D$4,FALSE)),0)+IFERROR(VLOOKUP($B264,'AA Ledger'!$A$6:$O$581,D$4,FALSE),0)</f>
        <v>0</v>
      </c>
      <c r="E264" s="7">
        <f>IFERROR((VLOOKUP($B264,'UA Ledger'!$A$6:$N$165,E$4,FALSE)),0)+IFERROR(VLOOKUP($B264,'AA Ledger'!$A$6:$O$581,E$4,FALSE),0)</f>
        <v>0</v>
      </c>
      <c r="F264" s="7">
        <f>IFERROR((VLOOKUP($B264,'UA Ledger'!$A$6:$N$165,F$4,FALSE)),0)+IFERROR(VLOOKUP($B264,'AA Ledger'!$A$6:$O$581,F$4,FALSE),0)</f>
        <v>0</v>
      </c>
      <c r="G264" s="7">
        <f>IFERROR((VLOOKUP($B264,'UA Ledger'!$A$6:$N$165,G$4,FALSE)),0)+IFERROR(VLOOKUP($B264,'AA Ledger'!$A$6:$O$581,G$4,FALSE),0)</f>
        <v>0</v>
      </c>
      <c r="H264" s="7">
        <f>IFERROR((VLOOKUP($B264,'UA Ledger'!$A$6:$N$165,H$4,FALSE)),0)+IFERROR(VLOOKUP($B264,'AA Ledger'!$A$6:$O$581,H$4,FALSE),0)</f>
        <v>0</v>
      </c>
      <c r="I264" s="7">
        <f>IFERROR((VLOOKUP($B264,'UA Ledger'!$A$6:$N$165,I$4,FALSE)),0)+IFERROR(VLOOKUP($B264,'AA Ledger'!$A$6:$O$581,I$4,FALSE),0)</f>
        <v>0</v>
      </c>
      <c r="J264" s="7">
        <f>IFERROR((VLOOKUP($B264,'UA Ledger'!$A$6:$N$165,J$4,FALSE)),0)+IFERROR(VLOOKUP($B264,'AA Ledger'!$A$6:$O$581,J$4,FALSE),0)</f>
        <v>0</v>
      </c>
      <c r="K264" s="7">
        <f>IFERROR((VLOOKUP($B264,'UA Ledger'!$A$6:$N$165,K$4,FALSE)),0)+IFERROR(VLOOKUP($B264,'AA Ledger'!$A$6:$O$581,K$4,FALSE),0)</f>
        <v>0</v>
      </c>
      <c r="L264" s="7">
        <f>IFERROR((VLOOKUP($B264,'UA Ledger'!$A$6:$N$165,L$4,FALSE)),0)+IFERROR(VLOOKUP($B264,'AA Ledger'!$A$6:$O$581,L$4,FALSE),0)</f>
        <v>0</v>
      </c>
      <c r="M264" s="7">
        <f>IFERROR((VLOOKUP($B264,'UA Ledger'!$A$6:$N$165,M$4,FALSE)),0)+IFERROR(VLOOKUP($B264,'AA Ledger'!$A$6:$O$581,M$4,FALSE),0)</f>
        <v>0</v>
      </c>
      <c r="N264" s="7">
        <f>IFERROR((VLOOKUP($B264,'UA Ledger'!$A$6:$N$165,N$4,FALSE)),0)+IFERROR(VLOOKUP($B264,'AA Ledger'!$A$6:$O$581,N$4,FALSE),0)</f>
        <v>0</v>
      </c>
      <c r="O264" s="6">
        <f t="shared" si="10"/>
        <v>0</v>
      </c>
      <c r="T264" s="5">
        <v>3875</v>
      </c>
      <c r="U264">
        <f t="shared" si="11"/>
        <v>3875</v>
      </c>
    </row>
    <row r="265" spans="1:21" x14ac:dyDescent="0.35">
      <c r="A265" s="15" t="s">
        <v>229</v>
      </c>
      <c r="B265" s="16">
        <v>2675</v>
      </c>
      <c r="C265" s="7">
        <f>IFERROR((VLOOKUP($B265,'UA Ledger'!$A$6:$N$165,2,FALSE)),0)+IFERROR(VLOOKUP($B265,'AA Ledger'!$A$6:$O$581,2,FALSE),0)</f>
        <v>-176239.06000000177</v>
      </c>
      <c r="D265" s="7">
        <f>IFERROR((VLOOKUP($B265,'UA Ledger'!$A$6:$N$165,D$4,FALSE)),0)+IFERROR(VLOOKUP($B265,'AA Ledger'!$A$6:$O$581,D$4,FALSE),0)</f>
        <v>293798.97000000102</v>
      </c>
      <c r="E265" s="7">
        <f>IFERROR((VLOOKUP($B265,'UA Ledger'!$A$6:$N$165,E$4,FALSE)),0)+IFERROR(VLOOKUP($B265,'AA Ledger'!$A$6:$O$581,E$4,FALSE),0)</f>
        <v>-155929.72999999844</v>
      </c>
      <c r="F265" s="7">
        <f>IFERROR((VLOOKUP($B265,'UA Ledger'!$A$6:$N$165,F$4,FALSE)),0)+IFERROR(VLOOKUP($B265,'AA Ledger'!$A$6:$O$581,F$4,FALSE),0)</f>
        <v>151357.35999999952</v>
      </c>
      <c r="G265" s="7">
        <f>IFERROR((VLOOKUP($B265,'UA Ledger'!$A$6:$N$165,G$4,FALSE)),0)+IFERROR(VLOOKUP($B265,'AA Ledger'!$A$6:$O$581,G$4,FALSE),0)</f>
        <v>-80655.670000001322</v>
      </c>
      <c r="H265" s="7">
        <f>IFERROR((VLOOKUP($B265,'UA Ledger'!$A$6:$N$165,H$4,FALSE)),0)+IFERROR(VLOOKUP($B265,'AA Ledger'!$A$6:$O$581,H$4,FALSE),0)</f>
        <v>365288.33999999875</v>
      </c>
      <c r="I265" s="7">
        <f>IFERROR((VLOOKUP($B265,'UA Ledger'!$A$6:$N$165,I$4,FALSE)),0)+IFERROR(VLOOKUP($B265,'AA Ledger'!$A$6:$O$581,I$4,FALSE),0)</f>
        <v>-204278.76999999987</v>
      </c>
      <c r="J265" s="7">
        <f>IFERROR((VLOOKUP($B265,'UA Ledger'!$A$6:$N$165,J$4,FALSE)),0)+IFERROR(VLOOKUP($B265,'AA Ledger'!$A$6:$O$581,J$4,FALSE),0)</f>
        <v>-228345.16000000294</v>
      </c>
      <c r="K265" s="7">
        <f>IFERROR((VLOOKUP($B265,'UA Ledger'!$A$6:$N$165,K$4,FALSE)),0)+IFERROR(VLOOKUP($B265,'AA Ledger'!$A$6:$O$581,K$4,FALSE),0)</f>
        <v>134529.27999999907</v>
      </c>
      <c r="L265" s="7">
        <f>IFERROR((VLOOKUP($B265,'UA Ledger'!$A$6:$N$165,L$4,FALSE)),0)+IFERROR(VLOOKUP($B265,'AA Ledger'!$A$6:$O$581,L$4,FALSE),0)</f>
        <v>897387.86999999965</v>
      </c>
      <c r="M265" s="7">
        <f>IFERROR((VLOOKUP($B265,'UA Ledger'!$A$6:$N$165,M$4,FALSE)),0)+IFERROR(VLOOKUP($B265,'AA Ledger'!$A$6:$O$581,M$4,FALSE),0)</f>
        <v>-782641.66000000131</v>
      </c>
      <c r="N265" s="7">
        <f>IFERROR((VLOOKUP($B265,'UA Ledger'!$A$6:$N$165,N$4,FALSE)),0)+IFERROR(VLOOKUP($B265,'AA Ledger'!$A$6:$O$581,N$4,FALSE),0)</f>
        <v>-171587.00000000207</v>
      </c>
      <c r="O265" s="6">
        <f t="shared" si="10"/>
        <v>42684.769999990269</v>
      </c>
      <c r="T265" s="5">
        <v>3880</v>
      </c>
      <c r="U265">
        <f t="shared" si="11"/>
        <v>3880</v>
      </c>
    </row>
    <row r="266" spans="1:21" x14ac:dyDescent="0.35">
      <c r="A266" s="15" t="s">
        <v>230</v>
      </c>
      <c r="B266" s="16">
        <v>2680</v>
      </c>
      <c r="C266" s="7">
        <f>IFERROR((VLOOKUP($B266,'UA Ledger'!$A$6:$N$165,2,FALSE)),0)+IFERROR(VLOOKUP($B266,'AA Ledger'!$A$6:$O$581,2,FALSE),0)</f>
        <v>-106675.78999999998</v>
      </c>
      <c r="D266" s="7">
        <f>IFERROR((VLOOKUP($B266,'UA Ledger'!$A$6:$N$165,D$4,FALSE)),0)+IFERROR(VLOOKUP($B266,'AA Ledger'!$A$6:$O$581,D$4,FALSE),0)</f>
        <v>-56898.71999999987</v>
      </c>
      <c r="E266" s="7">
        <f>IFERROR((VLOOKUP($B266,'UA Ledger'!$A$6:$N$165,E$4,FALSE)),0)+IFERROR(VLOOKUP($B266,'AA Ledger'!$A$6:$O$581,E$4,FALSE),0)</f>
        <v>107650.2099999999</v>
      </c>
      <c r="F266" s="7">
        <f>IFERROR((VLOOKUP($B266,'UA Ledger'!$A$6:$N$165,F$4,FALSE)),0)+IFERROR(VLOOKUP($B266,'AA Ledger'!$A$6:$O$581,F$4,FALSE),0)</f>
        <v>37025.920000000115</v>
      </c>
      <c r="G266" s="7">
        <f>IFERROR((VLOOKUP($B266,'UA Ledger'!$A$6:$N$165,G$4,FALSE)),0)+IFERROR(VLOOKUP($B266,'AA Ledger'!$A$6:$O$581,G$4,FALSE),0)</f>
        <v>330531.66000000003</v>
      </c>
      <c r="H266" s="7">
        <f>IFERROR((VLOOKUP($B266,'UA Ledger'!$A$6:$N$165,H$4,FALSE)),0)+IFERROR(VLOOKUP($B266,'AA Ledger'!$A$6:$O$581,H$4,FALSE),0)</f>
        <v>-84440.72999999988</v>
      </c>
      <c r="I266" s="7">
        <f>IFERROR((VLOOKUP($B266,'UA Ledger'!$A$6:$N$165,I$4,FALSE)),0)+IFERROR(VLOOKUP($B266,'AA Ledger'!$A$6:$O$581,I$4,FALSE),0)</f>
        <v>-149239.39999999997</v>
      </c>
      <c r="J266" s="7">
        <f>IFERROR((VLOOKUP($B266,'UA Ledger'!$A$6:$N$165,J$4,FALSE)),0)+IFERROR(VLOOKUP($B266,'AA Ledger'!$A$6:$O$581,J$4,FALSE),0)</f>
        <v>-27754.410000000087</v>
      </c>
      <c r="K266" s="7">
        <f>IFERROR((VLOOKUP($B266,'UA Ledger'!$A$6:$N$165,K$4,FALSE)),0)+IFERROR(VLOOKUP($B266,'AA Ledger'!$A$6:$O$581,K$4,FALSE),0)</f>
        <v>-573.69999999997526</v>
      </c>
      <c r="L266" s="7">
        <f>IFERROR((VLOOKUP($B266,'UA Ledger'!$A$6:$N$165,L$4,FALSE)),0)+IFERROR(VLOOKUP($B266,'AA Ledger'!$A$6:$O$581,L$4,FALSE),0)</f>
        <v>115881.36999999982</v>
      </c>
      <c r="M266" s="7">
        <f>IFERROR((VLOOKUP($B266,'UA Ledger'!$A$6:$N$165,M$4,FALSE)),0)+IFERROR(VLOOKUP($B266,'AA Ledger'!$A$6:$O$581,M$4,FALSE),0)</f>
        <v>-15734.380000000056</v>
      </c>
      <c r="N266" s="7">
        <f>IFERROR((VLOOKUP($B266,'UA Ledger'!$A$6:$N$165,N$4,FALSE)),0)+IFERROR(VLOOKUP($B266,'AA Ledger'!$A$6:$O$581,N$4,FALSE),0)</f>
        <v>-18699.029999999977</v>
      </c>
      <c r="O266" s="6">
        <f t="shared" si="10"/>
        <v>131073.00000000009</v>
      </c>
      <c r="T266" s="5">
        <v>3885</v>
      </c>
      <c r="U266">
        <f t="shared" si="11"/>
        <v>3885</v>
      </c>
    </row>
    <row r="267" spans="1:21" x14ac:dyDescent="0.35">
      <c r="A267" s="15" t="s">
        <v>231</v>
      </c>
      <c r="B267" s="16">
        <v>2690</v>
      </c>
      <c r="C267" s="7">
        <f>IFERROR((VLOOKUP($B267,'UA Ledger'!$A$6:$N$165,2,FALSE)),0)+IFERROR(VLOOKUP($B267,'AA Ledger'!$A$6:$O$581,2,FALSE),0)</f>
        <v>-6504.33</v>
      </c>
      <c r="D267" s="7">
        <f>IFERROR((VLOOKUP($B267,'UA Ledger'!$A$6:$N$165,D$4,FALSE)),0)+IFERROR(VLOOKUP($B267,'AA Ledger'!$A$6:$O$581,D$4,FALSE),0)</f>
        <v>3574.7200000000003</v>
      </c>
      <c r="E267" s="7">
        <f>IFERROR((VLOOKUP($B267,'UA Ledger'!$A$6:$N$165,E$4,FALSE)),0)+IFERROR(VLOOKUP($B267,'AA Ledger'!$A$6:$O$581,E$4,FALSE),0)</f>
        <v>6915.3099999999995</v>
      </c>
      <c r="F267" s="7">
        <f>IFERROR((VLOOKUP($B267,'UA Ledger'!$A$6:$N$165,F$4,FALSE)),0)+IFERROR(VLOOKUP($B267,'AA Ledger'!$A$6:$O$581,F$4,FALSE),0)</f>
        <v>-4518.96</v>
      </c>
      <c r="G267" s="7">
        <f>IFERROR((VLOOKUP($B267,'UA Ledger'!$A$6:$N$165,G$4,FALSE)),0)+IFERROR(VLOOKUP($B267,'AA Ledger'!$A$6:$O$581,G$4,FALSE),0)</f>
        <v>11679.57</v>
      </c>
      <c r="H267" s="7">
        <f>IFERROR((VLOOKUP($B267,'UA Ledger'!$A$6:$N$165,H$4,FALSE)),0)+IFERROR(VLOOKUP($B267,'AA Ledger'!$A$6:$O$581,H$4,FALSE),0)</f>
        <v>2407.21</v>
      </c>
      <c r="I267" s="7">
        <f>IFERROR((VLOOKUP($B267,'UA Ledger'!$A$6:$N$165,I$4,FALSE)),0)+IFERROR(VLOOKUP($B267,'AA Ledger'!$A$6:$O$581,I$4,FALSE),0)</f>
        <v>-9011.2900000000009</v>
      </c>
      <c r="J267" s="7">
        <f>IFERROR((VLOOKUP($B267,'UA Ledger'!$A$6:$N$165,J$4,FALSE)),0)+IFERROR(VLOOKUP($B267,'AA Ledger'!$A$6:$O$581,J$4,FALSE),0)</f>
        <v>-896.6400000000001</v>
      </c>
      <c r="K267" s="7">
        <f>IFERROR((VLOOKUP($B267,'UA Ledger'!$A$6:$N$165,K$4,FALSE)),0)+IFERROR(VLOOKUP($B267,'AA Ledger'!$A$6:$O$581,K$4,FALSE),0)</f>
        <v>-3996.81</v>
      </c>
      <c r="L267" s="7">
        <f>IFERROR((VLOOKUP($B267,'UA Ledger'!$A$6:$N$165,L$4,FALSE)),0)+IFERROR(VLOOKUP($B267,'AA Ledger'!$A$6:$O$581,L$4,FALSE),0)</f>
        <v>-11432.69</v>
      </c>
      <c r="M267" s="7">
        <f>IFERROR((VLOOKUP($B267,'UA Ledger'!$A$6:$N$165,M$4,FALSE)),0)+IFERROR(VLOOKUP($B267,'AA Ledger'!$A$6:$O$581,M$4,FALSE),0)</f>
        <v>8553.18</v>
      </c>
      <c r="N267" s="7">
        <f>IFERROR((VLOOKUP($B267,'UA Ledger'!$A$6:$N$165,N$4,FALSE)),0)+IFERROR(VLOOKUP($B267,'AA Ledger'!$A$6:$O$581,N$4,FALSE),0)</f>
        <v>158.9699999999998</v>
      </c>
      <c r="O267" s="6">
        <f t="shared" si="10"/>
        <v>-3071.7600000000016</v>
      </c>
      <c r="T267" s="5">
        <v>3890</v>
      </c>
      <c r="U267">
        <f t="shared" si="11"/>
        <v>3890</v>
      </c>
    </row>
    <row r="268" spans="1:21" x14ac:dyDescent="0.35">
      <c r="A268" s="15" t="s">
        <v>232</v>
      </c>
      <c r="B268" s="16">
        <v>2700</v>
      </c>
      <c r="C268" s="7">
        <f>IFERROR((VLOOKUP($B268,'UA Ledger'!$A$6:$N$165,2,FALSE)),0)+IFERROR(VLOOKUP($B268,'AA Ledger'!$A$6:$O$581,2,FALSE),0)</f>
        <v>3290.72</v>
      </c>
      <c r="D268" s="7">
        <f>IFERROR((VLOOKUP($B268,'UA Ledger'!$A$6:$N$165,D$4,FALSE)),0)+IFERROR(VLOOKUP($B268,'AA Ledger'!$A$6:$O$581,D$4,FALSE),0)</f>
        <v>-6681.9500000000007</v>
      </c>
      <c r="E268" s="7">
        <f>IFERROR((VLOOKUP($B268,'UA Ledger'!$A$6:$N$165,E$4,FALSE)),0)+IFERROR(VLOOKUP($B268,'AA Ledger'!$A$6:$O$581,E$4,FALSE),0)</f>
        <v>-1228.71</v>
      </c>
      <c r="F268" s="7">
        <f>IFERROR((VLOOKUP($B268,'UA Ledger'!$A$6:$N$165,F$4,FALSE)),0)+IFERROR(VLOOKUP($B268,'AA Ledger'!$A$6:$O$581,F$4,FALSE),0)</f>
        <v>-1033.6500000000001</v>
      </c>
      <c r="G268" s="7">
        <f>IFERROR((VLOOKUP($B268,'UA Ledger'!$A$6:$N$165,G$4,FALSE)),0)+IFERROR(VLOOKUP($B268,'AA Ledger'!$A$6:$O$581,G$4,FALSE),0)</f>
        <v>0</v>
      </c>
      <c r="H268" s="7">
        <f>IFERROR((VLOOKUP($B268,'UA Ledger'!$A$6:$N$165,H$4,FALSE)),0)+IFERROR(VLOOKUP($B268,'AA Ledger'!$A$6:$O$581,H$4,FALSE),0)</f>
        <v>0</v>
      </c>
      <c r="I268" s="7">
        <f>IFERROR((VLOOKUP($B268,'UA Ledger'!$A$6:$N$165,I$4,FALSE)),0)+IFERROR(VLOOKUP($B268,'AA Ledger'!$A$6:$O$581,I$4,FALSE),0)</f>
        <v>0</v>
      </c>
      <c r="J268" s="7">
        <f>IFERROR((VLOOKUP($B268,'UA Ledger'!$A$6:$N$165,J$4,FALSE)),0)+IFERROR(VLOOKUP($B268,'AA Ledger'!$A$6:$O$581,J$4,FALSE),0)</f>
        <v>0</v>
      </c>
      <c r="K268" s="7">
        <f>IFERROR((VLOOKUP($B268,'UA Ledger'!$A$6:$N$165,K$4,FALSE)),0)+IFERROR(VLOOKUP($B268,'AA Ledger'!$A$6:$O$581,K$4,FALSE),0)</f>
        <v>0</v>
      </c>
      <c r="L268" s="7">
        <f>IFERROR((VLOOKUP($B268,'UA Ledger'!$A$6:$N$165,L$4,FALSE)),0)+IFERROR(VLOOKUP($B268,'AA Ledger'!$A$6:$O$581,L$4,FALSE),0)</f>
        <v>0</v>
      </c>
      <c r="M268" s="7">
        <f>IFERROR((VLOOKUP($B268,'UA Ledger'!$A$6:$N$165,M$4,FALSE)),0)+IFERROR(VLOOKUP($B268,'AA Ledger'!$A$6:$O$581,M$4,FALSE),0)</f>
        <v>0</v>
      </c>
      <c r="N268" s="7">
        <f>IFERROR((VLOOKUP($B268,'UA Ledger'!$A$6:$N$165,N$4,FALSE)),0)+IFERROR(VLOOKUP($B268,'AA Ledger'!$A$6:$O$581,N$4,FALSE),0)</f>
        <v>0</v>
      </c>
      <c r="O268" s="6">
        <f t="shared" si="10"/>
        <v>-5653.59</v>
      </c>
      <c r="T268" s="5">
        <v>3895</v>
      </c>
      <c r="U268">
        <f t="shared" si="11"/>
        <v>3895</v>
      </c>
    </row>
    <row r="269" spans="1:21" x14ac:dyDescent="0.35">
      <c r="A269" s="15" t="s">
        <v>233</v>
      </c>
      <c r="B269" s="16">
        <v>2710</v>
      </c>
      <c r="C269" s="7">
        <f>IFERROR((VLOOKUP($B269,'UA Ledger'!$A$6:$N$165,2,FALSE)),0)+IFERROR(VLOOKUP($B269,'AA Ledger'!$A$6:$O$581,2,FALSE),0)</f>
        <v>-13628.570000002393</v>
      </c>
      <c r="D269" s="7">
        <f>IFERROR((VLOOKUP($B269,'UA Ledger'!$A$6:$N$165,D$4,FALSE)),0)+IFERROR(VLOOKUP($B269,'AA Ledger'!$A$6:$O$581,D$4,FALSE),0)</f>
        <v>512974.86999999848</v>
      </c>
      <c r="E269" s="7">
        <f>IFERROR((VLOOKUP($B269,'UA Ledger'!$A$6:$N$165,E$4,FALSE)),0)+IFERROR(VLOOKUP($B269,'AA Ledger'!$A$6:$O$581,E$4,FALSE),0)</f>
        <v>110860.17999999737</v>
      </c>
      <c r="F269" s="7">
        <f>IFERROR((VLOOKUP($B269,'UA Ledger'!$A$6:$N$165,F$4,FALSE)),0)+IFERROR(VLOOKUP($B269,'AA Ledger'!$A$6:$O$581,F$4,FALSE),0)</f>
        <v>684299.04999999783</v>
      </c>
      <c r="G269" s="7">
        <f>IFERROR((VLOOKUP($B269,'UA Ledger'!$A$6:$N$165,G$4,FALSE)),0)+IFERROR(VLOOKUP($B269,'AA Ledger'!$A$6:$O$581,G$4,FALSE),0)</f>
        <v>1095420.96</v>
      </c>
      <c r="H269" s="7">
        <f>IFERROR((VLOOKUP($B269,'UA Ledger'!$A$6:$N$165,H$4,FALSE)),0)+IFERROR(VLOOKUP($B269,'AA Ledger'!$A$6:$O$581,H$4,FALSE),0)</f>
        <v>-473816.559999994</v>
      </c>
      <c r="I269" s="7">
        <f>IFERROR((VLOOKUP($B269,'UA Ledger'!$A$6:$N$165,I$4,FALSE)),0)+IFERROR(VLOOKUP($B269,'AA Ledger'!$A$6:$O$581,I$4,FALSE),0)</f>
        <v>-146043.87000001292</v>
      </c>
      <c r="J269" s="7">
        <f>IFERROR((VLOOKUP($B269,'UA Ledger'!$A$6:$N$165,J$4,FALSE)),0)+IFERROR(VLOOKUP($B269,'AA Ledger'!$A$6:$O$581,J$4,FALSE),0)</f>
        <v>538155.24000000872</v>
      </c>
      <c r="K269" s="7">
        <f>IFERROR((VLOOKUP($B269,'UA Ledger'!$A$6:$N$165,K$4,FALSE)),0)+IFERROR(VLOOKUP($B269,'AA Ledger'!$A$6:$O$581,K$4,FALSE),0)</f>
        <v>286680.26000000141</v>
      </c>
      <c r="L269" s="7">
        <f>IFERROR((VLOOKUP($B269,'UA Ledger'!$A$6:$N$165,L$4,FALSE)),0)+IFERROR(VLOOKUP($B269,'AA Ledger'!$A$6:$O$581,L$4,FALSE),0)</f>
        <v>1416563.9399999932</v>
      </c>
      <c r="M269" s="7">
        <f>IFERROR((VLOOKUP($B269,'UA Ledger'!$A$6:$N$165,M$4,FALSE)),0)+IFERROR(VLOOKUP($B269,'AA Ledger'!$A$6:$O$581,M$4,FALSE),0)</f>
        <v>-1245031.310000007</v>
      </c>
      <c r="N269" s="7">
        <f>IFERROR((VLOOKUP($B269,'UA Ledger'!$A$6:$N$165,N$4,FALSE)),0)+IFERROR(VLOOKUP($B269,'AA Ledger'!$A$6:$O$581,N$4,FALSE),0)</f>
        <v>10195.319999998901</v>
      </c>
      <c r="O269" s="6">
        <f t="shared" si="10"/>
        <v>2776629.5099999798</v>
      </c>
      <c r="T269" s="5">
        <v>3900</v>
      </c>
      <c r="U269">
        <f t="shared" si="11"/>
        <v>3900</v>
      </c>
    </row>
    <row r="270" spans="1:21" x14ac:dyDescent="0.35">
      <c r="A270" s="15" t="s">
        <v>234</v>
      </c>
      <c r="B270" s="16">
        <v>2755</v>
      </c>
      <c r="C270" s="7">
        <f>IFERROR((VLOOKUP($B270,'UA Ledger'!$A$6:$N$165,2,FALSE)),0)+IFERROR(VLOOKUP($B270,'AA Ledger'!$A$6:$O$581,2,FALSE),0)</f>
        <v>0</v>
      </c>
      <c r="D270" s="7">
        <f>IFERROR((VLOOKUP($B270,'UA Ledger'!$A$6:$N$165,D$4,FALSE)),0)+IFERROR(VLOOKUP($B270,'AA Ledger'!$A$6:$O$581,D$4,FALSE),0)</f>
        <v>0</v>
      </c>
      <c r="E270" s="7">
        <f>IFERROR((VLOOKUP($B270,'UA Ledger'!$A$6:$N$165,E$4,FALSE)),0)+IFERROR(VLOOKUP($B270,'AA Ledger'!$A$6:$O$581,E$4,FALSE),0)</f>
        <v>0</v>
      </c>
      <c r="F270" s="7">
        <f>IFERROR((VLOOKUP($B270,'UA Ledger'!$A$6:$N$165,F$4,FALSE)),0)+IFERROR(VLOOKUP($B270,'AA Ledger'!$A$6:$O$581,F$4,FALSE),0)</f>
        <v>0</v>
      </c>
      <c r="G270" s="7">
        <f>IFERROR((VLOOKUP($B270,'UA Ledger'!$A$6:$N$165,G$4,FALSE)),0)+IFERROR(VLOOKUP($B270,'AA Ledger'!$A$6:$O$581,G$4,FALSE),0)</f>
        <v>0</v>
      </c>
      <c r="H270" s="7">
        <f>IFERROR((VLOOKUP($B270,'UA Ledger'!$A$6:$N$165,H$4,FALSE)),0)+IFERROR(VLOOKUP($B270,'AA Ledger'!$A$6:$O$581,H$4,FALSE),0)</f>
        <v>0</v>
      </c>
      <c r="I270" s="7">
        <f>IFERROR((VLOOKUP($B270,'UA Ledger'!$A$6:$N$165,I$4,FALSE)),0)+IFERROR(VLOOKUP($B270,'AA Ledger'!$A$6:$O$581,I$4,FALSE),0)</f>
        <v>0</v>
      </c>
      <c r="J270" s="7">
        <f>IFERROR((VLOOKUP($B270,'UA Ledger'!$A$6:$N$165,J$4,FALSE)),0)+IFERROR(VLOOKUP($B270,'AA Ledger'!$A$6:$O$581,J$4,FALSE),0)</f>
        <v>0</v>
      </c>
      <c r="K270" s="7">
        <f>IFERROR((VLOOKUP($B270,'UA Ledger'!$A$6:$N$165,K$4,FALSE)),0)+IFERROR(VLOOKUP($B270,'AA Ledger'!$A$6:$O$581,K$4,FALSE),0)</f>
        <v>0</v>
      </c>
      <c r="L270" s="7">
        <f>IFERROR((VLOOKUP($B270,'UA Ledger'!$A$6:$N$165,L$4,FALSE)),0)+IFERROR(VLOOKUP($B270,'AA Ledger'!$A$6:$O$581,L$4,FALSE),0)</f>
        <v>0</v>
      </c>
      <c r="M270" s="7">
        <f>IFERROR((VLOOKUP($B270,'UA Ledger'!$A$6:$N$165,M$4,FALSE)),0)+IFERROR(VLOOKUP($B270,'AA Ledger'!$A$6:$O$581,M$4,FALSE),0)</f>
        <v>0</v>
      </c>
      <c r="N270" s="7">
        <f>IFERROR((VLOOKUP($B270,'UA Ledger'!$A$6:$N$165,N$4,FALSE)),0)+IFERROR(VLOOKUP($B270,'AA Ledger'!$A$6:$O$581,N$4,FALSE),0)</f>
        <v>26319</v>
      </c>
      <c r="O270" s="6">
        <f t="shared" si="10"/>
        <v>26319</v>
      </c>
      <c r="T270" s="5">
        <v>3905</v>
      </c>
      <c r="U270">
        <f t="shared" si="11"/>
        <v>3905</v>
      </c>
    </row>
    <row r="271" spans="1:21" x14ac:dyDescent="0.35">
      <c r="A271" s="15" t="s">
        <v>235</v>
      </c>
      <c r="B271" s="16">
        <v>2775</v>
      </c>
      <c r="C271" s="7">
        <f>IFERROR((VLOOKUP($B271,'UA Ledger'!$A$6:$N$165,2,FALSE)),0)+IFERROR(VLOOKUP($B271,'AA Ledger'!$A$6:$O$581,2,FALSE),0)</f>
        <v>0</v>
      </c>
      <c r="D271" s="7">
        <f>IFERROR((VLOOKUP($B271,'UA Ledger'!$A$6:$N$165,D$4,FALSE)),0)+IFERROR(VLOOKUP($B271,'AA Ledger'!$A$6:$O$581,D$4,FALSE),0)</f>
        <v>0</v>
      </c>
      <c r="E271" s="7">
        <f>IFERROR((VLOOKUP($B271,'UA Ledger'!$A$6:$N$165,E$4,FALSE)),0)+IFERROR(VLOOKUP($B271,'AA Ledger'!$A$6:$O$581,E$4,FALSE),0)</f>
        <v>0</v>
      </c>
      <c r="F271" s="7">
        <f>IFERROR((VLOOKUP($B271,'UA Ledger'!$A$6:$N$165,F$4,FALSE)),0)+IFERROR(VLOOKUP($B271,'AA Ledger'!$A$6:$O$581,F$4,FALSE),0)</f>
        <v>0</v>
      </c>
      <c r="G271" s="7">
        <f>IFERROR((VLOOKUP($B271,'UA Ledger'!$A$6:$N$165,G$4,FALSE)),0)+IFERROR(VLOOKUP($B271,'AA Ledger'!$A$6:$O$581,G$4,FALSE),0)</f>
        <v>0</v>
      </c>
      <c r="H271" s="7">
        <f>IFERROR((VLOOKUP($B271,'UA Ledger'!$A$6:$N$165,H$4,FALSE)),0)+IFERROR(VLOOKUP($B271,'AA Ledger'!$A$6:$O$581,H$4,FALSE),0)</f>
        <v>0</v>
      </c>
      <c r="I271" s="7">
        <f>IFERROR((VLOOKUP($B271,'UA Ledger'!$A$6:$N$165,I$4,FALSE)),0)+IFERROR(VLOOKUP($B271,'AA Ledger'!$A$6:$O$581,I$4,FALSE),0)</f>
        <v>0</v>
      </c>
      <c r="J271" s="7">
        <f>IFERROR((VLOOKUP($B271,'UA Ledger'!$A$6:$N$165,J$4,FALSE)),0)+IFERROR(VLOOKUP($B271,'AA Ledger'!$A$6:$O$581,J$4,FALSE),0)</f>
        <v>0</v>
      </c>
      <c r="K271" s="7">
        <f>IFERROR((VLOOKUP($B271,'UA Ledger'!$A$6:$N$165,K$4,FALSE)),0)+IFERROR(VLOOKUP($B271,'AA Ledger'!$A$6:$O$581,K$4,FALSE),0)</f>
        <v>0</v>
      </c>
      <c r="L271" s="7">
        <f>IFERROR((VLOOKUP($B271,'UA Ledger'!$A$6:$N$165,L$4,FALSE)),0)+IFERROR(VLOOKUP($B271,'AA Ledger'!$A$6:$O$581,L$4,FALSE),0)</f>
        <v>0</v>
      </c>
      <c r="M271" s="7">
        <f>IFERROR((VLOOKUP($B271,'UA Ledger'!$A$6:$N$165,M$4,FALSE)),0)+IFERROR(VLOOKUP($B271,'AA Ledger'!$A$6:$O$581,M$4,FALSE),0)</f>
        <v>0</v>
      </c>
      <c r="N271" s="7">
        <f>IFERROR((VLOOKUP($B271,'UA Ledger'!$A$6:$N$165,N$4,FALSE)),0)+IFERROR(VLOOKUP($B271,'AA Ledger'!$A$6:$O$581,N$4,FALSE),0)</f>
        <v>0</v>
      </c>
      <c r="O271" s="6">
        <f t="shared" si="10"/>
        <v>0</v>
      </c>
      <c r="T271" s="5">
        <v>3975</v>
      </c>
      <c r="U271">
        <f t="shared" si="11"/>
        <v>3975</v>
      </c>
    </row>
    <row r="272" spans="1:21" x14ac:dyDescent="0.35">
      <c r="A272" s="15" t="s">
        <v>236</v>
      </c>
      <c r="B272" s="16">
        <v>2785</v>
      </c>
      <c r="C272" s="7">
        <f>IFERROR((VLOOKUP($B272,'UA Ledger'!$A$6:$N$165,2,FALSE)),0)+IFERROR(VLOOKUP($B272,'AA Ledger'!$A$6:$O$581,2,FALSE),0)</f>
        <v>-356.15</v>
      </c>
      <c r="D272" s="7">
        <f>IFERROR((VLOOKUP($B272,'UA Ledger'!$A$6:$N$165,D$4,FALSE)),0)+IFERROR(VLOOKUP($B272,'AA Ledger'!$A$6:$O$581,D$4,FALSE),0)</f>
        <v>-356.15</v>
      </c>
      <c r="E272" s="7">
        <f>IFERROR((VLOOKUP($B272,'UA Ledger'!$A$6:$N$165,E$4,FALSE)),0)+IFERROR(VLOOKUP($B272,'AA Ledger'!$A$6:$O$581,E$4,FALSE),0)</f>
        <v>-356.15</v>
      </c>
      <c r="F272" s="7">
        <f>IFERROR((VLOOKUP($B272,'UA Ledger'!$A$6:$N$165,F$4,FALSE)),0)+IFERROR(VLOOKUP($B272,'AA Ledger'!$A$6:$O$581,F$4,FALSE),0)</f>
        <v>-356.15</v>
      </c>
      <c r="G272" s="7">
        <f>IFERROR((VLOOKUP($B272,'UA Ledger'!$A$6:$N$165,G$4,FALSE)),0)+IFERROR(VLOOKUP($B272,'AA Ledger'!$A$6:$O$581,G$4,FALSE),0)</f>
        <v>-356.15</v>
      </c>
      <c r="H272" s="7">
        <f>IFERROR((VLOOKUP($B272,'UA Ledger'!$A$6:$N$165,H$4,FALSE)),0)+IFERROR(VLOOKUP($B272,'AA Ledger'!$A$6:$O$581,H$4,FALSE),0)</f>
        <v>-356.15</v>
      </c>
      <c r="I272" s="7">
        <f>IFERROR((VLOOKUP($B272,'UA Ledger'!$A$6:$N$165,I$4,FALSE)),0)+IFERROR(VLOOKUP($B272,'AA Ledger'!$A$6:$O$581,I$4,FALSE),0)</f>
        <v>-356.15</v>
      </c>
      <c r="J272" s="7">
        <f>IFERROR((VLOOKUP($B272,'UA Ledger'!$A$6:$N$165,J$4,FALSE)),0)+IFERROR(VLOOKUP($B272,'AA Ledger'!$A$6:$O$581,J$4,FALSE),0)</f>
        <v>-356.15</v>
      </c>
      <c r="K272" s="7">
        <f>IFERROR((VLOOKUP($B272,'UA Ledger'!$A$6:$N$165,K$4,FALSE)),0)+IFERROR(VLOOKUP($B272,'AA Ledger'!$A$6:$O$581,K$4,FALSE),0)</f>
        <v>-356.15</v>
      </c>
      <c r="L272" s="7">
        <f>IFERROR((VLOOKUP($B272,'UA Ledger'!$A$6:$N$165,L$4,FALSE)),0)+IFERROR(VLOOKUP($B272,'AA Ledger'!$A$6:$O$581,L$4,FALSE),0)</f>
        <v>-356.15</v>
      </c>
      <c r="M272" s="7">
        <f>IFERROR((VLOOKUP($B272,'UA Ledger'!$A$6:$N$165,M$4,FALSE)),0)+IFERROR(VLOOKUP($B272,'AA Ledger'!$A$6:$O$581,M$4,FALSE),0)</f>
        <v>-356.15</v>
      </c>
      <c r="N272" s="7">
        <f>IFERROR((VLOOKUP($B272,'UA Ledger'!$A$6:$N$165,N$4,FALSE)),0)+IFERROR(VLOOKUP($B272,'AA Ledger'!$A$6:$O$581,N$4,FALSE),0)</f>
        <v>-356.15</v>
      </c>
      <c r="O272" s="6">
        <f t="shared" si="10"/>
        <v>-4273.8</v>
      </c>
      <c r="T272" s="5">
        <v>3980</v>
      </c>
      <c r="U272">
        <f t="shared" si="11"/>
        <v>3980</v>
      </c>
    </row>
    <row r="273" spans="1:21" x14ac:dyDescent="0.35">
      <c r="A273" s="15"/>
      <c r="B273" s="16">
        <v>2856</v>
      </c>
      <c r="C273" s="7">
        <f>IFERROR((VLOOKUP($B273,'UA Ledger'!$A$6:$N$165,2,FALSE)),0)+IFERROR(VLOOKUP($B273,'AA Ledger'!$A$6:$O$581,2,FALSE),0)</f>
        <v>0</v>
      </c>
      <c r="D273" s="7">
        <f>IFERROR((VLOOKUP($B273,'UA Ledger'!$A$6:$N$165,D$4,FALSE)),0)+IFERROR(VLOOKUP($B273,'AA Ledger'!$A$6:$O$581,D$4,FALSE),0)</f>
        <v>0</v>
      </c>
      <c r="E273" s="7">
        <f>IFERROR((VLOOKUP($B273,'UA Ledger'!$A$6:$N$165,E$4,FALSE)),0)+IFERROR(VLOOKUP($B273,'AA Ledger'!$A$6:$O$581,E$4,FALSE),0)</f>
        <v>0</v>
      </c>
      <c r="F273" s="7">
        <f>IFERROR((VLOOKUP($B273,'UA Ledger'!$A$6:$N$165,F$4,FALSE)),0)+IFERROR(VLOOKUP($B273,'AA Ledger'!$A$6:$O$581,F$4,FALSE),0)</f>
        <v>0</v>
      </c>
      <c r="G273" s="7">
        <f>IFERROR((VLOOKUP($B273,'UA Ledger'!$A$6:$N$165,G$4,FALSE)),0)+IFERROR(VLOOKUP($B273,'AA Ledger'!$A$6:$O$581,G$4,FALSE),0)</f>
        <v>0</v>
      </c>
      <c r="H273" s="7">
        <f>IFERROR((VLOOKUP($B273,'UA Ledger'!$A$6:$N$165,H$4,FALSE)),0)+IFERROR(VLOOKUP($B273,'AA Ledger'!$A$6:$O$581,H$4,FALSE),0)</f>
        <v>0</v>
      </c>
      <c r="I273" s="7">
        <f>IFERROR((VLOOKUP($B273,'UA Ledger'!$A$6:$N$165,I$4,FALSE)),0)+IFERROR(VLOOKUP($B273,'AA Ledger'!$A$6:$O$581,I$4,FALSE),0)</f>
        <v>0</v>
      </c>
      <c r="J273" s="7">
        <f>IFERROR((VLOOKUP($B273,'UA Ledger'!$A$6:$N$165,J$4,FALSE)),0)+IFERROR(VLOOKUP($B273,'AA Ledger'!$A$6:$O$581,J$4,FALSE),0)</f>
        <v>0</v>
      </c>
      <c r="K273" s="7">
        <f>IFERROR((VLOOKUP($B273,'UA Ledger'!$A$6:$N$165,K$4,FALSE)),0)+IFERROR(VLOOKUP($B273,'AA Ledger'!$A$6:$O$581,K$4,FALSE),0)</f>
        <v>0</v>
      </c>
      <c r="L273" s="7">
        <f>IFERROR((VLOOKUP($B273,'UA Ledger'!$A$6:$N$165,L$4,FALSE)),0)+IFERROR(VLOOKUP($B273,'AA Ledger'!$A$6:$O$581,L$4,FALSE),0)</f>
        <v>0</v>
      </c>
      <c r="M273" s="7">
        <f>IFERROR((VLOOKUP($B273,'UA Ledger'!$A$6:$N$165,M$4,FALSE)),0)+IFERROR(VLOOKUP($B273,'AA Ledger'!$A$6:$O$581,M$4,FALSE),0)</f>
        <v>0</v>
      </c>
      <c r="N273" s="7">
        <f>IFERROR((VLOOKUP($B273,'UA Ledger'!$A$6:$N$165,N$4,FALSE)),0)+IFERROR(VLOOKUP($B273,'AA Ledger'!$A$6:$O$581,N$4,FALSE),0)</f>
        <v>0</v>
      </c>
      <c r="O273" s="6">
        <f t="shared" ref="O273" si="13">SUM(C273:N273)</f>
        <v>0</v>
      </c>
      <c r="T273" s="5"/>
    </row>
    <row r="274" spans="1:21" x14ac:dyDescent="0.35">
      <c r="A274" s="15" t="s">
        <v>237</v>
      </c>
      <c r="B274" s="16">
        <v>2906</v>
      </c>
      <c r="C274" s="7">
        <f>IFERROR((VLOOKUP($B274,'UA Ledger'!$A$6:$N$165,2,FALSE)),0)+IFERROR(VLOOKUP($B274,'AA Ledger'!$A$6:$O$581,2,FALSE),0)</f>
        <v>0</v>
      </c>
      <c r="D274" s="7">
        <f>IFERROR((VLOOKUP($B274,'UA Ledger'!$A$6:$N$165,D$4,FALSE)),0)+IFERROR(VLOOKUP($B274,'AA Ledger'!$A$6:$O$581,D$4,FALSE),0)</f>
        <v>0</v>
      </c>
      <c r="E274" s="7">
        <f>IFERROR((VLOOKUP($B274,'UA Ledger'!$A$6:$N$165,E$4,FALSE)),0)+IFERROR(VLOOKUP($B274,'AA Ledger'!$A$6:$O$581,E$4,FALSE),0)</f>
        <v>0</v>
      </c>
      <c r="F274" s="7">
        <f>IFERROR((VLOOKUP($B274,'UA Ledger'!$A$6:$N$165,F$4,FALSE)),0)+IFERROR(VLOOKUP($B274,'AA Ledger'!$A$6:$O$581,F$4,FALSE),0)</f>
        <v>432</v>
      </c>
      <c r="G274" s="7">
        <f>IFERROR((VLOOKUP($B274,'UA Ledger'!$A$6:$N$165,G$4,FALSE)),0)+IFERROR(VLOOKUP($B274,'AA Ledger'!$A$6:$O$581,G$4,FALSE),0)</f>
        <v>0</v>
      </c>
      <c r="H274" s="7">
        <f>IFERROR((VLOOKUP($B274,'UA Ledger'!$A$6:$N$165,H$4,FALSE)),0)+IFERROR(VLOOKUP($B274,'AA Ledger'!$A$6:$O$581,H$4,FALSE),0)</f>
        <v>792</v>
      </c>
      <c r="I274" s="7">
        <f>IFERROR((VLOOKUP($B274,'UA Ledger'!$A$6:$N$165,I$4,FALSE)),0)+IFERROR(VLOOKUP($B274,'AA Ledger'!$A$6:$O$581,I$4,FALSE),0)</f>
        <v>1188</v>
      </c>
      <c r="J274" s="7">
        <f>IFERROR((VLOOKUP($B274,'UA Ledger'!$A$6:$N$165,J$4,FALSE)),0)+IFERROR(VLOOKUP($B274,'AA Ledger'!$A$6:$O$581,J$4,FALSE),0)</f>
        <v>0</v>
      </c>
      <c r="K274" s="7">
        <f>IFERROR((VLOOKUP($B274,'UA Ledger'!$A$6:$N$165,K$4,FALSE)),0)+IFERROR(VLOOKUP($B274,'AA Ledger'!$A$6:$O$581,K$4,FALSE),0)</f>
        <v>2772.31</v>
      </c>
      <c r="L274" s="7">
        <f>IFERROR((VLOOKUP($B274,'UA Ledger'!$A$6:$N$165,L$4,FALSE)),0)+IFERROR(VLOOKUP($B274,'AA Ledger'!$A$6:$O$581,L$4,FALSE),0)</f>
        <v>0</v>
      </c>
      <c r="M274" s="7">
        <f>IFERROR((VLOOKUP($B274,'UA Ledger'!$A$6:$N$165,M$4,FALSE)),0)+IFERROR(VLOOKUP($B274,'AA Ledger'!$A$6:$O$581,M$4,FALSE),0)</f>
        <v>4820</v>
      </c>
      <c r="N274" s="7">
        <f>IFERROR((VLOOKUP($B274,'UA Ledger'!$A$6:$N$165,N$4,FALSE)),0)+IFERROR(VLOOKUP($B274,'AA Ledger'!$A$6:$O$581,N$4,FALSE),0)</f>
        <v>427.87</v>
      </c>
      <c r="O274" s="6">
        <f t="shared" si="10"/>
        <v>10432.18</v>
      </c>
      <c r="T274" s="5">
        <v>3992</v>
      </c>
      <c r="U274">
        <f t="shared" ref="U274:U305" si="14">VLOOKUP(T274,$B$6:$B$768,1,FALSE)</f>
        <v>3992</v>
      </c>
    </row>
    <row r="275" spans="1:21" x14ac:dyDescent="0.35">
      <c r="A275" s="15" t="s">
        <v>238</v>
      </c>
      <c r="B275" s="16">
        <v>2907</v>
      </c>
      <c r="C275" s="7">
        <f>IFERROR((VLOOKUP($B275,'UA Ledger'!$A$6:$N$165,2,FALSE)),0)+IFERROR(VLOOKUP($B275,'AA Ledger'!$A$6:$O$581,2,FALSE),0)</f>
        <v>0</v>
      </c>
      <c r="D275" s="7">
        <f>IFERROR((VLOOKUP($B275,'UA Ledger'!$A$6:$N$165,D$4,FALSE)),0)+IFERROR(VLOOKUP($B275,'AA Ledger'!$A$6:$O$581,D$4,FALSE),0)</f>
        <v>0</v>
      </c>
      <c r="E275" s="7">
        <f>IFERROR((VLOOKUP($B275,'UA Ledger'!$A$6:$N$165,E$4,FALSE)),0)+IFERROR(VLOOKUP($B275,'AA Ledger'!$A$6:$O$581,E$4,FALSE),0)</f>
        <v>0</v>
      </c>
      <c r="F275" s="7">
        <f>IFERROR((VLOOKUP($B275,'UA Ledger'!$A$6:$N$165,F$4,FALSE)),0)+IFERROR(VLOOKUP($B275,'AA Ledger'!$A$6:$O$581,F$4,FALSE),0)</f>
        <v>0</v>
      </c>
      <c r="G275" s="7">
        <f>IFERROR((VLOOKUP($B275,'UA Ledger'!$A$6:$N$165,G$4,FALSE)),0)+IFERROR(VLOOKUP($B275,'AA Ledger'!$A$6:$O$581,G$4,FALSE),0)</f>
        <v>0</v>
      </c>
      <c r="H275" s="7">
        <f>IFERROR((VLOOKUP($B275,'UA Ledger'!$A$6:$N$165,H$4,FALSE)),0)+IFERROR(VLOOKUP($B275,'AA Ledger'!$A$6:$O$581,H$4,FALSE),0)</f>
        <v>0</v>
      </c>
      <c r="I275" s="7">
        <f>IFERROR((VLOOKUP($B275,'UA Ledger'!$A$6:$N$165,I$4,FALSE)),0)+IFERROR(VLOOKUP($B275,'AA Ledger'!$A$6:$O$581,I$4,FALSE),0)</f>
        <v>0</v>
      </c>
      <c r="J275" s="7">
        <f>IFERROR((VLOOKUP($B275,'UA Ledger'!$A$6:$N$165,J$4,FALSE)),0)+IFERROR(VLOOKUP($B275,'AA Ledger'!$A$6:$O$581,J$4,FALSE),0)</f>
        <v>0</v>
      </c>
      <c r="K275" s="7">
        <f>IFERROR((VLOOKUP($B275,'UA Ledger'!$A$6:$N$165,K$4,FALSE)),0)+IFERROR(VLOOKUP($B275,'AA Ledger'!$A$6:$O$581,K$4,FALSE),0)</f>
        <v>0</v>
      </c>
      <c r="L275" s="7">
        <f>IFERROR((VLOOKUP($B275,'UA Ledger'!$A$6:$N$165,L$4,FALSE)),0)+IFERROR(VLOOKUP($B275,'AA Ledger'!$A$6:$O$581,L$4,FALSE),0)</f>
        <v>0</v>
      </c>
      <c r="M275" s="7">
        <f>IFERROR((VLOOKUP($B275,'UA Ledger'!$A$6:$N$165,M$4,FALSE)),0)+IFERROR(VLOOKUP($B275,'AA Ledger'!$A$6:$O$581,M$4,FALSE),0)</f>
        <v>0</v>
      </c>
      <c r="N275" s="7">
        <f>IFERROR((VLOOKUP($B275,'UA Ledger'!$A$6:$N$165,N$4,FALSE)),0)+IFERROR(VLOOKUP($B275,'AA Ledger'!$A$6:$O$581,N$4,FALSE),0)</f>
        <v>0</v>
      </c>
      <c r="O275" s="6">
        <f t="shared" si="10"/>
        <v>0</v>
      </c>
      <c r="T275" s="5">
        <v>3995</v>
      </c>
      <c r="U275">
        <f t="shared" si="14"/>
        <v>3995</v>
      </c>
    </row>
    <row r="276" spans="1:21" x14ac:dyDescent="0.35">
      <c r="A276" s="15" t="s">
        <v>239</v>
      </c>
      <c r="B276" s="16">
        <v>2908</v>
      </c>
      <c r="C276" s="7">
        <f>IFERROR((VLOOKUP($B276,'UA Ledger'!$A$6:$N$165,2,FALSE)),0)+IFERROR(VLOOKUP($B276,'AA Ledger'!$A$6:$O$581,2,FALSE),0)</f>
        <v>0</v>
      </c>
      <c r="D276" s="7">
        <f>IFERROR((VLOOKUP($B276,'UA Ledger'!$A$6:$N$165,D$4,FALSE)),0)+IFERROR(VLOOKUP($B276,'AA Ledger'!$A$6:$O$581,D$4,FALSE),0)</f>
        <v>0</v>
      </c>
      <c r="E276" s="7">
        <f>IFERROR((VLOOKUP($B276,'UA Ledger'!$A$6:$N$165,E$4,FALSE)),0)+IFERROR(VLOOKUP($B276,'AA Ledger'!$A$6:$O$581,E$4,FALSE),0)</f>
        <v>0</v>
      </c>
      <c r="F276" s="7">
        <f>IFERROR((VLOOKUP($B276,'UA Ledger'!$A$6:$N$165,F$4,FALSE)),0)+IFERROR(VLOOKUP($B276,'AA Ledger'!$A$6:$O$581,F$4,FALSE),0)</f>
        <v>0</v>
      </c>
      <c r="G276" s="7">
        <f>IFERROR((VLOOKUP($B276,'UA Ledger'!$A$6:$N$165,G$4,FALSE)),0)+IFERROR(VLOOKUP($B276,'AA Ledger'!$A$6:$O$581,G$4,FALSE),0)</f>
        <v>0</v>
      </c>
      <c r="H276" s="7">
        <f>IFERROR((VLOOKUP($B276,'UA Ledger'!$A$6:$N$165,H$4,FALSE)),0)+IFERROR(VLOOKUP($B276,'AA Ledger'!$A$6:$O$581,H$4,FALSE),0)</f>
        <v>0</v>
      </c>
      <c r="I276" s="7">
        <f>IFERROR((VLOOKUP($B276,'UA Ledger'!$A$6:$N$165,I$4,FALSE)),0)+IFERROR(VLOOKUP($B276,'AA Ledger'!$A$6:$O$581,I$4,FALSE),0)</f>
        <v>0</v>
      </c>
      <c r="J276" s="7">
        <f>IFERROR((VLOOKUP($B276,'UA Ledger'!$A$6:$N$165,J$4,FALSE)),0)+IFERROR(VLOOKUP($B276,'AA Ledger'!$A$6:$O$581,J$4,FALSE),0)</f>
        <v>0</v>
      </c>
      <c r="K276" s="7">
        <f>IFERROR((VLOOKUP($B276,'UA Ledger'!$A$6:$N$165,K$4,FALSE)),0)+IFERROR(VLOOKUP($B276,'AA Ledger'!$A$6:$O$581,K$4,FALSE),0)</f>
        <v>0</v>
      </c>
      <c r="L276" s="7">
        <f>IFERROR((VLOOKUP($B276,'UA Ledger'!$A$6:$N$165,L$4,FALSE)),0)+IFERROR(VLOOKUP($B276,'AA Ledger'!$A$6:$O$581,L$4,FALSE),0)</f>
        <v>0</v>
      </c>
      <c r="M276" s="7">
        <f>IFERROR((VLOOKUP($B276,'UA Ledger'!$A$6:$N$165,M$4,FALSE)),0)+IFERROR(VLOOKUP($B276,'AA Ledger'!$A$6:$O$581,M$4,FALSE),0)</f>
        <v>0</v>
      </c>
      <c r="N276" s="7">
        <f>IFERROR((VLOOKUP($B276,'UA Ledger'!$A$6:$N$165,N$4,FALSE)),0)+IFERROR(VLOOKUP($B276,'AA Ledger'!$A$6:$O$581,N$4,FALSE),0)</f>
        <v>0</v>
      </c>
      <c r="O276" s="6">
        <f t="shared" si="10"/>
        <v>0</v>
      </c>
      <c r="T276" s="5">
        <v>4000</v>
      </c>
      <c r="U276">
        <f t="shared" si="14"/>
        <v>4000</v>
      </c>
    </row>
    <row r="277" spans="1:21" x14ac:dyDescent="0.35">
      <c r="A277" s="15" t="s">
        <v>240</v>
      </c>
      <c r="B277" s="16">
        <v>2909</v>
      </c>
      <c r="C277" s="7">
        <f>IFERROR((VLOOKUP($B277,'UA Ledger'!$A$6:$N$165,2,FALSE)),0)+IFERROR(VLOOKUP($B277,'AA Ledger'!$A$6:$O$581,2,FALSE),0)</f>
        <v>0</v>
      </c>
      <c r="D277" s="7">
        <f>IFERROR((VLOOKUP($B277,'UA Ledger'!$A$6:$N$165,D$4,FALSE)),0)+IFERROR(VLOOKUP($B277,'AA Ledger'!$A$6:$O$581,D$4,FALSE),0)</f>
        <v>0</v>
      </c>
      <c r="E277" s="7">
        <f>IFERROR((VLOOKUP($B277,'UA Ledger'!$A$6:$N$165,E$4,FALSE)),0)+IFERROR(VLOOKUP($B277,'AA Ledger'!$A$6:$O$581,E$4,FALSE),0)</f>
        <v>0</v>
      </c>
      <c r="F277" s="7">
        <f>IFERROR((VLOOKUP($B277,'UA Ledger'!$A$6:$N$165,F$4,FALSE)),0)+IFERROR(VLOOKUP($B277,'AA Ledger'!$A$6:$O$581,F$4,FALSE),0)</f>
        <v>0</v>
      </c>
      <c r="G277" s="7">
        <f>IFERROR((VLOOKUP($B277,'UA Ledger'!$A$6:$N$165,G$4,FALSE)),0)+IFERROR(VLOOKUP($B277,'AA Ledger'!$A$6:$O$581,G$4,FALSE),0)</f>
        <v>0</v>
      </c>
      <c r="H277" s="7">
        <f>IFERROR((VLOOKUP($B277,'UA Ledger'!$A$6:$N$165,H$4,FALSE)),0)+IFERROR(VLOOKUP($B277,'AA Ledger'!$A$6:$O$581,H$4,FALSE),0)</f>
        <v>0</v>
      </c>
      <c r="I277" s="7">
        <f>IFERROR((VLOOKUP($B277,'UA Ledger'!$A$6:$N$165,I$4,FALSE)),0)+IFERROR(VLOOKUP($B277,'AA Ledger'!$A$6:$O$581,I$4,FALSE),0)</f>
        <v>0</v>
      </c>
      <c r="J277" s="7">
        <f>IFERROR((VLOOKUP($B277,'UA Ledger'!$A$6:$N$165,J$4,FALSE)),0)+IFERROR(VLOOKUP($B277,'AA Ledger'!$A$6:$O$581,J$4,FALSE),0)</f>
        <v>0</v>
      </c>
      <c r="K277" s="7">
        <f>IFERROR((VLOOKUP($B277,'UA Ledger'!$A$6:$N$165,K$4,FALSE)),0)+IFERROR(VLOOKUP($B277,'AA Ledger'!$A$6:$O$581,K$4,FALSE),0)</f>
        <v>186.55</v>
      </c>
      <c r="L277" s="7">
        <f>IFERROR((VLOOKUP($B277,'UA Ledger'!$A$6:$N$165,L$4,FALSE)),0)+IFERROR(VLOOKUP($B277,'AA Ledger'!$A$6:$O$581,L$4,FALSE),0)</f>
        <v>0</v>
      </c>
      <c r="M277" s="7">
        <f>IFERROR((VLOOKUP($B277,'UA Ledger'!$A$6:$N$165,M$4,FALSE)),0)+IFERROR(VLOOKUP($B277,'AA Ledger'!$A$6:$O$581,M$4,FALSE),0)</f>
        <v>0</v>
      </c>
      <c r="N277" s="7">
        <f>IFERROR((VLOOKUP($B277,'UA Ledger'!$A$6:$N$165,N$4,FALSE)),0)+IFERROR(VLOOKUP($B277,'AA Ledger'!$A$6:$O$581,N$4,FALSE),0)</f>
        <v>0</v>
      </c>
      <c r="O277" s="6">
        <f t="shared" si="10"/>
        <v>186.55</v>
      </c>
      <c r="T277" s="5">
        <v>4005</v>
      </c>
      <c r="U277">
        <f t="shared" si="14"/>
        <v>4005</v>
      </c>
    </row>
    <row r="278" spans="1:21" x14ac:dyDescent="0.35">
      <c r="A278" s="15" t="s">
        <v>241</v>
      </c>
      <c r="B278" s="16">
        <v>2910</v>
      </c>
      <c r="C278" s="7">
        <f>IFERROR((VLOOKUP($B278,'UA Ledger'!$A$6:$N$165,2,FALSE)),0)+IFERROR(VLOOKUP($B278,'AA Ledger'!$A$6:$O$581,2,FALSE),0)</f>
        <v>0</v>
      </c>
      <c r="D278" s="7">
        <f>IFERROR((VLOOKUP($B278,'UA Ledger'!$A$6:$N$165,D$4,FALSE)),0)+IFERROR(VLOOKUP($B278,'AA Ledger'!$A$6:$O$581,D$4,FALSE),0)</f>
        <v>0</v>
      </c>
      <c r="E278" s="7">
        <f>IFERROR((VLOOKUP($B278,'UA Ledger'!$A$6:$N$165,E$4,FALSE)),0)+IFERROR(VLOOKUP($B278,'AA Ledger'!$A$6:$O$581,E$4,FALSE),0)</f>
        <v>0</v>
      </c>
      <c r="F278" s="7">
        <f>IFERROR((VLOOKUP($B278,'UA Ledger'!$A$6:$N$165,F$4,FALSE)),0)+IFERROR(VLOOKUP($B278,'AA Ledger'!$A$6:$O$581,F$4,FALSE),0)</f>
        <v>0</v>
      </c>
      <c r="G278" s="7">
        <f>IFERROR((VLOOKUP($B278,'UA Ledger'!$A$6:$N$165,G$4,FALSE)),0)+IFERROR(VLOOKUP($B278,'AA Ledger'!$A$6:$O$581,G$4,FALSE),0)</f>
        <v>0</v>
      </c>
      <c r="H278" s="7">
        <f>IFERROR((VLOOKUP($B278,'UA Ledger'!$A$6:$N$165,H$4,FALSE)),0)+IFERROR(VLOOKUP($B278,'AA Ledger'!$A$6:$O$581,H$4,FALSE),0)</f>
        <v>0</v>
      </c>
      <c r="I278" s="7">
        <f>IFERROR((VLOOKUP($B278,'UA Ledger'!$A$6:$N$165,I$4,FALSE)),0)+IFERROR(VLOOKUP($B278,'AA Ledger'!$A$6:$O$581,I$4,FALSE),0)</f>
        <v>0</v>
      </c>
      <c r="J278" s="7">
        <f>IFERROR((VLOOKUP($B278,'UA Ledger'!$A$6:$N$165,J$4,FALSE)),0)+IFERROR(VLOOKUP($B278,'AA Ledger'!$A$6:$O$581,J$4,FALSE),0)</f>
        <v>0</v>
      </c>
      <c r="K278" s="7">
        <f>IFERROR((VLOOKUP($B278,'UA Ledger'!$A$6:$N$165,K$4,FALSE)),0)+IFERROR(VLOOKUP($B278,'AA Ledger'!$A$6:$O$581,K$4,FALSE),0)</f>
        <v>0</v>
      </c>
      <c r="L278" s="7">
        <f>IFERROR((VLOOKUP($B278,'UA Ledger'!$A$6:$N$165,L$4,FALSE)),0)+IFERROR(VLOOKUP($B278,'AA Ledger'!$A$6:$O$581,L$4,FALSE),0)</f>
        <v>0</v>
      </c>
      <c r="M278" s="7">
        <f>IFERROR((VLOOKUP($B278,'UA Ledger'!$A$6:$N$165,M$4,FALSE)),0)+IFERROR(VLOOKUP($B278,'AA Ledger'!$A$6:$O$581,M$4,FALSE),0)</f>
        <v>0</v>
      </c>
      <c r="N278" s="7">
        <f>IFERROR((VLOOKUP($B278,'UA Ledger'!$A$6:$N$165,N$4,FALSE)),0)+IFERROR(VLOOKUP($B278,'AA Ledger'!$A$6:$O$581,N$4,FALSE),0)</f>
        <v>0</v>
      </c>
      <c r="O278" s="6">
        <f t="shared" si="10"/>
        <v>0</v>
      </c>
      <c r="T278" s="5">
        <v>4045</v>
      </c>
      <c r="U278">
        <f t="shared" si="14"/>
        <v>4045</v>
      </c>
    </row>
    <row r="279" spans="1:21" x14ac:dyDescent="0.35">
      <c r="A279" s="15" t="s">
        <v>242</v>
      </c>
      <c r="B279" s="16">
        <v>2914</v>
      </c>
      <c r="C279" s="7">
        <f>IFERROR((VLOOKUP($B279,'UA Ledger'!$A$6:$N$165,2,FALSE)),0)+IFERROR(VLOOKUP($B279,'AA Ledger'!$A$6:$O$581,2,FALSE),0)</f>
        <v>0</v>
      </c>
      <c r="D279" s="7">
        <f>IFERROR((VLOOKUP($B279,'UA Ledger'!$A$6:$N$165,D$4,FALSE)),0)+IFERROR(VLOOKUP($B279,'AA Ledger'!$A$6:$O$581,D$4,FALSE),0)</f>
        <v>0</v>
      </c>
      <c r="E279" s="7">
        <f>IFERROR((VLOOKUP($B279,'UA Ledger'!$A$6:$N$165,E$4,FALSE)),0)+IFERROR(VLOOKUP($B279,'AA Ledger'!$A$6:$O$581,E$4,FALSE),0)</f>
        <v>0</v>
      </c>
      <c r="F279" s="7">
        <f>IFERROR((VLOOKUP($B279,'UA Ledger'!$A$6:$N$165,F$4,FALSE)),0)+IFERROR(VLOOKUP($B279,'AA Ledger'!$A$6:$O$581,F$4,FALSE),0)</f>
        <v>0</v>
      </c>
      <c r="G279" s="7">
        <f>IFERROR((VLOOKUP($B279,'UA Ledger'!$A$6:$N$165,G$4,FALSE)),0)+IFERROR(VLOOKUP($B279,'AA Ledger'!$A$6:$O$581,G$4,FALSE),0)</f>
        <v>0</v>
      </c>
      <c r="H279" s="7">
        <f>IFERROR((VLOOKUP($B279,'UA Ledger'!$A$6:$N$165,H$4,FALSE)),0)+IFERROR(VLOOKUP($B279,'AA Ledger'!$A$6:$O$581,H$4,FALSE),0)</f>
        <v>0</v>
      </c>
      <c r="I279" s="7">
        <f>IFERROR((VLOOKUP($B279,'UA Ledger'!$A$6:$N$165,I$4,FALSE)),0)+IFERROR(VLOOKUP($B279,'AA Ledger'!$A$6:$O$581,I$4,FALSE),0)</f>
        <v>0</v>
      </c>
      <c r="J279" s="7">
        <f>IFERROR((VLOOKUP($B279,'UA Ledger'!$A$6:$N$165,J$4,FALSE)),0)+IFERROR(VLOOKUP($B279,'AA Ledger'!$A$6:$O$581,J$4,FALSE),0)</f>
        <v>0</v>
      </c>
      <c r="K279" s="7">
        <f>IFERROR((VLOOKUP($B279,'UA Ledger'!$A$6:$N$165,K$4,FALSE)),0)+IFERROR(VLOOKUP($B279,'AA Ledger'!$A$6:$O$581,K$4,FALSE),0)</f>
        <v>0</v>
      </c>
      <c r="L279" s="7">
        <f>IFERROR((VLOOKUP($B279,'UA Ledger'!$A$6:$N$165,L$4,FALSE)),0)+IFERROR(VLOOKUP($B279,'AA Ledger'!$A$6:$O$581,L$4,FALSE),0)</f>
        <v>0</v>
      </c>
      <c r="M279" s="7">
        <f>IFERROR((VLOOKUP($B279,'UA Ledger'!$A$6:$N$165,M$4,FALSE)),0)+IFERROR(VLOOKUP($B279,'AA Ledger'!$A$6:$O$581,M$4,FALSE),0)</f>
        <v>0</v>
      </c>
      <c r="N279" s="7">
        <f>IFERROR((VLOOKUP($B279,'UA Ledger'!$A$6:$N$165,N$4,FALSE)),0)+IFERROR(VLOOKUP($B279,'AA Ledger'!$A$6:$O$581,N$4,FALSE),0)</f>
        <v>0</v>
      </c>
      <c r="O279" s="6">
        <f t="shared" si="10"/>
        <v>0</v>
      </c>
      <c r="T279" s="5">
        <v>4050</v>
      </c>
      <c r="U279">
        <f t="shared" si="14"/>
        <v>4050</v>
      </c>
    </row>
    <row r="280" spans="1:21" x14ac:dyDescent="0.35">
      <c r="A280" s="15" t="s">
        <v>243</v>
      </c>
      <c r="B280" s="16">
        <v>2915</v>
      </c>
      <c r="C280" s="7">
        <f>IFERROR((VLOOKUP($B280,'UA Ledger'!$A$6:$N$165,2,FALSE)),0)+IFERROR(VLOOKUP($B280,'AA Ledger'!$A$6:$O$581,2,FALSE),0)</f>
        <v>3.0400000000013279</v>
      </c>
      <c r="D280" s="7">
        <f>IFERROR((VLOOKUP($B280,'UA Ledger'!$A$6:$N$165,D$4,FALSE)),0)+IFERROR(VLOOKUP($B280,'AA Ledger'!$A$6:$O$581,D$4,FALSE),0)</f>
        <v>0.51000000000340151</v>
      </c>
      <c r="E280" s="7">
        <f>IFERROR((VLOOKUP($B280,'UA Ledger'!$A$6:$N$165,E$4,FALSE)),0)+IFERROR(VLOOKUP($B280,'AA Ledger'!$A$6:$O$581,E$4,FALSE),0)</f>
        <v>2.0099999999983993</v>
      </c>
      <c r="F280" s="7">
        <f>IFERROR((VLOOKUP($B280,'UA Ledger'!$A$6:$N$165,F$4,FALSE)),0)+IFERROR(VLOOKUP($B280,'AA Ledger'!$A$6:$O$581,F$4,FALSE),0)</f>
        <v>-1.6699999999846113</v>
      </c>
      <c r="G280" s="7">
        <f>IFERROR((VLOOKUP($B280,'UA Ledger'!$A$6:$N$165,G$4,FALSE)),0)+IFERROR(VLOOKUP($B280,'AA Ledger'!$A$6:$O$581,G$4,FALSE),0)</f>
        <v>0.12999999998419298</v>
      </c>
      <c r="H280" s="7">
        <f>IFERROR((VLOOKUP($B280,'UA Ledger'!$A$6:$N$165,H$4,FALSE)),0)+IFERROR(VLOOKUP($B280,'AA Ledger'!$A$6:$O$581,H$4,FALSE),0)</f>
        <v>1.1100000000055843</v>
      </c>
      <c r="I280" s="7">
        <f>IFERROR((VLOOKUP($B280,'UA Ledger'!$A$6:$N$165,I$4,FALSE)),0)+IFERROR(VLOOKUP($B280,'AA Ledger'!$A$6:$O$581,I$4,FALSE),0)</f>
        <v>0.27999999998746716</v>
      </c>
      <c r="J280" s="7">
        <f>IFERROR((VLOOKUP($B280,'UA Ledger'!$A$6:$N$165,J$4,FALSE)),0)+IFERROR(VLOOKUP($B280,'AA Ledger'!$A$6:$O$581,J$4,FALSE),0)</f>
        <v>2.5099999999983993</v>
      </c>
      <c r="K280" s="7">
        <f>IFERROR((VLOOKUP($B280,'UA Ledger'!$A$6:$N$165,K$4,FALSE)),0)+IFERROR(VLOOKUP($B280,'AA Ledger'!$A$6:$O$581,K$4,FALSE),0)</f>
        <v>1.9800000000027467</v>
      </c>
      <c r="L280" s="7">
        <f>IFERROR((VLOOKUP($B280,'UA Ledger'!$A$6:$N$165,L$4,FALSE)),0)+IFERROR(VLOOKUP($B280,'AA Ledger'!$A$6:$O$581,L$4,FALSE),0)</f>
        <v>2.1900000000036925</v>
      </c>
      <c r="M280" s="7">
        <f>IFERROR((VLOOKUP($B280,'UA Ledger'!$A$6:$N$165,M$4,FALSE)),0)+IFERROR(VLOOKUP($B280,'AA Ledger'!$A$6:$O$581,M$4,FALSE),0)</f>
        <v>0.68999999999914507</v>
      </c>
      <c r="N280" s="7">
        <f>IFERROR((VLOOKUP($B280,'UA Ledger'!$A$6:$N$165,N$4,FALSE)),0)+IFERROR(VLOOKUP($B280,'AA Ledger'!$A$6:$O$581,N$4,FALSE),0)</f>
        <v>1.6600000000107684</v>
      </c>
      <c r="O280" s="6">
        <f t="shared" si="10"/>
        <v>14.440000000010514</v>
      </c>
      <c r="T280" s="5">
        <v>4055</v>
      </c>
      <c r="U280">
        <f t="shared" si="14"/>
        <v>4055</v>
      </c>
    </row>
    <row r="281" spans="1:21" x14ac:dyDescent="0.35">
      <c r="A281" s="15" t="s">
        <v>244</v>
      </c>
      <c r="B281" s="16">
        <v>2920</v>
      </c>
      <c r="C281" s="7">
        <f>IFERROR((VLOOKUP($B281,'UA Ledger'!$A$6:$N$165,2,FALSE)),0)+IFERROR(VLOOKUP($B281,'AA Ledger'!$A$6:$O$581,2,FALSE),0)</f>
        <v>61.460000000057335</v>
      </c>
      <c r="D281" s="7">
        <f>IFERROR((VLOOKUP($B281,'UA Ledger'!$A$6:$N$165,D$4,FALSE)),0)+IFERROR(VLOOKUP($B281,'AA Ledger'!$A$6:$O$581,D$4,FALSE),0)</f>
        <v>10.149999999935972</v>
      </c>
      <c r="E281" s="7">
        <f>IFERROR((VLOOKUP($B281,'UA Ledger'!$A$6:$N$165,E$4,FALSE)),0)+IFERROR(VLOOKUP($B281,'AA Ledger'!$A$6:$O$581,E$4,FALSE),0)</f>
        <v>40.639999999919382</v>
      </c>
      <c r="F281" s="7">
        <f>IFERROR((VLOOKUP($B281,'UA Ledger'!$A$6:$N$165,F$4,FALSE)),0)+IFERROR(VLOOKUP($B281,'AA Ledger'!$A$6:$O$581,F$4,FALSE),0)</f>
        <v>-33.659999999967113</v>
      </c>
      <c r="G281" s="7">
        <f>IFERROR((VLOOKUP($B281,'UA Ledger'!$A$6:$N$165,G$4,FALSE)),0)+IFERROR(VLOOKUP($B281,'AA Ledger'!$A$6:$O$581,G$4,FALSE),0)</f>
        <v>2.629999999946449</v>
      </c>
      <c r="H281" s="7">
        <f>IFERROR((VLOOKUP($B281,'UA Ledger'!$A$6:$N$165,H$4,FALSE)),0)+IFERROR(VLOOKUP($B281,'AA Ledger'!$A$6:$O$581,H$4,FALSE),0)</f>
        <v>22.399999999790452</v>
      </c>
      <c r="I281" s="7">
        <f>IFERROR((VLOOKUP($B281,'UA Ledger'!$A$6:$N$165,I$4,FALSE)),0)+IFERROR(VLOOKUP($B281,'AA Ledger'!$A$6:$O$581,I$4,FALSE),0)</f>
        <v>5.6000000002240995</v>
      </c>
      <c r="J281" s="7">
        <f>IFERROR((VLOOKUP($B281,'UA Ledger'!$A$6:$N$165,J$4,FALSE)),0)+IFERROR(VLOOKUP($B281,'AA Ledger'!$A$6:$O$581,J$4,FALSE),0)</f>
        <v>50.630000000004657</v>
      </c>
      <c r="K281" s="7">
        <f>IFERROR((VLOOKUP($B281,'UA Ledger'!$A$6:$N$165,K$4,FALSE)),0)+IFERROR(VLOOKUP($B281,'AA Ledger'!$A$6:$O$581,K$4,FALSE),0)</f>
        <v>40.020000000185973</v>
      </c>
      <c r="L281" s="7">
        <f>IFERROR((VLOOKUP($B281,'UA Ledger'!$A$6:$N$165,L$4,FALSE)),0)+IFERROR(VLOOKUP($B281,'AA Ledger'!$A$6:$O$581,L$4,FALSE),0)</f>
        <v>44.13999999994121</v>
      </c>
      <c r="M281" s="7">
        <f>IFERROR((VLOOKUP($B281,'UA Ledger'!$A$6:$N$165,M$4,FALSE)),0)+IFERROR(VLOOKUP($B281,'AA Ledger'!$A$6:$O$581,M$4,FALSE),0)</f>
        <v>13.929999999847496</v>
      </c>
      <c r="N281" s="7">
        <f>IFERROR((VLOOKUP($B281,'UA Ledger'!$A$6:$N$165,N$4,FALSE)),0)+IFERROR(VLOOKUP($B281,'AA Ledger'!$A$6:$O$581,N$4,FALSE),0)</f>
        <v>33.459999999962747</v>
      </c>
      <c r="O281" s="6">
        <f t="shared" si="10"/>
        <v>291.39999999984866</v>
      </c>
      <c r="T281" s="5">
        <v>4065</v>
      </c>
      <c r="U281">
        <f t="shared" si="14"/>
        <v>4065</v>
      </c>
    </row>
    <row r="282" spans="1:21" x14ac:dyDescent="0.35">
      <c r="A282" s="15" t="s">
        <v>245</v>
      </c>
      <c r="B282" s="16">
        <v>2925</v>
      </c>
      <c r="C282" s="7">
        <f>IFERROR((VLOOKUP($B282,'UA Ledger'!$A$6:$N$165,2,FALSE)),0)+IFERROR(VLOOKUP($B282,'AA Ledger'!$A$6:$O$581,2,FALSE),0)</f>
        <v>0</v>
      </c>
      <c r="D282" s="7">
        <f>IFERROR((VLOOKUP($B282,'UA Ledger'!$A$6:$N$165,D$4,FALSE)),0)+IFERROR(VLOOKUP($B282,'AA Ledger'!$A$6:$O$581,D$4,FALSE),0)</f>
        <v>0</v>
      </c>
      <c r="E282" s="7">
        <f>IFERROR((VLOOKUP($B282,'UA Ledger'!$A$6:$N$165,E$4,FALSE)),0)+IFERROR(VLOOKUP($B282,'AA Ledger'!$A$6:$O$581,E$4,FALSE),0)</f>
        <v>757656.16</v>
      </c>
      <c r="F282" s="7">
        <f>IFERROR((VLOOKUP($B282,'UA Ledger'!$A$6:$N$165,F$4,FALSE)),0)+IFERROR(VLOOKUP($B282,'AA Ledger'!$A$6:$O$581,F$4,FALSE),0)</f>
        <v>0</v>
      </c>
      <c r="G282" s="7">
        <f>IFERROR((VLOOKUP($B282,'UA Ledger'!$A$6:$N$165,G$4,FALSE)),0)+IFERROR(VLOOKUP($B282,'AA Ledger'!$A$6:$O$581,G$4,FALSE),0)</f>
        <v>-200</v>
      </c>
      <c r="H282" s="7">
        <f>IFERROR((VLOOKUP($B282,'UA Ledger'!$A$6:$N$165,H$4,FALSE)),0)+IFERROR(VLOOKUP($B282,'AA Ledger'!$A$6:$O$581,H$4,FALSE),0)</f>
        <v>0</v>
      </c>
      <c r="I282" s="7">
        <f>IFERROR((VLOOKUP($B282,'UA Ledger'!$A$6:$N$165,I$4,FALSE)),0)+IFERROR(VLOOKUP($B282,'AA Ledger'!$A$6:$O$581,I$4,FALSE),0)</f>
        <v>0</v>
      </c>
      <c r="J282" s="7">
        <f>IFERROR((VLOOKUP($B282,'UA Ledger'!$A$6:$N$165,J$4,FALSE)),0)+IFERROR(VLOOKUP($B282,'AA Ledger'!$A$6:$O$581,J$4,FALSE),0)</f>
        <v>0</v>
      </c>
      <c r="K282" s="7">
        <f>IFERROR((VLOOKUP($B282,'UA Ledger'!$A$6:$N$165,K$4,FALSE)),0)+IFERROR(VLOOKUP($B282,'AA Ledger'!$A$6:$O$581,K$4,FALSE),0)</f>
        <v>0</v>
      </c>
      <c r="L282" s="7">
        <f>IFERROR((VLOOKUP($B282,'UA Ledger'!$A$6:$N$165,L$4,FALSE)),0)+IFERROR(VLOOKUP($B282,'AA Ledger'!$A$6:$O$581,L$4,FALSE),0)</f>
        <v>9875</v>
      </c>
      <c r="M282" s="7">
        <f>IFERROR((VLOOKUP($B282,'UA Ledger'!$A$6:$N$165,M$4,FALSE)),0)+IFERROR(VLOOKUP($B282,'AA Ledger'!$A$6:$O$581,M$4,FALSE),0)</f>
        <v>0</v>
      </c>
      <c r="N282" s="7">
        <f>IFERROR((VLOOKUP($B282,'UA Ledger'!$A$6:$N$165,N$4,FALSE)),0)+IFERROR(VLOOKUP($B282,'AA Ledger'!$A$6:$O$581,N$4,FALSE),0)</f>
        <v>0</v>
      </c>
      <c r="O282" s="6">
        <f t="shared" si="10"/>
        <v>767331.16</v>
      </c>
      <c r="T282" s="5">
        <v>4070</v>
      </c>
      <c r="U282">
        <f t="shared" si="14"/>
        <v>4070</v>
      </c>
    </row>
    <row r="283" spans="1:21" x14ac:dyDescent="0.35">
      <c r="A283" s="15" t="s">
        <v>246</v>
      </c>
      <c r="B283" s="16">
        <v>2930</v>
      </c>
      <c r="C283" s="7">
        <f>IFERROR((VLOOKUP($B283,'UA Ledger'!$A$6:$N$165,2,FALSE)),0)+IFERROR(VLOOKUP($B283,'AA Ledger'!$A$6:$O$581,2,FALSE),0)</f>
        <v>-38335.909999999945</v>
      </c>
      <c r="D283" s="7">
        <f>IFERROR((VLOOKUP($B283,'UA Ledger'!$A$6:$N$165,D$4,FALSE)),0)+IFERROR(VLOOKUP($B283,'AA Ledger'!$A$6:$O$581,D$4,FALSE),0)</f>
        <v>-38316.690000000133</v>
      </c>
      <c r="E283" s="7">
        <f>IFERROR((VLOOKUP($B283,'UA Ledger'!$A$6:$N$165,E$4,FALSE)),0)+IFERROR(VLOOKUP($B283,'AA Ledger'!$A$6:$O$581,E$4,FALSE),0)</f>
        <v>-45388.260000000038</v>
      </c>
      <c r="F283" s="7">
        <f>IFERROR((VLOOKUP($B283,'UA Ledger'!$A$6:$N$165,F$4,FALSE)),0)+IFERROR(VLOOKUP($B283,'AA Ledger'!$A$6:$O$581,F$4,FALSE),0)</f>
        <v>-45355.379999999946</v>
      </c>
      <c r="G283" s="7">
        <f>IFERROR((VLOOKUP($B283,'UA Ledger'!$A$6:$N$165,G$4,FALSE)),0)+IFERROR(VLOOKUP($B283,'AA Ledger'!$A$6:$O$581,G$4,FALSE),0)</f>
        <v>-45366.050000000032</v>
      </c>
      <c r="H283" s="7">
        <f>IFERROR((VLOOKUP($B283,'UA Ledger'!$A$6:$N$165,H$4,FALSE)),0)+IFERROR(VLOOKUP($B283,'AA Ledger'!$A$6:$O$581,H$4,FALSE),0)</f>
        <v>-43585.840000000069</v>
      </c>
      <c r="I283" s="7">
        <f>IFERROR((VLOOKUP($B283,'UA Ledger'!$A$6:$N$165,I$4,FALSE)),0)+IFERROR(VLOOKUP($B283,'AA Ledger'!$A$6:$O$581,I$4,FALSE),0)</f>
        <v>-39841.349999999904</v>
      </c>
      <c r="J283" s="7">
        <f>IFERROR((VLOOKUP($B283,'UA Ledger'!$A$6:$N$165,J$4,FALSE)),0)+IFERROR(VLOOKUP($B283,'AA Ledger'!$A$6:$O$581,J$4,FALSE),0)</f>
        <v>-39866.339999999953</v>
      </c>
      <c r="K283" s="7">
        <f>IFERROR((VLOOKUP($B283,'UA Ledger'!$A$6:$N$165,K$4,FALSE)),0)+IFERROR(VLOOKUP($B283,'AA Ledger'!$A$6:$O$581,K$4,FALSE),0)</f>
        <v>-39862.320000000014</v>
      </c>
      <c r="L283" s="7">
        <f>IFERROR((VLOOKUP($B283,'UA Ledger'!$A$6:$N$165,L$4,FALSE)),0)+IFERROR(VLOOKUP($B283,'AA Ledger'!$A$6:$O$581,L$4,FALSE),0)</f>
        <v>-39866.480000000171</v>
      </c>
      <c r="M283" s="7">
        <f>IFERROR((VLOOKUP($B283,'UA Ledger'!$A$6:$N$165,M$4,FALSE)),0)+IFERROR(VLOOKUP($B283,'AA Ledger'!$A$6:$O$581,M$4,FALSE),0)</f>
        <v>-40677.720000000045</v>
      </c>
      <c r="N283" s="7">
        <f>IFERROR((VLOOKUP($B283,'UA Ledger'!$A$6:$N$165,N$4,FALSE)),0)+IFERROR(VLOOKUP($B283,'AA Ledger'!$A$6:$O$581,N$4,FALSE),0)</f>
        <v>-39954.759999999937</v>
      </c>
      <c r="O283" s="6">
        <f t="shared" si="10"/>
        <v>-496417.10000000021</v>
      </c>
      <c r="T283" s="5">
        <v>4100</v>
      </c>
      <c r="U283">
        <f t="shared" si="14"/>
        <v>4100</v>
      </c>
    </row>
    <row r="284" spans="1:21" x14ac:dyDescent="0.35">
      <c r="A284" s="15" t="s">
        <v>247</v>
      </c>
      <c r="B284" s="16">
        <v>2950</v>
      </c>
      <c r="C284" s="7">
        <f>IFERROR((VLOOKUP($B284,'UA Ledger'!$A$6:$N$165,2,FALSE)),0)+IFERROR(VLOOKUP($B284,'AA Ledger'!$A$6:$O$581,2,FALSE),0)</f>
        <v>0</v>
      </c>
      <c r="D284" s="7">
        <f>IFERROR((VLOOKUP($B284,'UA Ledger'!$A$6:$N$165,D$4,FALSE)),0)+IFERROR(VLOOKUP($B284,'AA Ledger'!$A$6:$O$581,D$4,FALSE),0)</f>
        <v>0</v>
      </c>
      <c r="E284" s="7">
        <f>IFERROR((VLOOKUP($B284,'UA Ledger'!$A$6:$N$165,E$4,FALSE)),0)+IFERROR(VLOOKUP($B284,'AA Ledger'!$A$6:$O$581,E$4,FALSE),0)</f>
        <v>0</v>
      </c>
      <c r="F284" s="7">
        <f>IFERROR((VLOOKUP($B284,'UA Ledger'!$A$6:$N$165,F$4,FALSE)),0)+IFERROR(VLOOKUP($B284,'AA Ledger'!$A$6:$O$581,F$4,FALSE),0)</f>
        <v>0</v>
      </c>
      <c r="G284" s="7">
        <f>IFERROR((VLOOKUP($B284,'UA Ledger'!$A$6:$N$165,G$4,FALSE)),0)+IFERROR(VLOOKUP($B284,'AA Ledger'!$A$6:$O$581,G$4,FALSE),0)</f>
        <v>0</v>
      </c>
      <c r="H284" s="7">
        <f>IFERROR((VLOOKUP($B284,'UA Ledger'!$A$6:$N$165,H$4,FALSE)),0)+IFERROR(VLOOKUP($B284,'AA Ledger'!$A$6:$O$581,H$4,FALSE),0)</f>
        <v>0</v>
      </c>
      <c r="I284" s="7">
        <f>IFERROR((VLOOKUP($B284,'UA Ledger'!$A$6:$N$165,I$4,FALSE)),0)+IFERROR(VLOOKUP($B284,'AA Ledger'!$A$6:$O$581,I$4,FALSE),0)</f>
        <v>0</v>
      </c>
      <c r="J284" s="7">
        <f>IFERROR((VLOOKUP($B284,'UA Ledger'!$A$6:$N$165,J$4,FALSE)),0)+IFERROR(VLOOKUP($B284,'AA Ledger'!$A$6:$O$581,J$4,FALSE),0)</f>
        <v>0</v>
      </c>
      <c r="K284" s="7">
        <f>IFERROR((VLOOKUP($B284,'UA Ledger'!$A$6:$N$165,K$4,FALSE)),0)+IFERROR(VLOOKUP($B284,'AA Ledger'!$A$6:$O$581,K$4,FALSE),0)</f>
        <v>0</v>
      </c>
      <c r="L284" s="7">
        <f>IFERROR((VLOOKUP($B284,'UA Ledger'!$A$6:$N$165,L$4,FALSE)),0)+IFERROR(VLOOKUP($B284,'AA Ledger'!$A$6:$O$581,L$4,FALSE),0)</f>
        <v>0</v>
      </c>
      <c r="M284" s="7">
        <f>IFERROR((VLOOKUP($B284,'UA Ledger'!$A$6:$N$165,M$4,FALSE)),0)+IFERROR(VLOOKUP($B284,'AA Ledger'!$A$6:$O$581,M$4,FALSE),0)</f>
        <v>0</v>
      </c>
      <c r="N284" s="7">
        <f>IFERROR((VLOOKUP($B284,'UA Ledger'!$A$6:$N$165,N$4,FALSE)),0)+IFERROR(VLOOKUP($B284,'AA Ledger'!$A$6:$O$581,N$4,FALSE),0)</f>
        <v>0</v>
      </c>
      <c r="O284" s="6">
        <f t="shared" si="10"/>
        <v>0</v>
      </c>
      <c r="T284" s="5">
        <v>4105</v>
      </c>
      <c r="U284">
        <f t="shared" si="14"/>
        <v>4105</v>
      </c>
    </row>
    <row r="285" spans="1:21" x14ac:dyDescent="0.35">
      <c r="A285" s="15" t="s">
        <v>248</v>
      </c>
      <c r="B285" s="16">
        <v>2960</v>
      </c>
      <c r="C285" s="7">
        <f>IFERROR((VLOOKUP($B285,'UA Ledger'!$A$6:$N$165,2,FALSE)),0)+IFERROR(VLOOKUP($B285,'AA Ledger'!$A$6:$O$581,2,FALSE),0)</f>
        <v>0</v>
      </c>
      <c r="D285" s="7">
        <f>IFERROR((VLOOKUP($B285,'UA Ledger'!$A$6:$N$165,D$4,FALSE)),0)+IFERROR(VLOOKUP($B285,'AA Ledger'!$A$6:$O$581,D$4,FALSE),0)</f>
        <v>0</v>
      </c>
      <c r="E285" s="7">
        <f>IFERROR((VLOOKUP($B285,'UA Ledger'!$A$6:$N$165,E$4,FALSE)),0)+IFERROR(VLOOKUP($B285,'AA Ledger'!$A$6:$O$581,E$4,FALSE),0)</f>
        <v>0</v>
      </c>
      <c r="F285" s="7">
        <f>IFERROR((VLOOKUP($B285,'UA Ledger'!$A$6:$N$165,F$4,FALSE)),0)+IFERROR(VLOOKUP($B285,'AA Ledger'!$A$6:$O$581,F$4,FALSE),0)</f>
        <v>0</v>
      </c>
      <c r="G285" s="7">
        <f>IFERROR((VLOOKUP($B285,'UA Ledger'!$A$6:$N$165,G$4,FALSE)),0)+IFERROR(VLOOKUP($B285,'AA Ledger'!$A$6:$O$581,G$4,FALSE),0)</f>
        <v>0</v>
      </c>
      <c r="H285" s="7">
        <f>IFERROR((VLOOKUP($B285,'UA Ledger'!$A$6:$N$165,H$4,FALSE)),0)+IFERROR(VLOOKUP($B285,'AA Ledger'!$A$6:$O$581,H$4,FALSE),0)</f>
        <v>0</v>
      </c>
      <c r="I285" s="7">
        <f>IFERROR((VLOOKUP($B285,'UA Ledger'!$A$6:$N$165,I$4,FALSE)),0)+IFERROR(VLOOKUP($B285,'AA Ledger'!$A$6:$O$581,I$4,FALSE),0)</f>
        <v>0</v>
      </c>
      <c r="J285" s="7">
        <f>IFERROR((VLOOKUP($B285,'UA Ledger'!$A$6:$N$165,J$4,FALSE)),0)+IFERROR(VLOOKUP($B285,'AA Ledger'!$A$6:$O$581,J$4,FALSE),0)</f>
        <v>0</v>
      </c>
      <c r="K285" s="7">
        <f>IFERROR((VLOOKUP($B285,'UA Ledger'!$A$6:$N$165,K$4,FALSE)),0)+IFERROR(VLOOKUP($B285,'AA Ledger'!$A$6:$O$581,K$4,FALSE),0)</f>
        <v>24350</v>
      </c>
      <c r="L285" s="7">
        <f>IFERROR((VLOOKUP($B285,'UA Ledger'!$A$6:$N$165,L$4,FALSE)),0)+IFERROR(VLOOKUP($B285,'AA Ledger'!$A$6:$O$581,L$4,FALSE),0)</f>
        <v>0</v>
      </c>
      <c r="M285" s="7">
        <f>IFERROR((VLOOKUP($B285,'UA Ledger'!$A$6:$N$165,M$4,FALSE)),0)+IFERROR(VLOOKUP($B285,'AA Ledger'!$A$6:$O$581,M$4,FALSE),0)</f>
        <v>0</v>
      </c>
      <c r="N285" s="7">
        <f>IFERROR((VLOOKUP($B285,'UA Ledger'!$A$6:$N$165,N$4,FALSE)),0)+IFERROR(VLOOKUP($B285,'AA Ledger'!$A$6:$O$581,N$4,FALSE),0)</f>
        <v>22850</v>
      </c>
      <c r="O285" s="6">
        <f t="shared" si="10"/>
        <v>47200</v>
      </c>
      <c r="T285" s="5">
        <v>4107</v>
      </c>
      <c r="U285">
        <f t="shared" si="14"/>
        <v>4107</v>
      </c>
    </row>
    <row r="286" spans="1:21" x14ac:dyDescent="0.35">
      <c r="A286" s="15" t="s">
        <v>249</v>
      </c>
      <c r="B286" s="16">
        <v>2970</v>
      </c>
      <c r="C286" s="7">
        <f>IFERROR((VLOOKUP($B286,'UA Ledger'!$A$6:$N$165,2,FALSE)),0)+IFERROR(VLOOKUP($B286,'AA Ledger'!$A$6:$O$581,2,FALSE),0)</f>
        <v>0</v>
      </c>
      <c r="D286" s="7">
        <f>IFERROR((VLOOKUP($B286,'UA Ledger'!$A$6:$N$165,D$4,FALSE)),0)+IFERROR(VLOOKUP($B286,'AA Ledger'!$A$6:$O$581,D$4,FALSE),0)</f>
        <v>0</v>
      </c>
      <c r="E286" s="7">
        <f>IFERROR((VLOOKUP($B286,'UA Ledger'!$A$6:$N$165,E$4,FALSE)),0)+IFERROR(VLOOKUP($B286,'AA Ledger'!$A$6:$O$581,E$4,FALSE),0)</f>
        <v>0</v>
      </c>
      <c r="F286" s="7">
        <f>IFERROR((VLOOKUP($B286,'UA Ledger'!$A$6:$N$165,F$4,FALSE)),0)+IFERROR(VLOOKUP($B286,'AA Ledger'!$A$6:$O$581,F$4,FALSE),0)</f>
        <v>0</v>
      </c>
      <c r="G286" s="7">
        <f>IFERROR((VLOOKUP($B286,'UA Ledger'!$A$6:$N$165,G$4,FALSE)),0)+IFERROR(VLOOKUP($B286,'AA Ledger'!$A$6:$O$581,G$4,FALSE),0)</f>
        <v>0</v>
      </c>
      <c r="H286" s="7">
        <f>IFERROR((VLOOKUP($B286,'UA Ledger'!$A$6:$N$165,H$4,FALSE)),0)+IFERROR(VLOOKUP($B286,'AA Ledger'!$A$6:$O$581,H$4,FALSE),0)</f>
        <v>0</v>
      </c>
      <c r="I286" s="7">
        <f>IFERROR((VLOOKUP($B286,'UA Ledger'!$A$6:$N$165,I$4,FALSE)),0)+IFERROR(VLOOKUP($B286,'AA Ledger'!$A$6:$O$581,I$4,FALSE),0)</f>
        <v>0</v>
      </c>
      <c r="J286" s="7">
        <f>IFERROR((VLOOKUP($B286,'UA Ledger'!$A$6:$N$165,J$4,FALSE)),0)+IFERROR(VLOOKUP($B286,'AA Ledger'!$A$6:$O$581,J$4,FALSE),0)</f>
        <v>0</v>
      </c>
      <c r="K286" s="7">
        <f>IFERROR((VLOOKUP($B286,'UA Ledger'!$A$6:$N$165,K$4,FALSE)),0)+IFERROR(VLOOKUP($B286,'AA Ledger'!$A$6:$O$581,K$4,FALSE),0)</f>
        <v>0</v>
      </c>
      <c r="L286" s="7">
        <f>IFERROR((VLOOKUP($B286,'UA Ledger'!$A$6:$N$165,L$4,FALSE)),0)+IFERROR(VLOOKUP($B286,'AA Ledger'!$A$6:$O$581,L$4,FALSE),0)</f>
        <v>0</v>
      </c>
      <c r="M286" s="7">
        <f>IFERROR((VLOOKUP($B286,'UA Ledger'!$A$6:$N$165,M$4,FALSE)),0)+IFERROR(VLOOKUP($B286,'AA Ledger'!$A$6:$O$581,M$4,FALSE),0)</f>
        <v>0</v>
      </c>
      <c r="N286" s="7">
        <f>IFERROR((VLOOKUP($B286,'UA Ledger'!$A$6:$N$165,N$4,FALSE)),0)+IFERROR(VLOOKUP($B286,'AA Ledger'!$A$6:$O$581,N$4,FALSE),0)</f>
        <v>0</v>
      </c>
      <c r="O286" s="6">
        <f t="shared" si="10"/>
        <v>0</v>
      </c>
      <c r="T286" s="5">
        <v>4110</v>
      </c>
      <c r="U286">
        <f t="shared" si="14"/>
        <v>4110</v>
      </c>
    </row>
    <row r="287" spans="1:21" x14ac:dyDescent="0.35">
      <c r="A287" s="15" t="s">
        <v>250</v>
      </c>
      <c r="B287" s="16">
        <v>2985</v>
      </c>
      <c r="C287" s="7">
        <f>IFERROR((VLOOKUP($B287,'UA Ledger'!$A$6:$N$165,2,FALSE)),0)+IFERROR(VLOOKUP($B287,'AA Ledger'!$A$6:$O$581,2,FALSE),0)</f>
        <v>0</v>
      </c>
      <c r="D287" s="7">
        <f>IFERROR((VLOOKUP($B287,'UA Ledger'!$A$6:$N$165,D$4,FALSE)),0)+IFERROR(VLOOKUP($B287,'AA Ledger'!$A$6:$O$581,D$4,FALSE),0)</f>
        <v>0</v>
      </c>
      <c r="E287" s="7">
        <f>IFERROR((VLOOKUP($B287,'UA Ledger'!$A$6:$N$165,E$4,FALSE)),0)+IFERROR(VLOOKUP($B287,'AA Ledger'!$A$6:$O$581,E$4,FALSE),0)</f>
        <v>0</v>
      </c>
      <c r="F287" s="7">
        <f>IFERROR((VLOOKUP($B287,'UA Ledger'!$A$6:$N$165,F$4,FALSE)),0)+IFERROR(VLOOKUP($B287,'AA Ledger'!$A$6:$O$581,F$4,FALSE),0)</f>
        <v>0</v>
      </c>
      <c r="G287" s="7">
        <f>IFERROR((VLOOKUP($B287,'UA Ledger'!$A$6:$N$165,G$4,FALSE)),0)+IFERROR(VLOOKUP($B287,'AA Ledger'!$A$6:$O$581,G$4,FALSE),0)</f>
        <v>0</v>
      </c>
      <c r="H287" s="7">
        <f>IFERROR((VLOOKUP($B287,'UA Ledger'!$A$6:$N$165,H$4,FALSE)),0)+IFERROR(VLOOKUP($B287,'AA Ledger'!$A$6:$O$581,H$4,FALSE),0)</f>
        <v>0</v>
      </c>
      <c r="I287" s="7">
        <f>IFERROR((VLOOKUP($B287,'UA Ledger'!$A$6:$N$165,I$4,FALSE)),0)+IFERROR(VLOOKUP($B287,'AA Ledger'!$A$6:$O$581,I$4,FALSE),0)</f>
        <v>0</v>
      </c>
      <c r="J287" s="7">
        <f>IFERROR((VLOOKUP($B287,'UA Ledger'!$A$6:$N$165,J$4,FALSE)),0)+IFERROR(VLOOKUP($B287,'AA Ledger'!$A$6:$O$581,J$4,FALSE),0)</f>
        <v>0</v>
      </c>
      <c r="K287" s="7">
        <f>IFERROR((VLOOKUP($B287,'UA Ledger'!$A$6:$N$165,K$4,FALSE)),0)+IFERROR(VLOOKUP($B287,'AA Ledger'!$A$6:$O$581,K$4,FALSE),0)</f>
        <v>0</v>
      </c>
      <c r="L287" s="7">
        <f>IFERROR((VLOOKUP($B287,'UA Ledger'!$A$6:$N$165,L$4,FALSE)),0)+IFERROR(VLOOKUP($B287,'AA Ledger'!$A$6:$O$581,L$4,FALSE),0)</f>
        <v>0</v>
      </c>
      <c r="M287" s="7">
        <f>IFERROR((VLOOKUP($B287,'UA Ledger'!$A$6:$N$165,M$4,FALSE)),0)+IFERROR(VLOOKUP($B287,'AA Ledger'!$A$6:$O$581,M$4,FALSE),0)</f>
        <v>0</v>
      </c>
      <c r="N287" s="7">
        <f>IFERROR((VLOOKUP($B287,'UA Ledger'!$A$6:$N$165,N$4,FALSE)),0)+IFERROR(VLOOKUP($B287,'AA Ledger'!$A$6:$O$581,N$4,FALSE),0)</f>
        <v>0</v>
      </c>
      <c r="O287" s="6">
        <f t="shared" si="10"/>
        <v>0</v>
      </c>
      <c r="T287" s="5">
        <v>4115</v>
      </c>
      <c r="U287">
        <f t="shared" si="14"/>
        <v>4115</v>
      </c>
    </row>
    <row r="288" spans="1:21" x14ac:dyDescent="0.35">
      <c r="A288" s="15" t="s">
        <v>251</v>
      </c>
      <c r="B288" s="16">
        <v>3000</v>
      </c>
      <c r="C288" s="7">
        <f>IFERROR((VLOOKUP($B288,'UA Ledger'!$A$6:$N$165,2,FALSE)),0)+IFERROR(VLOOKUP($B288,'AA Ledger'!$A$6:$O$581,2,FALSE),0)</f>
        <v>0</v>
      </c>
      <c r="D288" s="7">
        <f>IFERROR((VLOOKUP($B288,'UA Ledger'!$A$6:$N$165,D$4,FALSE)),0)+IFERROR(VLOOKUP($B288,'AA Ledger'!$A$6:$O$581,D$4,FALSE),0)</f>
        <v>25525</v>
      </c>
      <c r="E288" s="7">
        <f>IFERROR((VLOOKUP($B288,'UA Ledger'!$A$6:$N$165,E$4,FALSE)),0)+IFERROR(VLOOKUP($B288,'AA Ledger'!$A$6:$O$581,E$4,FALSE),0)</f>
        <v>41973.13</v>
      </c>
      <c r="F288" s="7">
        <f>IFERROR((VLOOKUP($B288,'UA Ledger'!$A$6:$N$165,F$4,FALSE)),0)+IFERROR(VLOOKUP($B288,'AA Ledger'!$A$6:$O$581,F$4,FALSE),0)</f>
        <v>0</v>
      </c>
      <c r="G288" s="7">
        <f>IFERROR((VLOOKUP($B288,'UA Ledger'!$A$6:$N$165,G$4,FALSE)),0)+IFERROR(VLOOKUP($B288,'AA Ledger'!$A$6:$O$581,G$4,FALSE),0)</f>
        <v>0</v>
      </c>
      <c r="H288" s="7">
        <f>IFERROR((VLOOKUP($B288,'UA Ledger'!$A$6:$N$165,H$4,FALSE)),0)+IFERROR(VLOOKUP($B288,'AA Ledger'!$A$6:$O$581,H$4,FALSE),0)</f>
        <v>0</v>
      </c>
      <c r="I288" s="7">
        <f>IFERROR((VLOOKUP($B288,'UA Ledger'!$A$6:$N$165,I$4,FALSE)),0)+IFERROR(VLOOKUP($B288,'AA Ledger'!$A$6:$O$581,I$4,FALSE),0)</f>
        <v>0</v>
      </c>
      <c r="J288" s="7">
        <f>IFERROR((VLOOKUP($B288,'UA Ledger'!$A$6:$N$165,J$4,FALSE)),0)+IFERROR(VLOOKUP($B288,'AA Ledger'!$A$6:$O$581,J$4,FALSE),0)</f>
        <v>0</v>
      </c>
      <c r="K288" s="7">
        <f>IFERROR((VLOOKUP($B288,'UA Ledger'!$A$6:$N$165,K$4,FALSE)),0)+IFERROR(VLOOKUP($B288,'AA Ledger'!$A$6:$O$581,K$4,FALSE),0)</f>
        <v>2350</v>
      </c>
      <c r="L288" s="7">
        <f>IFERROR((VLOOKUP($B288,'UA Ledger'!$A$6:$N$165,L$4,FALSE)),0)+IFERROR(VLOOKUP($B288,'AA Ledger'!$A$6:$O$581,L$4,FALSE),0)</f>
        <v>36913</v>
      </c>
      <c r="M288" s="7">
        <f>IFERROR((VLOOKUP($B288,'UA Ledger'!$A$6:$N$165,M$4,FALSE)),0)+IFERROR(VLOOKUP($B288,'AA Ledger'!$A$6:$O$581,M$4,FALSE),0)</f>
        <v>0</v>
      </c>
      <c r="N288" s="7">
        <f>IFERROR((VLOOKUP($B288,'UA Ledger'!$A$6:$N$165,N$4,FALSE)),0)+IFERROR(VLOOKUP($B288,'AA Ledger'!$A$6:$O$581,N$4,FALSE),0)</f>
        <v>2400</v>
      </c>
      <c r="O288" s="6">
        <f t="shared" si="10"/>
        <v>109161.13</v>
      </c>
      <c r="T288" s="5">
        <v>4135</v>
      </c>
      <c r="U288">
        <f t="shared" si="14"/>
        <v>4135</v>
      </c>
    </row>
    <row r="289" spans="1:21" x14ac:dyDescent="0.35">
      <c r="A289" s="15" t="s">
        <v>252</v>
      </c>
      <c r="B289" s="16">
        <v>3005</v>
      </c>
      <c r="C289" s="7">
        <f>IFERROR((VLOOKUP($B289,'UA Ledger'!$A$6:$N$165,2,FALSE)),0)+IFERROR(VLOOKUP($B289,'AA Ledger'!$A$6:$O$581,2,FALSE),0)</f>
        <v>0</v>
      </c>
      <c r="D289" s="7">
        <f>IFERROR((VLOOKUP($B289,'UA Ledger'!$A$6:$N$165,D$4,FALSE)),0)+IFERROR(VLOOKUP($B289,'AA Ledger'!$A$6:$O$581,D$4,FALSE),0)</f>
        <v>0</v>
      </c>
      <c r="E289" s="7">
        <f>IFERROR((VLOOKUP($B289,'UA Ledger'!$A$6:$N$165,E$4,FALSE)),0)+IFERROR(VLOOKUP($B289,'AA Ledger'!$A$6:$O$581,E$4,FALSE),0)</f>
        <v>0</v>
      </c>
      <c r="F289" s="7">
        <f>IFERROR((VLOOKUP($B289,'UA Ledger'!$A$6:$N$165,F$4,FALSE)),0)+IFERROR(VLOOKUP($B289,'AA Ledger'!$A$6:$O$581,F$4,FALSE),0)</f>
        <v>0</v>
      </c>
      <c r="G289" s="7">
        <f>IFERROR((VLOOKUP($B289,'UA Ledger'!$A$6:$N$165,G$4,FALSE)),0)+IFERROR(VLOOKUP($B289,'AA Ledger'!$A$6:$O$581,G$4,FALSE),0)</f>
        <v>0</v>
      </c>
      <c r="H289" s="7">
        <f>IFERROR((VLOOKUP($B289,'UA Ledger'!$A$6:$N$165,H$4,FALSE)),0)+IFERROR(VLOOKUP($B289,'AA Ledger'!$A$6:$O$581,H$4,FALSE),0)</f>
        <v>0</v>
      </c>
      <c r="I289" s="7">
        <f>IFERROR((VLOOKUP($B289,'UA Ledger'!$A$6:$N$165,I$4,FALSE)),0)+IFERROR(VLOOKUP($B289,'AA Ledger'!$A$6:$O$581,I$4,FALSE),0)</f>
        <v>0</v>
      </c>
      <c r="J289" s="7">
        <f>IFERROR((VLOOKUP($B289,'UA Ledger'!$A$6:$N$165,J$4,FALSE)),0)+IFERROR(VLOOKUP($B289,'AA Ledger'!$A$6:$O$581,J$4,FALSE),0)</f>
        <v>0</v>
      </c>
      <c r="K289" s="7">
        <f>IFERROR((VLOOKUP($B289,'UA Ledger'!$A$6:$N$165,K$4,FALSE)),0)+IFERROR(VLOOKUP($B289,'AA Ledger'!$A$6:$O$581,K$4,FALSE),0)</f>
        <v>0</v>
      </c>
      <c r="L289" s="7">
        <f>IFERROR((VLOOKUP($B289,'UA Ledger'!$A$6:$N$165,L$4,FALSE)),0)+IFERROR(VLOOKUP($B289,'AA Ledger'!$A$6:$O$581,L$4,FALSE),0)</f>
        <v>0</v>
      </c>
      <c r="M289" s="7">
        <f>IFERROR((VLOOKUP($B289,'UA Ledger'!$A$6:$N$165,M$4,FALSE)),0)+IFERROR(VLOOKUP($B289,'AA Ledger'!$A$6:$O$581,M$4,FALSE),0)</f>
        <v>0</v>
      </c>
      <c r="N289" s="7">
        <f>IFERROR((VLOOKUP($B289,'UA Ledger'!$A$6:$N$165,N$4,FALSE)),0)+IFERROR(VLOOKUP($B289,'AA Ledger'!$A$6:$O$581,N$4,FALSE),0)</f>
        <v>0</v>
      </c>
      <c r="O289" s="6">
        <f t="shared" si="10"/>
        <v>0</v>
      </c>
      <c r="T289" s="5">
        <v>4140</v>
      </c>
      <c r="U289">
        <f t="shared" si="14"/>
        <v>4140</v>
      </c>
    </row>
    <row r="290" spans="1:21" x14ac:dyDescent="0.35">
      <c r="A290" s="15" t="s">
        <v>253</v>
      </c>
      <c r="B290" s="16">
        <v>3025</v>
      </c>
      <c r="C290" s="7">
        <f>IFERROR((VLOOKUP($B290,'UA Ledger'!$A$6:$N$165,2,FALSE)),0)+IFERROR(VLOOKUP($B290,'AA Ledger'!$A$6:$O$581,2,FALSE),0)</f>
        <v>0</v>
      </c>
      <c r="D290" s="7">
        <f>IFERROR((VLOOKUP($B290,'UA Ledger'!$A$6:$N$165,D$4,FALSE)),0)+IFERROR(VLOOKUP($B290,'AA Ledger'!$A$6:$O$581,D$4,FALSE),0)</f>
        <v>0</v>
      </c>
      <c r="E290" s="7">
        <f>IFERROR((VLOOKUP($B290,'UA Ledger'!$A$6:$N$165,E$4,FALSE)),0)+IFERROR(VLOOKUP($B290,'AA Ledger'!$A$6:$O$581,E$4,FALSE),0)</f>
        <v>0</v>
      </c>
      <c r="F290" s="7">
        <f>IFERROR((VLOOKUP($B290,'UA Ledger'!$A$6:$N$165,F$4,FALSE)),0)+IFERROR(VLOOKUP($B290,'AA Ledger'!$A$6:$O$581,F$4,FALSE),0)</f>
        <v>0</v>
      </c>
      <c r="G290" s="7">
        <f>IFERROR((VLOOKUP($B290,'UA Ledger'!$A$6:$N$165,G$4,FALSE)),0)+IFERROR(VLOOKUP($B290,'AA Ledger'!$A$6:$O$581,G$4,FALSE),0)</f>
        <v>0</v>
      </c>
      <c r="H290" s="7">
        <f>IFERROR((VLOOKUP($B290,'UA Ledger'!$A$6:$N$165,H$4,FALSE)),0)+IFERROR(VLOOKUP($B290,'AA Ledger'!$A$6:$O$581,H$4,FALSE),0)</f>
        <v>0</v>
      </c>
      <c r="I290" s="7">
        <f>IFERROR((VLOOKUP($B290,'UA Ledger'!$A$6:$N$165,I$4,FALSE)),0)+IFERROR(VLOOKUP($B290,'AA Ledger'!$A$6:$O$581,I$4,FALSE),0)</f>
        <v>0</v>
      </c>
      <c r="J290" s="7">
        <f>IFERROR((VLOOKUP($B290,'UA Ledger'!$A$6:$N$165,J$4,FALSE)),0)+IFERROR(VLOOKUP($B290,'AA Ledger'!$A$6:$O$581,J$4,FALSE),0)</f>
        <v>0</v>
      </c>
      <c r="K290" s="7">
        <f>IFERROR((VLOOKUP($B290,'UA Ledger'!$A$6:$N$165,K$4,FALSE)),0)+IFERROR(VLOOKUP($B290,'AA Ledger'!$A$6:$O$581,K$4,FALSE),0)</f>
        <v>0</v>
      </c>
      <c r="L290" s="7">
        <f>IFERROR((VLOOKUP($B290,'UA Ledger'!$A$6:$N$165,L$4,FALSE)),0)+IFERROR(VLOOKUP($B290,'AA Ledger'!$A$6:$O$581,L$4,FALSE),0)</f>
        <v>0</v>
      </c>
      <c r="M290" s="7">
        <f>IFERROR((VLOOKUP($B290,'UA Ledger'!$A$6:$N$165,M$4,FALSE)),0)+IFERROR(VLOOKUP($B290,'AA Ledger'!$A$6:$O$581,M$4,FALSE),0)</f>
        <v>0</v>
      </c>
      <c r="N290" s="7">
        <f>IFERROR((VLOOKUP($B290,'UA Ledger'!$A$6:$N$165,N$4,FALSE)),0)+IFERROR(VLOOKUP($B290,'AA Ledger'!$A$6:$O$581,N$4,FALSE),0)</f>
        <v>0</v>
      </c>
      <c r="O290" s="6">
        <f t="shared" si="10"/>
        <v>0</v>
      </c>
      <c r="T290" s="5">
        <v>4150</v>
      </c>
      <c r="U290">
        <f t="shared" si="14"/>
        <v>4150</v>
      </c>
    </row>
    <row r="291" spans="1:21" x14ac:dyDescent="0.35">
      <c r="A291" s="15" t="s">
        <v>254</v>
      </c>
      <c r="B291" s="16">
        <v>3030</v>
      </c>
      <c r="C291" s="7">
        <f>IFERROR((VLOOKUP($B291,'UA Ledger'!$A$6:$N$165,2,FALSE)),0)+IFERROR(VLOOKUP($B291,'AA Ledger'!$A$6:$O$581,2,FALSE),0)</f>
        <v>0</v>
      </c>
      <c r="D291" s="7">
        <f>IFERROR((VLOOKUP($B291,'UA Ledger'!$A$6:$N$165,D$4,FALSE)),0)+IFERROR(VLOOKUP($B291,'AA Ledger'!$A$6:$O$581,D$4,FALSE),0)</f>
        <v>0</v>
      </c>
      <c r="E291" s="7">
        <f>IFERROR((VLOOKUP($B291,'UA Ledger'!$A$6:$N$165,E$4,FALSE)),0)+IFERROR(VLOOKUP($B291,'AA Ledger'!$A$6:$O$581,E$4,FALSE),0)</f>
        <v>0</v>
      </c>
      <c r="F291" s="7">
        <f>IFERROR((VLOOKUP($B291,'UA Ledger'!$A$6:$N$165,F$4,FALSE)),0)+IFERROR(VLOOKUP($B291,'AA Ledger'!$A$6:$O$581,F$4,FALSE),0)</f>
        <v>0</v>
      </c>
      <c r="G291" s="7">
        <f>IFERROR((VLOOKUP($B291,'UA Ledger'!$A$6:$N$165,G$4,FALSE)),0)+IFERROR(VLOOKUP($B291,'AA Ledger'!$A$6:$O$581,G$4,FALSE),0)</f>
        <v>0</v>
      </c>
      <c r="H291" s="7">
        <f>IFERROR((VLOOKUP($B291,'UA Ledger'!$A$6:$N$165,H$4,FALSE)),0)+IFERROR(VLOOKUP($B291,'AA Ledger'!$A$6:$O$581,H$4,FALSE),0)</f>
        <v>0</v>
      </c>
      <c r="I291" s="7">
        <f>IFERROR((VLOOKUP($B291,'UA Ledger'!$A$6:$N$165,I$4,FALSE)),0)+IFERROR(VLOOKUP($B291,'AA Ledger'!$A$6:$O$581,I$4,FALSE),0)</f>
        <v>0</v>
      </c>
      <c r="J291" s="7">
        <f>IFERROR((VLOOKUP($B291,'UA Ledger'!$A$6:$N$165,J$4,FALSE)),0)+IFERROR(VLOOKUP($B291,'AA Ledger'!$A$6:$O$581,J$4,FALSE),0)</f>
        <v>0</v>
      </c>
      <c r="K291" s="7">
        <f>IFERROR((VLOOKUP($B291,'UA Ledger'!$A$6:$N$165,K$4,FALSE)),0)+IFERROR(VLOOKUP($B291,'AA Ledger'!$A$6:$O$581,K$4,FALSE),0)</f>
        <v>0</v>
      </c>
      <c r="L291" s="7">
        <f>IFERROR((VLOOKUP($B291,'UA Ledger'!$A$6:$N$165,L$4,FALSE)),0)+IFERROR(VLOOKUP($B291,'AA Ledger'!$A$6:$O$581,L$4,FALSE),0)</f>
        <v>0</v>
      </c>
      <c r="M291" s="7">
        <f>IFERROR((VLOOKUP($B291,'UA Ledger'!$A$6:$N$165,M$4,FALSE)),0)+IFERROR(VLOOKUP($B291,'AA Ledger'!$A$6:$O$581,M$4,FALSE),0)</f>
        <v>0</v>
      </c>
      <c r="N291" s="7">
        <f>IFERROR((VLOOKUP($B291,'UA Ledger'!$A$6:$N$165,N$4,FALSE)),0)+IFERROR(VLOOKUP($B291,'AA Ledger'!$A$6:$O$581,N$4,FALSE),0)</f>
        <v>0</v>
      </c>
      <c r="O291" s="6">
        <f t="shared" si="10"/>
        <v>0</v>
      </c>
      <c r="T291" s="5">
        <v>4155</v>
      </c>
      <c r="U291">
        <f t="shared" si="14"/>
        <v>4155</v>
      </c>
    </row>
    <row r="292" spans="1:21" x14ac:dyDescent="0.35">
      <c r="A292" s="15" t="s">
        <v>248</v>
      </c>
      <c r="B292" s="16">
        <v>3040</v>
      </c>
      <c r="C292" s="7">
        <f>IFERROR((VLOOKUP($B292,'UA Ledger'!$A$6:$N$165,2,FALSE)),0)+IFERROR(VLOOKUP($B292,'AA Ledger'!$A$6:$O$581,2,FALSE),0)</f>
        <v>3100.4</v>
      </c>
      <c r="D292" s="7">
        <f>IFERROR((VLOOKUP($B292,'UA Ledger'!$A$6:$N$165,D$4,FALSE)),0)+IFERROR(VLOOKUP($B292,'AA Ledger'!$A$6:$O$581,D$4,FALSE),0)</f>
        <v>102281.91</v>
      </c>
      <c r="E292" s="7">
        <f>IFERROR((VLOOKUP($B292,'UA Ledger'!$A$6:$N$165,E$4,FALSE)),0)+IFERROR(VLOOKUP($B292,'AA Ledger'!$A$6:$O$581,E$4,FALSE),0)</f>
        <v>0</v>
      </c>
      <c r="F292" s="7">
        <f>IFERROR((VLOOKUP($B292,'UA Ledger'!$A$6:$N$165,F$4,FALSE)),0)+IFERROR(VLOOKUP($B292,'AA Ledger'!$A$6:$O$581,F$4,FALSE),0)</f>
        <v>13600</v>
      </c>
      <c r="G292" s="7">
        <f>IFERROR((VLOOKUP($B292,'UA Ledger'!$A$6:$N$165,G$4,FALSE)),0)+IFERROR(VLOOKUP($B292,'AA Ledger'!$A$6:$O$581,G$4,FALSE),0)</f>
        <v>0</v>
      </c>
      <c r="H292" s="7">
        <f>IFERROR((VLOOKUP($B292,'UA Ledger'!$A$6:$N$165,H$4,FALSE)),0)+IFERROR(VLOOKUP($B292,'AA Ledger'!$A$6:$O$581,H$4,FALSE),0)</f>
        <v>0</v>
      </c>
      <c r="I292" s="7">
        <f>IFERROR((VLOOKUP($B292,'UA Ledger'!$A$6:$N$165,I$4,FALSE)),0)+IFERROR(VLOOKUP($B292,'AA Ledger'!$A$6:$O$581,I$4,FALSE),0)</f>
        <v>0</v>
      </c>
      <c r="J292" s="7">
        <f>IFERROR((VLOOKUP($B292,'UA Ledger'!$A$6:$N$165,J$4,FALSE)),0)+IFERROR(VLOOKUP($B292,'AA Ledger'!$A$6:$O$581,J$4,FALSE),0)</f>
        <v>0</v>
      </c>
      <c r="K292" s="7">
        <f>IFERROR((VLOOKUP($B292,'UA Ledger'!$A$6:$N$165,K$4,FALSE)),0)+IFERROR(VLOOKUP($B292,'AA Ledger'!$A$6:$O$581,K$4,FALSE),0)</f>
        <v>0</v>
      </c>
      <c r="L292" s="7">
        <f>IFERROR((VLOOKUP($B292,'UA Ledger'!$A$6:$N$165,L$4,FALSE)),0)+IFERROR(VLOOKUP($B292,'AA Ledger'!$A$6:$O$581,L$4,FALSE),0)</f>
        <v>0</v>
      </c>
      <c r="M292" s="7">
        <f>IFERROR((VLOOKUP($B292,'UA Ledger'!$A$6:$N$165,M$4,FALSE)),0)+IFERROR(VLOOKUP($B292,'AA Ledger'!$A$6:$O$581,M$4,FALSE),0)</f>
        <v>0</v>
      </c>
      <c r="N292" s="7">
        <f>IFERROR((VLOOKUP($B292,'UA Ledger'!$A$6:$N$165,N$4,FALSE)),0)+IFERROR(VLOOKUP($B292,'AA Ledger'!$A$6:$O$581,N$4,FALSE),0)</f>
        <v>0</v>
      </c>
      <c r="O292" s="6">
        <f t="shared" si="10"/>
        <v>118982.31</v>
      </c>
      <c r="T292" s="5">
        <v>4175</v>
      </c>
      <c r="U292">
        <f t="shared" si="14"/>
        <v>4175</v>
      </c>
    </row>
    <row r="293" spans="1:21" x14ac:dyDescent="0.35">
      <c r="A293" s="15" t="s">
        <v>255</v>
      </c>
      <c r="B293" s="16">
        <v>3080</v>
      </c>
      <c r="C293" s="7">
        <f>IFERROR((VLOOKUP($B293,'UA Ledger'!$A$6:$N$165,2,FALSE)),0)+IFERROR(VLOOKUP($B293,'AA Ledger'!$A$6:$O$581,2,FALSE),0)</f>
        <v>-97.92</v>
      </c>
      <c r="D293" s="7">
        <f>IFERROR((VLOOKUP($B293,'UA Ledger'!$A$6:$N$165,D$4,FALSE)),0)+IFERROR(VLOOKUP($B293,'AA Ledger'!$A$6:$O$581,D$4,FALSE),0)</f>
        <v>-97.91</v>
      </c>
      <c r="E293" s="7">
        <f>IFERROR((VLOOKUP($B293,'UA Ledger'!$A$6:$N$165,E$4,FALSE)),0)+IFERROR(VLOOKUP($B293,'AA Ledger'!$A$6:$O$581,E$4,FALSE),0)</f>
        <v>-97.92</v>
      </c>
      <c r="F293" s="7">
        <f>IFERROR((VLOOKUP($B293,'UA Ledger'!$A$6:$N$165,F$4,FALSE)),0)+IFERROR(VLOOKUP($B293,'AA Ledger'!$A$6:$O$581,F$4,FALSE),0)</f>
        <v>-97.92</v>
      </c>
      <c r="G293" s="7">
        <f>IFERROR((VLOOKUP($B293,'UA Ledger'!$A$6:$N$165,G$4,FALSE)),0)+IFERROR(VLOOKUP($B293,'AA Ledger'!$A$6:$O$581,G$4,FALSE),0)</f>
        <v>-97.91</v>
      </c>
      <c r="H293" s="7">
        <f>IFERROR((VLOOKUP($B293,'UA Ledger'!$A$6:$N$165,H$4,FALSE)),0)+IFERROR(VLOOKUP($B293,'AA Ledger'!$A$6:$O$581,H$4,FALSE),0)</f>
        <v>-97.92</v>
      </c>
      <c r="I293" s="7">
        <f>IFERROR((VLOOKUP($B293,'UA Ledger'!$A$6:$N$165,I$4,FALSE)),0)+IFERROR(VLOOKUP($B293,'AA Ledger'!$A$6:$O$581,I$4,FALSE),0)</f>
        <v>-97.92</v>
      </c>
      <c r="J293" s="7">
        <f>IFERROR((VLOOKUP($B293,'UA Ledger'!$A$6:$N$165,J$4,FALSE)),0)+IFERROR(VLOOKUP($B293,'AA Ledger'!$A$6:$O$581,J$4,FALSE),0)</f>
        <v>-97.91</v>
      </c>
      <c r="K293" s="7">
        <f>IFERROR((VLOOKUP($B293,'UA Ledger'!$A$6:$N$165,K$4,FALSE)),0)+IFERROR(VLOOKUP($B293,'AA Ledger'!$A$6:$O$581,K$4,FALSE),0)</f>
        <v>-97.92</v>
      </c>
      <c r="L293" s="7">
        <f>IFERROR((VLOOKUP($B293,'UA Ledger'!$A$6:$N$165,L$4,FALSE)),0)+IFERROR(VLOOKUP($B293,'AA Ledger'!$A$6:$O$581,L$4,FALSE),0)</f>
        <v>-97.92</v>
      </c>
      <c r="M293" s="7">
        <f>IFERROR((VLOOKUP($B293,'UA Ledger'!$A$6:$N$165,M$4,FALSE)),0)+IFERROR(VLOOKUP($B293,'AA Ledger'!$A$6:$O$581,M$4,FALSE),0)</f>
        <v>-97.91</v>
      </c>
      <c r="N293" s="7">
        <f>IFERROR((VLOOKUP($B293,'UA Ledger'!$A$6:$N$165,N$4,FALSE)),0)+IFERROR(VLOOKUP($B293,'AA Ledger'!$A$6:$O$581,N$4,FALSE),0)</f>
        <v>-97.92</v>
      </c>
      <c r="O293" s="6">
        <f t="shared" si="10"/>
        <v>-1175</v>
      </c>
      <c r="T293" s="5">
        <v>4185</v>
      </c>
      <c r="U293">
        <f t="shared" si="14"/>
        <v>4185</v>
      </c>
    </row>
    <row r="294" spans="1:21" x14ac:dyDescent="0.35">
      <c r="A294" s="15" t="s">
        <v>256</v>
      </c>
      <c r="B294" s="16">
        <v>3110</v>
      </c>
      <c r="C294" s="7">
        <f>IFERROR((VLOOKUP($B294,'UA Ledger'!$A$6:$N$165,2,FALSE)),0)+IFERROR(VLOOKUP($B294,'AA Ledger'!$A$6:$O$581,2,FALSE),0)</f>
        <v>-4653.71</v>
      </c>
      <c r="D294" s="7">
        <f>IFERROR((VLOOKUP($B294,'UA Ledger'!$A$6:$N$165,D$4,FALSE)),0)+IFERROR(VLOOKUP($B294,'AA Ledger'!$A$6:$O$581,D$4,FALSE),0)</f>
        <v>-4653.6799999999994</v>
      </c>
      <c r="E294" s="7">
        <f>IFERROR((VLOOKUP($B294,'UA Ledger'!$A$6:$N$165,E$4,FALSE)),0)+IFERROR(VLOOKUP($B294,'AA Ledger'!$A$6:$O$581,E$4,FALSE),0)</f>
        <v>-4338.4699999999993</v>
      </c>
      <c r="F294" s="7">
        <f>IFERROR((VLOOKUP($B294,'UA Ledger'!$A$6:$N$165,F$4,FALSE)),0)+IFERROR(VLOOKUP($B294,'AA Ledger'!$A$6:$O$581,F$4,FALSE),0)</f>
        <v>-4338.51</v>
      </c>
      <c r="G294" s="7">
        <f>IFERROR((VLOOKUP($B294,'UA Ledger'!$A$6:$N$165,G$4,FALSE)),0)+IFERROR(VLOOKUP($B294,'AA Ledger'!$A$6:$O$581,G$4,FALSE),0)</f>
        <v>-3988.58</v>
      </c>
      <c r="H294" s="7">
        <f>IFERROR((VLOOKUP($B294,'UA Ledger'!$A$6:$N$165,H$4,FALSE)),0)+IFERROR(VLOOKUP($B294,'AA Ledger'!$A$6:$O$581,H$4,FALSE),0)</f>
        <v>-3988.6299999999997</v>
      </c>
      <c r="I294" s="7">
        <f>IFERROR((VLOOKUP($B294,'UA Ledger'!$A$6:$N$165,I$4,FALSE)),0)+IFERROR(VLOOKUP($B294,'AA Ledger'!$A$6:$O$581,I$4,FALSE),0)</f>
        <v>-3672.2700000000004</v>
      </c>
      <c r="J294" s="7">
        <f>IFERROR((VLOOKUP($B294,'UA Ledger'!$A$6:$N$165,J$4,FALSE)),0)+IFERROR(VLOOKUP($B294,'AA Ledger'!$A$6:$O$581,J$4,FALSE),0)</f>
        <v>-3123.37</v>
      </c>
      <c r="K294" s="7">
        <f>IFERROR((VLOOKUP($B294,'UA Ledger'!$A$6:$N$165,K$4,FALSE)),0)+IFERROR(VLOOKUP($B294,'AA Ledger'!$A$6:$O$581,K$4,FALSE),0)</f>
        <v>-2972.8599999999997</v>
      </c>
      <c r="L294" s="7">
        <f>IFERROR((VLOOKUP($B294,'UA Ledger'!$A$6:$N$165,L$4,FALSE)),0)+IFERROR(VLOOKUP($B294,'AA Ledger'!$A$6:$O$581,L$4,FALSE),0)</f>
        <v>-3786.76</v>
      </c>
      <c r="M294" s="7">
        <f>IFERROR((VLOOKUP($B294,'UA Ledger'!$A$6:$N$165,M$4,FALSE)),0)+IFERROR(VLOOKUP($B294,'AA Ledger'!$A$6:$O$581,M$4,FALSE),0)</f>
        <v>-3379.8799999999997</v>
      </c>
      <c r="N294" s="7">
        <f>IFERROR((VLOOKUP($B294,'UA Ledger'!$A$6:$N$165,N$4,FALSE)),0)+IFERROR(VLOOKUP($B294,'AA Ledger'!$A$6:$O$581,N$4,FALSE),0)</f>
        <v>-3767.9500000000003</v>
      </c>
      <c r="O294" s="6">
        <f t="shared" si="10"/>
        <v>-46664.669999999991</v>
      </c>
      <c r="T294" s="5">
        <v>4260</v>
      </c>
      <c r="U294">
        <f t="shared" si="14"/>
        <v>4260</v>
      </c>
    </row>
    <row r="295" spans="1:21" x14ac:dyDescent="0.35">
      <c r="A295" s="15" t="s">
        <v>257</v>
      </c>
      <c r="B295" s="16">
        <v>3125</v>
      </c>
      <c r="C295" s="7">
        <f>IFERROR((VLOOKUP($B295,'UA Ledger'!$A$6:$N$165,2,FALSE)),0)+IFERROR(VLOOKUP($B295,'AA Ledger'!$A$6:$O$581,2,FALSE),0)</f>
        <v>0</v>
      </c>
      <c r="D295" s="7">
        <f>IFERROR((VLOOKUP($B295,'UA Ledger'!$A$6:$N$165,D$4,FALSE)),0)+IFERROR(VLOOKUP($B295,'AA Ledger'!$A$6:$O$581,D$4,FALSE),0)</f>
        <v>0</v>
      </c>
      <c r="E295" s="7">
        <f>IFERROR((VLOOKUP($B295,'UA Ledger'!$A$6:$N$165,E$4,FALSE)),0)+IFERROR(VLOOKUP($B295,'AA Ledger'!$A$6:$O$581,E$4,FALSE),0)</f>
        <v>0</v>
      </c>
      <c r="F295" s="7">
        <f>IFERROR((VLOOKUP($B295,'UA Ledger'!$A$6:$N$165,F$4,FALSE)),0)+IFERROR(VLOOKUP($B295,'AA Ledger'!$A$6:$O$581,F$4,FALSE),0)</f>
        <v>0</v>
      </c>
      <c r="G295" s="7">
        <f>IFERROR((VLOOKUP($B295,'UA Ledger'!$A$6:$N$165,G$4,FALSE)),0)+IFERROR(VLOOKUP($B295,'AA Ledger'!$A$6:$O$581,G$4,FALSE),0)</f>
        <v>0</v>
      </c>
      <c r="H295" s="7">
        <f>IFERROR((VLOOKUP($B295,'UA Ledger'!$A$6:$N$165,H$4,FALSE)),0)+IFERROR(VLOOKUP($B295,'AA Ledger'!$A$6:$O$581,H$4,FALSE),0)</f>
        <v>0</v>
      </c>
      <c r="I295" s="7">
        <f>IFERROR((VLOOKUP($B295,'UA Ledger'!$A$6:$N$165,I$4,FALSE)),0)+IFERROR(VLOOKUP($B295,'AA Ledger'!$A$6:$O$581,I$4,FALSE),0)</f>
        <v>0</v>
      </c>
      <c r="J295" s="7">
        <f>IFERROR((VLOOKUP($B295,'UA Ledger'!$A$6:$N$165,J$4,FALSE)),0)+IFERROR(VLOOKUP($B295,'AA Ledger'!$A$6:$O$581,J$4,FALSE),0)</f>
        <v>0</v>
      </c>
      <c r="K295" s="7">
        <f>IFERROR((VLOOKUP($B295,'UA Ledger'!$A$6:$N$165,K$4,FALSE)),0)+IFERROR(VLOOKUP($B295,'AA Ledger'!$A$6:$O$581,K$4,FALSE),0)</f>
        <v>0</v>
      </c>
      <c r="L295" s="7">
        <f>IFERROR((VLOOKUP($B295,'UA Ledger'!$A$6:$N$165,L$4,FALSE)),0)+IFERROR(VLOOKUP($B295,'AA Ledger'!$A$6:$O$581,L$4,FALSE),0)</f>
        <v>0</v>
      </c>
      <c r="M295" s="7">
        <f>IFERROR((VLOOKUP($B295,'UA Ledger'!$A$6:$N$165,M$4,FALSE)),0)+IFERROR(VLOOKUP($B295,'AA Ledger'!$A$6:$O$581,M$4,FALSE),0)</f>
        <v>0</v>
      </c>
      <c r="N295" s="7">
        <f>IFERROR((VLOOKUP($B295,'UA Ledger'!$A$6:$N$165,N$4,FALSE)),0)+IFERROR(VLOOKUP($B295,'AA Ledger'!$A$6:$O$581,N$4,FALSE),0)</f>
        <v>0</v>
      </c>
      <c r="O295" s="6">
        <f t="shared" si="10"/>
        <v>0</v>
      </c>
      <c r="T295" s="5">
        <v>4265</v>
      </c>
      <c r="U295">
        <f t="shared" si="14"/>
        <v>4265</v>
      </c>
    </row>
    <row r="296" spans="1:21" x14ac:dyDescent="0.35">
      <c r="A296" s="15" t="s">
        <v>258</v>
      </c>
      <c r="B296" s="16">
        <v>3130</v>
      </c>
      <c r="C296" s="7">
        <f>IFERROR((VLOOKUP($B296,'UA Ledger'!$A$6:$N$165,2,FALSE)),0)+IFERROR(VLOOKUP($B296,'AA Ledger'!$A$6:$O$581,2,FALSE),0)</f>
        <v>0</v>
      </c>
      <c r="D296" s="7">
        <f>IFERROR((VLOOKUP($B296,'UA Ledger'!$A$6:$N$165,D$4,FALSE)),0)+IFERROR(VLOOKUP($B296,'AA Ledger'!$A$6:$O$581,D$4,FALSE),0)</f>
        <v>0</v>
      </c>
      <c r="E296" s="7">
        <f>IFERROR((VLOOKUP($B296,'UA Ledger'!$A$6:$N$165,E$4,FALSE)),0)+IFERROR(VLOOKUP($B296,'AA Ledger'!$A$6:$O$581,E$4,FALSE),0)</f>
        <v>0</v>
      </c>
      <c r="F296" s="7">
        <f>IFERROR((VLOOKUP($B296,'UA Ledger'!$A$6:$N$165,F$4,FALSE)),0)+IFERROR(VLOOKUP($B296,'AA Ledger'!$A$6:$O$581,F$4,FALSE),0)</f>
        <v>0</v>
      </c>
      <c r="G296" s="7">
        <f>IFERROR((VLOOKUP($B296,'UA Ledger'!$A$6:$N$165,G$4,FALSE)),0)+IFERROR(VLOOKUP($B296,'AA Ledger'!$A$6:$O$581,G$4,FALSE),0)</f>
        <v>0</v>
      </c>
      <c r="H296" s="7">
        <f>IFERROR((VLOOKUP($B296,'UA Ledger'!$A$6:$N$165,H$4,FALSE)),0)+IFERROR(VLOOKUP($B296,'AA Ledger'!$A$6:$O$581,H$4,FALSE),0)</f>
        <v>0</v>
      </c>
      <c r="I296" s="7">
        <f>IFERROR((VLOOKUP($B296,'UA Ledger'!$A$6:$N$165,I$4,FALSE)),0)+IFERROR(VLOOKUP($B296,'AA Ledger'!$A$6:$O$581,I$4,FALSE),0)</f>
        <v>0</v>
      </c>
      <c r="J296" s="7">
        <f>IFERROR((VLOOKUP($B296,'UA Ledger'!$A$6:$N$165,J$4,FALSE)),0)+IFERROR(VLOOKUP($B296,'AA Ledger'!$A$6:$O$581,J$4,FALSE),0)</f>
        <v>0</v>
      </c>
      <c r="K296" s="7">
        <f>IFERROR((VLOOKUP($B296,'UA Ledger'!$A$6:$N$165,K$4,FALSE)),0)+IFERROR(VLOOKUP($B296,'AA Ledger'!$A$6:$O$581,K$4,FALSE),0)</f>
        <v>0</v>
      </c>
      <c r="L296" s="7">
        <f>IFERROR((VLOOKUP($B296,'UA Ledger'!$A$6:$N$165,L$4,FALSE)),0)+IFERROR(VLOOKUP($B296,'AA Ledger'!$A$6:$O$581,L$4,FALSE),0)</f>
        <v>0</v>
      </c>
      <c r="M296" s="7">
        <f>IFERROR((VLOOKUP($B296,'UA Ledger'!$A$6:$N$165,M$4,FALSE)),0)+IFERROR(VLOOKUP($B296,'AA Ledger'!$A$6:$O$581,M$4,FALSE),0)</f>
        <v>0</v>
      </c>
      <c r="N296" s="7">
        <f>IFERROR((VLOOKUP($B296,'UA Ledger'!$A$6:$N$165,N$4,FALSE)),0)+IFERROR(VLOOKUP($B296,'AA Ledger'!$A$6:$O$581,N$4,FALSE),0)</f>
        <v>0</v>
      </c>
      <c r="O296" s="6">
        <f t="shared" si="10"/>
        <v>0</v>
      </c>
      <c r="T296" s="5">
        <v>4270</v>
      </c>
      <c r="U296">
        <f t="shared" si="14"/>
        <v>4270</v>
      </c>
    </row>
    <row r="297" spans="1:21" x14ac:dyDescent="0.35">
      <c r="A297" s="15" t="s">
        <v>259</v>
      </c>
      <c r="B297" s="16">
        <v>3140</v>
      </c>
      <c r="C297" s="7">
        <f>IFERROR((VLOOKUP($B297,'UA Ledger'!$A$6:$N$165,2,FALSE)),0)+IFERROR(VLOOKUP($B297,'AA Ledger'!$A$6:$O$581,2,FALSE),0)</f>
        <v>-1860.7400000000002</v>
      </c>
      <c r="D297" s="7">
        <f>IFERROR((VLOOKUP($B297,'UA Ledger'!$A$6:$N$165,D$4,FALSE)),0)+IFERROR(VLOOKUP($B297,'AA Ledger'!$A$6:$O$581,D$4,FALSE),0)</f>
        <v>-2285.4100000000003</v>
      </c>
      <c r="E297" s="7">
        <f>IFERROR((VLOOKUP($B297,'UA Ledger'!$A$6:$N$165,E$4,FALSE)),0)+IFERROR(VLOOKUP($B297,'AA Ledger'!$A$6:$O$581,E$4,FALSE),0)</f>
        <v>-2285.4500000000003</v>
      </c>
      <c r="F297" s="7">
        <f>IFERROR((VLOOKUP($B297,'UA Ledger'!$A$6:$N$165,F$4,FALSE)),0)+IFERROR(VLOOKUP($B297,'AA Ledger'!$A$6:$O$581,F$4,FALSE),0)</f>
        <v>-2285.4700000000003</v>
      </c>
      <c r="G297" s="7">
        <f>IFERROR((VLOOKUP($B297,'UA Ledger'!$A$6:$N$165,G$4,FALSE)),0)+IFERROR(VLOOKUP($B297,'AA Ledger'!$A$6:$O$581,G$4,FALSE),0)</f>
        <v>-2285.41</v>
      </c>
      <c r="H297" s="7">
        <f>IFERROR((VLOOKUP($B297,'UA Ledger'!$A$6:$N$165,H$4,FALSE)),0)+IFERROR(VLOOKUP($B297,'AA Ledger'!$A$6:$O$581,H$4,FALSE),0)</f>
        <v>-2285.42</v>
      </c>
      <c r="I297" s="7">
        <f>IFERROR((VLOOKUP($B297,'UA Ledger'!$A$6:$N$165,I$4,FALSE)),0)+IFERROR(VLOOKUP($B297,'AA Ledger'!$A$6:$O$581,I$4,FALSE),0)</f>
        <v>-2285.4600000000005</v>
      </c>
      <c r="J297" s="7">
        <f>IFERROR((VLOOKUP($B297,'UA Ledger'!$A$6:$N$165,J$4,FALSE)),0)+IFERROR(VLOOKUP($B297,'AA Ledger'!$A$6:$O$581,J$4,FALSE),0)</f>
        <v>-2285.4</v>
      </c>
      <c r="K297" s="7">
        <f>IFERROR((VLOOKUP($B297,'UA Ledger'!$A$6:$N$165,K$4,FALSE)),0)+IFERROR(VLOOKUP($B297,'AA Ledger'!$A$6:$O$581,K$4,FALSE),0)</f>
        <v>-2060.7600000000002</v>
      </c>
      <c r="L297" s="7">
        <f>IFERROR((VLOOKUP($B297,'UA Ledger'!$A$6:$N$165,L$4,FALSE)),0)+IFERROR(VLOOKUP($B297,'AA Ledger'!$A$6:$O$581,L$4,FALSE),0)</f>
        <v>-2060.75</v>
      </c>
      <c r="M297" s="7">
        <f>IFERROR((VLOOKUP($B297,'UA Ledger'!$A$6:$N$165,M$4,FALSE)),0)+IFERROR(VLOOKUP($B297,'AA Ledger'!$A$6:$O$581,M$4,FALSE),0)</f>
        <v>-2060.7400000000007</v>
      </c>
      <c r="N297" s="7">
        <f>IFERROR((VLOOKUP($B297,'UA Ledger'!$A$6:$N$165,N$4,FALSE)),0)+IFERROR(VLOOKUP($B297,'AA Ledger'!$A$6:$O$581,N$4,FALSE),0)</f>
        <v>-2024.1799999999998</v>
      </c>
      <c r="O297" s="6">
        <f t="shared" si="10"/>
        <v>-26065.190000000006</v>
      </c>
      <c r="T297" s="5">
        <v>4272</v>
      </c>
      <c r="U297">
        <f t="shared" si="14"/>
        <v>4272</v>
      </c>
    </row>
    <row r="298" spans="1:21" x14ac:dyDescent="0.35">
      <c r="A298" s="15" t="s">
        <v>260</v>
      </c>
      <c r="B298" s="16">
        <v>3155</v>
      </c>
      <c r="C298" s="7">
        <f>IFERROR((VLOOKUP($B298,'UA Ledger'!$A$6:$N$165,2,FALSE)),0)+IFERROR(VLOOKUP($B298,'AA Ledger'!$A$6:$O$581,2,FALSE),0)</f>
        <v>-3337.3</v>
      </c>
      <c r="D298" s="7">
        <f>IFERROR((VLOOKUP($B298,'UA Ledger'!$A$6:$N$165,D$4,FALSE)),0)+IFERROR(VLOOKUP($B298,'AA Ledger'!$A$6:$O$581,D$4,FALSE),0)</f>
        <v>-3337.2800000000007</v>
      </c>
      <c r="E298" s="7">
        <f>IFERROR((VLOOKUP($B298,'UA Ledger'!$A$6:$N$165,E$4,FALSE)),0)+IFERROR(VLOOKUP($B298,'AA Ledger'!$A$6:$O$581,E$4,FALSE),0)</f>
        <v>-4041.04</v>
      </c>
      <c r="F298" s="7">
        <f>IFERROR((VLOOKUP($B298,'UA Ledger'!$A$6:$N$165,F$4,FALSE)),0)+IFERROR(VLOOKUP($B298,'AA Ledger'!$A$6:$O$581,F$4,FALSE),0)</f>
        <v>-4041.0400000000009</v>
      </c>
      <c r="G298" s="7">
        <f>IFERROR((VLOOKUP($B298,'UA Ledger'!$A$6:$N$165,G$4,FALSE)),0)+IFERROR(VLOOKUP($B298,'AA Ledger'!$A$6:$O$581,G$4,FALSE),0)</f>
        <v>-4041.05</v>
      </c>
      <c r="H298" s="7">
        <f>IFERROR((VLOOKUP($B298,'UA Ledger'!$A$6:$N$165,H$4,FALSE)),0)+IFERROR(VLOOKUP($B298,'AA Ledger'!$A$6:$O$581,H$4,FALSE),0)</f>
        <v>-4041.0200000000004</v>
      </c>
      <c r="I298" s="7">
        <f>IFERROR((VLOOKUP($B298,'UA Ledger'!$A$6:$N$165,I$4,FALSE)),0)+IFERROR(VLOOKUP($B298,'AA Ledger'!$A$6:$O$581,I$4,FALSE),0)</f>
        <v>-4041.06</v>
      </c>
      <c r="J298" s="7">
        <f>IFERROR((VLOOKUP($B298,'UA Ledger'!$A$6:$N$165,J$4,FALSE)),0)+IFERROR(VLOOKUP($B298,'AA Ledger'!$A$6:$O$581,J$4,FALSE),0)</f>
        <v>-4041.0400000000009</v>
      </c>
      <c r="K298" s="7">
        <f>IFERROR((VLOOKUP($B298,'UA Ledger'!$A$6:$N$165,K$4,FALSE)),0)+IFERROR(VLOOKUP($B298,'AA Ledger'!$A$6:$O$581,K$4,FALSE),0)</f>
        <v>-4080.3099999999995</v>
      </c>
      <c r="L298" s="7">
        <f>IFERROR((VLOOKUP($B298,'UA Ledger'!$A$6:$N$165,L$4,FALSE)),0)+IFERROR(VLOOKUP($B298,'AA Ledger'!$A$6:$O$581,L$4,FALSE),0)</f>
        <v>-4700.579999999999</v>
      </c>
      <c r="M298" s="7">
        <f>IFERROR((VLOOKUP($B298,'UA Ledger'!$A$6:$N$165,M$4,FALSE)),0)+IFERROR(VLOOKUP($B298,'AA Ledger'!$A$6:$O$581,M$4,FALSE),0)</f>
        <v>-4700.630000000001</v>
      </c>
      <c r="N298" s="7">
        <f>IFERROR((VLOOKUP($B298,'UA Ledger'!$A$6:$N$165,N$4,FALSE)),0)+IFERROR(VLOOKUP($B298,'AA Ledger'!$A$6:$O$581,N$4,FALSE),0)</f>
        <v>-4720.95</v>
      </c>
      <c r="O298" s="6">
        <f t="shared" si="10"/>
        <v>-49123.3</v>
      </c>
      <c r="T298" s="5">
        <v>4275</v>
      </c>
      <c r="U298">
        <f t="shared" si="14"/>
        <v>4275</v>
      </c>
    </row>
    <row r="299" spans="1:21" x14ac:dyDescent="0.35">
      <c r="A299" s="15" t="s">
        <v>261</v>
      </c>
      <c r="B299" s="16">
        <v>3160</v>
      </c>
      <c r="C299" s="7">
        <f>IFERROR((VLOOKUP($B299,'UA Ledger'!$A$6:$N$165,2,FALSE)),0)+IFERROR(VLOOKUP($B299,'AA Ledger'!$A$6:$O$581,2,FALSE),0)</f>
        <v>-209.43</v>
      </c>
      <c r="D299" s="7">
        <f>IFERROR((VLOOKUP($B299,'UA Ledger'!$A$6:$N$165,D$4,FALSE)),0)+IFERROR(VLOOKUP($B299,'AA Ledger'!$A$6:$O$581,D$4,FALSE),0)</f>
        <v>-209.42000000000002</v>
      </c>
      <c r="E299" s="7">
        <f>IFERROR((VLOOKUP($B299,'UA Ledger'!$A$6:$N$165,E$4,FALSE)),0)+IFERROR(VLOOKUP($B299,'AA Ledger'!$A$6:$O$581,E$4,FALSE),0)</f>
        <v>-209.43</v>
      </c>
      <c r="F299" s="7">
        <f>IFERROR((VLOOKUP($B299,'UA Ledger'!$A$6:$N$165,F$4,FALSE)),0)+IFERROR(VLOOKUP($B299,'AA Ledger'!$A$6:$O$581,F$4,FALSE),0)</f>
        <v>-209.43</v>
      </c>
      <c r="G299" s="7">
        <f>IFERROR((VLOOKUP($B299,'UA Ledger'!$A$6:$N$165,G$4,FALSE)),0)+IFERROR(VLOOKUP($B299,'AA Ledger'!$A$6:$O$581,G$4,FALSE),0)</f>
        <v>-209.41</v>
      </c>
      <c r="H299" s="7">
        <f>IFERROR((VLOOKUP($B299,'UA Ledger'!$A$6:$N$165,H$4,FALSE)),0)+IFERROR(VLOOKUP($B299,'AA Ledger'!$A$6:$O$581,H$4,FALSE),0)</f>
        <v>-209.43</v>
      </c>
      <c r="I299" s="7">
        <f>IFERROR((VLOOKUP($B299,'UA Ledger'!$A$6:$N$165,I$4,FALSE)),0)+IFERROR(VLOOKUP($B299,'AA Ledger'!$A$6:$O$581,I$4,FALSE),0)</f>
        <v>-209.43</v>
      </c>
      <c r="J299" s="7">
        <f>IFERROR((VLOOKUP($B299,'UA Ledger'!$A$6:$N$165,J$4,FALSE)),0)+IFERROR(VLOOKUP($B299,'AA Ledger'!$A$6:$O$581,J$4,FALSE),0)</f>
        <v>-209.42000000000002</v>
      </c>
      <c r="K299" s="7">
        <f>IFERROR((VLOOKUP($B299,'UA Ledger'!$A$6:$N$165,K$4,FALSE)),0)+IFERROR(VLOOKUP($B299,'AA Ledger'!$A$6:$O$581,K$4,FALSE),0)</f>
        <v>-209.42000000000002</v>
      </c>
      <c r="L299" s="7">
        <f>IFERROR((VLOOKUP($B299,'UA Ledger'!$A$6:$N$165,L$4,FALSE)),0)+IFERROR(VLOOKUP($B299,'AA Ledger'!$A$6:$O$581,L$4,FALSE),0)</f>
        <v>-209.42000000000002</v>
      </c>
      <c r="M299" s="7">
        <f>IFERROR((VLOOKUP($B299,'UA Ledger'!$A$6:$N$165,M$4,FALSE)),0)+IFERROR(VLOOKUP($B299,'AA Ledger'!$A$6:$O$581,M$4,FALSE),0)</f>
        <v>-209.43</v>
      </c>
      <c r="N299" s="7">
        <f>IFERROR((VLOOKUP($B299,'UA Ledger'!$A$6:$N$165,N$4,FALSE)),0)+IFERROR(VLOOKUP($B299,'AA Ledger'!$A$6:$O$581,N$4,FALSE),0)</f>
        <v>-209.42000000000002</v>
      </c>
      <c r="O299" s="6">
        <f t="shared" si="10"/>
        <v>-2513.09</v>
      </c>
      <c r="T299" s="5">
        <v>4280</v>
      </c>
      <c r="U299">
        <f t="shared" si="14"/>
        <v>4280</v>
      </c>
    </row>
    <row r="300" spans="1:21" x14ac:dyDescent="0.35">
      <c r="A300" s="15" t="s">
        <v>262</v>
      </c>
      <c r="B300" s="16">
        <v>3180</v>
      </c>
      <c r="C300" s="7">
        <f>IFERROR((VLOOKUP($B300,'UA Ledger'!$A$6:$N$165,2,FALSE)),0)+IFERROR(VLOOKUP($B300,'AA Ledger'!$A$6:$O$581,2,FALSE),0)</f>
        <v>0</v>
      </c>
      <c r="D300" s="7">
        <f>IFERROR((VLOOKUP($B300,'UA Ledger'!$A$6:$N$165,D$4,FALSE)),0)+IFERROR(VLOOKUP($B300,'AA Ledger'!$A$6:$O$581,D$4,FALSE),0)</f>
        <v>0</v>
      </c>
      <c r="E300" s="7">
        <f>IFERROR((VLOOKUP($B300,'UA Ledger'!$A$6:$N$165,E$4,FALSE)),0)+IFERROR(VLOOKUP($B300,'AA Ledger'!$A$6:$O$581,E$4,FALSE),0)</f>
        <v>0</v>
      </c>
      <c r="F300" s="7">
        <f>IFERROR((VLOOKUP($B300,'UA Ledger'!$A$6:$N$165,F$4,FALSE)),0)+IFERROR(VLOOKUP($B300,'AA Ledger'!$A$6:$O$581,F$4,FALSE),0)</f>
        <v>0</v>
      </c>
      <c r="G300" s="7">
        <f>IFERROR((VLOOKUP($B300,'UA Ledger'!$A$6:$N$165,G$4,FALSE)),0)+IFERROR(VLOOKUP($B300,'AA Ledger'!$A$6:$O$581,G$4,FALSE),0)</f>
        <v>0</v>
      </c>
      <c r="H300" s="7">
        <f>IFERROR((VLOOKUP($B300,'UA Ledger'!$A$6:$N$165,H$4,FALSE)),0)+IFERROR(VLOOKUP($B300,'AA Ledger'!$A$6:$O$581,H$4,FALSE),0)</f>
        <v>0</v>
      </c>
      <c r="I300" s="7">
        <f>IFERROR((VLOOKUP($B300,'UA Ledger'!$A$6:$N$165,I$4,FALSE)),0)+IFERROR(VLOOKUP($B300,'AA Ledger'!$A$6:$O$581,I$4,FALSE),0)</f>
        <v>0</v>
      </c>
      <c r="J300" s="7">
        <f>IFERROR((VLOOKUP($B300,'UA Ledger'!$A$6:$N$165,J$4,FALSE)),0)+IFERROR(VLOOKUP($B300,'AA Ledger'!$A$6:$O$581,J$4,FALSE),0)</f>
        <v>0</v>
      </c>
      <c r="K300" s="7">
        <f>IFERROR((VLOOKUP($B300,'UA Ledger'!$A$6:$N$165,K$4,FALSE)),0)+IFERROR(VLOOKUP($B300,'AA Ledger'!$A$6:$O$581,K$4,FALSE),0)</f>
        <v>0</v>
      </c>
      <c r="L300" s="7">
        <f>IFERROR((VLOOKUP($B300,'UA Ledger'!$A$6:$N$165,L$4,FALSE)),0)+IFERROR(VLOOKUP($B300,'AA Ledger'!$A$6:$O$581,L$4,FALSE),0)</f>
        <v>0</v>
      </c>
      <c r="M300" s="7">
        <f>IFERROR((VLOOKUP($B300,'UA Ledger'!$A$6:$N$165,M$4,FALSE)),0)+IFERROR(VLOOKUP($B300,'AA Ledger'!$A$6:$O$581,M$4,FALSE),0)</f>
        <v>0</v>
      </c>
      <c r="N300" s="7">
        <f>IFERROR((VLOOKUP($B300,'UA Ledger'!$A$6:$N$165,N$4,FALSE)),0)+IFERROR(VLOOKUP($B300,'AA Ledger'!$A$6:$O$581,N$4,FALSE),0)</f>
        <v>0</v>
      </c>
      <c r="O300" s="6">
        <f t="shared" si="10"/>
        <v>0</v>
      </c>
      <c r="T300" s="5">
        <v>4285</v>
      </c>
      <c r="U300">
        <f t="shared" si="14"/>
        <v>4285</v>
      </c>
    </row>
    <row r="301" spans="1:21" x14ac:dyDescent="0.35">
      <c r="A301" s="15" t="s">
        <v>263</v>
      </c>
      <c r="B301" s="16">
        <v>3185</v>
      </c>
      <c r="C301" s="7">
        <f>IFERROR((VLOOKUP($B301,'UA Ledger'!$A$6:$N$165,2,FALSE)),0)+IFERROR(VLOOKUP($B301,'AA Ledger'!$A$6:$O$581,2,FALSE),0)</f>
        <v>-57.59</v>
      </c>
      <c r="D301" s="7">
        <f>IFERROR((VLOOKUP($B301,'UA Ledger'!$A$6:$N$165,D$4,FALSE)),0)+IFERROR(VLOOKUP($B301,'AA Ledger'!$A$6:$O$581,D$4,FALSE),0)</f>
        <v>-57.58</v>
      </c>
      <c r="E301" s="7">
        <f>IFERROR((VLOOKUP($B301,'UA Ledger'!$A$6:$N$165,E$4,FALSE)),0)+IFERROR(VLOOKUP($B301,'AA Ledger'!$A$6:$O$581,E$4,FALSE),0)</f>
        <v>-57.58</v>
      </c>
      <c r="F301" s="7">
        <f>IFERROR((VLOOKUP($B301,'UA Ledger'!$A$6:$N$165,F$4,FALSE)),0)+IFERROR(VLOOKUP($B301,'AA Ledger'!$A$6:$O$581,F$4,FALSE),0)</f>
        <v>-57.58</v>
      </c>
      <c r="G301" s="7">
        <f>IFERROR((VLOOKUP($B301,'UA Ledger'!$A$6:$N$165,G$4,FALSE)),0)+IFERROR(VLOOKUP($B301,'AA Ledger'!$A$6:$O$581,G$4,FALSE),0)</f>
        <v>-57.59</v>
      </c>
      <c r="H301" s="7">
        <f>IFERROR((VLOOKUP($B301,'UA Ledger'!$A$6:$N$165,H$4,FALSE)),0)+IFERROR(VLOOKUP($B301,'AA Ledger'!$A$6:$O$581,H$4,FALSE),0)</f>
        <v>-57.58</v>
      </c>
      <c r="I301" s="7">
        <f>IFERROR((VLOOKUP($B301,'UA Ledger'!$A$6:$N$165,I$4,FALSE)),0)+IFERROR(VLOOKUP($B301,'AA Ledger'!$A$6:$O$581,I$4,FALSE),0)</f>
        <v>-57.58</v>
      </c>
      <c r="J301" s="7">
        <f>IFERROR((VLOOKUP($B301,'UA Ledger'!$A$6:$N$165,J$4,FALSE)),0)+IFERROR(VLOOKUP($B301,'AA Ledger'!$A$6:$O$581,J$4,FALSE),0)</f>
        <v>-57.58</v>
      </c>
      <c r="K301" s="7">
        <f>IFERROR((VLOOKUP($B301,'UA Ledger'!$A$6:$N$165,K$4,FALSE)),0)+IFERROR(VLOOKUP($B301,'AA Ledger'!$A$6:$O$581,K$4,FALSE),0)</f>
        <v>-57.58</v>
      </c>
      <c r="L301" s="7">
        <f>IFERROR((VLOOKUP($B301,'UA Ledger'!$A$6:$N$165,L$4,FALSE)),0)+IFERROR(VLOOKUP($B301,'AA Ledger'!$A$6:$O$581,L$4,FALSE),0)</f>
        <v>-57.58</v>
      </c>
      <c r="M301" s="7">
        <f>IFERROR((VLOOKUP($B301,'UA Ledger'!$A$6:$N$165,M$4,FALSE)),0)+IFERROR(VLOOKUP($B301,'AA Ledger'!$A$6:$O$581,M$4,FALSE),0)</f>
        <v>-57.58</v>
      </c>
      <c r="N301" s="7">
        <f>IFERROR((VLOOKUP($B301,'UA Ledger'!$A$6:$N$165,N$4,FALSE)),0)+IFERROR(VLOOKUP($B301,'AA Ledger'!$A$6:$O$581,N$4,FALSE),0)</f>
        <v>-57.58</v>
      </c>
      <c r="O301" s="6">
        <f t="shared" si="10"/>
        <v>-690.98</v>
      </c>
      <c r="T301" s="5">
        <v>4310</v>
      </c>
      <c r="U301">
        <f t="shared" si="14"/>
        <v>4310</v>
      </c>
    </row>
    <row r="302" spans="1:21" x14ac:dyDescent="0.35">
      <c r="A302" s="15" t="s">
        <v>256</v>
      </c>
      <c r="B302" s="16">
        <v>3195</v>
      </c>
      <c r="C302" s="7">
        <f>IFERROR((VLOOKUP($B302,'UA Ledger'!$A$6:$N$165,2,FALSE)),0)+IFERROR(VLOOKUP($B302,'AA Ledger'!$A$6:$O$581,2,FALSE),0)</f>
        <v>-3614.5699999999997</v>
      </c>
      <c r="D302" s="7">
        <f>IFERROR((VLOOKUP($B302,'UA Ledger'!$A$6:$N$165,D$4,FALSE)),0)+IFERROR(VLOOKUP($B302,'AA Ledger'!$A$6:$O$581,D$4,FALSE),0)</f>
        <v>-5355.8899999999994</v>
      </c>
      <c r="E302" s="7">
        <f>IFERROR((VLOOKUP($B302,'UA Ledger'!$A$6:$N$165,E$4,FALSE)),0)+IFERROR(VLOOKUP($B302,'AA Ledger'!$A$6:$O$581,E$4,FALSE),0)</f>
        <v>-5355.9</v>
      </c>
      <c r="F302" s="7">
        <f>IFERROR((VLOOKUP($B302,'UA Ledger'!$A$6:$N$165,F$4,FALSE)),0)+IFERROR(VLOOKUP($B302,'AA Ledger'!$A$6:$O$581,F$4,FALSE),0)</f>
        <v>-5583.6100000000006</v>
      </c>
      <c r="G302" s="7">
        <f>IFERROR((VLOOKUP($B302,'UA Ledger'!$A$6:$N$165,G$4,FALSE)),0)+IFERROR(VLOOKUP($B302,'AA Ledger'!$A$6:$O$581,G$4,FALSE),0)</f>
        <v>-5583.58</v>
      </c>
      <c r="H302" s="7">
        <f>IFERROR((VLOOKUP($B302,'UA Ledger'!$A$6:$N$165,H$4,FALSE)),0)+IFERROR(VLOOKUP($B302,'AA Ledger'!$A$6:$O$581,H$4,FALSE),0)</f>
        <v>-5583.59</v>
      </c>
      <c r="I302" s="7">
        <f>IFERROR((VLOOKUP($B302,'UA Ledger'!$A$6:$N$165,I$4,FALSE)),0)+IFERROR(VLOOKUP($B302,'AA Ledger'!$A$6:$O$581,I$4,FALSE),0)</f>
        <v>-5583.5999999999995</v>
      </c>
      <c r="J302" s="7">
        <f>IFERROR((VLOOKUP($B302,'UA Ledger'!$A$6:$N$165,J$4,FALSE)),0)+IFERROR(VLOOKUP($B302,'AA Ledger'!$A$6:$O$581,J$4,FALSE),0)</f>
        <v>-5583.5899999999992</v>
      </c>
      <c r="K302" s="7">
        <f>IFERROR((VLOOKUP($B302,'UA Ledger'!$A$6:$N$165,K$4,FALSE)),0)+IFERROR(VLOOKUP($B302,'AA Ledger'!$A$6:$O$581,K$4,FALSE),0)</f>
        <v>-5583.61</v>
      </c>
      <c r="L302" s="7">
        <f>IFERROR((VLOOKUP($B302,'UA Ledger'!$A$6:$N$165,L$4,FALSE)),0)+IFERROR(VLOOKUP($B302,'AA Ledger'!$A$6:$O$581,L$4,FALSE),0)</f>
        <v>-5583.62</v>
      </c>
      <c r="M302" s="7">
        <f>IFERROR((VLOOKUP($B302,'UA Ledger'!$A$6:$N$165,M$4,FALSE)),0)+IFERROR(VLOOKUP($B302,'AA Ledger'!$A$6:$O$581,M$4,FALSE),0)</f>
        <v>-5583.5899999999992</v>
      </c>
      <c r="N302" s="7">
        <f>IFERROR((VLOOKUP($B302,'UA Ledger'!$A$6:$N$165,N$4,FALSE)),0)+IFERROR(VLOOKUP($B302,'AA Ledger'!$A$6:$O$581,N$4,FALSE),0)</f>
        <v>-5583.59</v>
      </c>
      <c r="O302" s="6">
        <f t="shared" si="10"/>
        <v>-64578.740000000005</v>
      </c>
      <c r="T302" s="5">
        <v>4320</v>
      </c>
      <c r="U302">
        <f t="shared" si="14"/>
        <v>4320</v>
      </c>
    </row>
    <row r="303" spans="1:21" x14ac:dyDescent="0.35">
      <c r="A303" s="15" t="s">
        <v>264</v>
      </c>
      <c r="B303" s="16">
        <v>3225</v>
      </c>
      <c r="C303" s="7">
        <f>IFERROR((VLOOKUP($B303,'UA Ledger'!$A$6:$N$165,2,FALSE)),0)+IFERROR(VLOOKUP($B303,'AA Ledger'!$A$6:$O$581,2,FALSE),0)</f>
        <v>0</v>
      </c>
      <c r="D303" s="7">
        <f>IFERROR((VLOOKUP($B303,'UA Ledger'!$A$6:$N$165,D$4,FALSE)),0)+IFERROR(VLOOKUP($B303,'AA Ledger'!$A$6:$O$581,D$4,FALSE),0)</f>
        <v>0</v>
      </c>
      <c r="E303" s="7">
        <f>IFERROR((VLOOKUP($B303,'UA Ledger'!$A$6:$N$165,E$4,FALSE)),0)+IFERROR(VLOOKUP($B303,'AA Ledger'!$A$6:$O$581,E$4,FALSE),0)</f>
        <v>0</v>
      </c>
      <c r="F303" s="7">
        <f>IFERROR((VLOOKUP($B303,'UA Ledger'!$A$6:$N$165,F$4,FALSE)),0)+IFERROR(VLOOKUP($B303,'AA Ledger'!$A$6:$O$581,F$4,FALSE),0)</f>
        <v>0</v>
      </c>
      <c r="G303" s="7">
        <f>IFERROR((VLOOKUP($B303,'UA Ledger'!$A$6:$N$165,G$4,FALSE)),0)+IFERROR(VLOOKUP($B303,'AA Ledger'!$A$6:$O$581,G$4,FALSE),0)</f>
        <v>0</v>
      </c>
      <c r="H303" s="7">
        <f>IFERROR((VLOOKUP($B303,'UA Ledger'!$A$6:$N$165,H$4,FALSE)),0)+IFERROR(VLOOKUP($B303,'AA Ledger'!$A$6:$O$581,H$4,FALSE),0)</f>
        <v>0</v>
      </c>
      <c r="I303" s="7">
        <f>IFERROR((VLOOKUP($B303,'UA Ledger'!$A$6:$N$165,I$4,FALSE)),0)+IFERROR(VLOOKUP($B303,'AA Ledger'!$A$6:$O$581,I$4,FALSE),0)</f>
        <v>0</v>
      </c>
      <c r="J303" s="7">
        <f>IFERROR((VLOOKUP($B303,'UA Ledger'!$A$6:$N$165,J$4,FALSE)),0)+IFERROR(VLOOKUP($B303,'AA Ledger'!$A$6:$O$581,J$4,FALSE),0)</f>
        <v>0</v>
      </c>
      <c r="K303" s="7">
        <f>IFERROR((VLOOKUP($B303,'UA Ledger'!$A$6:$N$165,K$4,FALSE)),0)+IFERROR(VLOOKUP($B303,'AA Ledger'!$A$6:$O$581,K$4,FALSE),0)</f>
        <v>0</v>
      </c>
      <c r="L303" s="7">
        <f>IFERROR((VLOOKUP($B303,'UA Ledger'!$A$6:$N$165,L$4,FALSE)),0)+IFERROR(VLOOKUP($B303,'AA Ledger'!$A$6:$O$581,L$4,FALSE),0)</f>
        <v>0</v>
      </c>
      <c r="M303" s="7">
        <f>IFERROR((VLOOKUP($B303,'UA Ledger'!$A$6:$N$165,M$4,FALSE)),0)+IFERROR(VLOOKUP($B303,'AA Ledger'!$A$6:$O$581,M$4,FALSE),0)</f>
        <v>0</v>
      </c>
      <c r="N303" s="7">
        <f>IFERROR((VLOOKUP($B303,'UA Ledger'!$A$6:$N$165,N$4,FALSE)),0)+IFERROR(VLOOKUP($B303,'AA Ledger'!$A$6:$O$581,N$4,FALSE),0)</f>
        <v>0</v>
      </c>
      <c r="O303" s="6">
        <f t="shared" si="10"/>
        <v>0</v>
      </c>
      <c r="T303" s="5">
        <v>4325</v>
      </c>
      <c r="U303">
        <f t="shared" si="14"/>
        <v>4325</v>
      </c>
    </row>
    <row r="304" spans="1:21" x14ac:dyDescent="0.35">
      <c r="A304" s="15" t="s">
        <v>265</v>
      </c>
      <c r="B304" s="16">
        <v>3235</v>
      </c>
      <c r="C304" s="7">
        <f>IFERROR((VLOOKUP($B304,'UA Ledger'!$A$6:$N$165,2,FALSE)),0)+IFERROR(VLOOKUP($B304,'AA Ledger'!$A$6:$O$581,2,FALSE),0)</f>
        <v>0</v>
      </c>
      <c r="D304" s="7">
        <f>IFERROR((VLOOKUP($B304,'UA Ledger'!$A$6:$N$165,D$4,FALSE)),0)+IFERROR(VLOOKUP($B304,'AA Ledger'!$A$6:$O$581,D$4,FALSE),0)</f>
        <v>0</v>
      </c>
      <c r="E304" s="7">
        <f>IFERROR((VLOOKUP($B304,'UA Ledger'!$A$6:$N$165,E$4,FALSE)),0)+IFERROR(VLOOKUP($B304,'AA Ledger'!$A$6:$O$581,E$4,FALSE),0)</f>
        <v>0</v>
      </c>
      <c r="F304" s="7">
        <f>IFERROR((VLOOKUP($B304,'UA Ledger'!$A$6:$N$165,F$4,FALSE)),0)+IFERROR(VLOOKUP($B304,'AA Ledger'!$A$6:$O$581,F$4,FALSE),0)</f>
        <v>0</v>
      </c>
      <c r="G304" s="7">
        <f>IFERROR((VLOOKUP($B304,'UA Ledger'!$A$6:$N$165,G$4,FALSE)),0)+IFERROR(VLOOKUP($B304,'AA Ledger'!$A$6:$O$581,G$4,FALSE),0)</f>
        <v>0</v>
      </c>
      <c r="H304" s="7">
        <f>IFERROR((VLOOKUP($B304,'UA Ledger'!$A$6:$N$165,H$4,FALSE)),0)+IFERROR(VLOOKUP($B304,'AA Ledger'!$A$6:$O$581,H$4,FALSE),0)</f>
        <v>0</v>
      </c>
      <c r="I304" s="7">
        <f>IFERROR((VLOOKUP($B304,'UA Ledger'!$A$6:$N$165,I$4,FALSE)),0)+IFERROR(VLOOKUP($B304,'AA Ledger'!$A$6:$O$581,I$4,FALSE),0)</f>
        <v>0</v>
      </c>
      <c r="J304" s="7">
        <f>IFERROR((VLOOKUP($B304,'UA Ledger'!$A$6:$N$165,J$4,FALSE)),0)+IFERROR(VLOOKUP($B304,'AA Ledger'!$A$6:$O$581,J$4,FALSE),0)</f>
        <v>0</v>
      </c>
      <c r="K304" s="7">
        <f>IFERROR((VLOOKUP($B304,'UA Ledger'!$A$6:$N$165,K$4,FALSE)),0)+IFERROR(VLOOKUP($B304,'AA Ledger'!$A$6:$O$581,K$4,FALSE),0)</f>
        <v>0</v>
      </c>
      <c r="L304" s="7">
        <f>IFERROR((VLOOKUP($B304,'UA Ledger'!$A$6:$N$165,L$4,FALSE)),0)+IFERROR(VLOOKUP($B304,'AA Ledger'!$A$6:$O$581,L$4,FALSE),0)</f>
        <v>0</v>
      </c>
      <c r="M304" s="7">
        <f>IFERROR((VLOOKUP($B304,'UA Ledger'!$A$6:$N$165,M$4,FALSE)),0)+IFERROR(VLOOKUP($B304,'AA Ledger'!$A$6:$O$581,M$4,FALSE),0)</f>
        <v>0</v>
      </c>
      <c r="N304" s="7">
        <f>IFERROR((VLOOKUP($B304,'UA Ledger'!$A$6:$N$165,N$4,FALSE)),0)+IFERROR(VLOOKUP($B304,'AA Ledger'!$A$6:$O$581,N$4,FALSE),0)</f>
        <v>0</v>
      </c>
      <c r="O304" s="6">
        <f t="shared" si="10"/>
        <v>0</v>
      </c>
      <c r="T304" s="5">
        <v>4330</v>
      </c>
      <c r="U304">
        <f t="shared" si="14"/>
        <v>4330</v>
      </c>
    </row>
    <row r="305" spans="1:21" x14ac:dyDescent="0.35">
      <c r="A305" s="15" t="s">
        <v>266</v>
      </c>
      <c r="B305" s="16">
        <v>3240</v>
      </c>
      <c r="C305" s="7">
        <f>IFERROR((VLOOKUP($B305,'UA Ledger'!$A$6:$N$165,2,FALSE)),0)+IFERROR(VLOOKUP($B305,'AA Ledger'!$A$6:$O$581,2,FALSE),0)</f>
        <v>0</v>
      </c>
      <c r="D305" s="7">
        <f>IFERROR((VLOOKUP($B305,'UA Ledger'!$A$6:$N$165,D$4,FALSE)),0)+IFERROR(VLOOKUP($B305,'AA Ledger'!$A$6:$O$581,D$4,FALSE),0)</f>
        <v>0</v>
      </c>
      <c r="E305" s="7">
        <f>IFERROR((VLOOKUP($B305,'UA Ledger'!$A$6:$N$165,E$4,FALSE)),0)+IFERROR(VLOOKUP($B305,'AA Ledger'!$A$6:$O$581,E$4,FALSE),0)</f>
        <v>0</v>
      </c>
      <c r="F305" s="7">
        <f>IFERROR((VLOOKUP($B305,'UA Ledger'!$A$6:$N$165,F$4,FALSE)),0)+IFERROR(VLOOKUP($B305,'AA Ledger'!$A$6:$O$581,F$4,FALSE),0)</f>
        <v>0</v>
      </c>
      <c r="G305" s="7">
        <f>IFERROR((VLOOKUP($B305,'UA Ledger'!$A$6:$N$165,G$4,FALSE)),0)+IFERROR(VLOOKUP($B305,'AA Ledger'!$A$6:$O$581,G$4,FALSE),0)</f>
        <v>0</v>
      </c>
      <c r="H305" s="7">
        <f>IFERROR((VLOOKUP($B305,'UA Ledger'!$A$6:$N$165,H$4,FALSE)),0)+IFERROR(VLOOKUP($B305,'AA Ledger'!$A$6:$O$581,H$4,FALSE),0)</f>
        <v>0</v>
      </c>
      <c r="I305" s="7">
        <f>IFERROR((VLOOKUP($B305,'UA Ledger'!$A$6:$N$165,I$4,FALSE)),0)+IFERROR(VLOOKUP($B305,'AA Ledger'!$A$6:$O$581,I$4,FALSE),0)</f>
        <v>0</v>
      </c>
      <c r="J305" s="7">
        <f>IFERROR((VLOOKUP($B305,'UA Ledger'!$A$6:$N$165,J$4,FALSE)),0)+IFERROR(VLOOKUP($B305,'AA Ledger'!$A$6:$O$581,J$4,FALSE),0)</f>
        <v>0</v>
      </c>
      <c r="K305" s="7">
        <f>IFERROR((VLOOKUP($B305,'UA Ledger'!$A$6:$N$165,K$4,FALSE)),0)+IFERROR(VLOOKUP($B305,'AA Ledger'!$A$6:$O$581,K$4,FALSE),0)</f>
        <v>0</v>
      </c>
      <c r="L305" s="7">
        <f>IFERROR((VLOOKUP($B305,'UA Ledger'!$A$6:$N$165,L$4,FALSE)),0)+IFERROR(VLOOKUP($B305,'AA Ledger'!$A$6:$O$581,L$4,FALSE),0)</f>
        <v>0</v>
      </c>
      <c r="M305" s="7">
        <f>IFERROR((VLOOKUP($B305,'UA Ledger'!$A$6:$N$165,M$4,FALSE)),0)+IFERROR(VLOOKUP($B305,'AA Ledger'!$A$6:$O$581,M$4,FALSE),0)</f>
        <v>0</v>
      </c>
      <c r="N305" s="7">
        <f>IFERROR((VLOOKUP($B305,'UA Ledger'!$A$6:$N$165,N$4,FALSE)),0)+IFERROR(VLOOKUP($B305,'AA Ledger'!$A$6:$O$581,N$4,FALSE),0)</f>
        <v>0</v>
      </c>
      <c r="O305" s="6">
        <f t="shared" si="10"/>
        <v>0</v>
      </c>
      <c r="T305" s="5">
        <v>4335</v>
      </c>
      <c r="U305">
        <f t="shared" si="14"/>
        <v>4335</v>
      </c>
    </row>
    <row r="306" spans="1:21" x14ac:dyDescent="0.35">
      <c r="A306" s="15" t="s">
        <v>267</v>
      </c>
      <c r="B306" s="16">
        <v>3265</v>
      </c>
      <c r="C306" s="7">
        <f>IFERROR((VLOOKUP($B306,'UA Ledger'!$A$6:$N$165,2,FALSE)),0)+IFERROR(VLOOKUP($B306,'AA Ledger'!$A$6:$O$581,2,FALSE),0)</f>
        <v>0</v>
      </c>
      <c r="D306" s="7">
        <f>IFERROR((VLOOKUP($B306,'UA Ledger'!$A$6:$N$165,D$4,FALSE)),0)+IFERROR(VLOOKUP($B306,'AA Ledger'!$A$6:$O$581,D$4,FALSE),0)</f>
        <v>0</v>
      </c>
      <c r="E306" s="7">
        <f>IFERROR((VLOOKUP($B306,'UA Ledger'!$A$6:$N$165,E$4,FALSE)),0)+IFERROR(VLOOKUP($B306,'AA Ledger'!$A$6:$O$581,E$4,FALSE),0)</f>
        <v>0</v>
      </c>
      <c r="F306" s="7">
        <f>IFERROR((VLOOKUP($B306,'UA Ledger'!$A$6:$N$165,F$4,FALSE)),0)+IFERROR(VLOOKUP($B306,'AA Ledger'!$A$6:$O$581,F$4,FALSE),0)</f>
        <v>0</v>
      </c>
      <c r="G306" s="7">
        <f>IFERROR((VLOOKUP($B306,'UA Ledger'!$A$6:$N$165,G$4,FALSE)),0)+IFERROR(VLOOKUP($B306,'AA Ledger'!$A$6:$O$581,G$4,FALSE),0)</f>
        <v>0</v>
      </c>
      <c r="H306" s="7">
        <f>IFERROR((VLOOKUP($B306,'UA Ledger'!$A$6:$N$165,H$4,FALSE)),0)+IFERROR(VLOOKUP($B306,'AA Ledger'!$A$6:$O$581,H$4,FALSE),0)</f>
        <v>0</v>
      </c>
      <c r="I306" s="7">
        <f>IFERROR((VLOOKUP($B306,'UA Ledger'!$A$6:$N$165,I$4,FALSE)),0)+IFERROR(VLOOKUP($B306,'AA Ledger'!$A$6:$O$581,I$4,FALSE),0)</f>
        <v>0</v>
      </c>
      <c r="J306" s="7">
        <f>IFERROR((VLOOKUP($B306,'UA Ledger'!$A$6:$N$165,J$4,FALSE)),0)+IFERROR(VLOOKUP($B306,'AA Ledger'!$A$6:$O$581,J$4,FALSE),0)</f>
        <v>0</v>
      </c>
      <c r="K306" s="7">
        <f>IFERROR((VLOOKUP($B306,'UA Ledger'!$A$6:$N$165,K$4,FALSE)),0)+IFERROR(VLOOKUP($B306,'AA Ledger'!$A$6:$O$581,K$4,FALSE),0)</f>
        <v>0</v>
      </c>
      <c r="L306" s="7">
        <f>IFERROR((VLOOKUP($B306,'UA Ledger'!$A$6:$N$165,L$4,FALSE)),0)+IFERROR(VLOOKUP($B306,'AA Ledger'!$A$6:$O$581,L$4,FALSE),0)</f>
        <v>0</v>
      </c>
      <c r="M306" s="7">
        <f>IFERROR((VLOOKUP($B306,'UA Ledger'!$A$6:$N$165,M$4,FALSE)),0)+IFERROR(VLOOKUP($B306,'AA Ledger'!$A$6:$O$581,M$4,FALSE),0)</f>
        <v>0</v>
      </c>
      <c r="N306" s="7">
        <f>IFERROR((VLOOKUP($B306,'UA Ledger'!$A$6:$N$165,N$4,FALSE)),0)+IFERROR(VLOOKUP($B306,'AA Ledger'!$A$6:$O$581,N$4,FALSE),0)</f>
        <v>0</v>
      </c>
      <c r="O306" s="6">
        <f t="shared" si="10"/>
        <v>0</v>
      </c>
      <c r="T306" s="5">
        <v>4340</v>
      </c>
      <c r="U306">
        <f t="shared" ref="U306:U337" si="15">VLOOKUP(T306,$B$6:$B$768,1,FALSE)</f>
        <v>4340</v>
      </c>
    </row>
    <row r="307" spans="1:21" x14ac:dyDescent="0.35">
      <c r="A307" s="15" t="s">
        <v>268</v>
      </c>
      <c r="B307" s="16">
        <v>3270</v>
      </c>
      <c r="C307" s="7">
        <f>IFERROR((VLOOKUP($B307,'UA Ledger'!$A$6:$N$165,2,FALSE)),0)+IFERROR(VLOOKUP($B307,'AA Ledger'!$A$6:$O$581,2,FALSE),0)</f>
        <v>0</v>
      </c>
      <c r="D307" s="7">
        <f>IFERROR((VLOOKUP($B307,'UA Ledger'!$A$6:$N$165,D$4,FALSE)),0)+IFERROR(VLOOKUP($B307,'AA Ledger'!$A$6:$O$581,D$4,FALSE),0)</f>
        <v>0</v>
      </c>
      <c r="E307" s="7">
        <f>IFERROR((VLOOKUP($B307,'UA Ledger'!$A$6:$N$165,E$4,FALSE)),0)+IFERROR(VLOOKUP($B307,'AA Ledger'!$A$6:$O$581,E$4,FALSE),0)</f>
        <v>0</v>
      </c>
      <c r="F307" s="7">
        <f>IFERROR((VLOOKUP($B307,'UA Ledger'!$A$6:$N$165,F$4,FALSE)),0)+IFERROR(VLOOKUP($B307,'AA Ledger'!$A$6:$O$581,F$4,FALSE),0)</f>
        <v>0</v>
      </c>
      <c r="G307" s="7">
        <f>IFERROR((VLOOKUP($B307,'UA Ledger'!$A$6:$N$165,G$4,FALSE)),0)+IFERROR(VLOOKUP($B307,'AA Ledger'!$A$6:$O$581,G$4,FALSE),0)</f>
        <v>0</v>
      </c>
      <c r="H307" s="7">
        <f>IFERROR((VLOOKUP($B307,'UA Ledger'!$A$6:$N$165,H$4,FALSE)),0)+IFERROR(VLOOKUP($B307,'AA Ledger'!$A$6:$O$581,H$4,FALSE),0)</f>
        <v>0</v>
      </c>
      <c r="I307" s="7">
        <f>IFERROR((VLOOKUP($B307,'UA Ledger'!$A$6:$N$165,I$4,FALSE)),0)+IFERROR(VLOOKUP($B307,'AA Ledger'!$A$6:$O$581,I$4,FALSE),0)</f>
        <v>0</v>
      </c>
      <c r="J307" s="7">
        <f>IFERROR((VLOOKUP($B307,'UA Ledger'!$A$6:$N$165,J$4,FALSE)),0)+IFERROR(VLOOKUP($B307,'AA Ledger'!$A$6:$O$581,J$4,FALSE),0)</f>
        <v>0</v>
      </c>
      <c r="K307" s="7">
        <f>IFERROR((VLOOKUP($B307,'UA Ledger'!$A$6:$N$165,K$4,FALSE)),0)+IFERROR(VLOOKUP($B307,'AA Ledger'!$A$6:$O$581,K$4,FALSE),0)</f>
        <v>0</v>
      </c>
      <c r="L307" s="7">
        <f>IFERROR((VLOOKUP($B307,'UA Ledger'!$A$6:$N$165,L$4,FALSE)),0)+IFERROR(VLOOKUP($B307,'AA Ledger'!$A$6:$O$581,L$4,FALSE),0)</f>
        <v>0</v>
      </c>
      <c r="M307" s="7">
        <f>IFERROR((VLOOKUP($B307,'UA Ledger'!$A$6:$N$165,M$4,FALSE)),0)+IFERROR(VLOOKUP($B307,'AA Ledger'!$A$6:$O$581,M$4,FALSE),0)</f>
        <v>0</v>
      </c>
      <c r="N307" s="7">
        <f>IFERROR((VLOOKUP($B307,'UA Ledger'!$A$6:$N$165,N$4,FALSE)),0)+IFERROR(VLOOKUP($B307,'AA Ledger'!$A$6:$O$581,N$4,FALSE),0)</f>
        <v>0</v>
      </c>
      <c r="O307" s="6">
        <f t="shared" si="10"/>
        <v>0</v>
      </c>
      <c r="T307" s="5">
        <v>4350</v>
      </c>
      <c r="U307">
        <f t="shared" si="15"/>
        <v>4350</v>
      </c>
    </row>
    <row r="308" spans="1:21" x14ac:dyDescent="0.35">
      <c r="A308" s="15" t="s">
        <v>269</v>
      </c>
      <c r="B308" s="16">
        <v>3295</v>
      </c>
      <c r="C308" s="7">
        <f>IFERROR((VLOOKUP($B308,'UA Ledger'!$A$6:$N$165,2,FALSE)),0)+IFERROR(VLOOKUP($B308,'AA Ledger'!$A$6:$O$581,2,FALSE),0)</f>
        <v>0</v>
      </c>
      <c r="D308" s="7">
        <f>IFERROR((VLOOKUP($B308,'UA Ledger'!$A$6:$N$165,D$4,FALSE)),0)+IFERROR(VLOOKUP($B308,'AA Ledger'!$A$6:$O$581,D$4,FALSE),0)</f>
        <v>0</v>
      </c>
      <c r="E308" s="7">
        <f>IFERROR((VLOOKUP($B308,'UA Ledger'!$A$6:$N$165,E$4,FALSE)),0)+IFERROR(VLOOKUP($B308,'AA Ledger'!$A$6:$O$581,E$4,FALSE),0)</f>
        <v>0</v>
      </c>
      <c r="F308" s="7">
        <f>IFERROR((VLOOKUP($B308,'UA Ledger'!$A$6:$N$165,F$4,FALSE)),0)+IFERROR(VLOOKUP($B308,'AA Ledger'!$A$6:$O$581,F$4,FALSE),0)</f>
        <v>0</v>
      </c>
      <c r="G308" s="7">
        <f>IFERROR((VLOOKUP($B308,'UA Ledger'!$A$6:$N$165,G$4,FALSE)),0)+IFERROR(VLOOKUP($B308,'AA Ledger'!$A$6:$O$581,G$4,FALSE),0)</f>
        <v>0</v>
      </c>
      <c r="H308" s="7">
        <f>IFERROR((VLOOKUP($B308,'UA Ledger'!$A$6:$N$165,H$4,FALSE)),0)+IFERROR(VLOOKUP($B308,'AA Ledger'!$A$6:$O$581,H$4,FALSE),0)</f>
        <v>0</v>
      </c>
      <c r="I308" s="7">
        <f>IFERROR((VLOOKUP($B308,'UA Ledger'!$A$6:$N$165,I$4,FALSE)),0)+IFERROR(VLOOKUP($B308,'AA Ledger'!$A$6:$O$581,I$4,FALSE),0)</f>
        <v>0</v>
      </c>
      <c r="J308" s="7">
        <f>IFERROR((VLOOKUP($B308,'UA Ledger'!$A$6:$N$165,J$4,FALSE)),0)+IFERROR(VLOOKUP($B308,'AA Ledger'!$A$6:$O$581,J$4,FALSE),0)</f>
        <v>0</v>
      </c>
      <c r="K308" s="7">
        <f>IFERROR((VLOOKUP($B308,'UA Ledger'!$A$6:$N$165,K$4,FALSE)),0)+IFERROR(VLOOKUP($B308,'AA Ledger'!$A$6:$O$581,K$4,FALSE),0)</f>
        <v>0</v>
      </c>
      <c r="L308" s="7">
        <f>IFERROR((VLOOKUP($B308,'UA Ledger'!$A$6:$N$165,L$4,FALSE)),0)+IFERROR(VLOOKUP($B308,'AA Ledger'!$A$6:$O$581,L$4,FALSE),0)</f>
        <v>0</v>
      </c>
      <c r="M308" s="7">
        <f>IFERROR((VLOOKUP($B308,'UA Ledger'!$A$6:$N$165,M$4,FALSE)),0)+IFERROR(VLOOKUP($B308,'AA Ledger'!$A$6:$O$581,M$4,FALSE),0)</f>
        <v>0</v>
      </c>
      <c r="N308" s="7">
        <f>IFERROR((VLOOKUP($B308,'UA Ledger'!$A$6:$N$165,N$4,FALSE)),0)+IFERROR(VLOOKUP($B308,'AA Ledger'!$A$6:$O$581,N$4,FALSE),0)</f>
        <v>0</v>
      </c>
      <c r="O308" s="6">
        <f t="shared" si="10"/>
        <v>0</v>
      </c>
      <c r="T308" s="5">
        <v>4367</v>
      </c>
      <c r="U308">
        <f t="shared" si="15"/>
        <v>4367</v>
      </c>
    </row>
    <row r="309" spans="1:21" x14ac:dyDescent="0.35">
      <c r="A309" s="15" t="s">
        <v>270</v>
      </c>
      <c r="B309" s="16">
        <v>3305</v>
      </c>
      <c r="C309" s="7">
        <f>IFERROR((VLOOKUP($B309,'UA Ledger'!$A$6:$N$165,2,FALSE)),0)+IFERROR(VLOOKUP($B309,'AA Ledger'!$A$6:$O$581,2,FALSE),0)</f>
        <v>0</v>
      </c>
      <c r="D309" s="7">
        <f>IFERROR((VLOOKUP($B309,'UA Ledger'!$A$6:$N$165,D$4,FALSE)),0)+IFERROR(VLOOKUP($B309,'AA Ledger'!$A$6:$O$581,D$4,FALSE),0)</f>
        <v>0</v>
      </c>
      <c r="E309" s="7">
        <f>IFERROR((VLOOKUP($B309,'UA Ledger'!$A$6:$N$165,E$4,FALSE)),0)+IFERROR(VLOOKUP($B309,'AA Ledger'!$A$6:$O$581,E$4,FALSE),0)</f>
        <v>0</v>
      </c>
      <c r="F309" s="7">
        <f>IFERROR((VLOOKUP($B309,'UA Ledger'!$A$6:$N$165,F$4,FALSE)),0)+IFERROR(VLOOKUP($B309,'AA Ledger'!$A$6:$O$581,F$4,FALSE),0)</f>
        <v>0</v>
      </c>
      <c r="G309" s="7">
        <f>IFERROR((VLOOKUP($B309,'UA Ledger'!$A$6:$N$165,G$4,FALSE)),0)+IFERROR(VLOOKUP($B309,'AA Ledger'!$A$6:$O$581,G$4,FALSE),0)</f>
        <v>-40196.83</v>
      </c>
      <c r="H309" s="7">
        <f>IFERROR((VLOOKUP($B309,'UA Ledger'!$A$6:$N$165,H$4,FALSE)),0)+IFERROR(VLOOKUP($B309,'AA Ledger'!$A$6:$O$581,H$4,FALSE),0)</f>
        <v>0</v>
      </c>
      <c r="I309" s="7">
        <f>IFERROR((VLOOKUP($B309,'UA Ledger'!$A$6:$N$165,I$4,FALSE)),0)+IFERROR(VLOOKUP($B309,'AA Ledger'!$A$6:$O$581,I$4,FALSE),0)</f>
        <v>-2995</v>
      </c>
      <c r="J309" s="7">
        <f>IFERROR((VLOOKUP($B309,'UA Ledger'!$A$6:$N$165,J$4,FALSE)),0)+IFERROR(VLOOKUP($B309,'AA Ledger'!$A$6:$O$581,J$4,FALSE),0)</f>
        <v>0</v>
      </c>
      <c r="K309" s="7">
        <f>IFERROR((VLOOKUP($B309,'UA Ledger'!$A$6:$N$165,K$4,FALSE)),0)+IFERROR(VLOOKUP($B309,'AA Ledger'!$A$6:$O$581,K$4,FALSE),0)</f>
        <v>-2250</v>
      </c>
      <c r="L309" s="7">
        <f>IFERROR((VLOOKUP($B309,'UA Ledger'!$A$6:$N$165,L$4,FALSE)),0)+IFERROR(VLOOKUP($B309,'AA Ledger'!$A$6:$O$581,L$4,FALSE),0)</f>
        <v>0</v>
      </c>
      <c r="M309" s="7">
        <f>IFERROR((VLOOKUP($B309,'UA Ledger'!$A$6:$N$165,M$4,FALSE)),0)+IFERROR(VLOOKUP($B309,'AA Ledger'!$A$6:$O$581,M$4,FALSE),0)</f>
        <v>0</v>
      </c>
      <c r="N309" s="7">
        <f>IFERROR((VLOOKUP($B309,'UA Ledger'!$A$6:$N$165,N$4,FALSE)),0)+IFERROR(VLOOKUP($B309,'AA Ledger'!$A$6:$O$581,N$4,FALSE),0)</f>
        <v>0</v>
      </c>
      <c r="O309" s="6">
        <f t="shared" si="10"/>
        <v>-45441.83</v>
      </c>
      <c r="T309" s="5">
        <v>4387</v>
      </c>
      <c r="U309">
        <f t="shared" si="15"/>
        <v>4387</v>
      </c>
    </row>
    <row r="310" spans="1:21" x14ac:dyDescent="0.35">
      <c r="A310" s="15" t="s">
        <v>271</v>
      </c>
      <c r="B310" s="16">
        <v>3315</v>
      </c>
      <c r="C310" s="7">
        <f>IFERROR((VLOOKUP($B310,'UA Ledger'!$A$6:$N$165,2,FALSE)),0)+IFERROR(VLOOKUP($B310,'AA Ledger'!$A$6:$O$581,2,FALSE),0)</f>
        <v>0</v>
      </c>
      <c r="D310" s="7">
        <f>IFERROR((VLOOKUP($B310,'UA Ledger'!$A$6:$N$165,D$4,FALSE)),0)+IFERROR(VLOOKUP($B310,'AA Ledger'!$A$6:$O$581,D$4,FALSE),0)</f>
        <v>0</v>
      </c>
      <c r="E310" s="7">
        <f>IFERROR((VLOOKUP($B310,'UA Ledger'!$A$6:$N$165,E$4,FALSE)),0)+IFERROR(VLOOKUP($B310,'AA Ledger'!$A$6:$O$581,E$4,FALSE),0)</f>
        <v>0</v>
      </c>
      <c r="F310" s="7">
        <f>IFERROR((VLOOKUP($B310,'UA Ledger'!$A$6:$N$165,F$4,FALSE)),0)+IFERROR(VLOOKUP($B310,'AA Ledger'!$A$6:$O$581,F$4,FALSE),0)</f>
        <v>0</v>
      </c>
      <c r="G310" s="7">
        <f>IFERROR((VLOOKUP($B310,'UA Ledger'!$A$6:$N$165,G$4,FALSE)),0)+IFERROR(VLOOKUP($B310,'AA Ledger'!$A$6:$O$581,G$4,FALSE),0)</f>
        <v>0</v>
      </c>
      <c r="H310" s="7">
        <f>IFERROR((VLOOKUP($B310,'UA Ledger'!$A$6:$N$165,H$4,FALSE)),0)+IFERROR(VLOOKUP($B310,'AA Ledger'!$A$6:$O$581,H$4,FALSE),0)</f>
        <v>0</v>
      </c>
      <c r="I310" s="7">
        <f>IFERROR((VLOOKUP($B310,'UA Ledger'!$A$6:$N$165,I$4,FALSE)),0)+IFERROR(VLOOKUP($B310,'AA Ledger'!$A$6:$O$581,I$4,FALSE),0)</f>
        <v>0</v>
      </c>
      <c r="J310" s="7">
        <f>IFERROR((VLOOKUP($B310,'UA Ledger'!$A$6:$N$165,J$4,FALSE)),0)+IFERROR(VLOOKUP($B310,'AA Ledger'!$A$6:$O$581,J$4,FALSE),0)</f>
        <v>0</v>
      </c>
      <c r="K310" s="7">
        <f>IFERROR((VLOOKUP($B310,'UA Ledger'!$A$6:$N$165,K$4,FALSE)),0)+IFERROR(VLOOKUP($B310,'AA Ledger'!$A$6:$O$581,K$4,FALSE),0)</f>
        <v>0</v>
      </c>
      <c r="L310" s="7">
        <f>IFERROR((VLOOKUP($B310,'UA Ledger'!$A$6:$N$165,L$4,FALSE)),0)+IFERROR(VLOOKUP($B310,'AA Ledger'!$A$6:$O$581,L$4,FALSE),0)</f>
        <v>0</v>
      </c>
      <c r="M310" s="7">
        <f>IFERROR((VLOOKUP($B310,'UA Ledger'!$A$6:$N$165,M$4,FALSE)),0)+IFERROR(VLOOKUP($B310,'AA Ledger'!$A$6:$O$581,M$4,FALSE),0)</f>
        <v>0</v>
      </c>
      <c r="N310" s="7">
        <f>IFERROR((VLOOKUP($B310,'UA Ledger'!$A$6:$N$165,N$4,FALSE)),0)+IFERROR(VLOOKUP($B310,'AA Ledger'!$A$6:$O$581,N$4,FALSE),0)</f>
        <v>0</v>
      </c>
      <c r="O310" s="6">
        <f t="shared" si="10"/>
        <v>0</v>
      </c>
      <c r="T310" s="5">
        <v>4389</v>
      </c>
      <c r="U310">
        <f t="shared" si="15"/>
        <v>4389</v>
      </c>
    </row>
    <row r="311" spans="1:21" x14ac:dyDescent="0.35">
      <c r="A311" s="15" t="s">
        <v>272</v>
      </c>
      <c r="B311" s="16">
        <v>3320</v>
      </c>
      <c r="C311" s="7">
        <f>IFERROR((VLOOKUP($B311,'UA Ledger'!$A$6:$N$165,2,FALSE)),0)+IFERROR(VLOOKUP($B311,'AA Ledger'!$A$6:$O$581,2,FALSE),0)</f>
        <v>0</v>
      </c>
      <c r="D311" s="7">
        <f>IFERROR((VLOOKUP($B311,'UA Ledger'!$A$6:$N$165,D$4,FALSE)),0)+IFERROR(VLOOKUP($B311,'AA Ledger'!$A$6:$O$581,D$4,FALSE),0)</f>
        <v>0</v>
      </c>
      <c r="E311" s="7">
        <f>IFERROR((VLOOKUP($B311,'UA Ledger'!$A$6:$N$165,E$4,FALSE)),0)+IFERROR(VLOOKUP($B311,'AA Ledger'!$A$6:$O$581,E$4,FALSE),0)</f>
        <v>0</v>
      </c>
      <c r="F311" s="7">
        <f>IFERROR((VLOOKUP($B311,'UA Ledger'!$A$6:$N$165,F$4,FALSE)),0)+IFERROR(VLOOKUP($B311,'AA Ledger'!$A$6:$O$581,F$4,FALSE),0)</f>
        <v>0</v>
      </c>
      <c r="G311" s="7">
        <f>IFERROR((VLOOKUP($B311,'UA Ledger'!$A$6:$N$165,G$4,FALSE)),0)+IFERROR(VLOOKUP($B311,'AA Ledger'!$A$6:$O$581,G$4,FALSE),0)</f>
        <v>0</v>
      </c>
      <c r="H311" s="7">
        <f>IFERROR((VLOOKUP($B311,'UA Ledger'!$A$6:$N$165,H$4,FALSE)),0)+IFERROR(VLOOKUP($B311,'AA Ledger'!$A$6:$O$581,H$4,FALSE),0)</f>
        <v>0</v>
      </c>
      <c r="I311" s="7">
        <f>IFERROR((VLOOKUP($B311,'UA Ledger'!$A$6:$N$165,I$4,FALSE)),0)+IFERROR(VLOOKUP($B311,'AA Ledger'!$A$6:$O$581,I$4,FALSE),0)</f>
        <v>0</v>
      </c>
      <c r="J311" s="7">
        <f>IFERROR((VLOOKUP($B311,'UA Ledger'!$A$6:$N$165,J$4,FALSE)),0)+IFERROR(VLOOKUP($B311,'AA Ledger'!$A$6:$O$581,J$4,FALSE),0)</f>
        <v>0</v>
      </c>
      <c r="K311" s="7">
        <f>IFERROR((VLOOKUP($B311,'UA Ledger'!$A$6:$N$165,K$4,FALSE)),0)+IFERROR(VLOOKUP($B311,'AA Ledger'!$A$6:$O$581,K$4,FALSE),0)</f>
        <v>0</v>
      </c>
      <c r="L311" s="7">
        <f>IFERROR((VLOOKUP($B311,'UA Ledger'!$A$6:$N$165,L$4,FALSE)),0)+IFERROR(VLOOKUP($B311,'AA Ledger'!$A$6:$O$581,L$4,FALSE),0)</f>
        <v>0</v>
      </c>
      <c r="M311" s="7">
        <f>IFERROR((VLOOKUP($B311,'UA Ledger'!$A$6:$N$165,M$4,FALSE)),0)+IFERROR(VLOOKUP($B311,'AA Ledger'!$A$6:$O$581,M$4,FALSE),0)</f>
        <v>0</v>
      </c>
      <c r="N311" s="7">
        <f>IFERROR((VLOOKUP($B311,'UA Ledger'!$A$6:$N$165,N$4,FALSE)),0)+IFERROR(VLOOKUP($B311,'AA Ledger'!$A$6:$O$581,N$4,FALSE),0)</f>
        <v>0</v>
      </c>
      <c r="O311" s="6">
        <f t="shared" si="10"/>
        <v>0</v>
      </c>
      <c r="T311" s="5">
        <v>4417</v>
      </c>
      <c r="U311">
        <f t="shared" si="15"/>
        <v>4417</v>
      </c>
    </row>
    <row r="312" spans="1:21" x14ac:dyDescent="0.35">
      <c r="A312" s="15" t="s">
        <v>273</v>
      </c>
      <c r="B312" s="16">
        <v>3330</v>
      </c>
      <c r="C312" s="7">
        <f>IFERROR((VLOOKUP($B312,'UA Ledger'!$A$6:$N$165,2,FALSE)),0)+IFERROR(VLOOKUP($B312,'AA Ledger'!$A$6:$O$581,2,FALSE),0)</f>
        <v>0</v>
      </c>
      <c r="D312" s="7">
        <f>IFERROR((VLOOKUP($B312,'UA Ledger'!$A$6:$N$165,D$4,FALSE)),0)+IFERROR(VLOOKUP($B312,'AA Ledger'!$A$6:$O$581,D$4,FALSE),0)</f>
        <v>0</v>
      </c>
      <c r="E312" s="7">
        <f>IFERROR((VLOOKUP($B312,'UA Ledger'!$A$6:$N$165,E$4,FALSE)),0)+IFERROR(VLOOKUP($B312,'AA Ledger'!$A$6:$O$581,E$4,FALSE),0)</f>
        <v>0</v>
      </c>
      <c r="F312" s="7">
        <f>IFERROR((VLOOKUP($B312,'UA Ledger'!$A$6:$N$165,F$4,FALSE)),0)+IFERROR(VLOOKUP($B312,'AA Ledger'!$A$6:$O$581,F$4,FALSE),0)</f>
        <v>0</v>
      </c>
      <c r="G312" s="7">
        <f>IFERROR((VLOOKUP($B312,'UA Ledger'!$A$6:$N$165,G$4,FALSE)),0)+IFERROR(VLOOKUP($B312,'AA Ledger'!$A$6:$O$581,G$4,FALSE),0)</f>
        <v>0</v>
      </c>
      <c r="H312" s="7">
        <f>IFERROR((VLOOKUP($B312,'UA Ledger'!$A$6:$N$165,H$4,FALSE)),0)+IFERROR(VLOOKUP($B312,'AA Ledger'!$A$6:$O$581,H$4,FALSE),0)</f>
        <v>0</v>
      </c>
      <c r="I312" s="7">
        <f>IFERROR((VLOOKUP($B312,'UA Ledger'!$A$6:$N$165,I$4,FALSE)),0)+IFERROR(VLOOKUP($B312,'AA Ledger'!$A$6:$O$581,I$4,FALSE),0)</f>
        <v>0</v>
      </c>
      <c r="J312" s="7">
        <f>IFERROR((VLOOKUP($B312,'UA Ledger'!$A$6:$N$165,J$4,FALSE)),0)+IFERROR(VLOOKUP($B312,'AA Ledger'!$A$6:$O$581,J$4,FALSE),0)</f>
        <v>0</v>
      </c>
      <c r="K312" s="7">
        <f>IFERROR((VLOOKUP($B312,'UA Ledger'!$A$6:$N$165,K$4,FALSE)),0)+IFERROR(VLOOKUP($B312,'AA Ledger'!$A$6:$O$581,K$4,FALSE),0)</f>
        <v>0</v>
      </c>
      <c r="L312" s="7">
        <f>IFERROR((VLOOKUP($B312,'UA Ledger'!$A$6:$N$165,L$4,FALSE)),0)+IFERROR(VLOOKUP($B312,'AA Ledger'!$A$6:$O$581,L$4,FALSE),0)</f>
        <v>0</v>
      </c>
      <c r="M312" s="7">
        <f>IFERROR((VLOOKUP($B312,'UA Ledger'!$A$6:$N$165,M$4,FALSE)),0)+IFERROR(VLOOKUP($B312,'AA Ledger'!$A$6:$O$581,M$4,FALSE),0)</f>
        <v>0</v>
      </c>
      <c r="N312" s="7">
        <f>IFERROR((VLOOKUP($B312,'UA Ledger'!$A$6:$N$165,N$4,FALSE)),0)+IFERROR(VLOOKUP($B312,'AA Ledger'!$A$6:$O$581,N$4,FALSE),0)</f>
        <v>0</v>
      </c>
      <c r="O312" s="6">
        <f t="shared" si="10"/>
        <v>0</v>
      </c>
      <c r="T312" s="5">
        <v>4427</v>
      </c>
      <c r="U312">
        <f t="shared" si="15"/>
        <v>4427</v>
      </c>
    </row>
    <row r="313" spans="1:21" x14ac:dyDescent="0.35">
      <c r="A313" s="15" t="s">
        <v>274</v>
      </c>
      <c r="B313" s="16">
        <v>3335</v>
      </c>
      <c r="C313" s="7">
        <f>IFERROR((VLOOKUP($B313,'UA Ledger'!$A$6:$N$165,2,FALSE)),0)+IFERROR(VLOOKUP($B313,'AA Ledger'!$A$6:$O$581,2,FALSE),0)</f>
        <v>0</v>
      </c>
      <c r="D313" s="7">
        <f>IFERROR((VLOOKUP($B313,'UA Ledger'!$A$6:$N$165,D$4,FALSE)),0)+IFERROR(VLOOKUP($B313,'AA Ledger'!$A$6:$O$581,D$4,FALSE),0)</f>
        <v>0</v>
      </c>
      <c r="E313" s="7">
        <f>IFERROR((VLOOKUP($B313,'UA Ledger'!$A$6:$N$165,E$4,FALSE)),0)+IFERROR(VLOOKUP($B313,'AA Ledger'!$A$6:$O$581,E$4,FALSE),0)</f>
        <v>0</v>
      </c>
      <c r="F313" s="7">
        <f>IFERROR((VLOOKUP($B313,'UA Ledger'!$A$6:$N$165,F$4,FALSE)),0)+IFERROR(VLOOKUP($B313,'AA Ledger'!$A$6:$O$581,F$4,FALSE),0)</f>
        <v>0</v>
      </c>
      <c r="G313" s="7">
        <f>IFERROR((VLOOKUP($B313,'UA Ledger'!$A$6:$N$165,G$4,FALSE)),0)+IFERROR(VLOOKUP($B313,'AA Ledger'!$A$6:$O$581,G$4,FALSE),0)</f>
        <v>0</v>
      </c>
      <c r="H313" s="7">
        <f>IFERROR((VLOOKUP($B313,'UA Ledger'!$A$6:$N$165,H$4,FALSE)),0)+IFERROR(VLOOKUP($B313,'AA Ledger'!$A$6:$O$581,H$4,FALSE),0)</f>
        <v>0</v>
      </c>
      <c r="I313" s="7">
        <f>IFERROR((VLOOKUP($B313,'UA Ledger'!$A$6:$N$165,I$4,FALSE)),0)+IFERROR(VLOOKUP($B313,'AA Ledger'!$A$6:$O$581,I$4,FALSE),0)</f>
        <v>0</v>
      </c>
      <c r="J313" s="7">
        <f>IFERROR((VLOOKUP($B313,'UA Ledger'!$A$6:$N$165,J$4,FALSE)),0)+IFERROR(VLOOKUP($B313,'AA Ledger'!$A$6:$O$581,J$4,FALSE),0)</f>
        <v>0</v>
      </c>
      <c r="K313" s="7">
        <f>IFERROR((VLOOKUP($B313,'UA Ledger'!$A$6:$N$165,K$4,FALSE)),0)+IFERROR(VLOOKUP($B313,'AA Ledger'!$A$6:$O$581,K$4,FALSE),0)</f>
        <v>0</v>
      </c>
      <c r="L313" s="7">
        <f>IFERROR((VLOOKUP($B313,'UA Ledger'!$A$6:$N$165,L$4,FALSE)),0)+IFERROR(VLOOKUP($B313,'AA Ledger'!$A$6:$O$581,L$4,FALSE),0)</f>
        <v>0</v>
      </c>
      <c r="M313" s="7">
        <f>IFERROR((VLOOKUP($B313,'UA Ledger'!$A$6:$N$165,M$4,FALSE)),0)+IFERROR(VLOOKUP($B313,'AA Ledger'!$A$6:$O$581,M$4,FALSE),0)</f>
        <v>0</v>
      </c>
      <c r="N313" s="7">
        <f>IFERROR((VLOOKUP($B313,'UA Ledger'!$A$6:$N$165,N$4,FALSE)),0)+IFERROR(VLOOKUP($B313,'AA Ledger'!$A$6:$O$581,N$4,FALSE),0)</f>
        <v>0</v>
      </c>
      <c r="O313" s="6">
        <f t="shared" si="10"/>
        <v>0</v>
      </c>
      <c r="T313" s="5">
        <v>4437</v>
      </c>
      <c r="U313">
        <f t="shared" si="15"/>
        <v>4437</v>
      </c>
    </row>
    <row r="314" spans="1:21" x14ac:dyDescent="0.35">
      <c r="A314" s="15" t="s">
        <v>275</v>
      </c>
      <c r="B314" s="16">
        <v>3340</v>
      </c>
      <c r="C314" s="7">
        <f>IFERROR((VLOOKUP($B314,'UA Ledger'!$A$6:$N$165,2,FALSE)),0)+IFERROR(VLOOKUP($B314,'AA Ledger'!$A$6:$O$581,2,FALSE),0)</f>
        <v>0</v>
      </c>
      <c r="D314" s="7">
        <f>IFERROR((VLOOKUP($B314,'UA Ledger'!$A$6:$N$165,D$4,FALSE)),0)+IFERROR(VLOOKUP($B314,'AA Ledger'!$A$6:$O$581,D$4,FALSE),0)</f>
        <v>0</v>
      </c>
      <c r="E314" s="7">
        <f>IFERROR((VLOOKUP($B314,'UA Ledger'!$A$6:$N$165,E$4,FALSE)),0)+IFERROR(VLOOKUP($B314,'AA Ledger'!$A$6:$O$581,E$4,FALSE),0)</f>
        <v>-27784</v>
      </c>
      <c r="F314" s="7">
        <f>IFERROR((VLOOKUP($B314,'UA Ledger'!$A$6:$N$165,F$4,FALSE)),0)+IFERROR(VLOOKUP($B314,'AA Ledger'!$A$6:$O$581,F$4,FALSE),0)</f>
        <v>0</v>
      </c>
      <c r="G314" s="7">
        <f>IFERROR((VLOOKUP($B314,'UA Ledger'!$A$6:$N$165,G$4,FALSE)),0)+IFERROR(VLOOKUP($B314,'AA Ledger'!$A$6:$O$581,G$4,FALSE),0)</f>
        <v>-183639.1</v>
      </c>
      <c r="H314" s="7">
        <f>IFERROR((VLOOKUP($B314,'UA Ledger'!$A$6:$N$165,H$4,FALSE)),0)+IFERROR(VLOOKUP($B314,'AA Ledger'!$A$6:$O$581,H$4,FALSE),0)</f>
        <v>0</v>
      </c>
      <c r="I314" s="7">
        <f>IFERROR((VLOOKUP($B314,'UA Ledger'!$A$6:$N$165,I$4,FALSE)),0)+IFERROR(VLOOKUP($B314,'AA Ledger'!$A$6:$O$581,I$4,FALSE),0)</f>
        <v>-44197</v>
      </c>
      <c r="J314" s="7">
        <f>IFERROR((VLOOKUP($B314,'UA Ledger'!$A$6:$N$165,J$4,FALSE)),0)+IFERROR(VLOOKUP($B314,'AA Ledger'!$A$6:$O$581,J$4,FALSE),0)</f>
        <v>0</v>
      </c>
      <c r="K314" s="7">
        <f>IFERROR((VLOOKUP($B314,'UA Ledger'!$A$6:$N$165,K$4,FALSE)),0)+IFERROR(VLOOKUP($B314,'AA Ledger'!$A$6:$O$581,K$4,FALSE),0)</f>
        <v>-3942.4</v>
      </c>
      <c r="L314" s="7">
        <f>IFERROR((VLOOKUP($B314,'UA Ledger'!$A$6:$N$165,L$4,FALSE)),0)+IFERROR(VLOOKUP($B314,'AA Ledger'!$A$6:$O$581,L$4,FALSE),0)</f>
        <v>0</v>
      </c>
      <c r="M314" s="7">
        <f>IFERROR((VLOOKUP($B314,'UA Ledger'!$A$6:$N$165,M$4,FALSE)),0)+IFERROR(VLOOKUP($B314,'AA Ledger'!$A$6:$O$581,M$4,FALSE),0)</f>
        <v>0</v>
      </c>
      <c r="N314" s="7">
        <f>IFERROR((VLOOKUP($B314,'UA Ledger'!$A$6:$N$165,N$4,FALSE)),0)+IFERROR(VLOOKUP($B314,'AA Ledger'!$A$6:$O$581,N$4,FALSE),0)</f>
        <v>0</v>
      </c>
      <c r="O314" s="6">
        <f t="shared" si="10"/>
        <v>-259562.5</v>
      </c>
      <c r="T314" s="5">
        <v>4439</v>
      </c>
      <c r="U314">
        <f t="shared" si="15"/>
        <v>4439</v>
      </c>
    </row>
    <row r="315" spans="1:21" x14ac:dyDescent="0.35">
      <c r="A315" s="15" t="s">
        <v>276</v>
      </c>
      <c r="B315" s="16">
        <v>3345</v>
      </c>
      <c r="C315" s="7">
        <f>IFERROR((VLOOKUP($B315,'UA Ledger'!$A$6:$N$165,2,FALSE)),0)+IFERROR(VLOOKUP($B315,'AA Ledger'!$A$6:$O$581,2,FALSE),0)</f>
        <v>0</v>
      </c>
      <c r="D315" s="7">
        <f>IFERROR((VLOOKUP($B315,'UA Ledger'!$A$6:$N$165,D$4,FALSE)),0)+IFERROR(VLOOKUP($B315,'AA Ledger'!$A$6:$O$581,D$4,FALSE),0)</f>
        <v>0</v>
      </c>
      <c r="E315" s="7">
        <f>IFERROR((VLOOKUP($B315,'UA Ledger'!$A$6:$N$165,E$4,FALSE)),0)+IFERROR(VLOOKUP($B315,'AA Ledger'!$A$6:$O$581,E$4,FALSE),0)</f>
        <v>-37665</v>
      </c>
      <c r="F315" s="7">
        <f>IFERROR((VLOOKUP($B315,'UA Ledger'!$A$6:$N$165,F$4,FALSE)),0)+IFERROR(VLOOKUP($B315,'AA Ledger'!$A$6:$O$581,F$4,FALSE),0)</f>
        <v>0</v>
      </c>
      <c r="G315" s="7">
        <f>IFERROR((VLOOKUP($B315,'UA Ledger'!$A$6:$N$165,G$4,FALSE)),0)+IFERROR(VLOOKUP($B315,'AA Ledger'!$A$6:$O$581,G$4,FALSE),0)</f>
        <v>-153482.72</v>
      </c>
      <c r="H315" s="7">
        <f>IFERROR((VLOOKUP($B315,'UA Ledger'!$A$6:$N$165,H$4,FALSE)),0)+IFERROR(VLOOKUP($B315,'AA Ledger'!$A$6:$O$581,H$4,FALSE),0)</f>
        <v>0</v>
      </c>
      <c r="I315" s="7">
        <f>IFERROR((VLOOKUP($B315,'UA Ledger'!$A$6:$N$165,I$4,FALSE)),0)+IFERROR(VLOOKUP($B315,'AA Ledger'!$A$6:$O$581,I$4,FALSE),0)</f>
        <v>-43308</v>
      </c>
      <c r="J315" s="7">
        <f>IFERROR((VLOOKUP($B315,'UA Ledger'!$A$6:$N$165,J$4,FALSE)),0)+IFERROR(VLOOKUP($B315,'AA Ledger'!$A$6:$O$581,J$4,FALSE),0)</f>
        <v>0</v>
      </c>
      <c r="K315" s="7">
        <f>IFERROR((VLOOKUP($B315,'UA Ledger'!$A$6:$N$165,K$4,FALSE)),0)+IFERROR(VLOOKUP($B315,'AA Ledger'!$A$6:$O$581,K$4,FALSE),0)</f>
        <v>-65852.77</v>
      </c>
      <c r="L315" s="7">
        <f>IFERROR((VLOOKUP($B315,'UA Ledger'!$A$6:$N$165,L$4,FALSE)),0)+IFERROR(VLOOKUP($B315,'AA Ledger'!$A$6:$O$581,L$4,FALSE),0)</f>
        <v>0</v>
      </c>
      <c r="M315" s="7">
        <f>IFERROR((VLOOKUP($B315,'UA Ledger'!$A$6:$N$165,M$4,FALSE)),0)+IFERROR(VLOOKUP($B315,'AA Ledger'!$A$6:$O$581,M$4,FALSE),0)</f>
        <v>0</v>
      </c>
      <c r="N315" s="7">
        <f>IFERROR((VLOOKUP($B315,'UA Ledger'!$A$6:$N$165,N$4,FALSE)),0)+IFERROR(VLOOKUP($B315,'AA Ledger'!$A$6:$O$581,N$4,FALSE),0)</f>
        <v>0</v>
      </c>
      <c r="O315" s="6">
        <f t="shared" si="10"/>
        <v>-300308.49</v>
      </c>
      <c r="T315" s="5">
        <v>4460</v>
      </c>
      <c r="U315">
        <f t="shared" si="15"/>
        <v>4460</v>
      </c>
    </row>
    <row r="316" spans="1:21" x14ac:dyDescent="0.35">
      <c r="A316" s="15" t="s">
        <v>277</v>
      </c>
      <c r="B316" s="16">
        <v>3350</v>
      </c>
      <c r="C316" s="7">
        <f>IFERROR((VLOOKUP($B316,'UA Ledger'!$A$6:$N$165,2,FALSE)),0)+IFERROR(VLOOKUP($B316,'AA Ledger'!$A$6:$O$581,2,FALSE),0)</f>
        <v>0</v>
      </c>
      <c r="D316" s="7">
        <f>IFERROR((VLOOKUP($B316,'UA Ledger'!$A$6:$N$165,D$4,FALSE)),0)+IFERROR(VLOOKUP($B316,'AA Ledger'!$A$6:$O$581,D$4,FALSE),0)</f>
        <v>0</v>
      </c>
      <c r="E316" s="7">
        <f>IFERROR((VLOOKUP($B316,'UA Ledger'!$A$6:$N$165,E$4,FALSE)),0)+IFERROR(VLOOKUP($B316,'AA Ledger'!$A$6:$O$581,E$4,FALSE),0)</f>
        <v>0</v>
      </c>
      <c r="F316" s="7">
        <f>IFERROR((VLOOKUP($B316,'UA Ledger'!$A$6:$N$165,F$4,FALSE)),0)+IFERROR(VLOOKUP($B316,'AA Ledger'!$A$6:$O$581,F$4,FALSE),0)</f>
        <v>0</v>
      </c>
      <c r="G316" s="7">
        <f>IFERROR((VLOOKUP($B316,'UA Ledger'!$A$6:$N$165,G$4,FALSE)),0)+IFERROR(VLOOKUP($B316,'AA Ledger'!$A$6:$O$581,G$4,FALSE),0)</f>
        <v>0</v>
      </c>
      <c r="H316" s="7">
        <f>IFERROR((VLOOKUP($B316,'UA Ledger'!$A$6:$N$165,H$4,FALSE)),0)+IFERROR(VLOOKUP($B316,'AA Ledger'!$A$6:$O$581,H$4,FALSE),0)</f>
        <v>0</v>
      </c>
      <c r="I316" s="7">
        <f>IFERROR((VLOOKUP($B316,'UA Ledger'!$A$6:$N$165,I$4,FALSE)),0)+IFERROR(VLOOKUP($B316,'AA Ledger'!$A$6:$O$581,I$4,FALSE),0)</f>
        <v>0</v>
      </c>
      <c r="J316" s="7">
        <f>IFERROR((VLOOKUP($B316,'UA Ledger'!$A$6:$N$165,J$4,FALSE)),0)+IFERROR(VLOOKUP($B316,'AA Ledger'!$A$6:$O$581,J$4,FALSE),0)</f>
        <v>0</v>
      </c>
      <c r="K316" s="7">
        <f>IFERROR((VLOOKUP($B316,'UA Ledger'!$A$6:$N$165,K$4,FALSE)),0)+IFERROR(VLOOKUP($B316,'AA Ledger'!$A$6:$O$581,K$4,FALSE),0)</f>
        <v>0</v>
      </c>
      <c r="L316" s="7">
        <f>IFERROR((VLOOKUP($B316,'UA Ledger'!$A$6:$N$165,L$4,FALSE)),0)+IFERROR(VLOOKUP($B316,'AA Ledger'!$A$6:$O$581,L$4,FALSE),0)</f>
        <v>0</v>
      </c>
      <c r="M316" s="7">
        <f>IFERROR((VLOOKUP($B316,'UA Ledger'!$A$6:$N$165,M$4,FALSE)),0)+IFERROR(VLOOKUP($B316,'AA Ledger'!$A$6:$O$581,M$4,FALSE),0)</f>
        <v>0</v>
      </c>
      <c r="N316" s="7">
        <f>IFERROR((VLOOKUP($B316,'UA Ledger'!$A$6:$N$165,N$4,FALSE)),0)+IFERROR(VLOOKUP($B316,'AA Ledger'!$A$6:$O$581,N$4,FALSE),0)</f>
        <v>0</v>
      </c>
      <c r="O316" s="6">
        <f t="shared" si="10"/>
        <v>0</v>
      </c>
      <c r="T316" s="5">
        <v>4515</v>
      </c>
      <c r="U316">
        <f t="shared" si="15"/>
        <v>4515</v>
      </c>
    </row>
    <row r="317" spans="1:21" x14ac:dyDescent="0.35">
      <c r="A317" s="15" t="s">
        <v>278</v>
      </c>
      <c r="B317" s="16">
        <v>3355</v>
      </c>
      <c r="C317" s="7">
        <f>IFERROR((VLOOKUP($B317,'UA Ledger'!$A$6:$N$165,2,FALSE)),0)+IFERROR(VLOOKUP($B317,'AA Ledger'!$A$6:$O$581,2,FALSE),0)</f>
        <v>0</v>
      </c>
      <c r="D317" s="7">
        <f>IFERROR((VLOOKUP($B317,'UA Ledger'!$A$6:$N$165,D$4,FALSE)),0)+IFERROR(VLOOKUP($B317,'AA Ledger'!$A$6:$O$581,D$4,FALSE),0)</f>
        <v>0</v>
      </c>
      <c r="E317" s="7">
        <f>IFERROR((VLOOKUP($B317,'UA Ledger'!$A$6:$N$165,E$4,FALSE)),0)+IFERROR(VLOOKUP($B317,'AA Ledger'!$A$6:$O$581,E$4,FALSE),0)</f>
        <v>0</v>
      </c>
      <c r="F317" s="7">
        <f>IFERROR((VLOOKUP($B317,'UA Ledger'!$A$6:$N$165,F$4,FALSE)),0)+IFERROR(VLOOKUP($B317,'AA Ledger'!$A$6:$O$581,F$4,FALSE),0)</f>
        <v>0</v>
      </c>
      <c r="G317" s="7">
        <f>IFERROR((VLOOKUP($B317,'UA Ledger'!$A$6:$N$165,G$4,FALSE)),0)+IFERROR(VLOOKUP($B317,'AA Ledger'!$A$6:$O$581,G$4,FALSE),0)</f>
        <v>0</v>
      </c>
      <c r="H317" s="7">
        <f>IFERROR((VLOOKUP($B317,'UA Ledger'!$A$6:$N$165,H$4,FALSE)),0)+IFERROR(VLOOKUP($B317,'AA Ledger'!$A$6:$O$581,H$4,FALSE),0)</f>
        <v>0</v>
      </c>
      <c r="I317" s="7">
        <f>IFERROR((VLOOKUP($B317,'UA Ledger'!$A$6:$N$165,I$4,FALSE)),0)+IFERROR(VLOOKUP($B317,'AA Ledger'!$A$6:$O$581,I$4,FALSE),0)</f>
        <v>0</v>
      </c>
      <c r="J317" s="7">
        <f>IFERROR((VLOOKUP($B317,'UA Ledger'!$A$6:$N$165,J$4,FALSE)),0)+IFERROR(VLOOKUP($B317,'AA Ledger'!$A$6:$O$581,J$4,FALSE),0)</f>
        <v>0</v>
      </c>
      <c r="K317" s="7">
        <f>IFERROR((VLOOKUP($B317,'UA Ledger'!$A$6:$N$165,K$4,FALSE)),0)+IFERROR(VLOOKUP($B317,'AA Ledger'!$A$6:$O$581,K$4,FALSE),0)</f>
        <v>0</v>
      </c>
      <c r="L317" s="7">
        <f>IFERROR((VLOOKUP($B317,'UA Ledger'!$A$6:$N$165,L$4,FALSE)),0)+IFERROR(VLOOKUP($B317,'AA Ledger'!$A$6:$O$581,L$4,FALSE),0)</f>
        <v>0</v>
      </c>
      <c r="M317" s="7">
        <f>IFERROR((VLOOKUP($B317,'UA Ledger'!$A$6:$N$165,M$4,FALSE)),0)+IFERROR(VLOOKUP($B317,'AA Ledger'!$A$6:$O$581,M$4,FALSE),0)</f>
        <v>0</v>
      </c>
      <c r="N317" s="7">
        <f>IFERROR((VLOOKUP($B317,'UA Ledger'!$A$6:$N$165,N$4,FALSE)),0)+IFERROR(VLOOKUP($B317,'AA Ledger'!$A$6:$O$581,N$4,FALSE),0)</f>
        <v>0</v>
      </c>
      <c r="O317" s="6">
        <f t="shared" si="10"/>
        <v>0</v>
      </c>
      <c r="T317" s="5">
        <v>4525</v>
      </c>
      <c r="U317">
        <f t="shared" si="15"/>
        <v>4525</v>
      </c>
    </row>
    <row r="318" spans="1:21" x14ac:dyDescent="0.35">
      <c r="A318" s="15" t="s">
        <v>279</v>
      </c>
      <c r="B318" s="16">
        <v>3360</v>
      </c>
      <c r="C318" s="7">
        <f>IFERROR((VLOOKUP($B318,'UA Ledger'!$A$6:$N$165,2,FALSE)),0)+IFERROR(VLOOKUP($B318,'AA Ledger'!$A$6:$O$581,2,FALSE),0)</f>
        <v>0</v>
      </c>
      <c r="D318" s="7">
        <f>IFERROR((VLOOKUP($B318,'UA Ledger'!$A$6:$N$165,D$4,FALSE)),0)+IFERROR(VLOOKUP($B318,'AA Ledger'!$A$6:$O$581,D$4,FALSE),0)</f>
        <v>0</v>
      </c>
      <c r="E318" s="7">
        <f>IFERROR((VLOOKUP($B318,'UA Ledger'!$A$6:$N$165,E$4,FALSE)),0)+IFERROR(VLOOKUP($B318,'AA Ledger'!$A$6:$O$581,E$4,FALSE),0)</f>
        <v>-12615</v>
      </c>
      <c r="F318" s="7">
        <f>IFERROR((VLOOKUP($B318,'UA Ledger'!$A$6:$N$165,F$4,FALSE)),0)+IFERROR(VLOOKUP($B318,'AA Ledger'!$A$6:$O$581,F$4,FALSE),0)</f>
        <v>0</v>
      </c>
      <c r="G318" s="7">
        <f>IFERROR((VLOOKUP($B318,'UA Ledger'!$A$6:$N$165,G$4,FALSE)),0)+IFERROR(VLOOKUP($B318,'AA Ledger'!$A$6:$O$581,G$4,FALSE),0)</f>
        <v>-70387.66</v>
      </c>
      <c r="H318" s="7">
        <f>IFERROR((VLOOKUP($B318,'UA Ledger'!$A$6:$N$165,H$4,FALSE)),0)+IFERROR(VLOOKUP($B318,'AA Ledger'!$A$6:$O$581,H$4,FALSE),0)</f>
        <v>0</v>
      </c>
      <c r="I318" s="7">
        <f>IFERROR((VLOOKUP($B318,'UA Ledger'!$A$6:$N$165,I$4,FALSE)),0)+IFERROR(VLOOKUP($B318,'AA Ledger'!$A$6:$O$581,I$4,FALSE),0)</f>
        <v>-22350</v>
      </c>
      <c r="J318" s="7">
        <f>IFERROR((VLOOKUP($B318,'UA Ledger'!$A$6:$N$165,J$4,FALSE)),0)+IFERROR(VLOOKUP($B318,'AA Ledger'!$A$6:$O$581,J$4,FALSE),0)</f>
        <v>0</v>
      </c>
      <c r="K318" s="7">
        <f>IFERROR((VLOOKUP($B318,'UA Ledger'!$A$6:$N$165,K$4,FALSE)),0)+IFERROR(VLOOKUP($B318,'AA Ledger'!$A$6:$O$581,K$4,FALSE),0)</f>
        <v>-44699.12</v>
      </c>
      <c r="L318" s="7">
        <f>IFERROR((VLOOKUP($B318,'UA Ledger'!$A$6:$N$165,L$4,FALSE)),0)+IFERROR(VLOOKUP($B318,'AA Ledger'!$A$6:$O$581,L$4,FALSE),0)</f>
        <v>0</v>
      </c>
      <c r="M318" s="7">
        <f>IFERROR((VLOOKUP($B318,'UA Ledger'!$A$6:$N$165,M$4,FALSE)),0)+IFERROR(VLOOKUP($B318,'AA Ledger'!$A$6:$O$581,M$4,FALSE),0)</f>
        <v>0</v>
      </c>
      <c r="N318" s="7">
        <f>IFERROR((VLOOKUP($B318,'UA Ledger'!$A$6:$N$165,N$4,FALSE)),0)+IFERROR(VLOOKUP($B318,'AA Ledger'!$A$6:$O$581,N$4,FALSE),0)</f>
        <v>0</v>
      </c>
      <c r="O318" s="6">
        <f t="shared" si="10"/>
        <v>-150051.78</v>
      </c>
      <c r="T318" s="5">
        <v>4527</v>
      </c>
      <c r="U318">
        <f t="shared" si="15"/>
        <v>4527</v>
      </c>
    </row>
    <row r="319" spans="1:21" x14ac:dyDescent="0.35">
      <c r="A319" s="15" t="s">
        <v>280</v>
      </c>
      <c r="B319" s="16">
        <v>3430</v>
      </c>
      <c r="C319" s="7">
        <f>IFERROR((VLOOKUP($B319,'UA Ledger'!$A$6:$N$165,2,FALSE)),0)+IFERROR(VLOOKUP($B319,'AA Ledger'!$A$6:$O$581,2,FALSE),0)</f>
        <v>0</v>
      </c>
      <c r="D319" s="7">
        <f>IFERROR((VLOOKUP($B319,'UA Ledger'!$A$6:$N$165,D$4,FALSE)),0)+IFERROR(VLOOKUP($B319,'AA Ledger'!$A$6:$O$581,D$4,FALSE),0)</f>
        <v>0</v>
      </c>
      <c r="E319" s="7">
        <f>IFERROR((VLOOKUP($B319,'UA Ledger'!$A$6:$N$165,E$4,FALSE)),0)+IFERROR(VLOOKUP($B319,'AA Ledger'!$A$6:$O$581,E$4,FALSE),0)</f>
        <v>0</v>
      </c>
      <c r="F319" s="7">
        <f>IFERROR((VLOOKUP($B319,'UA Ledger'!$A$6:$N$165,F$4,FALSE)),0)+IFERROR(VLOOKUP($B319,'AA Ledger'!$A$6:$O$581,F$4,FALSE),0)</f>
        <v>0</v>
      </c>
      <c r="G319" s="7">
        <f>IFERROR((VLOOKUP($B319,'UA Ledger'!$A$6:$N$165,G$4,FALSE)),0)+IFERROR(VLOOKUP($B319,'AA Ledger'!$A$6:$O$581,G$4,FALSE),0)</f>
        <v>0</v>
      </c>
      <c r="H319" s="7">
        <f>IFERROR((VLOOKUP($B319,'UA Ledger'!$A$6:$N$165,H$4,FALSE)),0)+IFERROR(VLOOKUP($B319,'AA Ledger'!$A$6:$O$581,H$4,FALSE),0)</f>
        <v>0</v>
      </c>
      <c r="I319" s="7">
        <f>IFERROR((VLOOKUP($B319,'UA Ledger'!$A$6:$N$165,I$4,FALSE)),0)+IFERROR(VLOOKUP($B319,'AA Ledger'!$A$6:$O$581,I$4,FALSE),0)</f>
        <v>0</v>
      </c>
      <c r="J319" s="7">
        <f>IFERROR((VLOOKUP($B319,'UA Ledger'!$A$6:$N$165,J$4,FALSE)),0)+IFERROR(VLOOKUP($B319,'AA Ledger'!$A$6:$O$581,J$4,FALSE),0)</f>
        <v>0</v>
      </c>
      <c r="K319" s="7">
        <f>IFERROR((VLOOKUP($B319,'UA Ledger'!$A$6:$N$165,K$4,FALSE)),0)+IFERROR(VLOOKUP($B319,'AA Ledger'!$A$6:$O$581,K$4,FALSE),0)</f>
        <v>0</v>
      </c>
      <c r="L319" s="7">
        <f>IFERROR((VLOOKUP($B319,'UA Ledger'!$A$6:$N$165,L$4,FALSE)),0)+IFERROR(VLOOKUP($B319,'AA Ledger'!$A$6:$O$581,L$4,FALSE),0)</f>
        <v>0</v>
      </c>
      <c r="M319" s="7">
        <f>IFERROR((VLOOKUP($B319,'UA Ledger'!$A$6:$N$165,M$4,FALSE)),0)+IFERROR(VLOOKUP($B319,'AA Ledger'!$A$6:$O$581,M$4,FALSE),0)</f>
        <v>0</v>
      </c>
      <c r="N319" s="7">
        <f>IFERROR((VLOOKUP($B319,'UA Ledger'!$A$6:$N$165,N$4,FALSE)),0)+IFERROR(VLOOKUP($B319,'AA Ledger'!$A$6:$O$581,N$4,FALSE),0)</f>
        <v>0</v>
      </c>
      <c r="O319" s="6">
        <f t="shared" si="10"/>
        <v>0</v>
      </c>
      <c r="T319" s="5">
        <v>4545</v>
      </c>
      <c r="U319">
        <f t="shared" si="15"/>
        <v>4545</v>
      </c>
    </row>
    <row r="320" spans="1:21" x14ac:dyDescent="0.35">
      <c r="A320" s="15" t="s">
        <v>281</v>
      </c>
      <c r="B320" s="16">
        <v>3435</v>
      </c>
      <c r="C320" s="7">
        <f>IFERROR((VLOOKUP($B320,'UA Ledger'!$A$6:$N$165,2,FALSE)),0)+IFERROR(VLOOKUP($B320,'AA Ledger'!$A$6:$O$581,2,FALSE),0)</f>
        <v>1648</v>
      </c>
      <c r="D320" s="7">
        <f>IFERROR((VLOOKUP($B320,'UA Ledger'!$A$6:$N$165,D$4,FALSE)),0)+IFERROR(VLOOKUP($B320,'AA Ledger'!$A$6:$O$581,D$4,FALSE),0)</f>
        <v>-2500</v>
      </c>
      <c r="E320" s="7">
        <f>IFERROR((VLOOKUP($B320,'UA Ledger'!$A$6:$N$165,E$4,FALSE)),0)+IFERROR(VLOOKUP($B320,'AA Ledger'!$A$6:$O$581,E$4,FALSE),0)</f>
        <v>-1939</v>
      </c>
      <c r="F320" s="7">
        <f>IFERROR((VLOOKUP($B320,'UA Ledger'!$A$6:$N$165,F$4,FALSE)),0)+IFERROR(VLOOKUP($B320,'AA Ledger'!$A$6:$O$581,F$4,FALSE),0)</f>
        <v>-6675</v>
      </c>
      <c r="G320" s="7">
        <f>IFERROR((VLOOKUP($B320,'UA Ledger'!$A$6:$N$165,G$4,FALSE)),0)+IFERROR(VLOOKUP($B320,'AA Ledger'!$A$6:$O$581,G$4,FALSE),0)</f>
        <v>-4158.21</v>
      </c>
      <c r="H320" s="7">
        <f>IFERROR((VLOOKUP($B320,'UA Ledger'!$A$6:$N$165,H$4,FALSE)),0)+IFERROR(VLOOKUP($B320,'AA Ledger'!$A$6:$O$581,H$4,FALSE),0)</f>
        <v>-2100</v>
      </c>
      <c r="I320" s="7">
        <f>IFERROR((VLOOKUP($B320,'UA Ledger'!$A$6:$N$165,I$4,FALSE)),0)+IFERROR(VLOOKUP($B320,'AA Ledger'!$A$6:$O$581,I$4,FALSE),0)</f>
        <v>0</v>
      </c>
      <c r="J320" s="7">
        <f>IFERROR((VLOOKUP($B320,'UA Ledger'!$A$6:$N$165,J$4,FALSE)),0)+IFERROR(VLOOKUP($B320,'AA Ledger'!$A$6:$O$581,J$4,FALSE),0)</f>
        <v>-12105</v>
      </c>
      <c r="K320" s="7">
        <f>IFERROR((VLOOKUP($B320,'UA Ledger'!$A$6:$N$165,K$4,FALSE)),0)+IFERROR(VLOOKUP($B320,'AA Ledger'!$A$6:$O$581,K$4,FALSE),0)</f>
        <v>-2210</v>
      </c>
      <c r="L320" s="7">
        <f>IFERROR((VLOOKUP($B320,'UA Ledger'!$A$6:$N$165,L$4,FALSE)),0)+IFERROR(VLOOKUP($B320,'AA Ledger'!$A$6:$O$581,L$4,FALSE),0)</f>
        <v>-10089.130000000001</v>
      </c>
      <c r="M320" s="7">
        <f>IFERROR((VLOOKUP($B320,'UA Ledger'!$A$6:$N$165,M$4,FALSE)),0)+IFERROR(VLOOKUP($B320,'AA Ledger'!$A$6:$O$581,M$4,FALSE),0)</f>
        <v>-180574</v>
      </c>
      <c r="N320" s="7">
        <f>IFERROR((VLOOKUP($B320,'UA Ledger'!$A$6:$N$165,N$4,FALSE)),0)+IFERROR(VLOOKUP($B320,'AA Ledger'!$A$6:$O$581,N$4,FALSE),0)</f>
        <v>-22112.1</v>
      </c>
      <c r="O320" s="6">
        <f t="shared" si="10"/>
        <v>-242814.44</v>
      </c>
      <c r="T320" s="5">
        <v>4560</v>
      </c>
      <c r="U320">
        <f t="shared" si="15"/>
        <v>4560</v>
      </c>
    </row>
    <row r="321" spans="1:21" x14ac:dyDescent="0.35">
      <c r="A321" s="15" t="s">
        <v>282</v>
      </c>
      <c r="B321" s="16">
        <v>3442</v>
      </c>
      <c r="C321" s="7">
        <f>IFERROR((VLOOKUP($B321,'UA Ledger'!$A$6:$N$165,2,FALSE)),0)+IFERROR(VLOOKUP($B321,'AA Ledger'!$A$6:$O$581,2,FALSE),0)</f>
        <v>-22816</v>
      </c>
      <c r="D321" s="7">
        <f>IFERROR((VLOOKUP($B321,'UA Ledger'!$A$6:$N$165,D$4,FALSE)),0)+IFERROR(VLOOKUP($B321,'AA Ledger'!$A$6:$O$581,D$4,FALSE),0)</f>
        <v>-248877.07</v>
      </c>
      <c r="E321" s="7">
        <f>IFERROR((VLOOKUP($B321,'UA Ledger'!$A$6:$N$165,E$4,FALSE)),0)+IFERROR(VLOOKUP($B321,'AA Ledger'!$A$6:$O$581,E$4,FALSE),0)</f>
        <v>-296329</v>
      </c>
      <c r="F321" s="7">
        <f>IFERROR((VLOOKUP($B321,'UA Ledger'!$A$6:$N$165,F$4,FALSE)),0)+IFERROR(VLOOKUP($B321,'AA Ledger'!$A$6:$O$581,F$4,FALSE),0)</f>
        <v>-35472</v>
      </c>
      <c r="G321" s="7">
        <f>IFERROR((VLOOKUP($B321,'UA Ledger'!$A$6:$N$165,G$4,FALSE)),0)+IFERROR(VLOOKUP($B321,'AA Ledger'!$A$6:$O$581,G$4,FALSE),0)</f>
        <v>-16934</v>
      </c>
      <c r="H321" s="7">
        <f>IFERROR((VLOOKUP($B321,'UA Ledger'!$A$6:$N$165,H$4,FALSE)),0)+IFERROR(VLOOKUP($B321,'AA Ledger'!$A$6:$O$581,H$4,FALSE),0)</f>
        <v>9982</v>
      </c>
      <c r="I321" s="7">
        <f>IFERROR((VLOOKUP($B321,'UA Ledger'!$A$6:$N$165,I$4,FALSE)),0)+IFERROR(VLOOKUP($B321,'AA Ledger'!$A$6:$O$581,I$4,FALSE),0)</f>
        <v>-41085</v>
      </c>
      <c r="J321" s="7">
        <f>IFERROR((VLOOKUP($B321,'UA Ledger'!$A$6:$N$165,J$4,FALSE)),0)+IFERROR(VLOOKUP($B321,'AA Ledger'!$A$6:$O$581,J$4,FALSE),0)</f>
        <v>-50647.92</v>
      </c>
      <c r="K321" s="7">
        <f>IFERROR((VLOOKUP($B321,'UA Ledger'!$A$6:$N$165,K$4,FALSE)),0)+IFERROR(VLOOKUP($B321,'AA Ledger'!$A$6:$O$581,K$4,FALSE),0)</f>
        <v>-2852</v>
      </c>
      <c r="L321" s="7">
        <f>IFERROR((VLOOKUP($B321,'UA Ledger'!$A$6:$N$165,L$4,FALSE)),0)+IFERROR(VLOOKUP($B321,'AA Ledger'!$A$6:$O$581,L$4,FALSE),0)</f>
        <v>-392609.91</v>
      </c>
      <c r="M321" s="7">
        <f>IFERROR((VLOOKUP($B321,'UA Ledger'!$A$6:$N$165,M$4,FALSE)),0)+IFERROR(VLOOKUP($B321,'AA Ledger'!$A$6:$O$581,M$4,FALSE),0)</f>
        <v>-344876.49</v>
      </c>
      <c r="N321" s="7">
        <f>IFERROR((VLOOKUP($B321,'UA Ledger'!$A$6:$N$165,N$4,FALSE)),0)+IFERROR(VLOOKUP($B321,'AA Ledger'!$A$6:$O$581,N$4,FALSE),0)</f>
        <v>-26825</v>
      </c>
      <c r="O321" s="6">
        <f t="shared" si="10"/>
        <v>-1469342.3900000001</v>
      </c>
      <c r="T321" s="5">
        <v>4595</v>
      </c>
      <c r="U321">
        <f t="shared" si="15"/>
        <v>4595</v>
      </c>
    </row>
    <row r="322" spans="1:21" x14ac:dyDescent="0.35">
      <c r="A322" s="15" t="s">
        <v>283</v>
      </c>
      <c r="B322" s="16">
        <v>3445</v>
      </c>
      <c r="C322" s="7">
        <f>IFERROR((VLOOKUP($B322,'UA Ledger'!$A$6:$N$165,2,FALSE)),0)+IFERROR(VLOOKUP($B322,'AA Ledger'!$A$6:$O$581,2,FALSE),0)</f>
        <v>-18512</v>
      </c>
      <c r="D322" s="7">
        <f>IFERROR((VLOOKUP($B322,'UA Ledger'!$A$6:$N$165,D$4,FALSE)),0)+IFERROR(VLOOKUP($B322,'AA Ledger'!$A$6:$O$581,D$4,FALSE),0)</f>
        <v>-121801.31</v>
      </c>
      <c r="E322" s="7">
        <f>IFERROR((VLOOKUP($B322,'UA Ledger'!$A$6:$N$165,E$4,FALSE)),0)+IFERROR(VLOOKUP($B322,'AA Ledger'!$A$6:$O$581,E$4,FALSE),0)</f>
        <v>-193667</v>
      </c>
      <c r="F322" s="7">
        <f>IFERROR((VLOOKUP($B322,'UA Ledger'!$A$6:$N$165,F$4,FALSE)),0)+IFERROR(VLOOKUP($B322,'AA Ledger'!$A$6:$O$581,F$4,FALSE),0)</f>
        <v>-51807</v>
      </c>
      <c r="G322" s="7">
        <f>IFERROR((VLOOKUP($B322,'UA Ledger'!$A$6:$N$165,G$4,FALSE)),0)+IFERROR(VLOOKUP($B322,'AA Ledger'!$A$6:$O$581,G$4,FALSE),0)</f>
        <v>-9481</v>
      </c>
      <c r="H322" s="7">
        <f>IFERROR((VLOOKUP($B322,'UA Ledger'!$A$6:$N$165,H$4,FALSE)),0)+IFERROR(VLOOKUP($B322,'AA Ledger'!$A$6:$O$581,H$4,FALSE),0)</f>
        <v>8099</v>
      </c>
      <c r="I322" s="7">
        <f>IFERROR((VLOOKUP($B322,'UA Ledger'!$A$6:$N$165,I$4,FALSE)),0)+IFERROR(VLOOKUP($B322,'AA Ledger'!$A$6:$O$581,I$4,FALSE),0)</f>
        <v>-33822</v>
      </c>
      <c r="J322" s="7">
        <f>IFERROR((VLOOKUP($B322,'UA Ledger'!$A$6:$N$165,J$4,FALSE)),0)+IFERROR(VLOOKUP($B322,'AA Ledger'!$A$6:$O$581,J$4,FALSE),0)</f>
        <v>-41395.440000000002</v>
      </c>
      <c r="K322" s="7">
        <f>IFERROR((VLOOKUP($B322,'UA Ledger'!$A$6:$N$165,K$4,FALSE)),0)+IFERROR(VLOOKUP($B322,'AA Ledger'!$A$6:$O$581,K$4,FALSE),0)</f>
        <v>-2314</v>
      </c>
      <c r="L322" s="7">
        <f>IFERROR((VLOOKUP($B322,'UA Ledger'!$A$6:$N$165,L$4,FALSE)),0)+IFERROR(VLOOKUP($B322,'AA Ledger'!$A$6:$O$581,L$4,FALSE),0)</f>
        <v>-319107.03000000003</v>
      </c>
      <c r="M322" s="7">
        <f>IFERROR((VLOOKUP($B322,'UA Ledger'!$A$6:$N$165,M$4,FALSE)),0)+IFERROR(VLOOKUP($B322,'AA Ledger'!$A$6:$O$581,M$4,FALSE),0)</f>
        <v>14966.829999999987</v>
      </c>
      <c r="N322" s="7">
        <f>IFERROR((VLOOKUP($B322,'UA Ledger'!$A$6:$N$165,N$4,FALSE)),0)+IFERROR(VLOOKUP($B322,'AA Ledger'!$A$6:$O$581,N$4,FALSE),0)</f>
        <v>-25370.7</v>
      </c>
      <c r="O322" s="6">
        <f t="shared" si="10"/>
        <v>-794211.65</v>
      </c>
      <c r="T322" s="5">
        <v>4612</v>
      </c>
      <c r="U322">
        <f t="shared" si="15"/>
        <v>4612</v>
      </c>
    </row>
    <row r="323" spans="1:21" x14ac:dyDescent="0.35">
      <c r="A323" s="15" t="s">
        <v>284</v>
      </c>
      <c r="B323" s="16">
        <v>3450</v>
      </c>
      <c r="C323" s="7">
        <f>IFERROR((VLOOKUP($B323,'UA Ledger'!$A$6:$N$165,2,FALSE)),0)+IFERROR(VLOOKUP($B323,'AA Ledger'!$A$6:$O$581,2,FALSE),0)</f>
        <v>0</v>
      </c>
      <c r="D323" s="7">
        <f>IFERROR((VLOOKUP($B323,'UA Ledger'!$A$6:$N$165,D$4,FALSE)),0)+IFERROR(VLOOKUP($B323,'AA Ledger'!$A$6:$O$581,D$4,FALSE),0)</f>
        <v>0</v>
      </c>
      <c r="E323" s="7">
        <f>IFERROR((VLOOKUP($B323,'UA Ledger'!$A$6:$N$165,E$4,FALSE)),0)+IFERROR(VLOOKUP($B323,'AA Ledger'!$A$6:$O$581,E$4,FALSE),0)</f>
        <v>0</v>
      </c>
      <c r="F323" s="7">
        <f>IFERROR((VLOOKUP($B323,'UA Ledger'!$A$6:$N$165,F$4,FALSE)),0)+IFERROR(VLOOKUP($B323,'AA Ledger'!$A$6:$O$581,F$4,FALSE),0)</f>
        <v>0</v>
      </c>
      <c r="G323" s="7">
        <f>IFERROR((VLOOKUP($B323,'UA Ledger'!$A$6:$N$165,G$4,FALSE)),0)+IFERROR(VLOOKUP($B323,'AA Ledger'!$A$6:$O$581,G$4,FALSE),0)</f>
        <v>0</v>
      </c>
      <c r="H323" s="7">
        <f>IFERROR((VLOOKUP($B323,'UA Ledger'!$A$6:$N$165,H$4,FALSE)),0)+IFERROR(VLOOKUP($B323,'AA Ledger'!$A$6:$O$581,H$4,FALSE),0)</f>
        <v>0</v>
      </c>
      <c r="I323" s="7">
        <f>IFERROR((VLOOKUP($B323,'UA Ledger'!$A$6:$N$165,I$4,FALSE)),0)+IFERROR(VLOOKUP($B323,'AA Ledger'!$A$6:$O$581,I$4,FALSE),0)</f>
        <v>0</v>
      </c>
      <c r="J323" s="7">
        <f>IFERROR((VLOOKUP($B323,'UA Ledger'!$A$6:$N$165,J$4,FALSE)),0)+IFERROR(VLOOKUP($B323,'AA Ledger'!$A$6:$O$581,J$4,FALSE),0)</f>
        <v>0</v>
      </c>
      <c r="K323" s="7">
        <f>IFERROR((VLOOKUP($B323,'UA Ledger'!$A$6:$N$165,K$4,FALSE)),0)+IFERROR(VLOOKUP($B323,'AA Ledger'!$A$6:$O$581,K$4,FALSE),0)</f>
        <v>0</v>
      </c>
      <c r="L323" s="7">
        <f>IFERROR((VLOOKUP($B323,'UA Ledger'!$A$6:$N$165,L$4,FALSE)),0)+IFERROR(VLOOKUP($B323,'AA Ledger'!$A$6:$O$581,L$4,FALSE),0)</f>
        <v>0</v>
      </c>
      <c r="M323" s="7">
        <f>IFERROR((VLOOKUP($B323,'UA Ledger'!$A$6:$N$165,M$4,FALSE)),0)+IFERROR(VLOOKUP($B323,'AA Ledger'!$A$6:$O$581,M$4,FALSE),0)</f>
        <v>0</v>
      </c>
      <c r="N323" s="7">
        <f>IFERROR((VLOOKUP($B323,'UA Ledger'!$A$6:$N$165,N$4,FALSE)),0)+IFERROR(VLOOKUP($B323,'AA Ledger'!$A$6:$O$581,N$4,FALSE),0)</f>
        <v>0</v>
      </c>
      <c r="O323" s="6">
        <f t="shared" si="10"/>
        <v>0</v>
      </c>
      <c r="T323" s="5">
        <v>4614</v>
      </c>
      <c r="U323">
        <f t="shared" si="15"/>
        <v>4614</v>
      </c>
    </row>
    <row r="324" spans="1:21" x14ac:dyDescent="0.35">
      <c r="A324" s="15" t="s">
        <v>285</v>
      </c>
      <c r="B324" s="16">
        <v>3455</v>
      </c>
      <c r="C324" s="7">
        <f>IFERROR((VLOOKUP($B324,'UA Ledger'!$A$6:$N$165,2,FALSE)),0)+IFERROR(VLOOKUP($B324,'AA Ledger'!$A$6:$O$581,2,FALSE),0)</f>
        <v>-8594.4499999999953</v>
      </c>
      <c r="D324" s="7">
        <f>IFERROR((VLOOKUP($B324,'UA Ledger'!$A$6:$N$165,D$4,FALSE)),0)+IFERROR(VLOOKUP($B324,'AA Ledger'!$A$6:$O$581,D$4,FALSE),0)</f>
        <v>-2498.5200000000004</v>
      </c>
      <c r="E324" s="7">
        <f>IFERROR((VLOOKUP($B324,'UA Ledger'!$A$6:$N$165,E$4,FALSE)),0)+IFERROR(VLOOKUP($B324,'AA Ledger'!$A$6:$O$581,E$4,FALSE),0)</f>
        <v>-9520.2099999999973</v>
      </c>
      <c r="F324" s="7">
        <f>IFERROR((VLOOKUP($B324,'UA Ledger'!$A$6:$N$165,F$4,FALSE)),0)+IFERROR(VLOOKUP($B324,'AA Ledger'!$A$6:$O$581,F$4,FALSE),0)</f>
        <v>-8649.4599999999991</v>
      </c>
      <c r="G324" s="7">
        <f>IFERROR((VLOOKUP($B324,'UA Ledger'!$A$6:$N$165,G$4,FALSE)),0)+IFERROR(VLOOKUP($B324,'AA Ledger'!$A$6:$O$581,G$4,FALSE),0)</f>
        <v>-8719.5399999999972</v>
      </c>
      <c r="H324" s="7">
        <f>IFERROR((VLOOKUP($B324,'UA Ledger'!$A$6:$N$165,H$4,FALSE)),0)+IFERROR(VLOOKUP($B324,'AA Ledger'!$A$6:$O$581,H$4,FALSE),0)</f>
        <v>-14892.74</v>
      </c>
      <c r="I324" s="7">
        <f>IFERROR((VLOOKUP($B324,'UA Ledger'!$A$6:$N$165,I$4,FALSE)),0)+IFERROR(VLOOKUP($B324,'AA Ledger'!$A$6:$O$581,I$4,FALSE),0)</f>
        <v>-7728.0299999999988</v>
      </c>
      <c r="J324" s="7">
        <f>IFERROR((VLOOKUP($B324,'UA Ledger'!$A$6:$N$165,J$4,FALSE)),0)+IFERROR(VLOOKUP($B324,'AA Ledger'!$A$6:$O$581,J$4,FALSE),0)</f>
        <v>-20424.109999999997</v>
      </c>
      <c r="K324" s="7">
        <f>IFERROR((VLOOKUP($B324,'UA Ledger'!$A$6:$N$165,K$4,FALSE)),0)+IFERROR(VLOOKUP($B324,'AA Ledger'!$A$6:$O$581,K$4,FALSE),0)</f>
        <v>-9577.6599999999962</v>
      </c>
      <c r="L324" s="7">
        <f>IFERROR((VLOOKUP($B324,'UA Ledger'!$A$6:$N$165,L$4,FALSE)),0)+IFERROR(VLOOKUP($B324,'AA Ledger'!$A$6:$O$581,L$4,FALSE),0)</f>
        <v>-13272.599999999995</v>
      </c>
      <c r="M324" s="7">
        <f>IFERROR((VLOOKUP($B324,'UA Ledger'!$A$6:$N$165,M$4,FALSE)),0)+IFERROR(VLOOKUP($B324,'AA Ledger'!$A$6:$O$581,M$4,FALSE),0)</f>
        <v>-6496.42</v>
      </c>
      <c r="N324" s="7">
        <f>IFERROR((VLOOKUP($B324,'UA Ledger'!$A$6:$N$165,N$4,FALSE)),0)+IFERROR(VLOOKUP($B324,'AA Ledger'!$A$6:$O$581,N$4,FALSE),0)</f>
        <v>-14183.919999999998</v>
      </c>
      <c r="O324" s="6">
        <f t="shared" si="10"/>
        <v>-124557.65999999996</v>
      </c>
      <c r="T324" s="5">
        <v>4616</v>
      </c>
      <c r="U324">
        <f t="shared" si="15"/>
        <v>4616</v>
      </c>
    </row>
    <row r="325" spans="1:21" x14ac:dyDescent="0.35">
      <c r="A325" s="15" t="s">
        <v>286</v>
      </c>
      <c r="B325" s="16">
        <v>3495</v>
      </c>
      <c r="C325" s="7">
        <f>IFERROR((VLOOKUP($B325,'UA Ledger'!$A$6:$N$165,2,FALSE)),0)+IFERROR(VLOOKUP($B325,'AA Ledger'!$A$6:$O$581,2,FALSE),0)</f>
        <v>0</v>
      </c>
      <c r="D325" s="7">
        <f>IFERROR((VLOOKUP($B325,'UA Ledger'!$A$6:$N$165,D$4,FALSE)),0)+IFERROR(VLOOKUP($B325,'AA Ledger'!$A$6:$O$581,D$4,FALSE),0)</f>
        <v>0</v>
      </c>
      <c r="E325" s="7">
        <f>IFERROR((VLOOKUP($B325,'UA Ledger'!$A$6:$N$165,E$4,FALSE)),0)+IFERROR(VLOOKUP($B325,'AA Ledger'!$A$6:$O$581,E$4,FALSE),0)</f>
        <v>0</v>
      </c>
      <c r="F325" s="7">
        <f>IFERROR((VLOOKUP($B325,'UA Ledger'!$A$6:$N$165,F$4,FALSE)),0)+IFERROR(VLOOKUP($B325,'AA Ledger'!$A$6:$O$581,F$4,FALSE),0)</f>
        <v>0</v>
      </c>
      <c r="G325" s="7">
        <f>IFERROR((VLOOKUP($B325,'UA Ledger'!$A$6:$N$165,G$4,FALSE)),0)+IFERROR(VLOOKUP($B325,'AA Ledger'!$A$6:$O$581,G$4,FALSE),0)</f>
        <v>0</v>
      </c>
      <c r="H325" s="7">
        <f>IFERROR((VLOOKUP($B325,'UA Ledger'!$A$6:$N$165,H$4,FALSE)),0)+IFERROR(VLOOKUP($B325,'AA Ledger'!$A$6:$O$581,H$4,FALSE),0)</f>
        <v>0</v>
      </c>
      <c r="I325" s="7">
        <f>IFERROR((VLOOKUP($B325,'UA Ledger'!$A$6:$N$165,I$4,FALSE)),0)+IFERROR(VLOOKUP($B325,'AA Ledger'!$A$6:$O$581,I$4,FALSE),0)</f>
        <v>0</v>
      </c>
      <c r="J325" s="7">
        <f>IFERROR((VLOOKUP($B325,'UA Ledger'!$A$6:$N$165,J$4,FALSE)),0)+IFERROR(VLOOKUP($B325,'AA Ledger'!$A$6:$O$581,J$4,FALSE),0)</f>
        <v>0</v>
      </c>
      <c r="K325" s="7">
        <f>IFERROR((VLOOKUP($B325,'UA Ledger'!$A$6:$N$165,K$4,FALSE)),0)+IFERROR(VLOOKUP($B325,'AA Ledger'!$A$6:$O$581,K$4,FALSE),0)</f>
        <v>0</v>
      </c>
      <c r="L325" s="7">
        <f>IFERROR((VLOOKUP($B325,'UA Ledger'!$A$6:$N$165,L$4,FALSE)),0)+IFERROR(VLOOKUP($B325,'AA Ledger'!$A$6:$O$581,L$4,FALSE),0)</f>
        <v>0</v>
      </c>
      <c r="M325" s="7">
        <f>IFERROR((VLOOKUP($B325,'UA Ledger'!$A$6:$N$165,M$4,FALSE)),0)+IFERROR(VLOOKUP($B325,'AA Ledger'!$A$6:$O$581,M$4,FALSE),0)</f>
        <v>0</v>
      </c>
      <c r="N325" s="7">
        <f>IFERROR((VLOOKUP($B325,'UA Ledger'!$A$6:$N$165,N$4,FALSE)),0)+IFERROR(VLOOKUP($B325,'AA Ledger'!$A$6:$O$581,N$4,FALSE),0)</f>
        <v>0</v>
      </c>
      <c r="O325" s="6">
        <f t="shared" si="10"/>
        <v>0</v>
      </c>
      <c r="T325" s="5">
        <v>4628</v>
      </c>
      <c r="U325">
        <f t="shared" si="15"/>
        <v>4628</v>
      </c>
    </row>
    <row r="326" spans="1:21" x14ac:dyDescent="0.35">
      <c r="A326" s="15" t="s">
        <v>287</v>
      </c>
      <c r="B326" s="16">
        <v>3500</v>
      </c>
      <c r="C326" s="7">
        <f>IFERROR((VLOOKUP($B326,'UA Ledger'!$A$6:$N$165,2,FALSE)),0)+IFERROR(VLOOKUP($B326,'AA Ledger'!$A$6:$O$581,2,FALSE),0)</f>
        <v>0</v>
      </c>
      <c r="D326" s="7">
        <f>IFERROR((VLOOKUP($B326,'UA Ledger'!$A$6:$N$165,D$4,FALSE)),0)+IFERROR(VLOOKUP($B326,'AA Ledger'!$A$6:$O$581,D$4,FALSE),0)</f>
        <v>0</v>
      </c>
      <c r="E326" s="7">
        <f>IFERROR((VLOOKUP($B326,'UA Ledger'!$A$6:$N$165,E$4,FALSE)),0)+IFERROR(VLOOKUP($B326,'AA Ledger'!$A$6:$O$581,E$4,FALSE),0)</f>
        <v>0</v>
      </c>
      <c r="F326" s="7">
        <f>IFERROR((VLOOKUP($B326,'UA Ledger'!$A$6:$N$165,F$4,FALSE)),0)+IFERROR(VLOOKUP($B326,'AA Ledger'!$A$6:$O$581,F$4,FALSE),0)</f>
        <v>0</v>
      </c>
      <c r="G326" s="7">
        <f>IFERROR((VLOOKUP($B326,'UA Ledger'!$A$6:$N$165,G$4,FALSE)),0)+IFERROR(VLOOKUP($B326,'AA Ledger'!$A$6:$O$581,G$4,FALSE),0)</f>
        <v>0</v>
      </c>
      <c r="H326" s="7">
        <f>IFERROR((VLOOKUP($B326,'UA Ledger'!$A$6:$N$165,H$4,FALSE)),0)+IFERROR(VLOOKUP($B326,'AA Ledger'!$A$6:$O$581,H$4,FALSE),0)</f>
        <v>0</v>
      </c>
      <c r="I326" s="7">
        <f>IFERROR((VLOOKUP($B326,'UA Ledger'!$A$6:$N$165,I$4,FALSE)),0)+IFERROR(VLOOKUP($B326,'AA Ledger'!$A$6:$O$581,I$4,FALSE),0)</f>
        <v>0</v>
      </c>
      <c r="J326" s="7">
        <f>IFERROR((VLOOKUP($B326,'UA Ledger'!$A$6:$N$165,J$4,FALSE)),0)+IFERROR(VLOOKUP($B326,'AA Ledger'!$A$6:$O$581,J$4,FALSE),0)</f>
        <v>0</v>
      </c>
      <c r="K326" s="7">
        <f>IFERROR((VLOOKUP($B326,'UA Ledger'!$A$6:$N$165,K$4,FALSE)),0)+IFERROR(VLOOKUP($B326,'AA Ledger'!$A$6:$O$581,K$4,FALSE),0)</f>
        <v>0</v>
      </c>
      <c r="L326" s="7">
        <f>IFERROR((VLOOKUP($B326,'UA Ledger'!$A$6:$N$165,L$4,FALSE)),0)+IFERROR(VLOOKUP($B326,'AA Ledger'!$A$6:$O$581,L$4,FALSE),0)</f>
        <v>0</v>
      </c>
      <c r="M326" s="7">
        <f>IFERROR((VLOOKUP($B326,'UA Ledger'!$A$6:$N$165,M$4,FALSE)),0)+IFERROR(VLOOKUP($B326,'AA Ledger'!$A$6:$O$581,M$4,FALSE),0)</f>
        <v>0</v>
      </c>
      <c r="N326" s="7">
        <f>IFERROR((VLOOKUP($B326,'UA Ledger'!$A$6:$N$165,N$4,FALSE)),0)+IFERROR(VLOOKUP($B326,'AA Ledger'!$A$6:$O$581,N$4,FALSE),0)</f>
        <v>0</v>
      </c>
      <c r="O326" s="6">
        <f t="shared" si="10"/>
        <v>0</v>
      </c>
      <c r="T326" s="5">
        <v>4635</v>
      </c>
      <c r="U326">
        <f t="shared" si="15"/>
        <v>4635</v>
      </c>
    </row>
    <row r="327" spans="1:21" x14ac:dyDescent="0.35">
      <c r="A327" s="15" t="s">
        <v>288</v>
      </c>
      <c r="B327" s="16">
        <v>3505</v>
      </c>
      <c r="C327" s="7">
        <f>IFERROR((VLOOKUP($B327,'UA Ledger'!$A$6:$N$165,2,FALSE)),0)+IFERROR(VLOOKUP($B327,'AA Ledger'!$A$6:$O$581,2,FALSE),0)</f>
        <v>0</v>
      </c>
      <c r="D327" s="7">
        <f>IFERROR((VLOOKUP($B327,'UA Ledger'!$A$6:$N$165,D$4,FALSE)),0)+IFERROR(VLOOKUP($B327,'AA Ledger'!$A$6:$O$581,D$4,FALSE),0)</f>
        <v>0</v>
      </c>
      <c r="E327" s="7">
        <f>IFERROR((VLOOKUP($B327,'UA Ledger'!$A$6:$N$165,E$4,FALSE)),0)+IFERROR(VLOOKUP($B327,'AA Ledger'!$A$6:$O$581,E$4,FALSE),0)</f>
        <v>687049.07</v>
      </c>
      <c r="F327" s="7">
        <f>IFERROR((VLOOKUP($B327,'UA Ledger'!$A$6:$N$165,F$4,FALSE)),0)+IFERROR(VLOOKUP($B327,'AA Ledger'!$A$6:$O$581,F$4,FALSE),0)</f>
        <v>0</v>
      </c>
      <c r="G327" s="7">
        <f>IFERROR((VLOOKUP($B327,'UA Ledger'!$A$6:$N$165,G$4,FALSE)),0)+IFERROR(VLOOKUP($B327,'AA Ledger'!$A$6:$O$581,G$4,FALSE),0)</f>
        <v>-233746.95</v>
      </c>
      <c r="H327" s="7">
        <f>IFERROR((VLOOKUP($B327,'UA Ledger'!$A$6:$N$165,H$4,FALSE)),0)+IFERROR(VLOOKUP($B327,'AA Ledger'!$A$6:$O$581,H$4,FALSE),0)</f>
        <v>0</v>
      </c>
      <c r="I327" s="7">
        <f>IFERROR((VLOOKUP($B327,'UA Ledger'!$A$6:$N$165,I$4,FALSE)),0)+IFERROR(VLOOKUP($B327,'AA Ledger'!$A$6:$O$581,I$4,FALSE),0)</f>
        <v>0</v>
      </c>
      <c r="J327" s="7">
        <f>IFERROR((VLOOKUP($B327,'UA Ledger'!$A$6:$N$165,J$4,FALSE)),0)+IFERROR(VLOOKUP($B327,'AA Ledger'!$A$6:$O$581,J$4,FALSE),0)</f>
        <v>0</v>
      </c>
      <c r="K327" s="7">
        <f>IFERROR((VLOOKUP($B327,'UA Ledger'!$A$6:$N$165,K$4,FALSE)),0)+IFERROR(VLOOKUP($B327,'AA Ledger'!$A$6:$O$581,K$4,FALSE),0)</f>
        <v>0</v>
      </c>
      <c r="L327" s="7">
        <f>IFERROR((VLOOKUP($B327,'UA Ledger'!$A$6:$N$165,L$4,FALSE)),0)+IFERROR(VLOOKUP($B327,'AA Ledger'!$A$6:$O$581,L$4,FALSE),0)</f>
        <v>0</v>
      </c>
      <c r="M327" s="7">
        <f>IFERROR((VLOOKUP($B327,'UA Ledger'!$A$6:$N$165,M$4,FALSE)),0)+IFERROR(VLOOKUP($B327,'AA Ledger'!$A$6:$O$581,M$4,FALSE),0)</f>
        <v>0</v>
      </c>
      <c r="N327" s="7">
        <f>IFERROR((VLOOKUP($B327,'UA Ledger'!$A$6:$N$165,N$4,FALSE)),0)+IFERROR(VLOOKUP($B327,'AA Ledger'!$A$6:$O$581,N$4,FALSE),0)</f>
        <v>0</v>
      </c>
      <c r="O327" s="6">
        <f t="shared" si="10"/>
        <v>453302.11999999994</v>
      </c>
      <c r="T327" s="5">
        <v>4636</v>
      </c>
      <c r="U327">
        <f t="shared" si="15"/>
        <v>4636</v>
      </c>
    </row>
    <row r="328" spans="1:21" x14ac:dyDescent="0.35">
      <c r="A328" s="15" t="s">
        <v>289</v>
      </c>
      <c r="B328" s="16">
        <v>3515</v>
      </c>
      <c r="C328" s="7">
        <f>IFERROR((VLOOKUP($B328,'UA Ledger'!$A$6:$N$165,2,FALSE)),0)+IFERROR(VLOOKUP($B328,'AA Ledger'!$A$6:$O$581,2,FALSE),0)</f>
        <v>0</v>
      </c>
      <c r="D328" s="7">
        <f>IFERROR((VLOOKUP($B328,'UA Ledger'!$A$6:$N$165,D$4,FALSE)),0)+IFERROR(VLOOKUP($B328,'AA Ledger'!$A$6:$O$581,D$4,FALSE),0)</f>
        <v>0</v>
      </c>
      <c r="E328" s="7">
        <f>IFERROR((VLOOKUP($B328,'UA Ledger'!$A$6:$N$165,E$4,FALSE)),0)+IFERROR(VLOOKUP($B328,'AA Ledger'!$A$6:$O$581,E$4,FALSE),0)</f>
        <v>0</v>
      </c>
      <c r="F328" s="7">
        <f>IFERROR((VLOOKUP($B328,'UA Ledger'!$A$6:$N$165,F$4,FALSE)),0)+IFERROR(VLOOKUP($B328,'AA Ledger'!$A$6:$O$581,F$4,FALSE),0)</f>
        <v>0</v>
      </c>
      <c r="G328" s="7">
        <f>IFERROR((VLOOKUP($B328,'UA Ledger'!$A$6:$N$165,G$4,FALSE)),0)+IFERROR(VLOOKUP($B328,'AA Ledger'!$A$6:$O$581,G$4,FALSE),0)</f>
        <v>0</v>
      </c>
      <c r="H328" s="7">
        <f>IFERROR((VLOOKUP($B328,'UA Ledger'!$A$6:$N$165,H$4,FALSE)),0)+IFERROR(VLOOKUP($B328,'AA Ledger'!$A$6:$O$581,H$4,FALSE),0)</f>
        <v>0</v>
      </c>
      <c r="I328" s="7">
        <f>IFERROR((VLOOKUP($B328,'UA Ledger'!$A$6:$N$165,I$4,FALSE)),0)+IFERROR(VLOOKUP($B328,'AA Ledger'!$A$6:$O$581,I$4,FALSE),0)</f>
        <v>0</v>
      </c>
      <c r="J328" s="7">
        <f>IFERROR((VLOOKUP($B328,'UA Ledger'!$A$6:$N$165,J$4,FALSE)),0)+IFERROR(VLOOKUP($B328,'AA Ledger'!$A$6:$O$581,J$4,FALSE),0)</f>
        <v>0</v>
      </c>
      <c r="K328" s="7">
        <f>IFERROR((VLOOKUP($B328,'UA Ledger'!$A$6:$N$165,K$4,FALSE)),0)+IFERROR(VLOOKUP($B328,'AA Ledger'!$A$6:$O$581,K$4,FALSE),0)</f>
        <v>0</v>
      </c>
      <c r="L328" s="7">
        <f>IFERROR((VLOOKUP($B328,'UA Ledger'!$A$6:$N$165,L$4,FALSE)),0)+IFERROR(VLOOKUP($B328,'AA Ledger'!$A$6:$O$581,L$4,FALSE),0)</f>
        <v>0</v>
      </c>
      <c r="M328" s="7">
        <f>IFERROR((VLOOKUP($B328,'UA Ledger'!$A$6:$N$165,M$4,FALSE)),0)+IFERROR(VLOOKUP($B328,'AA Ledger'!$A$6:$O$581,M$4,FALSE),0)</f>
        <v>0</v>
      </c>
      <c r="N328" s="7">
        <f>IFERROR((VLOOKUP($B328,'UA Ledger'!$A$6:$N$165,N$4,FALSE)),0)+IFERROR(VLOOKUP($B328,'AA Ledger'!$A$6:$O$581,N$4,FALSE),0)</f>
        <v>0</v>
      </c>
      <c r="O328" s="6">
        <f t="shared" ref="O328:O391" si="16">SUM(C328:N328)</f>
        <v>0</v>
      </c>
      <c r="T328" s="5">
        <v>4637</v>
      </c>
      <c r="U328">
        <f t="shared" si="15"/>
        <v>4637</v>
      </c>
    </row>
    <row r="329" spans="1:21" x14ac:dyDescent="0.35">
      <c r="A329" s="15" t="s">
        <v>290</v>
      </c>
      <c r="B329" s="16">
        <v>3520</v>
      </c>
      <c r="C329" s="7">
        <f>IFERROR((VLOOKUP($B329,'UA Ledger'!$A$6:$N$165,2,FALSE)),0)+IFERROR(VLOOKUP($B329,'AA Ledger'!$A$6:$O$581,2,FALSE),0)</f>
        <v>0</v>
      </c>
      <c r="D329" s="7">
        <f>IFERROR((VLOOKUP($B329,'UA Ledger'!$A$6:$N$165,D$4,FALSE)),0)+IFERROR(VLOOKUP($B329,'AA Ledger'!$A$6:$O$581,D$4,FALSE),0)</f>
        <v>0</v>
      </c>
      <c r="E329" s="7">
        <f>IFERROR((VLOOKUP($B329,'UA Ledger'!$A$6:$N$165,E$4,FALSE)),0)+IFERROR(VLOOKUP($B329,'AA Ledger'!$A$6:$O$581,E$4,FALSE),0)</f>
        <v>0</v>
      </c>
      <c r="F329" s="7">
        <f>IFERROR((VLOOKUP($B329,'UA Ledger'!$A$6:$N$165,F$4,FALSE)),0)+IFERROR(VLOOKUP($B329,'AA Ledger'!$A$6:$O$581,F$4,FALSE),0)</f>
        <v>-21466</v>
      </c>
      <c r="G329" s="7">
        <f>IFERROR((VLOOKUP($B329,'UA Ledger'!$A$6:$N$165,G$4,FALSE)),0)+IFERROR(VLOOKUP($B329,'AA Ledger'!$A$6:$O$581,G$4,FALSE),0)</f>
        <v>0</v>
      </c>
      <c r="H329" s="7">
        <f>IFERROR((VLOOKUP($B329,'UA Ledger'!$A$6:$N$165,H$4,FALSE)),0)+IFERROR(VLOOKUP($B329,'AA Ledger'!$A$6:$O$581,H$4,FALSE),0)</f>
        <v>0</v>
      </c>
      <c r="I329" s="7">
        <f>IFERROR((VLOOKUP($B329,'UA Ledger'!$A$6:$N$165,I$4,FALSE)),0)+IFERROR(VLOOKUP($B329,'AA Ledger'!$A$6:$O$581,I$4,FALSE),0)</f>
        <v>0</v>
      </c>
      <c r="J329" s="7">
        <f>IFERROR((VLOOKUP($B329,'UA Ledger'!$A$6:$N$165,J$4,FALSE)),0)+IFERROR(VLOOKUP($B329,'AA Ledger'!$A$6:$O$581,J$4,FALSE),0)</f>
        <v>0</v>
      </c>
      <c r="K329" s="7">
        <f>IFERROR((VLOOKUP($B329,'UA Ledger'!$A$6:$N$165,K$4,FALSE)),0)+IFERROR(VLOOKUP($B329,'AA Ledger'!$A$6:$O$581,K$4,FALSE),0)</f>
        <v>0</v>
      </c>
      <c r="L329" s="7">
        <f>IFERROR((VLOOKUP($B329,'UA Ledger'!$A$6:$N$165,L$4,FALSE)),0)+IFERROR(VLOOKUP($B329,'AA Ledger'!$A$6:$O$581,L$4,FALSE),0)</f>
        <v>0</v>
      </c>
      <c r="M329" s="7">
        <f>IFERROR((VLOOKUP($B329,'UA Ledger'!$A$6:$N$165,M$4,FALSE)),0)+IFERROR(VLOOKUP($B329,'AA Ledger'!$A$6:$O$581,M$4,FALSE),0)</f>
        <v>0</v>
      </c>
      <c r="N329" s="7">
        <f>IFERROR((VLOOKUP($B329,'UA Ledger'!$A$6:$N$165,N$4,FALSE)),0)+IFERROR(VLOOKUP($B329,'AA Ledger'!$A$6:$O$581,N$4,FALSE),0)</f>
        <v>0</v>
      </c>
      <c r="O329" s="6">
        <f t="shared" si="16"/>
        <v>-21466</v>
      </c>
      <c r="T329" s="5">
        <v>4638</v>
      </c>
      <c r="U329">
        <f t="shared" si="15"/>
        <v>4638</v>
      </c>
    </row>
    <row r="330" spans="1:21" x14ac:dyDescent="0.35">
      <c r="A330" s="15" t="s">
        <v>291</v>
      </c>
      <c r="B330" s="16">
        <v>3530</v>
      </c>
      <c r="C330" s="7">
        <f>IFERROR((VLOOKUP($B330,'UA Ledger'!$A$6:$N$165,2,FALSE)),0)+IFERROR(VLOOKUP($B330,'AA Ledger'!$A$6:$O$581,2,FALSE),0)</f>
        <v>0</v>
      </c>
      <c r="D330" s="7">
        <f>IFERROR((VLOOKUP($B330,'UA Ledger'!$A$6:$N$165,D$4,FALSE)),0)+IFERROR(VLOOKUP($B330,'AA Ledger'!$A$6:$O$581,D$4,FALSE),0)</f>
        <v>0</v>
      </c>
      <c r="E330" s="7">
        <f>IFERROR((VLOOKUP($B330,'UA Ledger'!$A$6:$N$165,E$4,FALSE)),0)+IFERROR(VLOOKUP($B330,'AA Ledger'!$A$6:$O$581,E$4,FALSE),0)</f>
        <v>0</v>
      </c>
      <c r="F330" s="7">
        <f>IFERROR((VLOOKUP($B330,'UA Ledger'!$A$6:$N$165,F$4,FALSE)),0)+IFERROR(VLOOKUP($B330,'AA Ledger'!$A$6:$O$581,F$4,FALSE),0)</f>
        <v>0</v>
      </c>
      <c r="G330" s="7">
        <f>IFERROR((VLOOKUP($B330,'UA Ledger'!$A$6:$N$165,G$4,FALSE)),0)+IFERROR(VLOOKUP($B330,'AA Ledger'!$A$6:$O$581,G$4,FALSE),0)</f>
        <v>0</v>
      </c>
      <c r="H330" s="7">
        <f>IFERROR((VLOOKUP($B330,'UA Ledger'!$A$6:$N$165,H$4,FALSE)),0)+IFERROR(VLOOKUP($B330,'AA Ledger'!$A$6:$O$581,H$4,FALSE),0)</f>
        <v>0</v>
      </c>
      <c r="I330" s="7">
        <f>IFERROR((VLOOKUP($B330,'UA Ledger'!$A$6:$N$165,I$4,FALSE)),0)+IFERROR(VLOOKUP($B330,'AA Ledger'!$A$6:$O$581,I$4,FALSE),0)</f>
        <v>0</v>
      </c>
      <c r="J330" s="7">
        <f>IFERROR((VLOOKUP($B330,'UA Ledger'!$A$6:$N$165,J$4,FALSE)),0)+IFERROR(VLOOKUP($B330,'AA Ledger'!$A$6:$O$581,J$4,FALSE),0)</f>
        <v>0</v>
      </c>
      <c r="K330" s="7">
        <f>IFERROR((VLOOKUP($B330,'UA Ledger'!$A$6:$N$165,K$4,FALSE)),0)+IFERROR(VLOOKUP($B330,'AA Ledger'!$A$6:$O$581,K$4,FALSE),0)</f>
        <v>0</v>
      </c>
      <c r="L330" s="7">
        <f>IFERROR((VLOOKUP($B330,'UA Ledger'!$A$6:$N$165,L$4,FALSE)),0)+IFERROR(VLOOKUP($B330,'AA Ledger'!$A$6:$O$581,L$4,FALSE),0)</f>
        <v>0</v>
      </c>
      <c r="M330" s="7">
        <f>IFERROR((VLOOKUP($B330,'UA Ledger'!$A$6:$N$165,M$4,FALSE)),0)+IFERROR(VLOOKUP($B330,'AA Ledger'!$A$6:$O$581,M$4,FALSE),0)</f>
        <v>0</v>
      </c>
      <c r="N330" s="7">
        <f>IFERROR((VLOOKUP($B330,'UA Ledger'!$A$6:$N$165,N$4,FALSE)),0)+IFERROR(VLOOKUP($B330,'AA Ledger'!$A$6:$O$581,N$4,FALSE),0)</f>
        <v>0</v>
      </c>
      <c r="O330" s="6">
        <f t="shared" si="16"/>
        <v>0</v>
      </c>
      <c r="T330" s="5">
        <v>4661</v>
      </c>
      <c r="U330">
        <f t="shared" si="15"/>
        <v>4661</v>
      </c>
    </row>
    <row r="331" spans="1:21" x14ac:dyDescent="0.35">
      <c r="A331" s="15" t="s">
        <v>292</v>
      </c>
      <c r="B331" s="16">
        <v>3535</v>
      </c>
      <c r="C331" s="7">
        <f>IFERROR((VLOOKUP($B331,'UA Ledger'!$A$6:$N$165,2,FALSE)),0)+IFERROR(VLOOKUP($B331,'AA Ledger'!$A$6:$O$581,2,FALSE),0)</f>
        <v>0</v>
      </c>
      <c r="D331" s="7">
        <f>IFERROR((VLOOKUP($B331,'UA Ledger'!$A$6:$N$165,D$4,FALSE)),0)+IFERROR(VLOOKUP($B331,'AA Ledger'!$A$6:$O$581,D$4,FALSE),0)</f>
        <v>0</v>
      </c>
      <c r="E331" s="7">
        <f>IFERROR((VLOOKUP($B331,'UA Ledger'!$A$6:$N$165,E$4,FALSE)),0)+IFERROR(VLOOKUP($B331,'AA Ledger'!$A$6:$O$581,E$4,FALSE),0)</f>
        <v>0</v>
      </c>
      <c r="F331" s="7">
        <f>IFERROR((VLOOKUP($B331,'UA Ledger'!$A$6:$N$165,F$4,FALSE)),0)+IFERROR(VLOOKUP($B331,'AA Ledger'!$A$6:$O$581,F$4,FALSE),0)</f>
        <v>0</v>
      </c>
      <c r="G331" s="7">
        <f>IFERROR((VLOOKUP($B331,'UA Ledger'!$A$6:$N$165,G$4,FALSE)),0)+IFERROR(VLOOKUP($B331,'AA Ledger'!$A$6:$O$581,G$4,FALSE),0)</f>
        <v>0</v>
      </c>
      <c r="H331" s="7">
        <f>IFERROR((VLOOKUP($B331,'UA Ledger'!$A$6:$N$165,H$4,FALSE)),0)+IFERROR(VLOOKUP($B331,'AA Ledger'!$A$6:$O$581,H$4,FALSE),0)</f>
        <v>0</v>
      </c>
      <c r="I331" s="7">
        <f>IFERROR((VLOOKUP($B331,'UA Ledger'!$A$6:$N$165,I$4,FALSE)),0)+IFERROR(VLOOKUP($B331,'AA Ledger'!$A$6:$O$581,I$4,FALSE),0)</f>
        <v>0</v>
      </c>
      <c r="J331" s="7">
        <f>IFERROR((VLOOKUP($B331,'UA Ledger'!$A$6:$N$165,J$4,FALSE)),0)+IFERROR(VLOOKUP($B331,'AA Ledger'!$A$6:$O$581,J$4,FALSE),0)</f>
        <v>0</v>
      </c>
      <c r="K331" s="7">
        <f>IFERROR((VLOOKUP($B331,'UA Ledger'!$A$6:$N$165,K$4,FALSE)),0)+IFERROR(VLOOKUP($B331,'AA Ledger'!$A$6:$O$581,K$4,FALSE),0)</f>
        <v>0</v>
      </c>
      <c r="L331" s="7">
        <f>IFERROR((VLOOKUP($B331,'UA Ledger'!$A$6:$N$165,L$4,FALSE)),0)+IFERROR(VLOOKUP($B331,'AA Ledger'!$A$6:$O$581,L$4,FALSE),0)</f>
        <v>0</v>
      </c>
      <c r="M331" s="7">
        <f>IFERROR((VLOOKUP($B331,'UA Ledger'!$A$6:$N$165,M$4,FALSE)),0)+IFERROR(VLOOKUP($B331,'AA Ledger'!$A$6:$O$581,M$4,FALSE),0)</f>
        <v>0</v>
      </c>
      <c r="N331" s="7">
        <f>IFERROR((VLOOKUP($B331,'UA Ledger'!$A$6:$N$165,N$4,FALSE)),0)+IFERROR(VLOOKUP($B331,'AA Ledger'!$A$6:$O$581,N$4,FALSE),0)</f>
        <v>0</v>
      </c>
      <c r="O331" s="6">
        <f t="shared" si="16"/>
        <v>0</v>
      </c>
      <c r="T331" s="5">
        <v>4685</v>
      </c>
      <c r="U331">
        <f t="shared" si="15"/>
        <v>4685</v>
      </c>
    </row>
    <row r="332" spans="1:21" x14ac:dyDescent="0.35">
      <c r="A332" s="15" t="s">
        <v>293</v>
      </c>
      <c r="B332" s="16">
        <v>3550</v>
      </c>
      <c r="C332" s="7">
        <f>IFERROR((VLOOKUP($B332,'UA Ledger'!$A$6:$N$165,2,FALSE)),0)+IFERROR(VLOOKUP($B332,'AA Ledger'!$A$6:$O$581,2,FALSE),0)</f>
        <v>0</v>
      </c>
      <c r="D332" s="7">
        <f>IFERROR((VLOOKUP($B332,'UA Ledger'!$A$6:$N$165,D$4,FALSE)),0)+IFERROR(VLOOKUP($B332,'AA Ledger'!$A$6:$O$581,D$4,FALSE),0)</f>
        <v>0</v>
      </c>
      <c r="E332" s="7">
        <f>IFERROR((VLOOKUP($B332,'UA Ledger'!$A$6:$N$165,E$4,FALSE)),0)+IFERROR(VLOOKUP($B332,'AA Ledger'!$A$6:$O$581,E$4,FALSE),0)</f>
        <v>0</v>
      </c>
      <c r="F332" s="7">
        <f>IFERROR((VLOOKUP($B332,'UA Ledger'!$A$6:$N$165,F$4,FALSE)),0)+IFERROR(VLOOKUP($B332,'AA Ledger'!$A$6:$O$581,F$4,FALSE),0)</f>
        <v>-38944</v>
      </c>
      <c r="G332" s="7">
        <f>IFERROR((VLOOKUP($B332,'UA Ledger'!$A$6:$N$165,G$4,FALSE)),0)+IFERROR(VLOOKUP($B332,'AA Ledger'!$A$6:$O$581,G$4,FALSE),0)</f>
        <v>-9342.68</v>
      </c>
      <c r="H332" s="7">
        <f>IFERROR((VLOOKUP($B332,'UA Ledger'!$A$6:$N$165,H$4,FALSE)),0)+IFERROR(VLOOKUP($B332,'AA Ledger'!$A$6:$O$581,H$4,FALSE),0)</f>
        <v>0</v>
      </c>
      <c r="I332" s="7">
        <f>IFERROR((VLOOKUP($B332,'UA Ledger'!$A$6:$N$165,I$4,FALSE)),0)+IFERROR(VLOOKUP($B332,'AA Ledger'!$A$6:$O$581,I$4,FALSE),0)</f>
        <v>0</v>
      </c>
      <c r="J332" s="7">
        <f>IFERROR((VLOOKUP($B332,'UA Ledger'!$A$6:$N$165,J$4,FALSE)),0)+IFERROR(VLOOKUP($B332,'AA Ledger'!$A$6:$O$581,J$4,FALSE),0)</f>
        <v>0</v>
      </c>
      <c r="K332" s="7">
        <f>IFERROR((VLOOKUP($B332,'UA Ledger'!$A$6:$N$165,K$4,FALSE)),0)+IFERROR(VLOOKUP($B332,'AA Ledger'!$A$6:$O$581,K$4,FALSE),0)</f>
        <v>0</v>
      </c>
      <c r="L332" s="7">
        <f>IFERROR((VLOOKUP($B332,'UA Ledger'!$A$6:$N$165,L$4,FALSE)),0)+IFERROR(VLOOKUP($B332,'AA Ledger'!$A$6:$O$581,L$4,FALSE),0)</f>
        <v>0</v>
      </c>
      <c r="M332" s="7">
        <f>IFERROR((VLOOKUP($B332,'UA Ledger'!$A$6:$N$165,M$4,FALSE)),0)+IFERROR(VLOOKUP($B332,'AA Ledger'!$A$6:$O$581,M$4,FALSE),0)</f>
        <v>0</v>
      </c>
      <c r="N332" s="7">
        <f>IFERROR((VLOOKUP($B332,'UA Ledger'!$A$6:$N$165,N$4,FALSE)),0)+IFERROR(VLOOKUP($B332,'AA Ledger'!$A$6:$O$581,N$4,FALSE),0)</f>
        <v>0</v>
      </c>
      <c r="O332" s="6">
        <f t="shared" si="16"/>
        <v>-48286.68</v>
      </c>
      <c r="T332" s="5">
        <v>4715</v>
      </c>
      <c r="U332">
        <f t="shared" si="15"/>
        <v>4715</v>
      </c>
    </row>
    <row r="333" spans="1:21" x14ac:dyDescent="0.35">
      <c r="A333" s="15" t="s">
        <v>294</v>
      </c>
      <c r="B333" s="16">
        <v>3555</v>
      </c>
      <c r="C333" s="7">
        <f>IFERROR((VLOOKUP($B333,'UA Ledger'!$A$6:$N$165,2,FALSE)),0)+IFERROR(VLOOKUP($B333,'AA Ledger'!$A$6:$O$581,2,FALSE),0)</f>
        <v>0</v>
      </c>
      <c r="D333" s="7">
        <f>IFERROR((VLOOKUP($B333,'UA Ledger'!$A$6:$N$165,D$4,FALSE)),0)+IFERROR(VLOOKUP($B333,'AA Ledger'!$A$6:$O$581,D$4,FALSE),0)</f>
        <v>0</v>
      </c>
      <c r="E333" s="7">
        <f>IFERROR((VLOOKUP($B333,'UA Ledger'!$A$6:$N$165,E$4,FALSE)),0)+IFERROR(VLOOKUP($B333,'AA Ledger'!$A$6:$O$581,E$4,FALSE),0)</f>
        <v>-86271.85</v>
      </c>
      <c r="F333" s="7">
        <f>IFERROR((VLOOKUP($B333,'UA Ledger'!$A$6:$N$165,F$4,FALSE)),0)+IFERROR(VLOOKUP($B333,'AA Ledger'!$A$6:$O$581,F$4,FALSE),0)</f>
        <v>-133552</v>
      </c>
      <c r="G333" s="7">
        <f>IFERROR((VLOOKUP($B333,'UA Ledger'!$A$6:$N$165,G$4,FALSE)),0)+IFERROR(VLOOKUP($B333,'AA Ledger'!$A$6:$O$581,G$4,FALSE),0)</f>
        <v>-228000.75</v>
      </c>
      <c r="H333" s="7">
        <f>IFERROR((VLOOKUP($B333,'UA Ledger'!$A$6:$N$165,H$4,FALSE)),0)+IFERROR(VLOOKUP($B333,'AA Ledger'!$A$6:$O$581,H$4,FALSE),0)</f>
        <v>0</v>
      </c>
      <c r="I333" s="7">
        <f>IFERROR((VLOOKUP($B333,'UA Ledger'!$A$6:$N$165,I$4,FALSE)),0)+IFERROR(VLOOKUP($B333,'AA Ledger'!$A$6:$O$581,I$4,FALSE),0)</f>
        <v>-104579.4</v>
      </c>
      <c r="J333" s="7">
        <f>IFERROR((VLOOKUP($B333,'UA Ledger'!$A$6:$N$165,J$4,FALSE)),0)+IFERROR(VLOOKUP($B333,'AA Ledger'!$A$6:$O$581,J$4,FALSE),0)</f>
        <v>0</v>
      </c>
      <c r="K333" s="7">
        <f>IFERROR((VLOOKUP($B333,'UA Ledger'!$A$6:$N$165,K$4,FALSE)),0)+IFERROR(VLOOKUP($B333,'AA Ledger'!$A$6:$O$581,K$4,FALSE),0)</f>
        <v>0</v>
      </c>
      <c r="L333" s="7">
        <f>IFERROR((VLOOKUP($B333,'UA Ledger'!$A$6:$N$165,L$4,FALSE)),0)+IFERROR(VLOOKUP($B333,'AA Ledger'!$A$6:$O$581,L$4,FALSE),0)</f>
        <v>0</v>
      </c>
      <c r="M333" s="7">
        <f>IFERROR((VLOOKUP($B333,'UA Ledger'!$A$6:$N$165,M$4,FALSE)),0)+IFERROR(VLOOKUP($B333,'AA Ledger'!$A$6:$O$581,M$4,FALSE),0)</f>
        <v>0</v>
      </c>
      <c r="N333" s="7">
        <f>IFERROR((VLOOKUP($B333,'UA Ledger'!$A$6:$N$165,N$4,FALSE)),0)+IFERROR(VLOOKUP($B333,'AA Ledger'!$A$6:$O$581,N$4,FALSE),0)</f>
        <v>0</v>
      </c>
      <c r="O333" s="6">
        <f t="shared" si="16"/>
        <v>-552404</v>
      </c>
      <c r="T333" s="5">
        <v>5025</v>
      </c>
      <c r="U333">
        <f t="shared" si="15"/>
        <v>5025</v>
      </c>
    </row>
    <row r="334" spans="1:21" x14ac:dyDescent="0.35">
      <c r="A334" s="15" t="s">
        <v>295</v>
      </c>
      <c r="B334" s="16">
        <v>3557</v>
      </c>
      <c r="C334" s="7">
        <f>IFERROR((VLOOKUP($B334,'UA Ledger'!$A$6:$N$165,2,FALSE)),0)+IFERROR(VLOOKUP($B334,'AA Ledger'!$A$6:$O$581,2,FALSE),0)</f>
        <v>0</v>
      </c>
      <c r="D334" s="7">
        <f>IFERROR((VLOOKUP($B334,'UA Ledger'!$A$6:$N$165,D$4,FALSE)),0)+IFERROR(VLOOKUP($B334,'AA Ledger'!$A$6:$O$581,D$4,FALSE),0)</f>
        <v>0</v>
      </c>
      <c r="E334" s="7">
        <f>IFERROR((VLOOKUP($B334,'UA Ledger'!$A$6:$N$165,E$4,FALSE)),0)+IFERROR(VLOOKUP($B334,'AA Ledger'!$A$6:$O$581,E$4,FALSE),0)</f>
        <v>-15315</v>
      </c>
      <c r="F334" s="7">
        <f>IFERROR((VLOOKUP($B334,'UA Ledger'!$A$6:$N$165,F$4,FALSE)),0)+IFERROR(VLOOKUP($B334,'AA Ledger'!$A$6:$O$581,F$4,FALSE),0)</f>
        <v>0</v>
      </c>
      <c r="G334" s="7">
        <f>IFERROR((VLOOKUP($B334,'UA Ledger'!$A$6:$N$165,G$4,FALSE)),0)+IFERROR(VLOOKUP($B334,'AA Ledger'!$A$6:$O$581,G$4,FALSE),0)</f>
        <v>-179796.27999999997</v>
      </c>
      <c r="H334" s="7">
        <f>IFERROR((VLOOKUP($B334,'UA Ledger'!$A$6:$N$165,H$4,FALSE)),0)+IFERROR(VLOOKUP($B334,'AA Ledger'!$A$6:$O$581,H$4,FALSE),0)</f>
        <v>0</v>
      </c>
      <c r="I334" s="7">
        <f>IFERROR((VLOOKUP($B334,'UA Ledger'!$A$6:$N$165,I$4,FALSE)),0)+IFERROR(VLOOKUP($B334,'AA Ledger'!$A$6:$O$581,I$4,FALSE),0)</f>
        <v>-35285</v>
      </c>
      <c r="J334" s="7">
        <f>IFERROR((VLOOKUP($B334,'UA Ledger'!$A$6:$N$165,J$4,FALSE)),0)+IFERROR(VLOOKUP($B334,'AA Ledger'!$A$6:$O$581,J$4,FALSE),0)</f>
        <v>0</v>
      </c>
      <c r="K334" s="7">
        <f>IFERROR((VLOOKUP($B334,'UA Ledger'!$A$6:$N$165,K$4,FALSE)),0)+IFERROR(VLOOKUP($B334,'AA Ledger'!$A$6:$O$581,K$4,FALSE),0)</f>
        <v>-62029.179999999993</v>
      </c>
      <c r="L334" s="7">
        <f>IFERROR((VLOOKUP($B334,'UA Ledger'!$A$6:$N$165,L$4,FALSE)),0)+IFERROR(VLOOKUP($B334,'AA Ledger'!$A$6:$O$581,L$4,FALSE),0)</f>
        <v>0</v>
      </c>
      <c r="M334" s="7">
        <f>IFERROR((VLOOKUP($B334,'UA Ledger'!$A$6:$N$165,M$4,FALSE)),0)+IFERROR(VLOOKUP($B334,'AA Ledger'!$A$6:$O$581,M$4,FALSE),0)</f>
        <v>0</v>
      </c>
      <c r="N334" s="7">
        <f>IFERROR((VLOOKUP($B334,'UA Ledger'!$A$6:$N$165,N$4,FALSE)),0)+IFERROR(VLOOKUP($B334,'AA Ledger'!$A$6:$O$581,N$4,FALSE),0)</f>
        <v>0</v>
      </c>
      <c r="O334" s="6">
        <f t="shared" si="16"/>
        <v>-292425.45999999996</v>
      </c>
      <c r="T334" s="5">
        <v>5030</v>
      </c>
      <c r="U334">
        <f t="shared" si="15"/>
        <v>5030</v>
      </c>
    </row>
    <row r="335" spans="1:21" x14ac:dyDescent="0.35">
      <c r="A335" s="15" t="s">
        <v>296</v>
      </c>
      <c r="B335" s="16">
        <v>3560</v>
      </c>
      <c r="C335" s="7">
        <f>IFERROR((VLOOKUP($B335,'UA Ledger'!$A$6:$N$165,2,FALSE)),0)+IFERROR(VLOOKUP($B335,'AA Ledger'!$A$6:$O$581,2,FALSE),0)</f>
        <v>0</v>
      </c>
      <c r="D335" s="7">
        <f>IFERROR((VLOOKUP($B335,'UA Ledger'!$A$6:$N$165,D$4,FALSE)),0)+IFERROR(VLOOKUP($B335,'AA Ledger'!$A$6:$O$581,D$4,FALSE),0)</f>
        <v>0</v>
      </c>
      <c r="E335" s="7">
        <f>IFERROR((VLOOKUP($B335,'UA Ledger'!$A$6:$N$165,E$4,FALSE)),0)+IFERROR(VLOOKUP($B335,'AA Ledger'!$A$6:$O$581,E$4,FALSE),0)</f>
        <v>0</v>
      </c>
      <c r="F335" s="7">
        <f>IFERROR((VLOOKUP($B335,'UA Ledger'!$A$6:$N$165,F$4,FALSE)),0)+IFERROR(VLOOKUP($B335,'AA Ledger'!$A$6:$O$581,F$4,FALSE),0)</f>
        <v>0</v>
      </c>
      <c r="G335" s="7">
        <f>IFERROR((VLOOKUP($B335,'UA Ledger'!$A$6:$N$165,G$4,FALSE)),0)+IFERROR(VLOOKUP($B335,'AA Ledger'!$A$6:$O$581,G$4,FALSE),0)</f>
        <v>0</v>
      </c>
      <c r="H335" s="7">
        <f>IFERROR((VLOOKUP($B335,'UA Ledger'!$A$6:$N$165,H$4,FALSE)),0)+IFERROR(VLOOKUP($B335,'AA Ledger'!$A$6:$O$581,H$4,FALSE),0)</f>
        <v>0</v>
      </c>
      <c r="I335" s="7">
        <f>IFERROR((VLOOKUP($B335,'UA Ledger'!$A$6:$N$165,I$4,FALSE)),0)+IFERROR(VLOOKUP($B335,'AA Ledger'!$A$6:$O$581,I$4,FALSE),0)</f>
        <v>0</v>
      </c>
      <c r="J335" s="7">
        <f>IFERROR((VLOOKUP($B335,'UA Ledger'!$A$6:$N$165,J$4,FALSE)),0)+IFERROR(VLOOKUP($B335,'AA Ledger'!$A$6:$O$581,J$4,FALSE),0)</f>
        <v>0</v>
      </c>
      <c r="K335" s="7">
        <f>IFERROR((VLOOKUP($B335,'UA Ledger'!$A$6:$N$165,K$4,FALSE)),0)+IFERROR(VLOOKUP($B335,'AA Ledger'!$A$6:$O$581,K$4,FALSE),0)</f>
        <v>0</v>
      </c>
      <c r="L335" s="7">
        <f>IFERROR((VLOOKUP($B335,'UA Ledger'!$A$6:$N$165,L$4,FALSE)),0)+IFERROR(VLOOKUP($B335,'AA Ledger'!$A$6:$O$581,L$4,FALSE),0)</f>
        <v>0</v>
      </c>
      <c r="M335" s="7">
        <f>IFERROR((VLOOKUP($B335,'UA Ledger'!$A$6:$N$165,M$4,FALSE)),0)+IFERROR(VLOOKUP($B335,'AA Ledger'!$A$6:$O$581,M$4,FALSE),0)</f>
        <v>0</v>
      </c>
      <c r="N335" s="7">
        <f>IFERROR((VLOOKUP($B335,'UA Ledger'!$A$6:$N$165,N$4,FALSE)),0)+IFERROR(VLOOKUP($B335,'AA Ledger'!$A$6:$O$581,N$4,FALSE),0)</f>
        <v>0</v>
      </c>
      <c r="O335" s="6">
        <f t="shared" si="16"/>
        <v>0</v>
      </c>
      <c r="T335" s="5">
        <v>5035</v>
      </c>
      <c r="U335">
        <f t="shared" si="15"/>
        <v>5035</v>
      </c>
    </row>
    <row r="336" spans="1:21" x14ac:dyDescent="0.35">
      <c r="A336" s="15" t="s">
        <v>297</v>
      </c>
      <c r="B336" s="16">
        <v>3565</v>
      </c>
      <c r="C336" s="7">
        <f>IFERROR((VLOOKUP($B336,'UA Ledger'!$A$6:$N$165,2,FALSE)),0)+IFERROR(VLOOKUP($B336,'AA Ledger'!$A$6:$O$581,2,FALSE),0)</f>
        <v>0</v>
      </c>
      <c r="D336" s="7">
        <f>IFERROR((VLOOKUP($B336,'UA Ledger'!$A$6:$N$165,D$4,FALSE)),0)+IFERROR(VLOOKUP($B336,'AA Ledger'!$A$6:$O$581,D$4,FALSE),0)</f>
        <v>0</v>
      </c>
      <c r="E336" s="7">
        <f>IFERROR((VLOOKUP($B336,'UA Ledger'!$A$6:$N$165,E$4,FALSE)),0)+IFERROR(VLOOKUP($B336,'AA Ledger'!$A$6:$O$581,E$4,FALSE),0)</f>
        <v>-61115</v>
      </c>
      <c r="F336" s="7">
        <f>IFERROR((VLOOKUP($B336,'UA Ledger'!$A$6:$N$165,F$4,FALSE)),0)+IFERROR(VLOOKUP($B336,'AA Ledger'!$A$6:$O$581,F$4,FALSE),0)</f>
        <v>-18049</v>
      </c>
      <c r="G336" s="7">
        <f>IFERROR((VLOOKUP($B336,'UA Ledger'!$A$6:$N$165,G$4,FALSE)),0)+IFERROR(VLOOKUP($B336,'AA Ledger'!$A$6:$O$581,G$4,FALSE),0)</f>
        <v>-114968.74</v>
      </c>
      <c r="H336" s="7">
        <f>IFERROR((VLOOKUP($B336,'UA Ledger'!$A$6:$N$165,H$4,FALSE)),0)+IFERROR(VLOOKUP($B336,'AA Ledger'!$A$6:$O$581,H$4,FALSE),0)</f>
        <v>0</v>
      </c>
      <c r="I336" s="7">
        <f>IFERROR((VLOOKUP($B336,'UA Ledger'!$A$6:$N$165,I$4,FALSE)),0)+IFERROR(VLOOKUP($B336,'AA Ledger'!$A$6:$O$581,I$4,FALSE),0)</f>
        <v>-39632</v>
      </c>
      <c r="J336" s="7">
        <f>IFERROR((VLOOKUP($B336,'UA Ledger'!$A$6:$N$165,J$4,FALSE)),0)+IFERROR(VLOOKUP($B336,'AA Ledger'!$A$6:$O$581,J$4,FALSE),0)</f>
        <v>0</v>
      </c>
      <c r="K336" s="7">
        <f>IFERROR((VLOOKUP($B336,'UA Ledger'!$A$6:$N$165,K$4,FALSE)),0)+IFERROR(VLOOKUP($B336,'AA Ledger'!$A$6:$O$581,K$4,FALSE),0)</f>
        <v>-78407.12</v>
      </c>
      <c r="L336" s="7">
        <f>IFERROR((VLOOKUP($B336,'UA Ledger'!$A$6:$N$165,L$4,FALSE)),0)+IFERROR(VLOOKUP($B336,'AA Ledger'!$A$6:$O$581,L$4,FALSE),0)</f>
        <v>0</v>
      </c>
      <c r="M336" s="7">
        <f>IFERROR((VLOOKUP($B336,'UA Ledger'!$A$6:$N$165,M$4,FALSE)),0)+IFERROR(VLOOKUP($B336,'AA Ledger'!$A$6:$O$581,M$4,FALSE),0)</f>
        <v>0</v>
      </c>
      <c r="N336" s="7">
        <f>IFERROR((VLOOKUP($B336,'UA Ledger'!$A$6:$N$165,N$4,FALSE)),0)+IFERROR(VLOOKUP($B336,'AA Ledger'!$A$6:$O$581,N$4,FALSE),0)</f>
        <v>0</v>
      </c>
      <c r="O336" s="6">
        <f t="shared" si="16"/>
        <v>-312171.86</v>
      </c>
      <c r="T336" s="5">
        <v>5050</v>
      </c>
      <c r="U336">
        <f t="shared" si="15"/>
        <v>5050</v>
      </c>
    </row>
    <row r="337" spans="1:21" x14ac:dyDescent="0.35">
      <c r="A337" s="15" t="s">
        <v>298</v>
      </c>
      <c r="B337" s="16">
        <v>3585</v>
      </c>
      <c r="C337" s="7">
        <f>IFERROR((VLOOKUP($B337,'UA Ledger'!$A$6:$N$165,2,FALSE)),0)+IFERROR(VLOOKUP($B337,'AA Ledger'!$A$6:$O$581,2,FALSE),0)</f>
        <v>0</v>
      </c>
      <c r="D337" s="7">
        <f>IFERROR((VLOOKUP($B337,'UA Ledger'!$A$6:$N$165,D$4,FALSE)),0)+IFERROR(VLOOKUP($B337,'AA Ledger'!$A$6:$O$581,D$4,FALSE),0)</f>
        <v>0</v>
      </c>
      <c r="E337" s="7">
        <f>IFERROR((VLOOKUP($B337,'UA Ledger'!$A$6:$N$165,E$4,FALSE)),0)+IFERROR(VLOOKUP($B337,'AA Ledger'!$A$6:$O$581,E$4,FALSE),0)</f>
        <v>0</v>
      </c>
      <c r="F337" s="7">
        <f>IFERROR((VLOOKUP($B337,'UA Ledger'!$A$6:$N$165,F$4,FALSE)),0)+IFERROR(VLOOKUP($B337,'AA Ledger'!$A$6:$O$581,F$4,FALSE),0)</f>
        <v>-5611</v>
      </c>
      <c r="G337" s="7">
        <f>IFERROR((VLOOKUP($B337,'UA Ledger'!$A$6:$N$165,G$4,FALSE)),0)+IFERROR(VLOOKUP($B337,'AA Ledger'!$A$6:$O$581,G$4,FALSE),0)</f>
        <v>0</v>
      </c>
      <c r="H337" s="7">
        <f>IFERROR((VLOOKUP($B337,'UA Ledger'!$A$6:$N$165,H$4,FALSE)),0)+IFERROR(VLOOKUP($B337,'AA Ledger'!$A$6:$O$581,H$4,FALSE),0)</f>
        <v>0</v>
      </c>
      <c r="I337" s="7">
        <f>IFERROR((VLOOKUP($B337,'UA Ledger'!$A$6:$N$165,I$4,FALSE)),0)+IFERROR(VLOOKUP($B337,'AA Ledger'!$A$6:$O$581,I$4,FALSE),0)</f>
        <v>0</v>
      </c>
      <c r="J337" s="7">
        <f>IFERROR((VLOOKUP($B337,'UA Ledger'!$A$6:$N$165,J$4,FALSE)),0)+IFERROR(VLOOKUP($B337,'AA Ledger'!$A$6:$O$581,J$4,FALSE),0)</f>
        <v>0</v>
      </c>
      <c r="K337" s="7">
        <f>IFERROR((VLOOKUP($B337,'UA Ledger'!$A$6:$N$165,K$4,FALSE)),0)+IFERROR(VLOOKUP($B337,'AA Ledger'!$A$6:$O$581,K$4,FALSE),0)</f>
        <v>0</v>
      </c>
      <c r="L337" s="7">
        <f>IFERROR((VLOOKUP($B337,'UA Ledger'!$A$6:$N$165,L$4,FALSE)),0)+IFERROR(VLOOKUP($B337,'AA Ledger'!$A$6:$O$581,L$4,FALSE),0)</f>
        <v>0</v>
      </c>
      <c r="M337" s="7">
        <f>IFERROR((VLOOKUP($B337,'UA Ledger'!$A$6:$N$165,M$4,FALSE)),0)+IFERROR(VLOOKUP($B337,'AA Ledger'!$A$6:$O$581,M$4,FALSE),0)</f>
        <v>0</v>
      </c>
      <c r="N337" s="7">
        <f>IFERROR((VLOOKUP($B337,'UA Ledger'!$A$6:$N$165,N$4,FALSE)),0)+IFERROR(VLOOKUP($B337,'AA Ledger'!$A$6:$O$581,N$4,FALSE),0)</f>
        <v>0</v>
      </c>
      <c r="O337" s="6">
        <f t="shared" si="16"/>
        <v>-5611</v>
      </c>
      <c r="T337" s="5">
        <v>5051</v>
      </c>
      <c r="U337">
        <f t="shared" si="15"/>
        <v>5051</v>
      </c>
    </row>
    <row r="338" spans="1:21" x14ac:dyDescent="0.35">
      <c r="A338" s="15" t="s">
        <v>299</v>
      </c>
      <c r="B338" s="16">
        <v>3590</v>
      </c>
      <c r="C338" s="7">
        <f>IFERROR((VLOOKUP($B338,'UA Ledger'!$A$6:$N$165,2,FALSE)),0)+IFERROR(VLOOKUP($B338,'AA Ledger'!$A$6:$O$581,2,FALSE),0)</f>
        <v>0</v>
      </c>
      <c r="D338" s="7">
        <f>IFERROR((VLOOKUP($B338,'UA Ledger'!$A$6:$N$165,D$4,FALSE)),0)+IFERROR(VLOOKUP($B338,'AA Ledger'!$A$6:$O$581,D$4,FALSE),0)</f>
        <v>0</v>
      </c>
      <c r="E338" s="7">
        <f>IFERROR((VLOOKUP($B338,'UA Ledger'!$A$6:$N$165,E$4,FALSE)),0)+IFERROR(VLOOKUP($B338,'AA Ledger'!$A$6:$O$581,E$4,FALSE),0)</f>
        <v>0</v>
      </c>
      <c r="F338" s="7">
        <f>IFERROR((VLOOKUP($B338,'UA Ledger'!$A$6:$N$165,F$4,FALSE)),0)+IFERROR(VLOOKUP($B338,'AA Ledger'!$A$6:$O$581,F$4,FALSE),0)</f>
        <v>0</v>
      </c>
      <c r="G338" s="7">
        <f>IFERROR((VLOOKUP($B338,'UA Ledger'!$A$6:$N$165,G$4,FALSE)),0)+IFERROR(VLOOKUP($B338,'AA Ledger'!$A$6:$O$581,G$4,FALSE),0)</f>
        <v>0</v>
      </c>
      <c r="H338" s="7">
        <f>IFERROR((VLOOKUP($B338,'UA Ledger'!$A$6:$N$165,H$4,FALSE)),0)+IFERROR(VLOOKUP($B338,'AA Ledger'!$A$6:$O$581,H$4,FALSE),0)</f>
        <v>0</v>
      </c>
      <c r="I338" s="7">
        <f>IFERROR((VLOOKUP($B338,'UA Ledger'!$A$6:$N$165,I$4,FALSE)),0)+IFERROR(VLOOKUP($B338,'AA Ledger'!$A$6:$O$581,I$4,FALSE),0)</f>
        <v>0</v>
      </c>
      <c r="J338" s="7">
        <f>IFERROR((VLOOKUP($B338,'UA Ledger'!$A$6:$N$165,J$4,FALSE)),0)+IFERROR(VLOOKUP($B338,'AA Ledger'!$A$6:$O$581,J$4,FALSE),0)</f>
        <v>0</v>
      </c>
      <c r="K338" s="7">
        <f>IFERROR((VLOOKUP($B338,'UA Ledger'!$A$6:$N$165,K$4,FALSE)),0)+IFERROR(VLOOKUP($B338,'AA Ledger'!$A$6:$O$581,K$4,FALSE),0)</f>
        <v>0</v>
      </c>
      <c r="L338" s="7">
        <f>IFERROR((VLOOKUP($B338,'UA Ledger'!$A$6:$N$165,L$4,FALSE)),0)+IFERROR(VLOOKUP($B338,'AA Ledger'!$A$6:$O$581,L$4,FALSE),0)</f>
        <v>0</v>
      </c>
      <c r="M338" s="7">
        <f>IFERROR((VLOOKUP($B338,'UA Ledger'!$A$6:$N$165,M$4,FALSE)),0)+IFERROR(VLOOKUP($B338,'AA Ledger'!$A$6:$O$581,M$4,FALSE),0)</f>
        <v>0</v>
      </c>
      <c r="N338" s="7">
        <f>IFERROR((VLOOKUP($B338,'UA Ledger'!$A$6:$N$165,N$4,FALSE)),0)+IFERROR(VLOOKUP($B338,'AA Ledger'!$A$6:$O$581,N$4,FALSE),0)</f>
        <v>0</v>
      </c>
      <c r="O338" s="6">
        <f t="shared" si="16"/>
        <v>0</v>
      </c>
      <c r="T338" s="5">
        <v>5065</v>
      </c>
      <c r="U338">
        <f t="shared" ref="U338:U369" si="17">VLOOKUP(T338,$B$6:$B$768,1,FALSE)</f>
        <v>5065</v>
      </c>
    </row>
    <row r="339" spans="1:21" x14ac:dyDescent="0.35">
      <c r="A339" s="15" t="s">
        <v>300</v>
      </c>
      <c r="B339" s="16">
        <v>3600</v>
      </c>
      <c r="C339" s="7">
        <f>IFERROR((VLOOKUP($B339,'UA Ledger'!$A$6:$N$165,2,FALSE)),0)+IFERROR(VLOOKUP($B339,'AA Ledger'!$A$6:$O$581,2,FALSE),0)</f>
        <v>0</v>
      </c>
      <c r="D339" s="7">
        <f>IFERROR((VLOOKUP($B339,'UA Ledger'!$A$6:$N$165,D$4,FALSE)),0)+IFERROR(VLOOKUP($B339,'AA Ledger'!$A$6:$O$581,D$4,FALSE),0)</f>
        <v>0</v>
      </c>
      <c r="E339" s="7">
        <f>IFERROR((VLOOKUP($B339,'UA Ledger'!$A$6:$N$165,E$4,FALSE)),0)+IFERROR(VLOOKUP($B339,'AA Ledger'!$A$6:$O$581,E$4,FALSE),0)</f>
        <v>48841.58</v>
      </c>
      <c r="F339" s="7">
        <f>IFERROR((VLOOKUP($B339,'UA Ledger'!$A$6:$N$165,F$4,FALSE)),0)+IFERROR(VLOOKUP($B339,'AA Ledger'!$A$6:$O$581,F$4,FALSE),0)</f>
        <v>0</v>
      </c>
      <c r="G339" s="7">
        <f>IFERROR((VLOOKUP($B339,'UA Ledger'!$A$6:$N$165,G$4,FALSE)),0)+IFERROR(VLOOKUP($B339,'AA Ledger'!$A$6:$O$581,G$4,FALSE),0)</f>
        <v>0</v>
      </c>
      <c r="H339" s="7">
        <f>IFERROR((VLOOKUP($B339,'UA Ledger'!$A$6:$N$165,H$4,FALSE)),0)+IFERROR(VLOOKUP($B339,'AA Ledger'!$A$6:$O$581,H$4,FALSE),0)</f>
        <v>0</v>
      </c>
      <c r="I339" s="7">
        <f>IFERROR((VLOOKUP($B339,'UA Ledger'!$A$6:$N$165,I$4,FALSE)),0)+IFERROR(VLOOKUP($B339,'AA Ledger'!$A$6:$O$581,I$4,FALSE),0)</f>
        <v>0</v>
      </c>
      <c r="J339" s="7">
        <f>IFERROR((VLOOKUP($B339,'UA Ledger'!$A$6:$N$165,J$4,FALSE)),0)+IFERROR(VLOOKUP($B339,'AA Ledger'!$A$6:$O$581,J$4,FALSE),0)</f>
        <v>0</v>
      </c>
      <c r="K339" s="7">
        <f>IFERROR((VLOOKUP($B339,'UA Ledger'!$A$6:$N$165,K$4,FALSE)),0)+IFERROR(VLOOKUP($B339,'AA Ledger'!$A$6:$O$581,K$4,FALSE),0)</f>
        <v>0</v>
      </c>
      <c r="L339" s="7">
        <f>IFERROR((VLOOKUP($B339,'UA Ledger'!$A$6:$N$165,L$4,FALSE)),0)+IFERROR(VLOOKUP($B339,'AA Ledger'!$A$6:$O$581,L$4,FALSE),0)</f>
        <v>0</v>
      </c>
      <c r="M339" s="7">
        <f>IFERROR((VLOOKUP($B339,'UA Ledger'!$A$6:$N$165,M$4,FALSE)),0)+IFERROR(VLOOKUP($B339,'AA Ledger'!$A$6:$O$581,M$4,FALSE),0)</f>
        <v>0</v>
      </c>
      <c r="N339" s="7">
        <f>IFERROR((VLOOKUP($B339,'UA Ledger'!$A$6:$N$165,N$4,FALSE)),0)+IFERROR(VLOOKUP($B339,'AA Ledger'!$A$6:$O$581,N$4,FALSE),0)</f>
        <v>0</v>
      </c>
      <c r="O339" s="6">
        <f t="shared" si="16"/>
        <v>48841.58</v>
      </c>
      <c r="T339" s="24">
        <v>5070</v>
      </c>
      <c r="U339" s="25">
        <f t="shared" si="17"/>
        <v>5070</v>
      </c>
    </row>
    <row r="340" spans="1:21" x14ac:dyDescent="0.35">
      <c r="A340" s="15" t="s">
        <v>301</v>
      </c>
      <c r="B340" s="16">
        <v>3605</v>
      </c>
      <c r="C340" s="7">
        <f>IFERROR((VLOOKUP($B340,'UA Ledger'!$A$6:$N$165,2,FALSE)),0)+IFERROR(VLOOKUP($B340,'AA Ledger'!$A$6:$O$581,2,FALSE),0)</f>
        <v>0</v>
      </c>
      <c r="D340" s="7">
        <f>IFERROR((VLOOKUP($B340,'UA Ledger'!$A$6:$N$165,D$4,FALSE)),0)+IFERROR(VLOOKUP($B340,'AA Ledger'!$A$6:$O$581,D$4,FALSE),0)</f>
        <v>0</v>
      </c>
      <c r="E340" s="7">
        <f>IFERROR((VLOOKUP($B340,'UA Ledger'!$A$6:$N$165,E$4,FALSE)),0)+IFERROR(VLOOKUP($B340,'AA Ledger'!$A$6:$O$581,E$4,FALSE),0)</f>
        <v>121243.95</v>
      </c>
      <c r="F340" s="7">
        <f>IFERROR((VLOOKUP($B340,'UA Ledger'!$A$6:$N$165,F$4,FALSE)),0)+IFERROR(VLOOKUP($B340,'AA Ledger'!$A$6:$O$581,F$4,FALSE),0)</f>
        <v>-135660</v>
      </c>
      <c r="G340" s="7">
        <f>IFERROR((VLOOKUP($B340,'UA Ledger'!$A$6:$N$165,G$4,FALSE)),0)+IFERROR(VLOOKUP($B340,'AA Ledger'!$A$6:$O$581,G$4,FALSE),0)</f>
        <v>0</v>
      </c>
      <c r="H340" s="7">
        <f>IFERROR((VLOOKUP($B340,'UA Ledger'!$A$6:$N$165,H$4,FALSE)),0)+IFERROR(VLOOKUP($B340,'AA Ledger'!$A$6:$O$581,H$4,FALSE),0)</f>
        <v>0</v>
      </c>
      <c r="I340" s="7">
        <f>IFERROR((VLOOKUP($B340,'UA Ledger'!$A$6:$N$165,I$4,FALSE)),0)+IFERROR(VLOOKUP($B340,'AA Ledger'!$A$6:$O$581,I$4,FALSE),0)</f>
        <v>0</v>
      </c>
      <c r="J340" s="7">
        <f>IFERROR((VLOOKUP($B340,'UA Ledger'!$A$6:$N$165,J$4,FALSE)),0)+IFERROR(VLOOKUP($B340,'AA Ledger'!$A$6:$O$581,J$4,FALSE),0)</f>
        <v>0</v>
      </c>
      <c r="K340" s="7">
        <f>IFERROR((VLOOKUP($B340,'UA Ledger'!$A$6:$N$165,K$4,FALSE)),0)+IFERROR(VLOOKUP($B340,'AA Ledger'!$A$6:$O$581,K$4,FALSE),0)</f>
        <v>0</v>
      </c>
      <c r="L340" s="7">
        <f>IFERROR((VLOOKUP($B340,'UA Ledger'!$A$6:$N$165,L$4,FALSE)),0)+IFERROR(VLOOKUP($B340,'AA Ledger'!$A$6:$O$581,L$4,FALSE),0)</f>
        <v>0</v>
      </c>
      <c r="M340" s="7">
        <f>IFERROR((VLOOKUP($B340,'UA Ledger'!$A$6:$N$165,M$4,FALSE)),0)+IFERROR(VLOOKUP($B340,'AA Ledger'!$A$6:$O$581,M$4,FALSE),0)</f>
        <v>0</v>
      </c>
      <c r="N340" s="7">
        <f>IFERROR((VLOOKUP($B340,'UA Ledger'!$A$6:$N$165,N$4,FALSE)),0)+IFERROR(VLOOKUP($B340,'AA Ledger'!$A$6:$O$581,N$4,FALSE),0)</f>
        <v>0</v>
      </c>
      <c r="O340" s="6">
        <f t="shared" si="16"/>
        <v>-14416.050000000003</v>
      </c>
      <c r="T340" s="5">
        <v>5100</v>
      </c>
      <c r="U340">
        <f t="shared" si="17"/>
        <v>5100</v>
      </c>
    </row>
    <row r="341" spans="1:21" x14ac:dyDescent="0.35">
      <c r="A341" s="15" t="s">
        <v>302</v>
      </c>
      <c r="B341" s="16">
        <v>3625</v>
      </c>
      <c r="C341" s="7">
        <f>IFERROR((VLOOKUP($B341,'UA Ledger'!$A$6:$N$165,2,FALSE)),0)+IFERROR(VLOOKUP($B341,'AA Ledger'!$A$6:$O$581,2,FALSE),0)</f>
        <v>0</v>
      </c>
      <c r="D341" s="7">
        <f>IFERROR((VLOOKUP($B341,'UA Ledger'!$A$6:$N$165,D$4,FALSE)),0)+IFERROR(VLOOKUP($B341,'AA Ledger'!$A$6:$O$581,D$4,FALSE),0)</f>
        <v>0</v>
      </c>
      <c r="E341" s="7">
        <f>IFERROR((VLOOKUP($B341,'UA Ledger'!$A$6:$N$165,E$4,FALSE)),0)+IFERROR(VLOOKUP($B341,'AA Ledger'!$A$6:$O$581,E$4,FALSE),0)</f>
        <v>0</v>
      </c>
      <c r="F341" s="7">
        <f>IFERROR((VLOOKUP($B341,'UA Ledger'!$A$6:$N$165,F$4,FALSE)),0)+IFERROR(VLOOKUP($B341,'AA Ledger'!$A$6:$O$581,F$4,FALSE),0)</f>
        <v>0</v>
      </c>
      <c r="G341" s="7">
        <f>IFERROR((VLOOKUP($B341,'UA Ledger'!$A$6:$N$165,G$4,FALSE)),0)+IFERROR(VLOOKUP($B341,'AA Ledger'!$A$6:$O$581,G$4,FALSE),0)</f>
        <v>0</v>
      </c>
      <c r="H341" s="7">
        <f>IFERROR((VLOOKUP($B341,'UA Ledger'!$A$6:$N$165,H$4,FALSE)),0)+IFERROR(VLOOKUP($B341,'AA Ledger'!$A$6:$O$581,H$4,FALSE),0)</f>
        <v>0</v>
      </c>
      <c r="I341" s="7">
        <f>IFERROR((VLOOKUP($B341,'UA Ledger'!$A$6:$N$165,I$4,FALSE)),0)+IFERROR(VLOOKUP($B341,'AA Ledger'!$A$6:$O$581,I$4,FALSE),0)</f>
        <v>0</v>
      </c>
      <c r="J341" s="7">
        <f>IFERROR((VLOOKUP($B341,'UA Ledger'!$A$6:$N$165,J$4,FALSE)),0)+IFERROR(VLOOKUP($B341,'AA Ledger'!$A$6:$O$581,J$4,FALSE),0)</f>
        <v>0</v>
      </c>
      <c r="K341" s="7">
        <f>IFERROR((VLOOKUP($B341,'UA Ledger'!$A$6:$N$165,K$4,FALSE)),0)+IFERROR(VLOOKUP($B341,'AA Ledger'!$A$6:$O$581,K$4,FALSE),0)</f>
        <v>0</v>
      </c>
      <c r="L341" s="7">
        <f>IFERROR((VLOOKUP($B341,'UA Ledger'!$A$6:$N$165,L$4,FALSE)),0)+IFERROR(VLOOKUP($B341,'AA Ledger'!$A$6:$O$581,L$4,FALSE),0)</f>
        <v>0</v>
      </c>
      <c r="M341" s="7">
        <f>IFERROR((VLOOKUP($B341,'UA Ledger'!$A$6:$N$165,M$4,FALSE)),0)+IFERROR(VLOOKUP($B341,'AA Ledger'!$A$6:$O$581,M$4,FALSE),0)</f>
        <v>0</v>
      </c>
      <c r="N341" s="7">
        <f>IFERROR((VLOOKUP($B341,'UA Ledger'!$A$6:$N$165,N$4,FALSE)),0)+IFERROR(VLOOKUP($B341,'AA Ledger'!$A$6:$O$581,N$4,FALSE),0)</f>
        <v>0</v>
      </c>
      <c r="O341" s="6">
        <f t="shared" si="16"/>
        <v>0</v>
      </c>
      <c r="T341" s="5">
        <v>5105</v>
      </c>
      <c r="U341">
        <f t="shared" si="17"/>
        <v>5105</v>
      </c>
    </row>
    <row r="342" spans="1:21" x14ac:dyDescent="0.35">
      <c r="A342" s="15" t="s">
        <v>303</v>
      </c>
      <c r="B342" s="16">
        <v>3635</v>
      </c>
      <c r="C342" s="7">
        <f>IFERROR((VLOOKUP($B342,'UA Ledger'!$A$6:$N$165,2,FALSE)),0)+IFERROR(VLOOKUP($B342,'AA Ledger'!$A$6:$O$581,2,FALSE),0)</f>
        <v>0</v>
      </c>
      <c r="D342" s="7">
        <f>IFERROR((VLOOKUP($B342,'UA Ledger'!$A$6:$N$165,D$4,FALSE)),0)+IFERROR(VLOOKUP($B342,'AA Ledger'!$A$6:$O$581,D$4,FALSE),0)</f>
        <v>0</v>
      </c>
      <c r="E342" s="7">
        <f>IFERROR((VLOOKUP($B342,'UA Ledger'!$A$6:$N$165,E$4,FALSE)),0)+IFERROR(VLOOKUP($B342,'AA Ledger'!$A$6:$O$581,E$4,FALSE),0)</f>
        <v>0</v>
      </c>
      <c r="F342" s="7">
        <f>IFERROR((VLOOKUP($B342,'UA Ledger'!$A$6:$N$165,F$4,FALSE)),0)+IFERROR(VLOOKUP($B342,'AA Ledger'!$A$6:$O$581,F$4,FALSE),0)</f>
        <v>-25092</v>
      </c>
      <c r="G342" s="7">
        <f>IFERROR((VLOOKUP($B342,'UA Ledger'!$A$6:$N$165,G$4,FALSE)),0)+IFERROR(VLOOKUP($B342,'AA Ledger'!$A$6:$O$581,G$4,FALSE),0)</f>
        <v>0</v>
      </c>
      <c r="H342" s="7">
        <f>IFERROR((VLOOKUP($B342,'UA Ledger'!$A$6:$N$165,H$4,FALSE)),0)+IFERROR(VLOOKUP($B342,'AA Ledger'!$A$6:$O$581,H$4,FALSE),0)</f>
        <v>0</v>
      </c>
      <c r="I342" s="7">
        <f>IFERROR((VLOOKUP($B342,'UA Ledger'!$A$6:$N$165,I$4,FALSE)),0)+IFERROR(VLOOKUP($B342,'AA Ledger'!$A$6:$O$581,I$4,FALSE),0)</f>
        <v>0</v>
      </c>
      <c r="J342" s="7">
        <f>IFERROR((VLOOKUP($B342,'UA Ledger'!$A$6:$N$165,J$4,FALSE)),0)+IFERROR(VLOOKUP($B342,'AA Ledger'!$A$6:$O$581,J$4,FALSE),0)</f>
        <v>0</v>
      </c>
      <c r="K342" s="7">
        <f>IFERROR((VLOOKUP($B342,'UA Ledger'!$A$6:$N$165,K$4,FALSE)),0)+IFERROR(VLOOKUP($B342,'AA Ledger'!$A$6:$O$581,K$4,FALSE),0)</f>
        <v>0</v>
      </c>
      <c r="L342" s="7">
        <f>IFERROR((VLOOKUP($B342,'UA Ledger'!$A$6:$N$165,L$4,FALSE)),0)+IFERROR(VLOOKUP($B342,'AA Ledger'!$A$6:$O$581,L$4,FALSE),0)</f>
        <v>0</v>
      </c>
      <c r="M342" s="7">
        <f>IFERROR((VLOOKUP($B342,'UA Ledger'!$A$6:$N$165,M$4,FALSE)),0)+IFERROR(VLOOKUP($B342,'AA Ledger'!$A$6:$O$581,M$4,FALSE),0)</f>
        <v>0</v>
      </c>
      <c r="N342" s="7">
        <f>IFERROR((VLOOKUP($B342,'UA Ledger'!$A$6:$N$165,N$4,FALSE)),0)+IFERROR(VLOOKUP($B342,'AA Ledger'!$A$6:$O$581,N$4,FALSE),0)</f>
        <v>0</v>
      </c>
      <c r="O342" s="6">
        <f t="shared" si="16"/>
        <v>-25092</v>
      </c>
      <c r="T342" s="5">
        <v>5110</v>
      </c>
      <c r="U342">
        <f t="shared" si="17"/>
        <v>5110</v>
      </c>
    </row>
    <row r="343" spans="1:21" x14ac:dyDescent="0.35">
      <c r="A343" s="15" t="s">
        <v>280</v>
      </c>
      <c r="B343" s="16">
        <v>3700</v>
      </c>
      <c r="C343" s="7">
        <f>IFERROR((VLOOKUP($B343,'UA Ledger'!$A$6:$N$165,2,FALSE)),0)+IFERROR(VLOOKUP($B343,'AA Ledger'!$A$6:$O$581,2,FALSE),0)</f>
        <v>0</v>
      </c>
      <c r="D343" s="7">
        <f>IFERROR((VLOOKUP($B343,'UA Ledger'!$A$6:$N$165,D$4,FALSE)),0)+IFERROR(VLOOKUP($B343,'AA Ledger'!$A$6:$O$581,D$4,FALSE),0)</f>
        <v>0</v>
      </c>
      <c r="E343" s="7">
        <f>IFERROR((VLOOKUP($B343,'UA Ledger'!$A$6:$N$165,E$4,FALSE)),0)+IFERROR(VLOOKUP($B343,'AA Ledger'!$A$6:$O$581,E$4,FALSE),0)</f>
        <v>0</v>
      </c>
      <c r="F343" s="7">
        <f>IFERROR((VLOOKUP($B343,'UA Ledger'!$A$6:$N$165,F$4,FALSE)),0)+IFERROR(VLOOKUP($B343,'AA Ledger'!$A$6:$O$581,F$4,FALSE),0)</f>
        <v>-6867</v>
      </c>
      <c r="G343" s="7">
        <f>IFERROR((VLOOKUP($B343,'UA Ledger'!$A$6:$N$165,G$4,FALSE)),0)+IFERROR(VLOOKUP($B343,'AA Ledger'!$A$6:$O$581,G$4,FALSE),0)</f>
        <v>0</v>
      </c>
      <c r="H343" s="7">
        <f>IFERROR((VLOOKUP($B343,'UA Ledger'!$A$6:$N$165,H$4,FALSE)),0)+IFERROR(VLOOKUP($B343,'AA Ledger'!$A$6:$O$581,H$4,FALSE),0)</f>
        <v>0</v>
      </c>
      <c r="I343" s="7">
        <f>IFERROR((VLOOKUP($B343,'UA Ledger'!$A$6:$N$165,I$4,FALSE)),0)+IFERROR(VLOOKUP($B343,'AA Ledger'!$A$6:$O$581,I$4,FALSE),0)</f>
        <v>0</v>
      </c>
      <c r="J343" s="7">
        <f>IFERROR((VLOOKUP($B343,'UA Ledger'!$A$6:$N$165,J$4,FALSE)),0)+IFERROR(VLOOKUP($B343,'AA Ledger'!$A$6:$O$581,J$4,FALSE),0)</f>
        <v>0</v>
      </c>
      <c r="K343" s="7">
        <f>IFERROR((VLOOKUP($B343,'UA Ledger'!$A$6:$N$165,K$4,FALSE)),0)+IFERROR(VLOOKUP($B343,'AA Ledger'!$A$6:$O$581,K$4,FALSE),0)</f>
        <v>0</v>
      </c>
      <c r="L343" s="7">
        <f>IFERROR((VLOOKUP($B343,'UA Ledger'!$A$6:$N$165,L$4,FALSE)),0)+IFERROR(VLOOKUP($B343,'AA Ledger'!$A$6:$O$581,L$4,FALSE),0)</f>
        <v>0</v>
      </c>
      <c r="M343" s="7">
        <f>IFERROR((VLOOKUP($B343,'UA Ledger'!$A$6:$N$165,M$4,FALSE)),0)+IFERROR(VLOOKUP($B343,'AA Ledger'!$A$6:$O$581,M$4,FALSE),0)</f>
        <v>0</v>
      </c>
      <c r="N343" s="7">
        <f>IFERROR((VLOOKUP($B343,'UA Ledger'!$A$6:$N$165,N$4,FALSE)),0)+IFERROR(VLOOKUP($B343,'AA Ledger'!$A$6:$O$581,N$4,FALSE),0)</f>
        <v>0</v>
      </c>
      <c r="O343" s="6">
        <f t="shared" si="16"/>
        <v>-6867</v>
      </c>
      <c r="T343" s="5">
        <v>5127</v>
      </c>
      <c r="U343">
        <f t="shared" si="17"/>
        <v>5127</v>
      </c>
    </row>
    <row r="344" spans="1:21" x14ac:dyDescent="0.35">
      <c r="A344" s="15" t="s">
        <v>304</v>
      </c>
      <c r="B344" s="16">
        <v>3705</v>
      </c>
      <c r="C344" s="7">
        <f>IFERROR((VLOOKUP($B344,'UA Ledger'!$A$6:$N$165,2,FALSE)),0)+IFERROR(VLOOKUP($B344,'AA Ledger'!$A$6:$O$581,2,FALSE),0)</f>
        <v>0</v>
      </c>
      <c r="D344" s="7">
        <f>IFERROR((VLOOKUP($B344,'UA Ledger'!$A$6:$N$165,D$4,FALSE)),0)+IFERROR(VLOOKUP($B344,'AA Ledger'!$A$6:$O$581,D$4,FALSE),0)</f>
        <v>-1350</v>
      </c>
      <c r="E344" s="7">
        <f>IFERROR((VLOOKUP($B344,'UA Ledger'!$A$6:$N$165,E$4,FALSE)),0)+IFERROR(VLOOKUP($B344,'AA Ledger'!$A$6:$O$581,E$4,FALSE),0)</f>
        <v>25843.54</v>
      </c>
      <c r="F344" s="7">
        <f>IFERROR((VLOOKUP($B344,'UA Ledger'!$A$6:$N$165,F$4,FALSE)),0)+IFERROR(VLOOKUP($B344,'AA Ledger'!$A$6:$O$581,F$4,FALSE),0)</f>
        <v>0</v>
      </c>
      <c r="G344" s="7">
        <f>IFERROR((VLOOKUP($B344,'UA Ledger'!$A$6:$N$165,G$4,FALSE)),0)+IFERROR(VLOOKUP($B344,'AA Ledger'!$A$6:$O$581,G$4,FALSE),0)</f>
        <v>0</v>
      </c>
      <c r="H344" s="7">
        <f>IFERROR((VLOOKUP($B344,'UA Ledger'!$A$6:$N$165,H$4,FALSE)),0)+IFERROR(VLOOKUP($B344,'AA Ledger'!$A$6:$O$581,H$4,FALSE),0)</f>
        <v>0</v>
      </c>
      <c r="I344" s="7">
        <f>IFERROR((VLOOKUP($B344,'UA Ledger'!$A$6:$N$165,I$4,FALSE)),0)+IFERROR(VLOOKUP($B344,'AA Ledger'!$A$6:$O$581,I$4,FALSE),0)</f>
        <v>-450</v>
      </c>
      <c r="J344" s="7">
        <f>IFERROR((VLOOKUP($B344,'UA Ledger'!$A$6:$N$165,J$4,FALSE)),0)+IFERROR(VLOOKUP($B344,'AA Ledger'!$A$6:$O$581,J$4,FALSE),0)</f>
        <v>0</v>
      </c>
      <c r="K344" s="7">
        <f>IFERROR((VLOOKUP($B344,'UA Ledger'!$A$6:$N$165,K$4,FALSE)),0)+IFERROR(VLOOKUP($B344,'AA Ledger'!$A$6:$O$581,K$4,FALSE),0)</f>
        <v>0</v>
      </c>
      <c r="L344" s="7">
        <f>IFERROR((VLOOKUP($B344,'UA Ledger'!$A$6:$N$165,L$4,FALSE)),0)+IFERROR(VLOOKUP($B344,'AA Ledger'!$A$6:$O$581,L$4,FALSE),0)</f>
        <v>0</v>
      </c>
      <c r="M344" s="7">
        <f>IFERROR((VLOOKUP($B344,'UA Ledger'!$A$6:$N$165,M$4,FALSE)),0)+IFERROR(VLOOKUP($B344,'AA Ledger'!$A$6:$O$581,M$4,FALSE),0)</f>
        <v>0</v>
      </c>
      <c r="N344" s="7">
        <f>IFERROR((VLOOKUP($B344,'UA Ledger'!$A$6:$N$165,N$4,FALSE)),0)+IFERROR(VLOOKUP($B344,'AA Ledger'!$A$6:$O$581,N$4,FALSE),0)</f>
        <v>0</v>
      </c>
      <c r="O344" s="6">
        <f t="shared" si="16"/>
        <v>24043.54</v>
      </c>
      <c r="T344" s="5">
        <v>5128</v>
      </c>
      <c r="U344">
        <f t="shared" si="17"/>
        <v>5128</v>
      </c>
    </row>
    <row r="345" spans="1:21" x14ac:dyDescent="0.35">
      <c r="A345" s="15" t="s">
        <v>305</v>
      </c>
      <c r="B345" s="16">
        <v>3710</v>
      </c>
      <c r="C345" s="7">
        <f>IFERROR((VLOOKUP($B345,'UA Ledger'!$A$6:$N$165,2,FALSE)),0)+IFERROR(VLOOKUP($B345,'AA Ledger'!$A$6:$O$581,2,FALSE),0)</f>
        <v>0</v>
      </c>
      <c r="D345" s="7">
        <f>IFERROR((VLOOKUP($B345,'UA Ledger'!$A$6:$N$165,D$4,FALSE)),0)+IFERROR(VLOOKUP($B345,'AA Ledger'!$A$6:$O$581,D$4,FALSE),0)</f>
        <v>0</v>
      </c>
      <c r="E345" s="7">
        <f>IFERROR((VLOOKUP($B345,'UA Ledger'!$A$6:$N$165,E$4,FALSE)),0)+IFERROR(VLOOKUP($B345,'AA Ledger'!$A$6:$O$581,E$4,FALSE),0)</f>
        <v>0</v>
      </c>
      <c r="F345" s="7">
        <f>IFERROR((VLOOKUP($B345,'UA Ledger'!$A$6:$N$165,F$4,FALSE)),0)+IFERROR(VLOOKUP($B345,'AA Ledger'!$A$6:$O$581,F$4,FALSE),0)</f>
        <v>0</v>
      </c>
      <c r="G345" s="7">
        <f>IFERROR((VLOOKUP($B345,'UA Ledger'!$A$6:$N$165,G$4,FALSE)),0)+IFERROR(VLOOKUP($B345,'AA Ledger'!$A$6:$O$581,G$4,FALSE),0)</f>
        <v>0</v>
      </c>
      <c r="H345" s="7">
        <f>IFERROR((VLOOKUP($B345,'UA Ledger'!$A$6:$N$165,H$4,FALSE)),0)+IFERROR(VLOOKUP($B345,'AA Ledger'!$A$6:$O$581,H$4,FALSE),0)</f>
        <v>0</v>
      </c>
      <c r="I345" s="7">
        <f>IFERROR((VLOOKUP($B345,'UA Ledger'!$A$6:$N$165,I$4,FALSE)),0)+IFERROR(VLOOKUP($B345,'AA Ledger'!$A$6:$O$581,I$4,FALSE),0)</f>
        <v>0</v>
      </c>
      <c r="J345" s="7">
        <f>IFERROR((VLOOKUP($B345,'UA Ledger'!$A$6:$N$165,J$4,FALSE)),0)+IFERROR(VLOOKUP($B345,'AA Ledger'!$A$6:$O$581,J$4,FALSE),0)</f>
        <v>0</v>
      </c>
      <c r="K345" s="7">
        <f>IFERROR((VLOOKUP($B345,'UA Ledger'!$A$6:$N$165,K$4,FALSE)),0)+IFERROR(VLOOKUP($B345,'AA Ledger'!$A$6:$O$581,K$4,FALSE),0)</f>
        <v>0</v>
      </c>
      <c r="L345" s="7">
        <f>IFERROR((VLOOKUP($B345,'UA Ledger'!$A$6:$N$165,L$4,FALSE)),0)+IFERROR(VLOOKUP($B345,'AA Ledger'!$A$6:$O$581,L$4,FALSE),0)</f>
        <v>0</v>
      </c>
      <c r="M345" s="7">
        <f>IFERROR((VLOOKUP($B345,'UA Ledger'!$A$6:$N$165,M$4,FALSE)),0)+IFERROR(VLOOKUP($B345,'AA Ledger'!$A$6:$O$581,M$4,FALSE),0)</f>
        <v>0</v>
      </c>
      <c r="N345" s="7">
        <f>IFERROR((VLOOKUP($B345,'UA Ledger'!$A$6:$N$165,N$4,FALSE)),0)+IFERROR(VLOOKUP($B345,'AA Ledger'!$A$6:$O$581,N$4,FALSE),0)</f>
        <v>0</v>
      </c>
      <c r="O345" s="6">
        <f t="shared" si="16"/>
        <v>0</v>
      </c>
      <c r="T345" s="5">
        <v>5140</v>
      </c>
      <c r="U345">
        <f t="shared" si="17"/>
        <v>5140</v>
      </c>
    </row>
    <row r="346" spans="1:21" x14ac:dyDescent="0.35">
      <c r="A346" s="15" t="s">
        <v>306</v>
      </c>
      <c r="B346" s="16">
        <v>3712</v>
      </c>
      <c r="C346" s="7">
        <f>IFERROR((VLOOKUP($B346,'UA Ledger'!$A$6:$N$165,2,FALSE)),0)+IFERROR(VLOOKUP($B346,'AA Ledger'!$A$6:$O$581,2,FALSE),0)</f>
        <v>0</v>
      </c>
      <c r="D346" s="7">
        <f>IFERROR((VLOOKUP($B346,'UA Ledger'!$A$6:$N$165,D$4,FALSE)),0)+IFERROR(VLOOKUP($B346,'AA Ledger'!$A$6:$O$581,D$4,FALSE),0)</f>
        <v>0</v>
      </c>
      <c r="E346" s="7">
        <f>IFERROR((VLOOKUP($B346,'UA Ledger'!$A$6:$N$165,E$4,FALSE)),0)+IFERROR(VLOOKUP($B346,'AA Ledger'!$A$6:$O$581,E$4,FALSE),0)</f>
        <v>0</v>
      </c>
      <c r="F346" s="7">
        <f>IFERROR((VLOOKUP($B346,'UA Ledger'!$A$6:$N$165,F$4,FALSE)),0)+IFERROR(VLOOKUP($B346,'AA Ledger'!$A$6:$O$581,F$4,FALSE),0)</f>
        <v>-115599</v>
      </c>
      <c r="G346" s="7">
        <f>IFERROR((VLOOKUP($B346,'UA Ledger'!$A$6:$N$165,G$4,FALSE)),0)+IFERROR(VLOOKUP($B346,'AA Ledger'!$A$6:$O$581,G$4,FALSE),0)</f>
        <v>0</v>
      </c>
      <c r="H346" s="7">
        <f>IFERROR((VLOOKUP($B346,'UA Ledger'!$A$6:$N$165,H$4,FALSE)),0)+IFERROR(VLOOKUP($B346,'AA Ledger'!$A$6:$O$581,H$4,FALSE),0)</f>
        <v>0</v>
      </c>
      <c r="I346" s="7">
        <f>IFERROR((VLOOKUP($B346,'UA Ledger'!$A$6:$N$165,I$4,FALSE)),0)+IFERROR(VLOOKUP($B346,'AA Ledger'!$A$6:$O$581,I$4,FALSE),0)</f>
        <v>0</v>
      </c>
      <c r="J346" s="7">
        <f>IFERROR((VLOOKUP($B346,'UA Ledger'!$A$6:$N$165,J$4,FALSE)),0)+IFERROR(VLOOKUP($B346,'AA Ledger'!$A$6:$O$581,J$4,FALSE),0)</f>
        <v>0</v>
      </c>
      <c r="K346" s="7">
        <f>IFERROR((VLOOKUP($B346,'UA Ledger'!$A$6:$N$165,K$4,FALSE)),0)+IFERROR(VLOOKUP($B346,'AA Ledger'!$A$6:$O$581,K$4,FALSE),0)</f>
        <v>0</v>
      </c>
      <c r="L346" s="7">
        <f>IFERROR((VLOOKUP($B346,'UA Ledger'!$A$6:$N$165,L$4,FALSE)),0)+IFERROR(VLOOKUP($B346,'AA Ledger'!$A$6:$O$581,L$4,FALSE),0)</f>
        <v>-387816</v>
      </c>
      <c r="M346" s="7">
        <f>IFERROR((VLOOKUP($B346,'UA Ledger'!$A$6:$N$165,M$4,FALSE)),0)+IFERROR(VLOOKUP($B346,'AA Ledger'!$A$6:$O$581,M$4,FALSE),0)</f>
        <v>328152</v>
      </c>
      <c r="N346" s="7">
        <f>IFERROR((VLOOKUP($B346,'UA Ledger'!$A$6:$N$165,N$4,FALSE)),0)+IFERROR(VLOOKUP($B346,'AA Ledger'!$A$6:$O$581,N$4,FALSE),0)</f>
        <v>0</v>
      </c>
      <c r="O346" s="6">
        <f t="shared" si="16"/>
        <v>-175263</v>
      </c>
      <c r="T346" s="5">
        <v>5155</v>
      </c>
      <c r="U346">
        <f t="shared" si="17"/>
        <v>5155</v>
      </c>
    </row>
    <row r="347" spans="1:21" x14ac:dyDescent="0.35">
      <c r="A347" s="15" t="s">
        <v>307</v>
      </c>
      <c r="B347" s="16">
        <v>3715</v>
      </c>
      <c r="C347" s="7">
        <f>IFERROR((VLOOKUP($B347,'UA Ledger'!$A$6:$N$165,2,FALSE)),0)+IFERROR(VLOOKUP($B347,'AA Ledger'!$A$6:$O$581,2,FALSE),0)</f>
        <v>-1494.12</v>
      </c>
      <c r="D347" s="7">
        <f>IFERROR((VLOOKUP($B347,'UA Ledger'!$A$6:$N$165,D$4,FALSE)),0)+IFERROR(VLOOKUP($B347,'AA Ledger'!$A$6:$O$581,D$4,FALSE),0)</f>
        <v>0</v>
      </c>
      <c r="E347" s="7">
        <f>IFERROR((VLOOKUP($B347,'UA Ledger'!$A$6:$N$165,E$4,FALSE)),0)+IFERROR(VLOOKUP($B347,'AA Ledger'!$A$6:$O$581,E$4,FALSE),0)</f>
        <v>-5868.41</v>
      </c>
      <c r="F347" s="7">
        <f>IFERROR((VLOOKUP($B347,'UA Ledger'!$A$6:$N$165,F$4,FALSE)),0)+IFERROR(VLOOKUP($B347,'AA Ledger'!$A$6:$O$581,F$4,FALSE),0)</f>
        <v>-53129.000000000007</v>
      </c>
      <c r="G347" s="7">
        <f>IFERROR((VLOOKUP($B347,'UA Ledger'!$A$6:$N$165,G$4,FALSE)),0)+IFERROR(VLOOKUP($B347,'AA Ledger'!$A$6:$O$581,G$4,FALSE),0)</f>
        <v>-137.62</v>
      </c>
      <c r="H347" s="7">
        <f>IFERROR((VLOOKUP($B347,'UA Ledger'!$A$6:$N$165,H$4,FALSE)),0)+IFERROR(VLOOKUP($B347,'AA Ledger'!$A$6:$O$581,H$4,FALSE),0)</f>
        <v>0</v>
      </c>
      <c r="I347" s="7">
        <f>IFERROR((VLOOKUP($B347,'UA Ledger'!$A$6:$N$165,I$4,FALSE)),0)+IFERROR(VLOOKUP($B347,'AA Ledger'!$A$6:$O$581,I$4,FALSE),0)</f>
        <v>-18410</v>
      </c>
      <c r="J347" s="7">
        <f>IFERROR((VLOOKUP($B347,'UA Ledger'!$A$6:$N$165,J$4,FALSE)),0)+IFERROR(VLOOKUP($B347,'AA Ledger'!$A$6:$O$581,J$4,FALSE),0)</f>
        <v>0</v>
      </c>
      <c r="K347" s="7">
        <f>IFERROR((VLOOKUP($B347,'UA Ledger'!$A$6:$N$165,K$4,FALSE)),0)+IFERROR(VLOOKUP($B347,'AA Ledger'!$A$6:$O$581,K$4,FALSE),0)</f>
        <v>-2470</v>
      </c>
      <c r="L347" s="7">
        <f>IFERROR((VLOOKUP($B347,'UA Ledger'!$A$6:$N$165,L$4,FALSE)),0)+IFERROR(VLOOKUP($B347,'AA Ledger'!$A$6:$O$581,L$4,FALSE),0)</f>
        <v>-174096</v>
      </c>
      <c r="M347" s="7">
        <f>IFERROR((VLOOKUP($B347,'UA Ledger'!$A$6:$N$165,M$4,FALSE)),0)+IFERROR(VLOOKUP($B347,'AA Ledger'!$A$6:$O$581,M$4,FALSE),0)</f>
        <v>146412</v>
      </c>
      <c r="N347" s="7">
        <f>IFERROR((VLOOKUP($B347,'UA Ledger'!$A$6:$N$165,N$4,FALSE)),0)+IFERROR(VLOOKUP($B347,'AA Ledger'!$A$6:$O$581,N$4,FALSE),0)</f>
        <v>-1350</v>
      </c>
      <c r="O347" s="6">
        <f t="shared" si="16"/>
        <v>-110543.15000000002</v>
      </c>
      <c r="T347" s="5">
        <v>5170</v>
      </c>
      <c r="U347">
        <f t="shared" si="17"/>
        <v>5170</v>
      </c>
    </row>
    <row r="348" spans="1:21" x14ac:dyDescent="0.35">
      <c r="A348" s="15" t="s">
        <v>308</v>
      </c>
      <c r="B348" s="16">
        <v>3720</v>
      </c>
      <c r="C348" s="7">
        <f>IFERROR((VLOOKUP($B348,'UA Ledger'!$A$6:$N$165,2,FALSE)),0)+IFERROR(VLOOKUP($B348,'AA Ledger'!$A$6:$O$581,2,FALSE),0)</f>
        <v>0</v>
      </c>
      <c r="D348" s="7">
        <f>IFERROR((VLOOKUP($B348,'UA Ledger'!$A$6:$N$165,D$4,FALSE)),0)+IFERROR(VLOOKUP($B348,'AA Ledger'!$A$6:$O$581,D$4,FALSE),0)</f>
        <v>0</v>
      </c>
      <c r="E348" s="7">
        <f>IFERROR((VLOOKUP($B348,'UA Ledger'!$A$6:$N$165,E$4,FALSE)),0)+IFERROR(VLOOKUP($B348,'AA Ledger'!$A$6:$O$581,E$4,FALSE),0)</f>
        <v>0</v>
      </c>
      <c r="F348" s="7">
        <f>IFERROR((VLOOKUP($B348,'UA Ledger'!$A$6:$N$165,F$4,FALSE)),0)+IFERROR(VLOOKUP($B348,'AA Ledger'!$A$6:$O$581,F$4,FALSE),0)</f>
        <v>0</v>
      </c>
      <c r="G348" s="7">
        <f>IFERROR((VLOOKUP($B348,'UA Ledger'!$A$6:$N$165,G$4,FALSE)),0)+IFERROR(VLOOKUP($B348,'AA Ledger'!$A$6:$O$581,G$4,FALSE),0)</f>
        <v>0</v>
      </c>
      <c r="H348" s="7">
        <f>IFERROR((VLOOKUP($B348,'UA Ledger'!$A$6:$N$165,H$4,FALSE)),0)+IFERROR(VLOOKUP($B348,'AA Ledger'!$A$6:$O$581,H$4,FALSE),0)</f>
        <v>0</v>
      </c>
      <c r="I348" s="7">
        <f>IFERROR((VLOOKUP($B348,'UA Ledger'!$A$6:$N$165,I$4,FALSE)),0)+IFERROR(VLOOKUP($B348,'AA Ledger'!$A$6:$O$581,I$4,FALSE),0)</f>
        <v>0</v>
      </c>
      <c r="J348" s="7">
        <f>IFERROR((VLOOKUP($B348,'UA Ledger'!$A$6:$N$165,J$4,FALSE)),0)+IFERROR(VLOOKUP($B348,'AA Ledger'!$A$6:$O$581,J$4,FALSE),0)</f>
        <v>0</v>
      </c>
      <c r="K348" s="7">
        <f>IFERROR((VLOOKUP($B348,'UA Ledger'!$A$6:$N$165,K$4,FALSE)),0)+IFERROR(VLOOKUP($B348,'AA Ledger'!$A$6:$O$581,K$4,FALSE),0)</f>
        <v>0</v>
      </c>
      <c r="L348" s="7">
        <f>IFERROR((VLOOKUP($B348,'UA Ledger'!$A$6:$N$165,L$4,FALSE)),0)+IFERROR(VLOOKUP($B348,'AA Ledger'!$A$6:$O$581,L$4,FALSE),0)</f>
        <v>0</v>
      </c>
      <c r="M348" s="7">
        <f>IFERROR((VLOOKUP($B348,'UA Ledger'!$A$6:$N$165,M$4,FALSE)),0)+IFERROR(VLOOKUP($B348,'AA Ledger'!$A$6:$O$581,M$4,FALSE),0)</f>
        <v>0</v>
      </c>
      <c r="N348" s="7">
        <f>IFERROR((VLOOKUP($B348,'UA Ledger'!$A$6:$N$165,N$4,FALSE)),0)+IFERROR(VLOOKUP($B348,'AA Ledger'!$A$6:$O$581,N$4,FALSE),0)</f>
        <v>0</v>
      </c>
      <c r="O348" s="6">
        <f t="shared" si="16"/>
        <v>0</v>
      </c>
      <c r="T348" s="5">
        <v>5175</v>
      </c>
      <c r="U348">
        <f t="shared" si="17"/>
        <v>5175</v>
      </c>
    </row>
    <row r="349" spans="1:21" x14ac:dyDescent="0.35">
      <c r="A349" s="15" t="s">
        <v>309</v>
      </c>
      <c r="B349" s="16">
        <v>3725</v>
      </c>
      <c r="C349" s="7">
        <f>IFERROR((VLOOKUP($B349,'UA Ledger'!$A$6:$N$165,2,FALSE)),0)+IFERROR(VLOOKUP($B349,'AA Ledger'!$A$6:$O$581,2,FALSE),0)</f>
        <v>-208.21</v>
      </c>
      <c r="D349" s="7">
        <f>IFERROR((VLOOKUP($B349,'UA Ledger'!$A$6:$N$165,D$4,FALSE)),0)+IFERROR(VLOOKUP($B349,'AA Ledger'!$A$6:$O$581,D$4,FALSE),0)</f>
        <v>-275.24</v>
      </c>
      <c r="E349" s="7">
        <f>IFERROR((VLOOKUP($B349,'UA Ledger'!$A$6:$N$165,E$4,FALSE)),0)+IFERROR(VLOOKUP($B349,'AA Ledger'!$A$6:$O$581,E$4,FALSE),0)</f>
        <v>-275.24</v>
      </c>
      <c r="F349" s="7">
        <f>IFERROR((VLOOKUP($B349,'UA Ledger'!$A$6:$N$165,F$4,FALSE)),0)+IFERROR(VLOOKUP($B349,'AA Ledger'!$A$6:$O$581,F$4,FALSE),0)</f>
        <v>-550.48</v>
      </c>
      <c r="G349" s="7">
        <f>IFERROR((VLOOKUP($B349,'UA Ledger'!$A$6:$N$165,G$4,FALSE)),0)+IFERROR(VLOOKUP($B349,'AA Ledger'!$A$6:$O$581,G$4,FALSE),0)</f>
        <v>0</v>
      </c>
      <c r="H349" s="7">
        <f>IFERROR((VLOOKUP($B349,'UA Ledger'!$A$6:$N$165,H$4,FALSE)),0)+IFERROR(VLOOKUP($B349,'AA Ledger'!$A$6:$O$581,H$4,FALSE),0)</f>
        <v>-412.86</v>
      </c>
      <c r="I349" s="7">
        <f>IFERROR((VLOOKUP($B349,'UA Ledger'!$A$6:$N$165,I$4,FALSE)),0)+IFERROR(VLOOKUP($B349,'AA Ledger'!$A$6:$O$581,I$4,FALSE),0)</f>
        <v>0</v>
      </c>
      <c r="J349" s="7">
        <f>IFERROR((VLOOKUP($B349,'UA Ledger'!$A$6:$N$165,J$4,FALSE)),0)+IFERROR(VLOOKUP($B349,'AA Ledger'!$A$6:$O$581,J$4,FALSE),0)</f>
        <v>-275.24</v>
      </c>
      <c r="K349" s="7">
        <f>IFERROR((VLOOKUP($B349,'UA Ledger'!$A$6:$N$165,K$4,FALSE)),0)+IFERROR(VLOOKUP($B349,'AA Ledger'!$A$6:$O$581,K$4,FALSE),0)</f>
        <v>-137.62</v>
      </c>
      <c r="L349" s="7">
        <f>IFERROR((VLOOKUP($B349,'UA Ledger'!$A$6:$N$165,L$4,FALSE)),0)+IFERROR(VLOOKUP($B349,'AA Ledger'!$A$6:$O$581,L$4,FALSE),0)</f>
        <v>-137.62</v>
      </c>
      <c r="M349" s="7">
        <f>IFERROR((VLOOKUP($B349,'UA Ledger'!$A$6:$N$165,M$4,FALSE)),0)+IFERROR(VLOOKUP($B349,'AA Ledger'!$A$6:$O$581,M$4,FALSE),0)</f>
        <v>0</v>
      </c>
      <c r="N349" s="7">
        <f>IFERROR((VLOOKUP($B349,'UA Ledger'!$A$6:$N$165,N$4,FALSE)),0)+IFERROR(VLOOKUP($B349,'AA Ledger'!$A$6:$O$581,N$4,FALSE),0)</f>
        <v>0</v>
      </c>
      <c r="O349" s="6">
        <f t="shared" si="16"/>
        <v>-2272.5100000000002</v>
      </c>
      <c r="T349" s="5">
        <v>5230</v>
      </c>
      <c r="U349">
        <f t="shared" si="17"/>
        <v>5230</v>
      </c>
    </row>
    <row r="350" spans="1:21" x14ac:dyDescent="0.35">
      <c r="A350" s="15" t="s">
        <v>310</v>
      </c>
      <c r="B350" s="16">
        <v>3750</v>
      </c>
      <c r="C350" s="7">
        <f>IFERROR((VLOOKUP($B350,'UA Ledger'!$A$6:$N$165,2,FALSE)),0)+IFERROR(VLOOKUP($B350,'AA Ledger'!$A$6:$O$581,2,FALSE),0)</f>
        <v>0</v>
      </c>
      <c r="D350" s="7">
        <f>IFERROR((VLOOKUP($B350,'UA Ledger'!$A$6:$N$165,D$4,FALSE)),0)+IFERROR(VLOOKUP($B350,'AA Ledger'!$A$6:$O$581,D$4,FALSE),0)</f>
        <v>0</v>
      </c>
      <c r="E350" s="7">
        <f>IFERROR((VLOOKUP($B350,'UA Ledger'!$A$6:$N$165,E$4,FALSE)),0)+IFERROR(VLOOKUP($B350,'AA Ledger'!$A$6:$O$581,E$4,FALSE),0)</f>
        <v>0</v>
      </c>
      <c r="F350" s="7">
        <f>IFERROR((VLOOKUP($B350,'UA Ledger'!$A$6:$N$165,F$4,FALSE)),0)+IFERROR(VLOOKUP($B350,'AA Ledger'!$A$6:$O$581,F$4,FALSE),0)</f>
        <v>0</v>
      </c>
      <c r="G350" s="7">
        <f>IFERROR((VLOOKUP($B350,'UA Ledger'!$A$6:$N$165,G$4,FALSE)),0)+IFERROR(VLOOKUP($B350,'AA Ledger'!$A$6:$O$581,G$4,FALSE),0)</f>
        <v>-339533.16</v>
      </c>
      <c r="H350" s="7">
        <f>IFERROR((VLOOKUP($B350,'UA Ledger'!$A$6:$N$165,H$4,FALSE)),0)+IFERROR(VLOOKUP($B350,'AA Ledger'!$A$6:$O$581,H$4,FALSE),0)</f>
        <v>0</v>
      </c>
      <c r="I350" s="7">
        <f>IFERROR((VLOOKUP($B350,'UA Ledger'!$A$6:$N$165,I$4,FALSE)),0)+IFERROR(VLOOKUP($B350,'AA Ledger'!$A$6:$O$581,I$4,FALSE),0)</f>
        <v>-87233</v>
      </c>
      <c r="J350" s="7">
        <f>IFERROR((VLOOKUP($B350,'UA Ledger'!$A$6:$N$165,J$4,FALSE)),0)+IFERROR(VLOOKUP($B350,'AA Ledger'!$A$6:$O$581,J$4,FALSE),0)</f>
        <v>0</v>
      </c>
      <c r="K350" s="7">
        <f>IFERROR((VLOOKUP($B350,'UA Ledger'!$A$6:$N$165,K$4,FALSE)),0)+IFERROR(VLOOKUP($B350,'AA Ledger'!$A$6:$O$581,K$4,FALSE),0)</f>
        <v>-53375.79</v>
      </c>
      <c r="L350" s="7">
        <f>IFERROR((VLOOKUP($B350,'UA Ledger'!$A$6:$N$165,L$4,FALSE)),0)+IFERROR(VLOOKUP($B350,'AA Ledger'!$A$6:$O$581,L$4,FALSE),0)</f>
        <v>0</v>
      </c>
      <c r="M350" s="7">
        <f>IFERROR((VLOOKUP($B350,'UA Ledger'!$A$6:$N$165,M$4,FALSE)),0)+IFERROR(VLOOKUP($B350,'AA Ledger'!$A$6:$O$581,M$4,FALSE),0)</f>
        <v>0</v>
      </c>
      <c r="N350" s="7">
        <f>IFERROR((VLOOKUP($B350,'UA Ledger'!$A$6:$N$165,N$4,FALSE)),0)+IFERROR(VLOOKUP($B350,'AA Ledger'!$A$6:$O$581,N$4,FALSE),0)</f>
        <v>0</v>
      </c>
      <c r="O350" s="6">
        <f t="shared" si="16"/>
        <v>-480141.94999999995</v>
      </c>
      <c r="T350" s="5">
        <v>5235</v>
      </c>
      <c r="U350">
        <f t="shared" si="17"/>
        <v>5235</v>
      </c>
    </row>
    <row r="351" spans="1:21" x14ac:dyDescent="0.35">
      <c r="A351" s="15" t="s">
        <v>311</v>
      </c>
      <c r="B351" s="16">
        <v>3760</v>
      </c>
      <c r="C351" s="7">
        <f>IFERROR((VLOOKUP($B351,'UA Ledger'!$A$6:$N$165,2,FALSE)),0)+IFERROR(VLOOKUP($B351,'AA Ledger'!$A$6:$O$581,2,FALSE),0)</f>
        <v>0</v>
      </c>
      <c r="D351" s="7">
        <f>IFERROR((VLOOKUP($B351,'UA Ledger'!$A$6:$N$165,D$4,FALSE)),0)+IFERROR(VLOOKUP($B351,'AA Ledger'!$A$6:$O$581,D$4,FALSE),0)</f>
        <v>0</v>
      </c>
      <c r="E351" s="7">
        <f>IFERROR((VLOOKUP($B351,'UA Ledger'!$A$6:$N$165,E$4,FALSE)),0)+IFERROR(VLOOKUP($B351,'AA Ledger'!$A$6:$O$581,E$4,FALSE),0)</f>
        <v>0</v>
      </c>
      <c r="F351" s="7">
        <f>IFERROR((VLOOKUP($B351,'UA Ledger'!$A$6:$N$165,F$4,FALSE)),0)+IFERROR(VLOOKUP($B351,'AA Ledger'!$A$6:$O$581,F$4,FALSE),0)</f>
        <v>0</v>
      </c>
      <c r="G351" s="7">
        <f>IFERROR((VLOOKUP($B351,'UA Ledger'!$A$6:$N$165,G$4,FALSE)),0)+IFERROR(VLOOKUP($B351,'AA Ledger'!$A$6:$O$581,G$4,FALSE),0)</f>
        <v>0</v>
      </c>
      <c r="H351" s="7">
        <f>IFERROR((VLOOKUP($B351,'UA Ledger'!$A$6:$N$165,H$4,FALSE)),0)+IFERROR(VLOOKUP($B351,'AA Ledger'!$A$6:$O$581,H$4,FALSE),0)</f>
        <v>0</v>
      </c>
      <c r="I351" s="7">
        <f>IFERROR((VLOOKUP($B351,'UA Ledger'!$A$6:$N$165,I$4,FALSE)),0)+IFERROR(VLOOKUP($B351,'AA Ledger'!$A$6:$O$581,I$4,FALSE),0)</f>
        <v>0</v>
      </c>
      <c r="J351" s="7">
        <f>IFERROR((VLOOKUP($B351,'UA Ledger'!$A$6:$N$165,J$4,FALSE)),0)+IFERROR(VLOOKUP($B351,'AA Ledger'!$A$6:$O$581,J$4,FALSE),0)</f>
        <v>0</v>
      </c>
      <c r="K351" s="7">
        <f>IFERROR((VLOOKUP($B351,'UA Ledger'!$A$6:$N$165,K$4,FALSE)),0)+IFERROR(VLOOKUP($B351,'AA Ledger'!$A$6:$O$581,K$4,FALSE),0)</f>
        <v>0</v>
      </c>
      <c r="L351" s="7">
        <f>IFERROR((VLOOKUP($B351,'UA Ledger'!$A$6:$N$165,L$4,FALSE)),0)+IFERROR(VLOOKUP($B351,'AA Ledger'!$A$6:$O$581,L$4,FALSE),0)</f>
        <v>0</v>
      </c>
      <c r="M351" s="7">
        <f>IFERROR((VLOOKUP($B351,'UA Ledger'!$A$6:$N$165,M$4,FALSE)),0)+IFERROR(VLOOKUP($B351,'AA Ledger'!$A$6:$O$581,M$4,FALSE),0)</f>
        <v>0</v>
      </c>
      <c r="N351" s="7">
        <f>IFERROR((VLOOKUP($B351,'UA Ledger'!$A$6:$N$165,N$4,FALSE)),0)+IFERROR(VLOOKUP($B351,'AA Ledger'!$A$6:$O$581,N$4,FALSE),0)</f>
        <v>0</v>
      </c>
      <c r="O351" s="6">
        <f t="shared" si="16"/>
        <v>0</v>
      </c>
      <c r="T351" s="24">
        <v>5255</v>
      </c>
      <c r="U351" s="25">
        <f t="shared" si="17"/>
        <v>5255</v>
      </c>
    </row>
    <row r="352" spans="1:21" x14ac:dyDescent="0.35">
      <c r="A352" s="15" t="s">
        <v>312</v>
      </c>
      <c r="B352" s="16">
        <v>3765</v>
      </c>
      <c r="C352" s="7">
        <f>IFERROR((VLOOKUP($B352,'UA Ledger'!$A$6:$N$165,2,FALSE)),0)+IFERROR(VLOOKUP($B352,'AA Ledger'!$A$6:$O$581,2,FALSE),0)</f>
        <v>0</v>
      </c>
      <c r="D352" s="7">
        <f>IFERROR((VLOOKUP($B352,'UA Ledger'!$A$6:$N$165,D$4,FALSE)),0)+IFERROR(VLOOKUP($B352,'AA Ledger'!$A$6:$O$581,D$4,FALSE),0)</f>
        <v>0</v>
      </c>
      <c r="E352" s="7">
        <f>IFERROR((VLOOKUP($B352,'UA Ledger'!$A$6:$N$165,E$4,FALSE)),0)+IFERROR(VLOOKUP($B352,'AA Ledger'!$A$6:$O$581,E$4,FALSE),0)</f>
        <v>0</v>
      </c>
      <c r="F352" s="7">
        <f>IFERROR((VLOOKUP($B352,'UA Ledger'!$A$6:$N$165,F$4,FALSE)),0)+IFERROR(VLOOKUP($B352,'AA Ledger'!$A$6:$O$581,F$4,FALSE),0)</f>
        <v>0</v>
      </c>
      <c r="G352" s="7">
        <f>IFERROR((VLOOKUP($B352,'UA Ledger'!$A$6:$N$165,G$4,FALSE)),0)+IFERROR(VLOOKUP($B352,'AA Ledger'!$A$6:$O$581,G$4,FALSE),0)</f>
        <v>0</v>
      </c>
      <c r="H352" s="7">
        <f>IFERROR((VLOOKUP($B352,'UA Ledger'!$A$6:$N$165,H$4,FALSE)),0)+IFERROR(VLOOKUP($B352,'AA Ledger'!$A$6:$O$581,H$4,FALSE),0)</f>
        <v>0</v>
      </c>
      <c r="I352" s="7">
        <f>IFERROR((VLOOKUP($B352,'UA Ledger'!$A$6:$N$165,I$4,FALSE)),0)+IFERROR(VLOOKUP($B352,'AA Ledger'!$A$6:$O$581,I$4,FALSE),0)</f>
        <v>0</v>
      </c>
      <c r="J352" s="7">
        <f>IFERROR((VLOOKUP($B352,'UA Ledger'!$A$6:$N$165,J$4,FALSE)),0)+IFERROR(VLOOKUP($B352,'AA Ledger'!$A$6:$O$581,J$4,FALSE),0)</f>
        <v>0</v>
      </c>
      <c r="K352" s="7">
        <f>IFERROR((VLOOKUP($B352,'UA Ledger'!$A$6:$N$165,K$4,FALSE)),0)+IFERROR(VLOOKUP($B352,'AA Ledger'!$A$6:$O$581,K$4,FALSE),0)</f>
        <v>-61689.600000000006</v>
      </c>
      <c r="L352" s="7">
        <f>IFERROR((VLOOKUP($B352,'UA Ledger'!$A$6:$N$165,L$4,FALSE)),0)+IFERROR(VLOOKUP($B352,'AA Ledger'!$A$6:$O$581,L$4,FALSE),0)</f>
        <v>0</v>
      </c>
      <c r="M352" s="7">
        <f>IFERROR((VLOOKUP($B352,'UA Ledger'!$A$6:$N$165,M$4,FALSE)),0)+IFERROR(VLOOKUP($B352,'AA Ledger'!$A$6:$O$581,M$4,FALSE),0)</f>
        <v>0</v>
      </c>
      <c r="N352" s="7">
        <f>IFERROR((VLOOKUP($B352,'UA Ledger'!$A$6:$N$165,N$4,FALSE)),0)+IFERROR(VLOOKUP($B352,'AA Ledger'!$A$6:$O$581,N$4,FALSE),0)</f>
        <v>0</v>
      </c>
      <c r="O352" s="6">
        <f t="shared" si="16"/>
        <v>-61689.600000000006</v>
      </c>
      <c r="T352" s="5">
        <v>5265</v>
      </c>
      <c r="U352">
        <f t="shared" si="17"/>
        <v>5265</v>
      </c>
    </row>
    <row r="353" spans="1:21" x14ac:dyDescent="0.35">
      <c r="A353" s="15" t="s">
        <v>313</v>
      </c>
      <c r="B353" s="16">
        <v>3770</v>
      </c>
      <c r="C353" s="7">
        <f>IFERROR((VLOOKUP($B353,'UA Ledger'!$A$6:$N$165,2,FALSE)),0)+IFERROR(VLOOKUP($B353,'AA Ledger'!$A$6:$O$581,2,FALSE),0)</f>
        <v>0</v>
      </c>
      <c r="D353" s="7">
        <f>IFERROR((VLOOKUP($B353,'UA Ledger'!$A$6:$N$165,D$4,FALSE)),0)+IFERROR(VLOOKUP($B353,'AA Ledger'!$A$6:$O$581,D$4,FALSE),0)</f>
        <v>0</v>
      </c>
      <c r="E353" s="7">
        <f>IFERROR((VLOOKUP($B353,'UA Ledger'!$A$6:$N$165,E$4,FALSE)),0)+IFERROR(VLOOKUP($B353,'AA Ledger'!$A$6:$O$581,E$4,FALSE),0)</f>
        <v>0</v>
      </c>
      <c r="F353" s="7">
        <f>IFERROR((VLOOKUP($B353,'UA Ledger'!$A$6:$N$165,F$4,FALSE)),0)+IFERROR(VLOOKUP($B353,'AA Ledger'!$A$6:$O$581,F$4,FALSE),0)</f>
        <v>0</v>
      </c>
      <c r="G353" s="7">
        <f>IFERROR((VLOOKUP($B353,'UA Ledger'!$A$6:$N$165,G$4,FALSE)),0)+IFERROR(VLOOKUP($B353,'AA Ledger'!$A$6:$O$581,G$4,FALSE),0)</f>
        <v>0</v>
      </c>
      <c r="H353" s="7">
        <f>IFERROR((VLOOKUP($B353,'UA Ledger'!$A$6:$N$165,H$4,FALSE)),0)+IFERROR(VLOOKUP($B353,'AA Ledger'!$A$6:$O$581,H$4,FALSE),0)</f>
        <v>0</v>
      </c>
      <c r="I353" s="7">
        <f>IFERROR((VLOOKUP($B353,'UA Ledger'!$A$6:$N$165,I$4,FALSE)),0)+IFERROR(VLOOKUP($B353,'AA Ledger'!$A$6:$O$581,I$4,FALSE),0)</f>
        <v>0</v>
      </c>
      <c r="J353" s="7">
        <f>IFERROR((VLOOKUP($B353,'UA Ledger'!$A$6:$N$165,J$4,FALSE)),0)+IFERROR(VLOOKUP($B353,'AA Ledger'!$A$6:$O$581,J$4,FALSE),0)</f>
        <v>0</v>
      </c>
      <c r="K353" s="7">
        <f>IFERROR((VLOOKUP($B353,'UA Ledger'!$A$6:$N$165,K$4,FALSE)),0)+IFERROR(VLOOKUP($B353,'AA Ledger'!$A$6:$O$581,K$4,FALSE),0)</f>
        <v>0</v>
      </c>
      <c r="L353" s="7">
        <f>IFERROR((VLOOKUP($B353,'UA Ledger'!$A$6:$N$165,L$4,FALSE)),0)+IFERROR(VLOOKUP($B353,'AA Ledger'!$A$6:$O$581,L$4,FALSE),0)</f>
        <v>0</v>
      </c>
      <c r="M353" s="7">
        <f>IFERROR((VLOOKUP($B353,'UA Ledger'!$A$6:$N$165,M$4,FALSE)),0)+IFERROR(VLOOKUP($B353,'AA Ledger'!$A$6:$O$581,M$4,FALSE),0)</f>
        <v>0</v>
      </c>
      <c r="N353" s="7">
        <f>IFERROR((VLOOKUP($B353,'UA Ledger'!$A$6:$N$165,N$4,FALSE)),0)+IFERROR(VLOOKUP($B353,'AA Ledger'!$A$6:$O$581,N$4,FALSE),0)</f>
        <v>0</v>
      </c>
      <c r="O353" s="6">
        <f t="shared" si="16"/>
        <v>0</v>
      </c>
      <c r="T353" s="5">
        <v>5270</v>
      </c>
      <c r="U353">
        <f t="shared" si="17"/>
        <v>5270</v>
      </c>
    </row>
    <row r="354" spans="1:21" x14ac:dyDescent="0.35">
      <c r="A354" s="15" t="s">
        <v>314</v>
      </c>
      <c r="B354" s="16">
        <v>3775</v>
      </c>
      <c r="C354" s="7">
        <f>IFERROR((VLOOKUP($B354,'UA Ledger'!$A$6:$N$165,2,FALSE)),0)+IFERROR(VLOOKUP($B354,'AA Ledger'!$A$6:$O$581,2,FALSE),0)</f>
        <v>0</v>
      </c>
      <c r="D354" s="7">
        <f>IFERROR((VLOOKUP($B354,'UA Ledger'!$A$6:$N$165,D$4,FALSE)),0)+IFERROR(VLOOKUP($B354,'AA Ledger'!$A$6:$O$581,D$4,FALSE),0)</f>
        <v>0</v>
      </c>
      <c r="E354" s="7">
        <f>IFERROR((VLOOKUP($B354,'UA Ledger'!$A$6:$N$165,E$4,FALSE)),0)+IFERROR(VLOOKUP($B354,'AA Ledger'!$A$6:$O$581,E$4,FALSE),0)</f>
        <v>0</v>
      </c>
      <c r="F354" s="7">
        <f>IFERROR((VLOOKUP($B354,'UA Ledger'!$A$6:$N$165,F$4,FALSE)),0)+IFERROR(VLOOKUP($B354,'AA Ledger'!$A$6:$O$581,F$4,FALSE),0)</f>
        <v>0</v>
      </c>
      <c r="G354" s="7">
        <f>IFERROR((VLOOKUP($B354,'UA Ledger'!$A$6:$N$165,G$4,FALSE)),0)+IFERROR(VLOOKUP($B354,'AA Ledger'!$A$6:$O$581,G$4,FALSE),0)</f>
        <v>0</v>
      </c>
      <c r="H354" s="7">
        <f>IFERROR((VLOOKUP($B354,'UA Ledger'!$A$6:$N$165,H$4,FALSE)),0)+IFERROR(VLOOKUP($B354,'AA Ledger'!$A$6:$O$581,H$4,FALSE),0)</f>
        <v>0</v>
      </c>
      <c r="I354" s="7">
        <f>IFERROR((VLOOKUP($B354,'UA Ledger'!$A$6:$N$165,I$4,FALSE)),0)+IFERROR(VLOOKUP($B354,'AA Ledger'!$A$6:$O$581,I$4,FALSE),0)</f>
        <v>0</v>
      </c>
      <c r="J354" s="7">
        <f>IFERROR((VLOOKUP($B354,'UA Ledger'!$A$6:$N$165,J$4,FALSE)),0)+IFERROR(VLOOKUP($B354,'AA Ledger'!$A$6:$O$581,J$4,FALSE),0)</f>
        <v>0</v>
      </c>
      <c r="K354" s="7">
        <f>IFERROR((VLOOKUP($B354,'UA Ledger'!$A$6:$N$165,K$4,FALSE)),0)+IFERROR(VLOOKUP($B354,'AA Ledger'!$A$6:$O$581,K$4,FALSE),0)</f>
        <v>0</v>
      </c>
      <c r="L354" s="7">
        <f>IFERROR((VLOOKUP($B354,'UA Ledger'!$A$6:$N$165,L$4,FALSE)),0)+IFERROR(VLOOKUP($B354,'AA Ledger'!$A$6:$O$581,L$4,FALSE),0)</f>
        <v>0</v>
      </c>
      <c r="M354" s="7">
        <f>IFERROR((VLOOKUP($B354,'UA Ledger'!$A$6:$N$165,M$4,FALSE)),0)+IFERROR(VLOOKUP($B354,'AA Ledger'!$A$6:$O$581,M$4,FALSE),0)</f>
        <v>0</v>
      </c>
      <c r="N354" s="7">
        <f>IFERROR((VLOOKUP($B354,'UA Ledger'!$A$6:$N$165,N$4,FALSE)),0)+IFERROR(VLOOKUP($B354,'AA Ledger'!$A$6:$O$581,N$4,FALSE),0)</f>
        <v>0</v>
      </c>
      <c r="O354" s="6">
        <f t="shared" si="16"/>
        <v>0</v>
      </c>
      <c r="T354" s="5">
        <v>5285</v>
      </c>
      <c r="U354">
        <f t="shared" si="17"/>
        <v>5285</v>
      </c>
    </row>
    <row r="355" spans="1:21" x14ac:dyDescent="0.35">
      <c r="A355" s="15" t="s">
        <v>315</v>
      </c>
      <c r="B355" s="16">
        <v>3780</v>
      </c>
      <c r="C355" s="7">
        <f>IFERROR((VLOOKUP($B355,'UA Ledger'!$A$6:$N$165,2,FALSE)),0)+IFERROR(VLOOKUP($B355,'AA Ledger'!$A$6:$O$581,2,FALSE),0)</f>
        <v>0</v>
      </c>
      <c r="D355" s="7">
        <f>IFERROR((VLOOKUP($B355,'UA Ledger'!$A$6:$N$165,D$4,FALSE)),0)+IFERROR(VLOOKUP($B355,'AA Ledger'!$A$6:$O$581,D$4,FALSE),0)</f>
        <v>0</v>
      </c>
      <c r="E355" s="7">
        <f>IFERROR((VLOOKUP($B355,'UA Ledger'!$A$6:$N$165,E$4,FALSE)),0)+IFERROR(VLOOKUP($B355,'AA Ledger'!$A$6:$O$581,E$4,FALSE),0)</f>
        <v>0</v>
      </c>
      <c r="F355" s="7">
        <f>IFERROR((VLOOKUP($B355,'UA Ledger'!$A$6:$N$165,F$4,FALSE)),0)+IFERROR(VLOOKUP($B355,'AA Ledger'!$A$6:$O$581,F$4,FALSE),0)</f>
        <v>0</v>
      </c>
      <c r="G355" s="7">
        <f>IFERROR((VLOOKUP($B355,'UA Ledger'!$A$6:$N$165,G$4,FALSE)),0)+IFERROR(VLOOKUP($B355,'AA Ledger'!$A$6:$O$581,G$4,FALSE),0)</f>
        <v>0</v>
      </c>
      <c r="H355" s="7">
        <f>IFERROR((VLOOKUP($B355,'UA Ledger'!$A$6:$N$165,H$4,FALSE)),0)+IFERROR(VLOOKUP($B355,'AA Ledger'!$A$6:$O$581,H$4,FALSE),0)</f>
        <v>0</v>
      </c>
      <c r="I355" s="7">
        <f>IFERROR((VLOOKUP($B355,'UA Ledger'!$A$6:$N$165,I$4,FALSE)),0)+IFERROR(VLOOKUP($B355,'AA Ledger'!$A$6:$O$581,I$4,FALSE),0)</f>
        <v>0</v>
      </c>
      <c r="J355" s="7">
        <f>IFERROR((VLOOKUP($B355,'UA Ledger'!$A$6:$N$165,J$4,FALSE)),0)+IFERROR(VLOOKUP($B355,'AA Ledger'!$A$6:$O$581,J$4,FALSE),0)</f>
        <v>0</v>
      </c>
      <c r="K355" s="7">
        <f>IFERROR((VLOOKUP($B355,'UA Ledger'!$A$6:$N$165,K$4,FALSE)),0)+IFERROR(VLOOKUP($B355,'AA Ledger'!$A$6:$O$581,K$4,FALSE),0)</f>
        <v>0</v>
      </c>
      <c r="L355" s="7">
        <f>IFERROR((VLOOKUP($B355,'UA Ledger'!$A$6:$N$165,L$4,FALSE)),0)+IFERROR(VLOOKUP($B355,'AA Ledger'!$A$6:$O$581,L$4,FALSE),0)</f>
        <v>0</v>
      </c>
      <c r="M355" s="7">
        <f>IFERROR((VLOOKUP($B355,'UA Ledger'!$A$6:$N$165,M$4,FALSE)),0)+IFERROR(VLOOKUP($B355,'AA Ledger'!$A$6:$O$581,M$4,FALSE),0)</f>
        <v>0</v>
      </c>
      <c r="N355" s="7">
        <f>IFERROR((VLOOKUP($B355,'UA Ledger'!$A$6:$N$165,N$4,FALSE)),0)+IFERROR(VLOOKUP($B355,'AA Ledger'!$A$6:$O$581,N$4,FALSE),0)</f>
        <v>0</v>
      </c>
      <c r="O355" s="6">
        <f t="shared" si="16"/>
        <v>0</v>
      </c>
      <c r="T355" s="24">
        <v>5390</v>
      </c>
      <c r="U355" s="25">
        <f t="shared" si="17"/>
        <v>5390</v>
      </c>
    </row>
    <row r="356" spans="1:21" x14ac:dyDescent="0.35">
      <c r="A356" s="15" t="s">
        <v>316</v>
      </c>
      <c r="B356" s="16">
        <v>3790</v>
      </c>
      <c r="C356" s="7">
        <f>IFERROR((VLOOKUP($B356,'UA Ledger'!$A$6:$N$165,2,FALSE)),0)+IFERROR(VLOOKUP($B356,'AA Ledger'!$A$6:$O$581,2,FALSE),0)</f>
        <v>0</v>
      </c>
      <c r="D356" s="7">
        <f>IFERROR((VLOOKUP($B356,'UA Ledger'!$A$6:$N$165,D$4,FALSE)),0)+IFERROR(VLOOKUP($B356,'AA Ledger'!$A$6:$O$581,D$4,FALSE),0)</f>
        <v>0</v>
      </c>
      <c r="E356" s="7">
        <f>IFERROR((VLOOKUP($B356,'UA Ledger'!$A$6:$N$165,E$4,FALSE)),0)+IFERROR(VLOOKUP($B356,'AA Ledger'!$A$6:$O$581,E$4,FALSE),0)</f>
        <v>0</v>
      </c>
      <c r="F356" s="7">
        <f>IFERROR((VLOOKUP($B356,'UA Ledger'!$A$6:$N$165,F$4,FALSE)),0)+IFERROR(VLOOKUP($B356,'AA Ledger'!$A$6:$O$581,F$4,FALSE),0)</f>
        <v>0</v>
      </c>
      <c r="G356" s="7">
        <f>IFERROR((VLOOKUP($B356,'UA Ledger'!$A$6:$N$165,G$4,FALSE)),0)+IFERROR(VLOOKUP($B356,'AA Ledger'!$A$6:$O$581,G$4,FALSE),0)</f>
        <v>0</v>
      </c>
      <c r="H356" s="7">
        <f>IFERROR((VLOOKUP($B356,'UA Ledger'!$A$6:$N$165,H$4,FALSE)),0)+IFERROR(VLOOKUP($B356,'AA Ledger'!$A$6:$O$581,H$4,FALSE),0)</f>
        <v>0</v>
      </c>
      <c r="I356" s="7">
        <f>IFERROR((VLOOKUP($B356,'UA Ledger'!$A$6:$N$165,I$4,FALSE)),0)+IFERROR(VLOOKUP($B356,'AA Ledger'!$A$6:$O$581,I$4,FALSE),0)</f>
        <v>-550.48</v>
      </c>
      <c r="J356" s="7">
        <f>IFERROR((VLOOKUP($B356,'UA Ledger'!$A$6:$N$165,J$4,FALSE)),0)+IFERROR(VLOOKUP($B356,'AA Ledger'!$A$6:$O$581,J$4,FALSE),0)</f>
        <v>0</v>
      </c>
      <c r="K356" s="7">
        <f>IFERROR((VLOOKUP($B356,'UA Ledger'!$A$6:$N$165,K$4,FALSE)),0)+IFERROR(VLOOKUP($B356,'AA Ledger'!$A$6:$O$581,K$4,FALSE),0)</f>
        <v>0</v>
      </c>
      <c r="L356" s="7">
        <f>IFERROR((VLOOKUP($B356,'UA Ledger'!$A$6:$N$165,L$4,FALSE)),0)+IFERROR(VLOOKUP($B356,'AA Ledger'!$A$6:$O$581,L$4,FALSE),0)</f>
        <v>0</v>
      </c>
      <c r="M356" s="7">
        <f>IFERROR((VLOOKUP($B356,'UA Ledger'!$A$6:$N$165,M$4,FALSE)),0)+IFERROR(VLOOKUP($B356,'AA Ledger'!$A$6:$O$581,M$4,FALSE),0)</f>
        <v>0</v>
      </c>
      <c r="N356" s="7">
        <f>IFERROR((VLOOKUP($B356,'UA Ledger'!$A$6:$N$165,N$4,FALSE)),0)+IFERROR(VLOOKUP($B356,'AA Ledger'!$A$6:$O$581,N$4,FALSE),0)</f>
        <v>0</v>
      </c>
      <c r="O356" s="6">
        <f t="shared" si="16"/>
        <v>-550.48</v>
      </c>
      <c r="T356" s="5">
        <v>5405</v>
      </c>
      <c r="U356">
        <f t="shared" si="17"/>
        <v>5405</v>
      </c>
    </row>
    <row r="357" spans="1:21" x14ac:dyDescent="0.35">
      <c r="A357" s="15" t="s">
        <v>317</v>
      </c>
      <c r="B357" s="16">
        <v>3800</v>
      </c>
      <c r="C357" s="7">
        <f>IFERROR((VLOOKUP($B357,'UA Ledger'!$A$6:$N$165,2,FALSE)),0)+IFERROR(VLOOKUP($B357,'AA Ledger'!$A$6:$O$581,2,FALSE),0)</f>
        <v>0</v>
      </c>
      <c r="D357" s="7">
        <f>IFERROR((VLOOKUP($B357,'UA Ledger'!$A$6:$N$165,D$4,FALSE)),0)+IFERROR(VLOOKUP($B357,'AA Ledger'!$A$6:$O$581,D$4,FALSE),0)</f>
        <v>0</v>
      </c>
      <c r="E357" s="7">
        <f>IFERROR((VLOOKUP($B357,'UA Ledger'!$A$6:$N$165,E$4,FALSE)),0)+IFERROR(VLOOKUP($B357,'AA Ledger'!$A$6:$O$581,E$4,FALSE),0)</f>
        <v>0</v>
      </c>
      <c r="F357" s="7">
        <f>IFERROR((VLOOKUP($B357,'UA Ledger'!$A$6:$N$165,F$4,FALSE)),0)+IFERROR(VLOOKUP($B357,'AA Ledger'!$A$6:$O$581,F$4,FALSE),0)</f>
        <v>0</v>
      </c>
      <c r="G357" s="7">
        <f>IFERROR((VLOOKUP($B357,'UA Ledger'!$A$6:$N$165,G$4,FALSE)),0)+IFERROR(VLOOKUP($B357,'AA Ledger'!$A$6:$O$581,G$4,FALSE),0)</f>
        <v>0</v>
      </c>
      <c r="H357" s="7">
        <f>IFERROR((VLOOKUP($B357,'UA Ledger'!$A$6:$N$165,H$4,FALSE)),0)+IFERROR(VLOOKUP($B357,'AA Ledger'!$A$6:$O$581,H$4,FALSE),0)</f>
        <v>0</v>
      </c>
      <c r="I357" s="7">
        <f>IFERROR((VLOOKUP($B357,'UA Ledger'!$A$6:$N$165,I$4,FALSE)),0)+IFERROR(VLOOKUP($B357,'AA Ledger'!$A$6:$O$581,I$4,FALSE),0)</f>
        <v>0</v>
      </c>
      <c r="J357" s="7">
        <f>IFERROR((VLOOKUP($B357,'UA Ledger'!$A$6:$N$165,J$4,FALSE)),0)+IFERROR(VLOOKUP($B357,'AA Ledger'!$A$6:$O$581,J$4,FALSE),0)</f>
        <v>0</v>
      </c>
      <c r="K357" s="7">
        <f>IFERROR((VLOOKUP($B357,'UA Ledger'!$A$6:$N$165,K$4,FALSE)),0)+IFERROR(VLOOKUP($B357,'AA Ledger'!$A$6:$O$581,K$4,FALSE),0)</f>
        <v>0</v>
      </c>
      <c r="L357" s="7">
        <f>IFERROR((VLOOKUP($B357,'UA Ledger'!$A$6:$N$165,L$4,FALSE)),0)+IFERROR(VLOOKUP($B357,'AA Ledger'!$A$6:$O$581,L$4,FALSE),0)</f>
        <v>0</v>
      </c>
      <c r="M357" s="7">
        <f>IFERROR((VLOOKUP($B357,'UA Ledger'!$A$6:$N$165,M$4,FALSE)),0)+IFERROR(VLOOKUP($B357,'AA Ledger'!$A$6:$O$581,M$4,FALSE),0)</f>
        <v>0</v>
      </c>
      <c r="N357" s="7">
        <f>IFERROR((VLOOKUP($B357,'UA Ledger'!$A$6:$N$165,N$4,FALSE)),0)+IFERROR(VLOOKUP($B357,'AA Ledger'!$A$6:$O$581,N$4,FALSE),0)</f>
        <v>0</v>
      </c>
      <c r="O357" s="6">
        <f t="shared" si="16"/>
        <v>0</v>
      </c>
      <c r="T357" s="5">
        <v>5435</v>
      </c>
      <c r="U357">
        <f t="shared" si="17"/>
        <v>5435</v>
      </c>
    </row>
    <row r="358" spans="1:21" x14ac:dyDescent="0.35">
      <c r="A358" s="15" t="s">
        <v>318</v>
      </c>
      <c r="B358" s="16">
        <v>3810</v>
      </c>
      <c r="C358" s="7">
        <f>IFERROR((VLOOKUP($B358,'UA Ledger'!$A$6:$N$165,2,FALSE)),0)+IFERROR(VLOOKUP($B358,'AA Ledger'!$A$6:$O$581,2,FALSE),0)</f>
        <v>280.22999999999996</v>
      </c>
      <c r="D358" s="7">
        <f>IFERROR((VLOOKUP($B358,'UA Ledger'!$A$6:$N$165,D$4,FALSE)),0)+IFERROR(VLOOKUP($B358,'AA Ledger'!$A$6:$O$581,D$4,FALSE),0)</f>
        <v>280.22999999999996</v>
      </c>
      <c r="E358" s="7">
        <f>IFERROR((VLOOKUP($B358,'UA Ledger'!$A$6:$N$165,E$4,FALSE)),0)+IFERROR(VLOOKUP($B358,'AA Ledger'!$A$6:$O$581,E$4,FALSE),0)</f>
        <v>280.22999999999996</v>
      </c>
      <c r="F358" s="7">
        <f>IFERROR((VLOOKUP($B358,'UA Ledger'!$A$6:$N$165,F$4,FALSE)),0)+IFERROR(VLOOKUP($B358,'AA Ledger'!$A$6:$O$581,F$4,FALSE),0)</f>
        <v>280.22999999999996</v>
      </c>
      <c r="G358" s="7">
        <f>IFERROR((VLOOKUP($B358,'UA Ledger'!$A$6:$N$165,G$4,FALSE)),0)+IFERROR(VLOOKUP($B358,'AA Ledger'!$A$6:$O$581,G$4,FALSE),0)</f>
        <v>280.22999999999996</v>
      </c>
      <c r="H358" s="7">
        <f>IFERROR((VLOOKUP($B358,'UA Ledger'!$A$6:$N$165,H$4,FALSE)),0)+IFERROR(VLOOKUP($B358,'AA Ledger'!$A$6:$O$581,H$4,FALSE),0)</f>
        <v>280.22999999999996</v>
      </c>
      <c r="I358" s="7">
        <f>IFERROR((VLOOKUP($B358,'UA Ledger'!$A$6:$N$165,I$4,FALSE)),0)+IFERROR(VLOOKUP($B358,'AA Ledger'!$A$6:$O$581,I$4,FALSE),0)</f>
        <v>280.22999999999996</v>
      </c>
      <c r="J358" s="7">
        <f>IFERROR((VLOOKUP($B358,'UA Ledger'!$A$6:$N$165,J$4,FALSE)),0)+IFERROR(VLOOKUP($B358,'AA Ledger'!$A$6:$O$581,J$4,FALSE),0)</f>
        <v>280.22999999999996</v>
      </c>
      <c r="K358" s="7">
        <f>IFERROR((VLOOKUP($B358,'UA Ledger'!$A$6:$N$165,K$4,FALSE)),0)+IFERROR(VLOOKUP($B358,'AA Ledger'!$A$6:$O$581,K$4,FALSE),0)</f>
        <v>280.22999999999996</v>
      </c>
      <c r="L358" s="7">
        <f>IFERROR((VLOOKUP($B358,'UA Ledger'!$A$6:$N$165,L$4,FALSE)),0)+IFERROR(VLOOKUP($B358,'AA Ledger'!$A$6:$O$581,L$4,FALSE),0)</f>
        <v>280.22999999999996</v>
      </c>
      <c r="M358" s="7">
        <f>IFERROR((VLOOKUP($B358,'UA Ledger'!$A$6:$N$165,M$4,FALSE)),0)+IFERROR(VLOOKUP($B358,'AA Ledger'!$A$6:$O$581,M$4,FALSE),0)</f>
        <v>280.22999999999996</v>
      </c>
      <c r="N358" s="7">
        <f>IFERROR((VLOOKUP($B358,'UA Ledger'!$A$6:$N$165,N$4,FALSE)),0)+IFERROR(VLOOKUP($B358,'AA Ledger'!$A$6:$O$581,N$4,FALSE),0)</f>
        <v>280.22999999999996</v>
      </c>
      <c r="O358" s="6">
        <f t="shared" si="16"/>
        <v>3362.7599999999998</v>
      </c>
      <c r="T358" s="5">
        <v>5440</v>
      </c>
      <c r="U358">
        <f t="shared" si="17"/>
        <v>5440</v>
      </c>
    </row>
    <row r="359" spans="1:21" x14ac:dyDescent="0.35">
      <c r="A359" s="15" t="s">
        <v>318</v>
      </c>
      <c r="B359" s="16">
        <v>3815</v>
      </c>
      <c r="C359" s="7">
        <f>IFERROR((VLOOKUP($B359,'UA Ledger'!$A$6:$N$165,2,FALSE)),0)+IFERROR(VLOOKUP($B359,'AA Ledger'!$A$6:$O$581,2,FALSE),0)</f>
        <v>8129.6100000000015</v>
      </c>
      <c r="D359" s="7">
        <f>IFERROR((VLOOKUP($B359,'UA Ledger'!$A$6:$N$165,D$4,FALSE)),0)+IFERROR(VLOOKUP($B359,'AA Ledger'!$A$6:$O$581,D$4,FALSE),0)</f>
        <v>8129.6100000000015</v>
      </c>
      <c r="E359" s="7">
        <f>IFERROR((VLOOKUP($B359,'UA Ledger'!$A$6:$N$165,E$4,FALSE)),0)+IFERROR(VLOOKUP($B359,'AA Ledger'!$A$6:$O$581,E$4,FALSE),0)</f>
        <v>8129.6100000000015</v>
      </c>
      <c r="F359" s="7">
        <f>IFERROR((VLOOKUP($B359,'UA Ledger'!$A$6:$N$165,F$4,FALSE)),0)+IFERROR(VLOOKUP($B359,'AA Ledger'!$A$6:$O$581,F$4,FALSE),0)</f>
        <v>8129.6100000000015</v>
      </c>
      <c r="G359" s="7">
        <f>IFERROR((VLOOKUP($B359,'UA Ledger'!$A$6:$N$165,G$4,FALSE)),0)+IFERROR(VLOOKUP($B359,'AA Ledger'!$A$6:$O$581,G$4,FALSE),0)</f>
        <v>8129.6100000000015</v>
      </c>
      <c r="H359" s="7">
        <f>IFERROR((VLOOKUP($B359,'UA Ledger'!$A$6:$N$165,H$4,FALSE)),0)+IFERROR(VLOOKUP($B359,'AA Ledger'!$A$6:$O$581,H$4,FALSE),0)</f>
        <v>8129.6100000000015</v>
      </c>
      <c r="I359" s="7">
        <f>IFERROR((VLOOKUP($B359,'UA Ledger'!$A$6:$N$165,I$4,FALSE)),0)+IFERROR(VLOOKUP($B359,'AA Ledger'!$A$6:$O$581,I$4,FALSE),0)</f>
        <v>8129.6100000000015</v>
      </c>
      <c r="J359" s="7">
        <f>IFERROR((VLOOKUP($B359,'UA Ledger'!$A$6:$N$165,J$4,FALSE)),0)+IFERROR(VLOOKUP($B359,'AA Ledger'!$A$6:$O$581,J$4,FALSE),0)</f>
        <v>8129.6100000000015</v>
      </c>
      <c r="K359" s="7">
        <f>IFERROR((VLOOKUP($B359,'UA Ledger'!$A$6:$N$165,K$4,FALSE)),0)+IFERROR(VLOOKUP($B359,'AA Ledger'!$A$6:$O$581,K$4,FALSE),0)</f>
        <v>8129.6100000000015</v>
      </c>
      <c r="L359" s="7">
        <f>IFERROR((VLOOKUP($B359,'UA Ledger'!$A$6:$N$165,L$4,FALSE)),0)+IFERROR(VLOOKUP($B359,'AA Ledger'!$A$6:$O$581,L$4,FALSE),0)</f>
        <v>8129.6100000000015</v>
      </c>
      <c r="M359" s="7">
        <f>IFERROR((VLOOKUP($B359,'UA Ledger'!$A$6:$N$165,M$4,FALSE)),0)+IFERROR(VLOOKUP($B359,'AA Ledger'!$A$6:$O$581,M$4,FALSE),0)</f>
        <v>8129.6100000000015</v>
      </c>
      <c r="N359" s="7">
        <f>IFERROR((VLOOKUP($B359,'UA Ledger'!$A$6:$N$165,N$4,FALSE)),0)+IFERROR(VLOOKUP($B359,'AA Ledger'!$A$6:$O$581,N$4,FALSE),0)</f>
        <v>8129.6100000000015</v>
      </c>
      <c r="O359" s="6">
        <f t="shared" si="16"/>
        <v>97555.320000000022</v>
      </c>
      <c r="T359" s="5">
        <v>5455</v>
      </c>
      <c r="U359">
        <f t="shared" si="17"/>
        <v>5455</v>
      </c>
    </row>
    <row r="360" spans="1:21" x14ac:dyDescent="0.35">
      <c r="A360" s="15" t="s">
        <v>319</v>
      </c>
      <c r="B360" s="16">
        <v>3840</v>
      </c>
      <c r="C360" s="7">
        <f>IFERROR((VLOOKUP($B360,'UA Ledger'!$A$6:$N$165,2,FALSE)),0)+IFERROR(VLOOKUP($B360,'AA Ledger'!$A$6:$O$581,2,FALSE),0)</f>
        <v>2257.91</v>
      </c>
      <c r="D360" s="7">
        <f>IFERROR((VLOOKUP($B360,'UA Ledger'!$A$6:$N$165,D$4,FALSE)),0)+IFERROR(VLOOKUP($B360,'AA Ledger'!$A$6:$O$581,D$4,FALSE),0)</f>
        <v>2257.91</v>
      </c>
      <c r="E360" s="7">
        <f>IFERROR((VLOOKUP($B360,'UA Ledger'!$A$6:$N$165,E$4,FALSE)),0)+IFERROR(VLOOKUP($B360,'AA Ledger'!$A$6:$O$581,E$4,FALSE),0)</f>
        <v>2257.91</v>
      </c>
      <c r="F360" s="7">
        <f>IFERROR((VLOOKUP($B360,'UA Ledger'!$A$6:$N$165,F$4,FALSE)),0)+IFERROR(VLOOKUP($B360,'AA Ledger'!$A$6:$O$581,F$4,FALSE),0)</f>
        <v>2257.91</v>
      </c>
      <c r="G360" s="7">
        <f>IFERROR((VLOOKUP($B360,'UA Ledger'!$A$6:$N$165,G$4,FALSE)),0)+IFERROR(VLOOKUP($B360,'AA Ledger'!$A$6:$O$581,G$4,FALSE),0)</f>
        <v>2257.91</v>
      </c>
      <c r="H360" s="7">
        <f>IFERROR((VLOOKUP($B360,'UA Ledger'!$A$6:$N$165,H$4,FALSE)),0)+IFERROR(VLOOKUP($B360,'AA Ledger'!$A$6:$O$581,H$4,FALSE),0)</f>
        <v>2257.91</v>
      </c>
      <c r="I360" s="7">
        <f>IFERROR((VLOOKUP($B360,'UA Ledger'!$A$6:$N$165,I$4,FALSE)),0)+IFERROR(VLOOKUP($B360,'AA Ledger'!$A$6:$O$581,I$4,FALSE),0)</f>
        <v>2257.91</v>
      </c>
      <c r="J360" s="7">
        <f>IFERROR((VLOOKUP($B360,'UA Ledger'!$A$6:$N$165,J$4,FALSE)),0)+IFERROR(VLOOKUP($B360,'AA Ledger'!$A$6:$O$581,J$4,FALSE),0)</f>
        <v>2257.91</v>
      </c>
      <c r="K360" s="7">
        <f>IFERROR((VLOOKUP($B360,'UA Ledger'!$A$6:$N$165,K$4,FALSE)),0)+IFERROR(VLOOKUP($B360,'AA Ledger'!$A$6:$O$581,K$4,FALSE),0)</f>
        <v>2257.91</v>
      </c>
      <c r="L360" s="7">
        <f>IFERROR((VLOOKUP($B360,'UA Ledger'!$A$6:$N$165,L$4,FALSE)),0)+IFERROR(VLOOKUP($B360,'AA Ledger'!$A$6:$O$581,L$4,FALSE),0)</f>
        <v>2257.91</v>
      </c>
      <c r="M360" s="7">
        <f>IFERROR((VLOOKUP($B360,'UA Ledger'!$A$6:$N$165,M$4,FALSE)),0)+IFERROR(VLOOKUP($B360,'AA Ledger'!$A$6:$O$581,M$4,FALSE),0)</f>
        <v>2257.91</v>
      </c>
      <c r="N360" s="7">
        <f>IFERROR((VLOOKUP($B360,'UA Ledger'!$A$6:$N$165,N$4,FALSE)),0)+IFERROR(VLOOKUP($B360,'AA Ledger'!$A$6:$O$581,N$4,FALSE),0)</f>
        <v>2257.91</v>
      </c>
      <c r="O360" s="6">
        <f t="shared" si="16"/>
        <v>27094.92</v>
      </c>
      <c r="T360" s="5">
        <v>5460</v>
      </c>
      <c r="U360">
        <f t="shared" si="17"/>
        <v>5460</v>
      </c>
    </row>
    <row r="361" spans="1:21" x14ac:dyDescent="0.35">
      <c r="A361" s="15" t="s">
        <v>320</v>
      </c>
      <c r="B361" s="16">
        <v>3850</v>
      </c>
      <c r="C361" s="7">
        <f>IFERROR((VLOOKUP($B361,'UA Ledger'!$A$6:$N$165,2,FALSE)),0)+IFERROR(VLOOKUP($B361,'AA Ledger'!$A$6:$O$581,2,FALSE),0)</f>
        <v>313.56000000000006</v>
      </c>
      <c r="D361" s="7">
        <f>IFERROR((VLOOKUP($B361,'UA Ledger'!$A$6:$N$165,D$4,FALSE)),0)+IFERROR(VLOOKUP($B361,'AA Ledger'!$A$6:$O$581,D$4,FALSE),0)</f>
        <v>313.56000000000006</v>
      </c>
      <c r="E361" s="7">
        <f>IFERROR((VLOOKUP($B361,'UA Ledger'!$A$6:$N$165,E$4,FALSE)),0)+IFERROR(VLOOKUP($B361,'AA Ledger'!$A$6:$O$581,E$4,FALSE),0)</f>
        <v>313.56000000000006</v>
      </c>
      <c r="F361" s="7">
        <f>IFERROR((VLOOKUP($B361,'UA Ledger'!$A$6:$N$165,F$4,FALSE)),0)+IFERROR(VLOOKUP($B361,'AA Ledger'!$A$6:$O$581,F$4,FALSE),0)</f>
        <v>313.56000000000006</v>
      </c>
      <c r="G361" s="7">
        <f>IFERROR((VLOOKUP($B361,'UA Ledger'!$A$6:$N$165,G$4,FALSE)),0)+IFERROR(VLOOKUP($B361,'AA Ledger'!$A$6:$O$581,G$4,FALSE),0)</f>
        <v>425.22</v>
      </c>
      <c r="H361" s="7">
        <f>IFERROR((VLOOKUP($B361,'UA Ledger'!$A$6:$N$165,H$4,FALSE)),0)+IFERROR(VLOOKUP($B361,'AA Ledger'!$A$6:$O$581,H$4,FALSE),0)</f>
        <v>425.22</v>
      </c>
      <c r="I361" s="7">
        <f>IFERROR((VLOOKUP($B361,'UA Ledger'!$A$6:$N$165,I$4,FALSE)),0)+IFERROR(VLOOKUP($B361,'AA Ledger'!$A$6:$O$581,I$4,FALSE),0)</f>
        <v>433.53999999999996</v>
      </c>
      <c r="J361" s="7">
        <f>IFERROR((VLOOKUP($B361,'UA Ledger'!$A$6:$N$165,J$4,FALSE)),0)+IFERROR(VLOOKUP($B361,'AA Ledger'!$A$6:$O$581,J$4,FALSE),0)</f>
        <v>433.53999999999996</v>
      </c>
      <c r="K361" s="7">
        <f>IFERROR((VLOOKUP($B361,'UA Ledger'!$A$6:$N$165,K$4,FALSE)),0)+IFERROR(VLOOKUP($B361,'AA Ledger'!$A$6:$O$581,K$4,FALSE),0)</f>
        <v>439.78999999999996</v>
      </c>
      <c r="L361" s="7">
        <f>IFERROR((VLOOKUP($B361,'UA Ledger'!$A$6:$N$165,L$4,FALSE)),0)+IFERROR(VLOOKUP($B361,'AA Ledger'!$A$6:$O$581,L$4,FALSE),0)</f>
        <v>439.78999999999996</v>
      </c>
      <c r="M361" s="7">
        <f>IFERROR((VLOOKUP($B361,'UA Ledger'!$A$6:$N$165,M$4,FALSE)),0)+IFERROR(VLOOKUP($B361,'AA Ledger'!$A$6:$O$581,M$4,FALSE),0)</f>
        <v>439.78999999999996</v>
      </c>
      <c r="N361" s="7">
        <f>IFERROR((VLOOKUP($B361,'UA Ledger'!$A$6:$N$165,N$4,FALSE)),0)+IFERROR(VLOOKUP($B361,'AA Ledger'!$A$6:$O$581,N$4,FALSE),0)</f>
        <v>439.78999999999996</v>
      </c>
      <c r="O361" s="6">
        <f t="shared" si="16"/>
        <v>4730.92</v>
      </c>
      <c r="T361" s="5">
        <v>5465</v>
      </c>
      <c r="U361">
        <f t="shared" si="17"/>
        <v>5465</v>
      </c>
    </row>
    <row r="362" spans="1:21" x14ac:dyDescent="0.35">
      <c r="A362" s="15" t="s">
        <v>321</v>
      </c>
      <c r="B362" s="16">
        <v>3860</v>
      </c>
      <c r="C362" s="7">
        <f>IFERROR((VLOOKUP($B362,'UA Ledger'!$A$6:$N$165,2,FALSE)),0)+IFERROR(VLOOKUP($B362,'AA Ledger'!$A$6:$O$581,2,FALSE),0)</f>
        <v>891.90999999999985</v>
      </c>
      <c r="D362" s="7">
        <f>IFERROR((VLOOKUP($B362,'UA Ledger'!$A$6:$N$165,D$4,FALSE)),0)+IFERROR(VLOOKUP($B362,'AA Ledger'!$A$6:$O$581,D$4,FALSE),0)</f>
        <v>891.90999999999985</v>
      </c>
      <c r="E362" s="7">
        <f>IFERROR((VLOOKUP($B362,'UA Ledger'!$A$6:$N$165,E$4,FALSE)),0)+IFERROR(VLOOKUP($B362,'AA Ledger'!$A$6:$O$581,E$4,FALSE),0)</f>
        <v>891.90999999999985</v>
      </c>
      <c r="F362" s="7">
        <f>IFERROR((VLOOKUP($B362,'UA Ledger'!$A$6:$N$165,F$4,FALSE)),0)+IFERROR(VLOOKUP($B362,'AA Ledger'!$A$6:$O$581,F$4,FALSE),0)</f>
        <v>891.90999999999985</v>
      </c>
      <c r="G362" s="7">
        <f>IFERROR((VLOOKUP($B362,'UA Ledger'!$A$6:$N$165,G$4,FALSE)),0)+IFERROR(VLOOKUP($B362,'AA Ledger'!$A$6:$O$581,G$4,FALSE),0)</f>
        <v>891.90999999999985</v>
      </c>
      <c r="H362" s="7">
        <f>IFERROR((VLOOKUP($B362,'UA Ledger'!$A$6:$N$165,H$4,FALSE)),0)+IFERROR(VLOOKUP($B362,'AA Ledger'!$A$6:$O$581,H$4,FALSE),0)</f>
        <v>891.90999999999985</v>
      </c>
      <c r="I362" s="7">
        <f>IFERROR((VLOOKUP($B362,'UA Ledger'!$A$6:$N$165,I$4,FALSE)),0)+IFERROR(VLOOKUP($B362,'AA Ledger'!$A$6:$O$581,I$4,FALSE),0)</f>
        <v>891.90999999999985</v>
      </c>
      <c r="J362" s="7">
        <f>IFERROR((VLOOKUP($B362,'UA Ledger'!$A$6:$N$165,J$4,FALSE)),0)+IFERROR(VLOOKUP($B362,'AA Ledger'!$A$6:$O$581,J$4,FALSE),0)</f>
        <v>891.90999999999985</v>
      </c>
      <c r="K362" s="7">
        <f>IFERROR((VLOOKUP($B362,'UA Ledger'!$A$6:$N$165,K$4,FALSE)),0)+IFERROR(VLOOKUP($B362,'AA Ledger'!$A$6:$O$581,K$4,FALSE),0)</f>
        <v>891.90999999999985</v>
      </c>
      <c r="L362" s="7">
        <f>IFERROR((VLOOKUP($B362,'UA Ledger'!$A$6:$N$165,L$4,FALSE)),0)+IFERROR(VLOOKUP($B362,'AA Ledger'!$A$6:$O$581,L$4,FALSE),0)</f>
        <v>891.90999999999985</v>
      </c>
      <c r="M362" s="7">
        <f>IFERROR((VLOOKUP($B362,'UA Ledger'!$A$6:$N$165,M$4,FALSE)),0)+IFERROR(VLOOKUP($B362,'AA Ledger'!$A$6:$O$581,M$4,FALSE),0)</f>
        <v>891.90999999999985</v>
      </c>
      <c r="N362" s="7">
        <f>IFERROR((VLOOKUP($B362,'UA Ledger'!$A$6:$N$165,N$4,FALSE)),0)+IFERROR(VLOOKUP($B362,'AA Ledger'!$A$6:$O$581,N$4,FALSE),0)</f>
        <v>627.99999999999977</v>
      </c>
      <c r="O362" s="6">
        <f t="shared" si="16"/>
        <v>10439.009999999998</v>
      </c>
      <c r="T362" s="5">
        <v>5470</v>
      </c>
      <c r="U362">
        <f t="shared" si="17"/>
        <v>5470</v>
      </c>
    </row>
    <row r="363" spans="1:21" x14ac:dyDescent="0.35">
      <c r="A363" s="15" t="s">
        <v>321</v>
      </c>
      <c r="B363" s="16">
        <v>3865</v>
      </c>
      <c r="C363" s="7">
        <f>IFERROR((VLOOKUP($B363,'UA Ledger'!$A$6:$N$165,2,FALSE)),0)+IFERROR(VLOOKUP($B363,'AA Ledger'!$A$6:$O$581,2,FALSE),0)</f>
        <v>10.73</v>
      </c>
      <c r="D363" s="7">
        <f>IFERROR((VLOOKUP($B363,'UA Ledger'!$A$6:$N$165,D$4,FALSE)),0)+IFERROR(VLOOKUP($B363,'AA Ledger'!$A$6:$O$581,D$4,FALSE),0)</f>
        <v>10.73</v>
      </c>
      <c r="E363" s="7">
        <f>IFERROR((VLOOKUP($B363,'UA Ledger'!$A$6:$N$165,E$4,FALSE)),0)+IFERROR(VLOOKUP($B363,'AA Ledger'!$A$6:$O$581,E$4,FALSE),0)</f>
        <v>10.73</v>
      </c>
      <c r="F363" s="7">
        <f>IFERROR((VLOOKUP($B363,'UA Ledger'!$A$6:$N$165,F$4,FALSE)),0)+IFERROR(VLOOKUP($B363,'AA Ledger'!$A$6:$O$581,F$4,FALSE),0)</f>
        <v>10.73</v>
      </c>
      <c r="G363" s="7">
        <f>IFERROR((VLOOKUP($B363,'UA Ledger'!$A$6:$N$165,G$4,FALSE)),0)+IFERROR(VLOOKUP($B363,'AA Ledger'!$A$6:$O$581,G$4,FALSE),0)</f>
        <v>10.73</v>
      </c>
      <c r="H363" s="7">
        <f>IFERROR((VLOOKUP($B363,'UA Ledger'!$A$6:$N$165,H$4,FALSE)),0)+IFERROR(VLOOKUP($B363,'AA Ledger'!$A$6:$O$581,H$4,FALSE),0)</f>
        <v>10.73</v>
      </c>
      <c r="I363" s="7">
        <f>IFERROR((VLOOKUP($B363,'UA Ledger'!$A$6:$N$165,I$4,FALSE)),0)+IFERROR(VLOOKUP($B363,'AA Ledger'!$A$6:$O$581,I$4,FALSE),0)</f>
        <v>10.73</v>
      </c>
      <c r="J363" s="7">
        <f>IFERROR((VLOOKUP($B363,'UA Ledger'!$A$6:$N$165,J$4,FALSE)),0)+IFERROR(VLOOKUP($B363,'AA Ledger'!$A$6:$O$581,J$4,FALSE),0)</f>
        <v>10.73</v>
      </c>
      <c r="K363" s="7">
        <f>IFERROR((VLOOKUP($B363,'UA Ledger'!$A$6:$N$165,K$4,FALSE)),0)+IFERROR(VLOOKUP($B363,'AA Ledger'!$A$6:$O$581,K$4,FALSE),0)</f>
        <v>10.73</v>
      </c>
      <c r="L363" s="7">
        <f>IFERROR((VLOOKUP($B363,'UA Ledger'!$A$6:$N$165,L$4,FALSE)),0)+IFERROR(VLOOKUP($B363,'AA Ledger'!$A$6:$O$581,L$4,FALSE),0)</f>
        <v>10.73</v>
      </c>
      <c r="M363" s="7">
        <f>IFERROR((VLOOKUP($B363,'UA Ledger'!$A$6:$N$165,M$4,FALSE)),0)+IFERROR(VLOOKUP($B363,'AA Ledger'!$A$6:$O$581,M$4,FALSE),0)</f>
        <v>10.73</v>
      </c>
      <c r="N363" s="7">
        <f>IFERROR((VLOOKUP($B363,'UA Ledger'!$A$6:$N$165,N$4,FALSE)),0)+IFERROR(VLOOKUP($B363,'AA Ledger'!$A$6:$O$581,N$4,FALSE),0)</f>
        <v>-33.450000000000003</v>
      </c>
      <c r="O363" s="6">
        <f t="shared" si="16"/>
        <v>84.580000000000027</v>
      </c>
      <c r="T363" s="5">
        <v>5480</v>
      </c>
      <c r="U363">
        <f t="shared" si="17"/>
        <v>5480</v>
      </c>
    </row>
    <row r="364" spans="1:21" x14ac:dyDescent="0.35">
      <c r="A364" s="15" t="s">
        <v>321</v>
      </c>
      <c r="B364" s="16">
        <v>3870</v>
      </c>
      <c r="C364" s="7">
        <f>IFERROR((VLOOKUP($B364,'UA Ledger'!$A$6:$N$165,2,FALSE)),0)+IFERROR(VLOOKUP($B364,'AA Ledger'!$A$6:$O$581,2,FALSE),0)</f>
        <v>0</v>
      </c>
      <c r="D364" s="7">
        <f>IFERROR((VLOOKUP($B364,'UA Ledger'!$A$6:$N$165,D$4,FALSE)),0)+IFERROR(VLOOKUP($B364,'AA Ledger'!$A$6:$O$581,D$4,FALSE),0)</f>
        <v>0</v>
      </c>
      <c r="E364" s="7">
        <f>IFERROR((VLOOKUP($B364,'UA Ledger'!$A$6:$N$165,E$4,FALSE)),0)+IFERROR(VLOOKUP($B364,'AA Ledger'!$A$6:$O$581,E$4,FALSE),0)</f>
        <v>0</v>
      </c>
      <c r="F364" s="7">
        <f>IFERROR((VLOOKUP($B364,'UA Ledger'!$A$6:$N$165,F$4,FALSE)),0)+IFERROR(VLOOKUP($B364,'AA Ledger'!$A$6:$O$581,F$4,FALSE),0)</f>
        <v>0</v>
      </c>
      <c r="G364" s="7">
        <f>IFERROR((VLOOKUP($B364,'UA Ledger'!$A$6:$N$165,G$4,FALSE)),0)+IFERROR(VLOOKUP($B364,'AA Ledger'!$A$6:$O$581,G$4,FALSE),0)</f>
        <v>0</v>
      </c>
      <c r="H364" s="7">
        <f>IFERROR((VLOOKUP($B364,'UA Ledger'!$A$6:$N$165,H$4,FALSE)),0)+IFERROR(VLOOKUP($B364,'AA Ledger'!$A$6:$O$581,H$4,FALSE),0)</f>
        <v>0</v>
      </c>
      <c r="I364" s="7">
        <f>IFERROR((VLOOKUP($B364,'UA Ledger'!$A$6:$N$165,I$4,FALSE)),0)+IFERROR(VLOOKUP($B364,'AA Ledger'!$A$6:$O$581,I$4,FALSE),0)</f>
        <v>0</v>
      </c>
      <c r="J364" s="7">
        <f>IFERROR((VLOOKUP($B364,'UA Ledger'!$A$6:$N$165,J$4,FALSE)),0)+IFERROR(VLOOKUP($B364,'AA Ledger'!$A$6:$O$581,J$4,FALSE),0)</f>
        <v>0</v>
      </c>
      <c r="K364" s="7">
        <f>IFERROR((VLOOKUP($B364,'UA Ledger'!$A$6:$N$165,K$4,FALSE)),0)+IFERROR(VLOOKUP($B364,'AA Ledger'!$A$6:$O$581,K$4,FALSE),0)</f>
        <v>0</v>
      </c>
      <c r="L364" s="7">
        <f>IFERROR((VLOOKUP($B364,'UA Ledger'!$A$6:$N$165,L$4,FALSE)),0)+IFERROR(VLOOKUP($B364,'AA Ledger'!$A$6:$O$581,L$4,FALSE),0)</f>
        <v>0</v>
      </c>
      <c r="M364" s="7">
        <f>IFERROR((VLOOKUP($B364,'UA Ledger'!$A$6:$N$165,M$4,FALSE)),0)+IFERROR(VLOOKUP($B364,'AA Ledger'!$A$6:$O$581,M$4,FALSE),0)</f>
        <v>0</v>
      </c>
      <c r="N364" s="7">
        <f>IFERROR((VLOOKUP($B364,'UA Ledger'!$A$6:$N$165,N$4,FALSE)),0)+IFERROR(VLOOKUP($B364,'AA Ledger'!$A$6:$O$581,N$4,FALSE),0)</f>
        <v>0</v>
      </c>
      <c r="O364" s="6">
        <f t="shared" si="16"/>
        <v>0</v>
      </c>
      <c r="T364" s="5">
        <v>5485</v>
      </c>
      <c r="U364">
        <f t="shared" si="17"/>
        <v>5485</v>
      </c>
    </row>
    <row r="365" spans="1:21" x14ac:dyDescent="0.35">
      <c r="A365" s="15" t="s">
        <v>322</v>
      </c>
      <c r="B365" s="16">
        <v>3875</v>
      </c>
      <c r="C365" s="7">
        <f>IFERROR((VLOOKUP($B365,'UA Ledger'!$A$6:$N$165,2,FALSE)),0)+IFERROR(VLOOKUP($B365,'AA Ledger'!$A$6:$O$581,2,FALSE),0)</f>
        <v>1650.94</v>
      </c>
      <c r="D365" s="7">
        <f>IFERROR((VLOOKUP($B365,'UA Ledger'!$A$6:$N$165,D$4,FALSE)),0)+IFERROR(VLOOKUP($B365,'AA Ledger'!$A$6:$O$581,D$4,FALSE),0)</f>
        <v>1650.94</v>
      </c>
      <c r="E365" s="7">
        <f>IFERROR((VLOOKUP($B365,'UA Ledger'!$A$6:$N$165,E$4,FALSE)),0)+IFERROR(VLOOKUP($B365,'AA Ledger'!$A$6:$O$581,E$4,FALSE),0)</f>
        <v>1650.94</v>
      </c>
      <c r="F365" s="7">
        <f>IFERROR((VLOOKUP($B365,'UA Ledger'!$A$6:$N$165,F$4,FALSE)),0)+IFERROR(VLOOKUP($B365,'AA Ledger'!$A$6:$O$581,F$4,FALSE),0)</f>
        <v>1650.94</v>
      </c>
      <c r="G365" s="7">
        <f>IFERROR((VLOOKUP($B365,'UA Ledger'!$A$6:$N$165,G$4,FALSE)),0)+IFERROR(VLOOKUP($B365,'AA Ledger'!$A$6:$O$581,G$4,FALSE),0)</f>
        <v>1650.94</v>
      </c>
      <c r="H365" s="7">
        <f>IFERROR((VLOOKUP($B365,'UA Ledger'!$A$6:$N$165,H$4,FALSE)),0)+IFERROR(VLOOKUP($B365,'AA Ledger'!$A$6:$O$581,H$4,FALSE),0)</f>
        <v>1650.94</v>
      </c>
      <c r="I365" s="7">
        <f>IFERROR((VLOOKUP($B365,'UA Ledger'!$A$6:$N$165,I$4,FALSE)),0)+IFERROR(VLOOKUP($B365,'AA Ledger'!$A$6:$O$581,I$4,FALSE),0)</f>
        <v>1650.94</v>
      </c>
      <c r="J365" s="7">
        <f>IFERROR((VLOOKUP($B365,'UA Ledger'!$A$6:$N$165,J$4,FALSE)),0)+IFERROR(VLOOKUP($B365,'AA Ledger'!$A$6:$O$581,J$4,FALSE),0)</f>
        <v>1650.94</v>
      </c>
      <c r="K365" s="7">
        <f>IFERROR((VLOOKUP($B365,'UA Ledger'!$A$6:$N$165,K$4,FALSE)),0)+IFERROR(VLOOKUP($B365,'AA Ledger'!$A$6:$O$581,K$4,FALSE),0)</f>
        <v>1650.94</v>
      </c>
      <c r="L365" s="7">
        <f>IFERROR((VLOOKUP($B365,'UA Ledger'!$A$6:$N$165,L$4,FALSE)),0)+IFERROR(VLOOKUP($B365,'AA Ledger'!$A$6:$O$581,L$4,FALSE),0)</f>
        <v>1650.94</v>
      </c>
      <c r="M365" s="7">
        <f>IFERROR((VLOOKUP($B365,'UA Ledger'!$A$6:$N$165,M$4,FALSE)),0)+IFERROR(VLOOKUP($B365,'AA Ledger'!$A$6:$O$581,M$4,FALSE),0)</f>
        <v>1650.94</v>
      </c>
      <c r="N365" s="7">
        <f>IFERROR((VLOOKUP($B365,'UA Ledger'!$A$6:$N$165,N$4,FALSE)),0)+IFERROR(VLOOKUP($B365,'AA Ledger'!$A$6:$O$581,N$4,FALSE),0)</f>
        <v>931.7600000000001</v>
      </c>
      <c r="O365" s="6">
        <f t="shared" si="16"/>
        <v>19092.099999999999</v>
      </c>
      <c r="T365" s="5">
        <v>5490</v>
      </c>
      <c r="U365">
        <f t="shared" si="17"/>
        <v>5490</v>
      </c>
    </row>
    <row r="366" spans="1:21" x14ac:dyDescent="0.35">
      <c r="A366" s="15" t="s">
        <v>323</v>
      </c>
      <c r="B366" s="16">
        <v>3880</v>
      </c>
      <c r="C366" s="7">
        <f>IFERROR((VLOOKUP($B366,'UA Ledger'!$A$6:$N$165,2,FALSE)),0)+IFERROR(VLOOKUP($B366,'AA Ledger'!$A$6:$O$581,2,FALSE),0)</f>
        <v>2301.91</v>
      </c>
      <c r="D366" s="7">
        <f>IFERROR((VLOOKUP($B366,'UA Ledger'!$A$6:$N$165,D$4,FALSE)),0)+IFERROR(VLOOKUP($B366,'AA Ledger'!$A$6:$O$581,D$4,FALSE),0)</f>
        <v>2301.91</v>
      </c>
      <c r="E366" s="7">
        <f>IFERROR((VLOOKUP($B366,'UA Ledger'!$A$6:$N$165,E$4,FALSE)),0)+IFERROR(VLOOKUP($B366,'AA Ledger'!$A$6:$O$581,E$4,FALSE),0)</f>
        <v>2301.9</v>
      </c>
      <c r="F366" s="7">
        <f>IFERROR((VLOOKUP($B366,'UA Ledger'!$A$6:$N$165,F$4,FALSE)),0)+IFERROR(VLOOKUP($B366,'AA Ledger'!$A$6:$O$581,F$4,FALSE),0)</f>
        <v>2301.91</v>
      </c>
      <c r="G366" s="7">
        <f>IFERROR((VLOOKUP($B366,'UA Ledger'!$A$6:$N$165,G$4,FALSE)),0)+IFERROR(VLOOKUP($B366,'AA Ledger'!$A$6:$O$581,G$4,FALSE),0)</f>
        <v>2301.91</v>
      </c>
      <c r="H366" s="7">
        <f>IFERROR((VLOOKUP($B366,'UA Ledger'!$A$6:$N$165,H$4,FALSE)),0)+IFERROR(VLOOKUP($B366,'AA Ledger'!$A$6:$O$581,H$4,FALSE),0)</f>
        <v>2301.91</v>
      </c>
      <c r="I366" s="7">
        <f>IFERROR((VLOOKUP($B366,'UA Ledger'!$A$6:$N$165,I$4,FALSE)),0)+IFERROR(VLOOKUP($B366,'AA Ledger'!$A$6:$O$581,I$4,FALSE),0)</f>
        <v>2301.91</v>
      </c>
      <c r="J366" s="7">
        <f>IFERROR((VLOOKUP($B366,'UA Ledger'!$A$6:$N$165,J$4,FALSE)),0)+IFERROR(VLOOKUP($B366,'AA Ledger'!$A$6:$O$581,J$4,FALSE),0)</f>
        <v>2301.9</v>
      </c>
      <c r="K366" s="7">
        <f>IFERROR((VLOOKUP($B366,'UA Ledger'!$A$6:$N$165,K$4,FALSE)),0)+IFERROR(VLOOKUP($B366,'AA Ledger'!$A$6:$O$581,K$4,FALSE),0)</f>
        <v>2301.91</v>
      </c>
      <c r="L366" s="7">
        <f>IFERROR((VLOOKUP($B366,'UA Ledger'!$A$6:$N$165,L$4,FALSE)),0)+IFERROR(VLOOKUP($B366,'AA Ledger'!$A$6:$O$581,L$4,FALSE),0)</f>
        <v>2301.91</v>
      </c>
      <c r="M366" s="7">
        <f>IFERROR((VLOOKUP($B366,'UA Ledger'!$A$6:$N$165,M$4,FALSE)),0)+IFERROR(VLOOKUP($B366,'AA Ledger'!$A$6:$O$581,M$4,FALSE),0)</f>
        <v>2301.91</v>
      </c>
      <c r="N366" s="7">
        <f>IFERROR((VLOOKUP($B366,'UA Ledger'!$A$6:$N$165,N$4,FALSE)),0)+IFERROR(VLOOKUP($B366,'AA Ledger'!$A$6:$O$581,N$4,FALSE),0)</f>
        <v>2301.91</v>
      </c>
      <c r="O366" s="6">
        <f t="shared" si="16"/>
        <v>27622.899999999998</v>
      </c>
      <c r="T366" s="5">
        <v>5495</v>
      </c>
      <c r="U366">
        <f t="shared" si="17"/>
        <v>5495</v>
      </c>
    </row>
    <row r="367" spans="1:21" x14ac:dyDescent="0.35">
      <c r="A367" s="15" t="s">
        <v>324</v>
      </c>
      <c r="B367" s="16">
        <v>3885</v>
      </c>
      <c r="C367" s="7">
        <f>IFERROR((VLOOKUP($B367,'UA Ledger'!$A$6:$N$165,2,FALSE)),0)+IFERROR(VLOOKUP($B367,'AA Ledger'!$A$6:$O$581,2,FALSE),0)</f>
        <v>30268.250000000011</v>
      </c>
      <c r="D367" s="7">
        <f>IFERROR((VLOOKUP($B367,'UA Ledger'!$A$6:$N$165,D$4,FALSE)),0)+IFERROR(VLOOKUP($B367,'AA Ledger'!$A$6:$O$581,D$4,FALSE),0)</f>
        <v>30268.250000000011</v>
      </c>
      <c r="E367" s="7">
        <f>IFERROR((VLOOKUP($B367,'UA Ledger'!$A$6:$N$165,E$4,FALSE)),0)+IFERROR(VLOOKUP($B367,'AA Ledger'!$A$6:$O$581,E$4,FALSE),0)</f>
        <v>30322.200000000012</v>
      </c>
      <c r="F367" s="7">
        <f>IFERROR((VLOOKUP($B367,'UA Ledger'!$A$6:$N$165,F$4,FALSE)),0)+IFERROR(VLOOKUP($B367,'AA Ledger'!$A$6:$O$581,F$4,FALSE),0)</f>
        <v>30322.19000000001</v>
      </c>
      <c r="G367" s="7">
        <f>IFERROR((VLOOKUP($B367,'UA Ledger'!$A$6:$N$165,G$4,FALSE)),0)+IFERROR(VLOOKUP($B367,'AA Ledger'!$A$6:$O$581,G$4,FALSE),0)</f>
        <v>30678.770000000011</v>
      </c>
      <c r="H367" s="7">
        <f>IFERROR((VLOOKUP($B367,'UA Ledger'!$A$6:$N$165,H$4,FALSE)),0)+IFERROR(VLOOKUP($B367,'AA Ledger'!$A$6:$O$581,H$4,FALSE),0)</f>
        <v>30678.780000000013</v>
      </c>
      <c r="I367" s="7">
        <f>IFERROR((VLOOKUP($B367,'UA Ledger'!$A$6:$N$165,I$4,FALSE)),0)+IFERROR(VLOOKUP($B367,'AA Ledger'!$A$6:$O$581,I$4,FALSE),0)</f>
        <v>30764.600000000013</v>
      </c>
      <c r="J367" s="7">
        <f>IFERROR((VLOOKUP($B367,'UA Ledger'!$A$6:$N$165,J$4,FALSE)),0)+IFERROR(VLOOKUP($B367,'AA Ledger'!$A$6:$O$581,J$4,FALSE),0)</f>
        <v>30764.590000000011</v>
      </c>
      <c r="K367" s="7">
        <f>IFERROR((VLOOKUP($B367,'UA Ledger'!$A$6:$N$165,K$4,FALSE)),0)+IFERROR(VLOOKUP($B367,'AA Ledger'!$A$6:$O$581,K$4,FALSE),0)</f>
        <v>30772.260000000013</v>
      </c>
      <c r="L367" s="7">
        <f>IFERROR((VLOOKUP($B367,'UA Ledger'!$A$6:$N$165,L$4,FALSE)),0)+IFERROR(VLOOKUP($B367,'AA Ledger'!$A$6:$O$581,L$4,FALSE),0)</f>
        <v>30772.250000000011</v>
      </c>
      <c r="M367" s="7">
        <f>IFERROR((VLOOKUP($B367,'UA Ledger'!$A$6:$N$165,M$4,FALSE)),0)+IFERROR(VLOOKUP($B367,'AA Ledger'!$A$6:$O$581,M$4,FALSE),0)</f>
        <v>30772.260000000013</v>
      </c>
      <c r="N367" s="7">
        <f>IFERROR((VLOOKUP($B367,'UA Ledger'!$A$6:$N$165,N$4,FALSE)),0)+IFERROR(VLOOKUP($B367,'AA Ledger'!$A$6:$O$581,N$4,FALSE),0)</f>
        <v>30772.250000000011</v>
      </c>
      <c r="O367" s="6">
        <f t="shared" si="16"/>
        <v>367156.65000000008</v>
      </c>
      <c r="T367" s="5">
        <v>5505</v>
      </c>
      <c r="U367">
        <f t="shared" si="17"/>
        <v>5505</v>
      </c>
    </row>
    <row r="368" spans="1:21" x14ac:dyDescent="0.35">
      <c r="A368" s="15" t="s">
        <v>325</v>
      </c>
      <c r="B368" s="16">
        <v>3890</v>
      </c>
      <c r="C368" s="7">
        <f>IFERROR((VLOOKUP($B368,'UA Ledger'!$A$6:$N$165,2,FALSE)),0)+IFERROR(VLOOKUP($B368,'AA Ledger'!$A$6:$O$581,2,FALSE),0)</f>
        <v>7171.7400000000007</v>
      </c>
      <c r="D368" s="7">
        <f>IFERROR((VLOOKUP($B368,'UA Ledger'!$A$6:$N$165,D$4,FALSE)),0)+IFERROR(VLOOKUP($B368,'AA Ledger'!$A$6:$O$581,D$4,FALSE),0)</f>
        <v>7171.7300000000014</v>
      </c>
      <c r="E368" s="7">
        <f>IFERROR((VLOOKUP($B368,'UA Ledger'!$A$6:$N$165,E$4,FALSE)),0)+IFERROR(VLOOKUP($B368,'AA Ledger'!$A$6:$O$581,E$4,FALSE),0)</f>
        <v>7250.22</v>
      </c>
      <c r="F368" s="7">
        <f>IFERROR((VLOOKUP($B368,'UA Ledger'!$A$6:$N$165,F$4,FALSE)),0)+IFERROR(VLOOKUP($B368,'AA Ledger'!$A$6:$O$581,F$4,FALSE),0)</f>
        <v>7250.2000000000007</v>
      </c>
      <c r="G368" s="7">
        <f>IFERROR((VLOOKUP($B368,'UA Ledger'!$A$6:$N$165,G$4,FALSE)),0)+IFERROR(VLOOKUP($B368,'AA Ledger'!$A$6:$O$581,G$4,FALSE),0)</f>
        <v>7569.97</v>
      </c>
      <c r="H368" s="7">
        <f>IFERROR((VLOOKUP($B368,'UA Ledger'!$A$6:$N$165,H$4,FALSE)),0)+IFERROR(VLOOKUP($B368,'AA Ledger'!$A$6:$O$581,H$4,FALSE),0)</f>
        <v>7569.9600000000009</v>
      </c>
      <c r="I368" s="7">
        <f>IFERROR((VLOOKUP($B368,'UA Ledger'!$A$6:$N$165,I$4,FALSE)),0)+IFERROR(VLOOKUP($B368,'AA Ledger'!$A$6:$O$581,I$4,FALSE),0)</f>
        <v>7660.2</v>
      </c>
      <c r="J368" s="7">
        <f>IFERROR((VLOOKUP($B368,'UA Ledger'!$A$6:$N$165,J$4,FALSE)),0)+IFERROR(VLOOKUP($B368,'AA Ledger'!$A$6:$O$581,J$4,FALSE),0)</f>
        <v>7660.21</v>
      </c>
      <c r="K368" s="7">
        <f>IFERROR((VLOOKUP($B368,'UA Ledger'!$A$6:$N$165,K$4,FALSE)),0)+IFERROR(VLOOKUP($B368,'AA Ledger'!$A$6:$O$581,K$4,FALSE),0)</f>
        <v>7797.380000000001</v>
      </c>
      <c r="L368" s="7">
        <f>IFERROR((VLOOKUP($B368,'UA Ledger'!$A$6:$N$165,L$4,FALSE)),0)+IFERROR(VLOOKUP($B368,'AA Ledger'!$A$6:$O$581,L$4,FALSE),0)</f>
        <v>7797.39</v>
      </c>
      <c r="M368" s="7">
        <f>IFERROR((VLOOKUP($B368,'UA Ledger'!$A$6:$N$165,M$4,FALSE)),0)+IFERROR(VLOOKUP($B368,'AA Ledger'!$A$6:$O$581,M$4,FALSE),0)</f>
        <v>7797.380000000001</v>
      </c>
      <c r="N368" s="7">
        <f>IFERROR((VLOOKUP($B368,'UA Ledger'!$A$6:$N$165,N$4,FALSE)),0)+IFERROR(VLOOKUP($B368,'AA Ledger'!$A$6:$O$581,N$4,FALSE),0)</f>
        <v>7554.5300000000007</v>
      </c>
      <c r="O368" s="6">
        <f t="shared" si="16"/>
        <v>90250.91</v>
      </c>
      <c r="T368" s="5">
        <v>5510</v>
      </c>
      <c r="U368">
        <f t="shared" si="17"/>
        <v>5510</v>
      </c>
    </row>
    <row r="369" spans="1:21" x14ac:dyDescent="0.35">
      <c r="A369" s="15" t="s">
        <v>326</v>
      </c>
      <c r="B369" s="16">
        <v>3895</v>
      </c>
      <c r="C369" s="7">
        <f>IFERROR((VLOOKUP($B369,'UA Ledger'!$A$6:$N$165,2,FALSE)),0)+IFERROR(VLOOKUP($B369,'AA Ledger'!$A$6:$O$581,2,FALSE),0)</f>
        <v>879.7</v>
      </c>
      <c r="D369" s="7">
        <f>IFERROR((VLOOKUP($B369,'UA Ledger'!$A$6:$N$165,D$4,FALSE)),0)+IFERROR(VLOOKUP($B369,'AA Ledger'!$A$6:$O$581,D$4,FALSE),0)</f>
        <v>879.7</v>
      </c>
      <c r="E369" s="7">
        <f>IFERROR((VLOOKUP($B369,'UA Ledger'!$A$6:$N$165,E$4,FALSE)),0)+IFERROR(VLOOKUP($B369,'AA Ledger'!$A$6:$O$581,E$4,FALSE),0)</f>
        <v>879.7</v>
      </c>
      <c r="F369" s="7">
        <f>IFERROR((VLOOKUP($B369,'UA Ledger'!$A$6:$N$165,F$4,FALSE)),0)+IFERROR(VLOOKUP($B369,'AA Ledger'!$A$6:$O$581,F$4,FALSE),0)</f>
        <v>879.7</v>
      </c>
      <c r="G369" s="7">
        <f>IFERROR((VLOOKUP($B369,'UA Ledger'!$A$6:$N$165,G$4,FALSE)),0)+IFERROR(VLOOKUP($B369,'AA Ledger'!$A$6:$O$581,G$4,FALSE),0)</f>
        <v>879.7</v>
      </c>
      <c r="H369" s="7">
        <f>IFERROR((VLOOKUP($B369,'UA Ledger'!$A$6:$N$165,H$4,FALSE)),0)+IFERROR(VLOOKUP($B369,'AA Ledger'!$A$6:$O$581,H$4,FALSE),0)</f>
        <v>879.7</v>
      </c>
      <c r="I369" s="7">
        <f>IFERROR((VLOOKUP($B369,'UA Ledger'!$A$6:$N$165,I$4,FALSE)),0)+IFERROR(VLOOKUP($B369,'AA Ledger'!$A$6:$O$581,I$4,FALSE),0)</f>
        <v>879.7</v>
      </c>
      <c r="J369" s="7">
        <f>IFERROR((VLOOKUP($B369,'UA Ledger'!$A$6:$N$165,J$4,FALSE)),0)+IFERROR(VLOOKUP($B369,'AA Ledger'!$A$6:$O$581,J$4,FALSE),0)</f>
        <v>879.7</v>
      </c>
      <c r="K369" s="7">
        <f>IFERROR((VLOOKUP($B369,'UA Ledger'!$A$6:$N$165,K$4,FALSE)),0)+IFERROR(VLOOKUP($B369,'AA Ledger'!$A$6:$O$581,K$4,FALSE),0)</f>
        <v>879.7</v>
      </c>
      <c r="L369" s="7">
        <f>IFERROR((VLOOKUP($B369,'UA Ledger'!$A$6:$N$165,L$4,FALSE)),0)+IFERROR(VLOOKUP($B369,'AA Ledger'!$A$6:$O$581,L$4,FALSE),0)</f>
        <v>879.7</v>
      </c>
      <c r="M369" s="7">
        <f>IFERROR((VLOOKUP($B369,'UA Ledger'!$A$6:$N$165,M$4,FALSE)),0)+IFERROR(VLOOKUP($B369,'AA Ledger'!$A$6:$O$581,M$4,FALSE),0)</f>
        <v>879.7</v>
      </c>
      <c r="N369" s="7">
        <f>IFERROR((VLOOKUP($B369,'UA Ledger'!$A$6:$N$165,N$4,FALSE)),0)+IFERROR(VLOOKUP($B369,'AA Ledger'!$A$6:$O$581,N$4,FALSE),0)</f>
        <v>879.7</v>
      </c>
      <c r="O369" s="6">
        <f t="shared" si="16"/>
        <v>10556.400000000001</v>
      </c>
      <c r="T369" s="5">
        <v>5515</v>
      </c>
      <c r="U369">
        <f t="shared" si="17"/>
        <v>5515</v>
      </c>
    </row>
    <row r="370" spans="1:21" x14ac:dyDescent="0.35">
      <c r="A370" s="15" t="s">
        <v>327</v>
      </c>
      <c r="B370" s="16">
        <v>3900</v>
      </c>
      <c r="C370" s="7">
        <f>IFERROR((VLOOKUP($B370,'UA Ledger'!$A$6:$N$165,2,FALSE)),0)+IFERROR(VLOOKUP($B370,'AA Ledger'!$A$6:$O$581,2,FALSE),0)</f>
        <v>56.459999999999994</v>
      </c>
      <c r="D370" s="7">
        <f>IFERROR((VLOOKUP($B370,'UA Ledger'!$A$6:$N$165,D$4,FALSE)),0)+IFERROR(VLOOKUP($B370,'AA Ledger'!$A$6:$O$581,D$4,FALSE),0)</f>
        <v>56.459999999999994</v>
      </c>
      <c r="E370" s="7">
        <f>IFERROR((VLOOKUP($B370,'UA Ledger'!$A$6:$N$165,E$4,FALSE)),0)+IFERROR(VLOOKUP($B370,'AA Ledger'!$A$6:$O$581,E$4,FALSE),0)</f>
        <v>56.459999999999994</v>
      </c>
      <c r="F370" s="7">
        <f>IFERROR((VLOOKUP($B370,'UA Ledger'!$A$6:$N$165,F$4,FALSE)),0)+IFERROR(VLOOKUP($B370,'AA Ledger'!$A$6:$O$581,F$4,FALSE),0)</f>
        <v>56.459999999999994</v>
      </c>
      <c r="G370" s="7">
        <f>IFERROR((VLOOKUP($B370,'UA Ledger'!$A$6:$N$165,G$4,FALSE)),0)+IFERROR(VLOOKUP($B370,'AA Ledger'!$A$6:$O$581,G$4,FALSE),0)</f>
        <v>56.459999999999994</v>
      </c>
      <c r="H370" s="7">
        <f>IFERROR((VLOOKUP($B370,'UA Ledger'!$A$6:$N$165,H$4,FALSE)),0)+IFERROR(VLOOKUP($B370,'AA Ledger'!$A$6:$O$581,H$4,FALSE),0)</f>
        <v>56.459999999999994</v>
      </c>
      <c r="I370" s="7">
        <f>IFERROR((VLOOKUP($B370,'UA Ledger'!$A$6:$N$165,I$4,FALSE)),0)+IFERROR(VLOOKUP($B370,'AA Ledger'!$A$6:$O$581,I$4,FALSE),0)</f>
        <v>56.459999999999994</v>
      </c>
      <c r="J370" s="7">
        <f>IFERROR((VLOOKUP($B370,'UA Ledger'!$A$6:$N$165,J$4,FALSE)),0)+IFERROR(VLOOKUP($B370,'AA Ledger'!$A$6:$O$581,J$4,FALSE),0)</f>
        <v>56.459999999999994</v>
      </c>
      <c r="K370" s="7">
        <f>IFERROR((VLOOKUP($B370,'UA Ledger'!$A$6:$N$165,K$4,FALSE)),0)+IFERROR(VLOOKUP($B370,'AA Ledger'!$A$6:$O$581,K$4,FALSE),0)</f>
        <v>56.459999999999994</v>
      </c>
      <c r="L370" s="7">
        <f>IFERROR((VLOOKUP($B370,'UA Ledger'!$A$6:$N$165,L$4,FALSE)),0)+IFERROR(VLOOKUP($B370,'AA Ledger'!$A$6:$O$581,L$4,FALSE),0)</f>
        <v>56.459999999999994</v>
      </c>
      <c r="M370" s="7">
        <f>IFERROR((VLOOKUP($B370,'UA Ledger'!$A$6:$N$165,M$4,FALSE)),0)+IFERROR(VLOOKUP($B370,'AA Ledger'!$A$6:$O$581,M$4,FALSE),0)</f>
        <v>56.459999999999994</v>
      </c>
      <c r="N370" s="7">
        <f>IFERROR((VLOOKUP($B370,'UA Ledger'!$A$6:$N$165,N$4,FALSE)),0)+IFERROR(VLOOKUP($B370,'AA Ledger'!$A$6:$O$581,N$4,FALSE),0)</f>
        <v>156.45999999999998</v>
      </c>
      <c r="O370" s="6">
        <f t="shared" si="16"/>
        <v>777.52</v>
      </c>
      <c r="T370" s="5">
        <v>5530</v>
      </c>
      <c r="U370">
        <f t="shared" ref="U370:U401" si="18">VLOOKUP(T370,$B$6:$B$768,1,FALSE)</f>
        <v>5530</v>
      </c>
    </row>
    <row r="371" spans="1:21" x14ac:dyDescent="0.35">
      <c r="A371" s="15" t="s">
        <v>328</v>
      </c>
      <c r="B371" s="16">
        <v>3905</v>
      </c>
      <c r="C371" s="7">
        <f>IFERROR((VLOOKUP($B371,'UA Ledger'!$A$6:$N$165,2,FALSE)),0)+IFERROR(VLOOKUP($B371,'AA Ledger'!$A$6:$O$581,2,FALSE),0)</f>
        <v>3213.6299999999992</v>
      </c>
      <c r="D371" s="7">
        <f>IFERROR((VLOOKUP($B371,'UA Ledger'!$A$6:$N$165,D$4,FALSE)),0)+IFERROR(VLOOKUP($B371,'AA Ledger'!$A$6:$O$581,D$4,FALSE),0)</f>
        <v>3213.639999999999</v>
      </c>
      <c r="E371" s="7">
        <f>IFERROR((VLOOKUP($B371,'UA Ledger'!$A$6:$N$165,E$4,FALSE)),0)+IFERROR(VLOOKUP($B371,'AA Ledger'!$A$6:$O$581,E$4,FALSE),0)</f>
        <v>3236.9499999999989</v>
      </c>
      <c r="F371" s="7">
        <f>IFERROR((VLOOKUP($B371,'UA Ledger'!$A$6:$N$165,F$4,FALSE)),0)+IFERROR(VLOOKUP($B371,'AA Ledger'!$A$6:$O$581,F$4,FALSE),0)</f>
        <v>3236.9599999999991</v>
      </c>
      <c r="G371" s="7">
        <f>IFERROR((VLOOKUP($B371,'UA Ledger'!$A$6:$N$165,G$4,FALSE)),0)+IFERROR(VLOOKUP($B371,'AA Ledger'!$A$6:$O$581,G$4,FALSE),0)</f>
        <v>3367.0499999999993</v>
      </c>
      <c r="H371" s="7">
        <f>IFERROR((VLOOKUP($B371,'UA Ledger'!$A$6:$N$165,H$4,FALSE)),0)+IFERROR(VLOOKUP($B371,'AA Ledger'!$A$6:$O$581,H$4,FALSE),0)</f>
        <v>3367.059999999999</v>
      </c>
      <c r="I371" s="7">
        <f>IFERROR((VLOOKUP($B371,'UA Ledger'!$A$6:$N$165,I$4,FALSE)),0)+IFERROR(VLOOKUP($B371,'AA Ledger'!$A$6:$O$581,I$4,FALSE),0)</f>
        <v>3408.3599999999992</v>
      </c>
      <c r="J371" s="7">
        <f>IFERROR((VLOOKUP($B371,'UA Ledger'!$A$6:$N$165,J$4,FALSE)),0)+IFERROR(VLOOKUP($B371,'AA Ledger'!$A$6:$O$581,J$4,FALSE),0)</f>
        <v>3408.369999999999</v>
      </c>
      <c r="K371" s="7">
        <f>IFERROR((VLOOKUP($B371,'UA Ledger'!$A$6:$N$165,K$4,FALSE)),0)+IFERROR(VLOOKUP($B371,'AA Ledger'!$A$6:$O$581,K$4,FALSE),0)</f>
        <v>3490.9799999999991</v>
      </c>
      <c r="L371" s="7">
        <f>IFERROR((VLOOKUP($B371,'UA Ledger'!$A$6:$N$165,L$4,FALSE)),0)+IFERROR(VLOOKUP($B371,'AA Ledger'!$A$6:$O$581,L$4,FALSE),0)</f>
        <v>3490.9899999999989</v>
      </c>
      <c r="M371" s="7">
        <f>IFERROR((VLOOKUP($B371,'UA Ledger'!$A$6:$N$165,M$4,FALSE)),0)+IFERROR(VLOOKUP($B371,'AA Ledger'!$A$6:$O$581,M$4,FALSE),0)</f>
        <v>3490.9799999999991</v>
      </c>
      <c r="N371" s="7">
        <f>IFERROR((VLOOKUP($B371,'UA Ledger'!$A$6:$N$165,N$4,FALSE)),0)+IFERROR(VLOOKUP($B371,'AA Ledger'!$A$6:$O$581,N$4,FALSE),0)</f>
        <v>3490.9999999999991</v>
      </c>
      <c r="O371" s="6">
        <f t="shared" si="16"/>
        <v>40415.969999999987</v>
      </c>
      <c r="T371" s="5">
        <v>5540</v>
      </c>
      <c r="U371">
        <f t="shared" si="18"/>
        <v>5540</v>
      </c>
    </row>
    <row r="372" spans="1:21" x14ac:dyDescent="0.35">
      <c r="A372" s="15" t="s">
        <v>329</v>
      </c>
      <c r="B372" s="16">
        <v>3975</v>
      </c>
      <c r="C372" s="7">
        <f>IFERROR((VLOOKUP($B372,'UA Ledger'!$A$6:$N$165,2,FALSE)),0)+IFERROR(VLOOKUP($B372,'AA Ledger'!$A$6:$O$581,2,FALSE),0)</f>
        <v>2028.2399999999998</v>
      </c>
      <c r="D372" s="7">
        <f>IFERROR((VLOOKUP($B372,'UA Ledger'!$A$6:$N$165,D$4,FALSE)),0)+IFERROR(VLOOKUP($B372,'AA Ledger'!$A$6:$O$581,D$4,FALSE),0)</f>
        <v>2028.2399999999998</v>
      </c>
      <c r="E372" s="7">
        <f>IFERROR((VLOOKUP($B372,'UA Ledger'!$A$6:$N$165,E$4,FALSE)),0)+IFERROR(VLOOKUP($B372,'AA Ledger'!$A$6:$O$581,E$4,FALSE),0)</f>
        <v>2028.2399999999998</v>
      </c>
      <c r="F372" s="7">
        <f>IFERROR((VLOOKUP($B372,'UA Ledger'!$A$6:$N$165,F$4,FALSE)),0)+IFERROR(VLOOKUP($B372,'AA Ledger'!$A$6:$O$581,F$4,FALSE),0)</f>
        <v>2028.2399999999998</v>
      </c>
      <c r="G372" s="7">
        <f>IFERROR((VLOOKUP($B372,'UA Ledger'!$A$6:$N$165,G$4,FALSE)),0)+IFERROR(VLOOKUP($B372,'AA Ledger'!$A$6:$O$581,G$4,FALSE),0)</f>
        <v>2028.2399999999998</v>
      </c>
      <c r="H372" s="7">
        <f>IFERROR((VLOOKUP($B372,'UA Ledger'!$A$6:$N$165,H$4,FALSE)),0)+IFERROR(VLOOKUP($B372,'AA Ledger'!$A$6:$O$581,H$4,FALSE),0)</f>
        <v>2028.2399999999998</v>
      </c>
      <c r="I372" s="7">
        <f>IFERROR((VLOOKUP($B372,'UA Ledger'!$A$6:$N$165,I$4,FALSE)),0)+IFERROR(VLOOKUP($B372,'AA Ledger'!$A$6:$O$581,I$4,FALSE),0)</f>
        <v>2028.2399999999998</v>
      </c>
      <c r="J372" s="7">
        <f>IFERROR((VLOOKUP($B372,'UA Ledger'!$A$6:$N$165,J$4,FALSE)),0)+IFERROR(VLOOKUP($B372,'AA Ledger'!$A$6:$O$581,J$4,FALSE),0)</f>
        <v>2028.2399999999998</v>
      </c>
      <c r="K372" s="7">
        <f>IFERROR((VLOOKUP($B372,'UA Ledger'!$A$6:$N$165,K$4,FALSE)),0)+IFERROR(VLOOKUP($B372,'AA Ledger'!$A$6:$O$581,K$4,FALSE),0)</f>
        <v>2028.2399999999998</v>
      </c>
      <c r="L372" s="7">
        <f>IFERROR((VLOOKUP($B372,'UA Ledger'!$A$6:$N$165,L$4,FALSE)),0)+IFERROR(VLOOKUP($B372,'AA Ledger'!$A$6:$O$581,L$4,FALSE),0)</f>
        <v>2028.2399999999998</v>
      </c>
      <c r="M372" s="7">
        <f>IFERROR((VLOOKUP($B372,'UA Ledger'!$A$6:$N$165,M$4,FALSE)),0)+IFERROR(VLOOKUP($B372,'AA Ledger'!$A$6:$O$581,M$4,FALSE),0)</f>
        <v>2028.2399999999998</v>
      </c>
      <c r="N372" s="7">
        <f>IFERROR((VLOOKUP($B372,'UA Ledger'!$A$6:$N$165,N$4,FALSE)),0)+IFERROR(VLOOKUP($B372,'AA Ledger'!$A$6:$O$581,N$4,FALSE),0)</f>
        <v>1750.5599999999997</v>
      </c>
      <c r="O372" s="6">
        <f t="shared" si="16"/>
        <v>24061.199999999993</v>
      </c>
      <c r="T372" s="5">
        <v>5545</v>
      </c>
      <c r="U372">
        <f t="shared" si="18"/>
        <v>5545</v>
      </c>
    </row>
    <row r="373" spans="1:21" x14ac:dyDescent="0.35">
      <c r="A373" s="15" t="s">
        <v>330</v>
      </c>
      <c r="B373" s="16">
        <v>3980</v>
      </c>
      <c r="C373" s="7">
        <f>IFERROR((VLOOKUP($B373,'UA Ledger'!$A$6:$N$165,2,FALSE)),0)+IFERROR(VLOOKUP($B373,'AA Ledger'!$A$6:$O$581,2,FALSE),0)</f>
        <v>16936.029999999981</v>
      </c>
      <c r="D373" s="7">
        <f>IFERROR((VLOOKUP($B373,'UA Ledger'!$A$6:$N$165,D$4,FALSE)),0)+IFERROR(VLOOKUP($B373,'AA Ledger'!$A$6:$O$581,D$4,FALSE),0)</f>
        <v>16941.23999999998</v>
      </c>
      <c r="E373" s="7">
        <f>IFERROR((VLOOKUP($B373,'UA Ledger'!$A$6:$N$165,E$4,FALSE)),0)+IFERROR(VLOOKUP($B373,'AA Ledger'!$A$6:$O$581,E$4,FALSE),0)</f>
        <v>16945.299999999977</v>
      </c>
      <c r="F373" s="7">
        <f>IFERROR((VLOOKUP($B373,'UA Ledger'!$A$6:$N$165,F$4,FALSE)),0)+IFERROR(VLOOKUP($B373,'AA Ledger'!$A$6:$O$581,F$4,FALSE),0)</f>
        <v>16959.199999999979</v>
      </c>
      <c r="G373" s="7">
        <f>IFERROR((VLOOKUP($B373,'UA Ledger'!$A$6:$N$165,G$4,FALSE)),0)+IFERROR(VLOOKUP($B373,'AA Ledger'!$A$6:$O$581,G$4,FALSE),0)</f>
        <v>16967.859999999979</v>
      </c>
      <c r="H373" s="7">
        <f>IFERROR((VLOOKUP($B373,'UA Ledger'!$A$6:$N$165,H$4,FALSE)),0)+IFERROR(VLOOKUP($B373,'AA Ledger'!$A$6:$O$581,H$4,FALSE),0)</f>
        <v>16972.23999999998</v>
      </c>
      <c r="I373" s="7">
        <f>IFERROR((VLOOKUP($B373,'UA Ledger'!$A$6:$N$165,I$4,FALSE)),0)+IFERROR(VLOOKUP($B373,'AA Ledger'!$A$6:$O$581,I$4,FALSE),0)</f>
        <v>16972.23999999998</v>
      </c>
      <c r="J373" s="7">
        <f>IFERROR((VLOOKUP($B373,'UA Ledger'!$A$6:$N$165,J$4,FALSE)),0)+IFERROR(VLOOKUP($B373,'AA Ledger'!$A$6:$O$581,J$4,FALSE),0)</f>
        <v>16997.459999999981</v>
      </c>
      <c r="K373" s="7">
        <f>IFERROR((VLOOKUP($B373,'UA Ledger'!$A$6:$N$165,K$4,FALSE)),0)+IFERROR(VLOOKUP($B373,'AA Ledger'!$A$6:$O$581,K$4,FALSE),0)</f>
        <v>17002.069999999978</v>
      </c>
      <c r="L373" s="7">
        <f>IFERROR((VLOOKUP($B373,'UA Ledger'!$A$6:$N$165,L$4,FALSE)),0)+IFERROR(VLOOKUP($B373,'AA Ledger'!$A$6:$O$581,L$4,FALSE),0)</f>
        <v>17023.07999999998</v>
      </c>
      <c r="M373" s="7">
        <f>IFERROR((VLOOKUP($B373,'UA Ledger'!$A$6:$N$165,M$4,FALSE)),0)+IFERROR(VLOOKUP($B373,'AA Ledger'!$A$6:$O$581,M$4,FALSE),0)</f>
        <v>17399.269999999979</v>
      </c>
      <c r="N373" s="7">
        <f>IFERROR((VLOOKUP($B373,'UA Ledger'!$A$6:$N$165,N$4,FALSE)),0)+IFERROR(VLOOKUP($B373,'AA Ledger'!$A$6:$O$581,N$4,FALSE),0)</f>
        <v>17445.32999999998</v>
      </c>
      <c r="O373" s="6">
        <f t="shared" si="16"/>
        <v>204561.31999999977</v>
      </c>
      <c r="T373" s="5">
        <v>5580</v>
      </c>
      <c r="U373">
        <f t="shared" si="18"/>
        <v>5580</v>
      </c>
    </row>
    <row r="374" spans="1:21" x14ac:dyDescent="0.35">
      <c r="A374" s="15" t="s">
        <v>331</v>
      </c>
      <c r="B374" s="16">
        <v>3992</v>
      </c>
      <c r="C374" s="7">
        <f>IFERROR((VLOOKUP($B374,'UA Ledger'!$A$6:$N$165,2,FALSE)),0)+IFERROR(VLOOKUP($B374,'AA Ledger'!$A$6:$O$581,2,FALSE),0)</f>
        <v>4292.54</v>
      </c>
      <c r="D374" s="7">
        <f>IFERROR((VLOOKUP($B374,'UA Ledger'!$A$6:$N$165,D$4,FALSE)),0)+IFERROR(VLOOKUP($B374,'AA Ledger'!$A$6:$O$581,D$4,FALSE),0)</f>
        <v>4811.0400000000009</v>
      </c>
      <c r="E374" s="7">
        <f>IFERROR((VLOOKUP($B374,'UA Ledger'!$A$6:$N$165,E$4,FALSE)),0)+IFERROR(VLOOKUP($B374,'AA Ledger'!$A$6:$O$581,E$4,FALSE),0)</f>
        <v>5428.39</v>
      </c>
      <c r="F374" s="7">
        <f>IFERROR((VLOOKUP($B374,'UA Ledger'!$A$6:$N$165,F$4,FALSE)),0)+IFERROR(VLOOKUP($B374,'AA Ledger'!$A$6:$O$581,F$4,FALSE),0)</f>
        <v>5502.2899999999991</v>
      </c>
      <c r="G374" s="7">
        <f>IFERROR((VLOOKUP($B374,'UA Ledger'!$A$6:$N$165,G$4,FALSE)),0)+IFERROR(VLOOKUP($B374,'AA Ledger'!$A$6:$O$581,G$4,FALSE),0)</f>
        <v>5537.56</v>
      </c>
      <c r="H374" s="7">
        <f>IFERROR((VLOOKUP($B374,'UA Ledger'!$A$6:$N$165,H$4,FALSE)),0)+IFERROR(VLOOKUP($B374,'AA Ledger'!$A$6:$O$581,H$4,FALSE),0)</f>
        <v>5516.7800000000007</v>
      </c>
      <c r="I374" s="7">
        <f>IFERROR((VLOOKUP($B374,'UA Ledger'!$A$6:$N$165,I$4,FALSE)),0)+IFERROR(VLOOKUP($B374,'AA Ledger'!$A$6:$O$581,I$4,FALSE),0)</f>
        <v>5602.3700000000008</v>
      </c>
      <c r="J374" s="7">
        <f>IFERROR((VLOOKUP($B374,'UA Ledger'!$A$6:$N$165,J$4,FALSE)),0)+IFERROR(VLOOKUP($B374,'AA Ledger'!$A$6:$O$581,J$4,FALSE),0)</f>
        <v>5707.880000000001</v>
      </c>
      <c r="K374" s="7">
        <f>IFERROR((VLOOKUP($B374,'UA Ledger'!$A$6:$N$165,K$4,FALSE)),0)+IFERROR(VLOOKUP($B374,'AA Ledger'!$A$6:$O$581,K$4,FALSE),0)</f>
        <v>5713.8200000000006</v>
      </c>
      <c r="L374" s="7">
        <f>IFERROR((VLOOKUP($B374,'UA Ledger'!$A$6:$N$165,L$4,FALSE)),0)+IFERROR(VLOOKUP($B374,'AA Ledger'!$A$6:$O$581,L$4,FALSE),0)</f>
        <v>5747.46</v>
      </c>
      <c r="M374" s="7">
        <f>IFERROR((VLOOKUP($B374,'UA Ledger'!$A$6:$N$165,M$4,FALSE)),0)+IFERROR(VLOOKUP($B374,'AA Ledger'!$A$6:$O$581,M$4,FALSE),0)</f>
        <v>7250.25</v>
      </c>
      <c r="N374" s="7">
        <f>IFERROR((VLOOKUP($B374,'UA Ledger'!$A$6:$N$165,N$4,FALSE)),0)+IFERROR(VLOOKUP($B374,'AA Ledger'!$A$6:$O$581,N$4,FALSE),0)</f>
        <v>7306.1399999999994</v>
      </c>
      <c r="O374" s="6">
        <f t="shared" si="16"/>
        <v>68416.52</v>
      </c>
      <c r="T374" s="5">
        <v>5625</v>
      </c>
      <c r="U374">
        <f t="shared" si="18"/>
        <v>5625</v>
      </c>
    </row>
    <row r="375" spans="1:21" x14ac:dyDescent="0.35">
      <c r="A375" s="15" t="s">
        <v>332</v>
      </c>
      <c r="B375" s="16">
        <v>3995</v>
      </c>
      <c r="C375" s="7">
        <f>IFERROR((VLOOKUP($B375,'UA Ledger'!$A$6:$N$165,2,FALSE)),0)+IFERROR(VLOOKUP($B375,'AA Ledger'!$A$6:$O$581,2,FALSE),0)</f>
        <v>4157.57</v>
      </c>
      <c r="D375" s="7">
        <f>IFERROR((VLOOKUP($B375,'UA Ledger'!$A$6:$N$165,D$4,FALSE)),0)+IFERROR(VLOOKUP($B375,'AA Ledger'!$A$6:$O$581,D$4,FALSE),0)</f>
        <v>4411.3300000000008</v>
      </c>
      <c r="E375" s="7">
        <f>IFERROR((VLOOKUP($B375,'UA Ledger'!$A$6:$N$165,E$4,FALSE)),0)+IFERROR(VLOOKUP($B375,'AA Ledger'!$A$6:$O$581,E$4,FALSE),0)</f>
        <v>4814.8</v>
      </c>
      <c r="F375" s="7">
        <f>IFERROR((VLOOKUP($B375,'UA Ledger'!$A$6:$N$165,F$4,FALSE)),0)+IFERROR(VLOOKUP($B375,'AA Ledger'!$A$6:$O$581,F$4,FALSE),0)</f>
        <v>4922.7300000000014</v>
      </c>
      <c r="G375" s="7">
        <f>IFERROR((VLOOKUP($B375,'UA Ledger'!$A$6:$N$165,G$4,FALSE)),0)+IFERROR(VLOOKUP($B375,'AA Ledger'!$A$6:$O$581,G$4,FALSE),0)</f>
        <v>4942.4800000000005</v>
      </c>
      <c r="H375" s="7">
        <f>IFERROR((VLOOKUP($B375,'UA Ledger'!$A$6:$N$165,H$4,FALSE)),0)+IFERROR(VLOOKUP($B375,'AA Ledger'!$A$6:$O$581,H$4,FALSE),0)</f>
        <v>4925.6100000000015</v>
      </c>
      <c r="I375" s="7">
        <f>IFERROR((VLOOKUP($B375,'UA Ledger'!$A$6:$N$165,I$4,FALSE)),0)+IFERROR(VLOOKUP($B375,'AA Ledger'!$A$6:$O$581,I$4,FALSE),0)</f>
        <v>4996.0800000000008</v>
      </c>
      <c r="J375" s="7">
        <f>IFERROR((VLOOKUP($B375,'UA Ledger'!$A$6:$N$165,J$4,FALSE)),0)+IFERROR(VLOOKUP($B375,'AA Ledger'!$A$6:$O$581,J$4,FALSE),0)</f>
        <v>5082.3200000000006</v>
      </c>
      <c r="K375" s="7">
        <f>IFERROR((VLOOKUP($B375,'UA Ledger'!$A$6:$N$165,K$4,FALSE)),0)+IFERROR(VLOOKUP($B375,'AA Ledger'!$A$6:$O$581,K$4,FALSE),0)</f>
        <v>5087.1400000000003</v>
      </c>
      <c r="L375" s="7">
        <f>IFERROR((VLOOKUP($B375,'UA Ledger'!$A$6:$N$165,L$4,FALSE)),0)+IFERROR(VLOOKUP($B375,'AA Ledger'!$A$6:$O$581,L$4,FALSE),0)</f>
        <v>5115.5900000000011</v>
      </c>
      <c r="M375" s="7">
        <f>IFERROR((VLOOKUP($B375,'UA Ledger'!$A$6:$N$165,M$4,FALSE)),0)+IFERROR(VLOOKUP($B375,'AA Ledger'!$A$6:$O$581,M$4,FALSE),0)</f>
        <v>5720.7600000000011</v>
      </c>
      <c r="N375" s="7">
        <f>IFERROR((VLOOKUP($B375,'UA Ledger'!$A$6:$N$165,N$4,FALSE)),0)+IFERROR(VLOOKUP($B375,'AA Ledger'!$A$6:$O$581,N$4,FALSE),0)</f>
        <v>5773.6200000000008</v>
      </c>
      <c r="O375" s="6">
        <f t="shared" si="16"/>
        <v>59950.030000000006</v>
      </c>
      <c r="T375" s="5">
        <v>5630</v>
      </c>
      <c r="U375">
        <f t="shared" si="18"/>
        <v>5630</v>
      </c>
    </row>
    <row r="376" spans="1:21" x14ac:dyDescent="0.35">
      <c r="A376" s="15" t="s">
        <v>333</v>
      </c>
      <c r="B376" s="16">
        <v>4000</v>
      </c>
      <c r="C376" s="7">
        <f>IFERROR((VLOOKUP($B376,'UA Ledger'!$A$6:$N$165,2,FALSE)),0)+IFERROR(VLOOKUP($B376,'AA Ledger'!$A$6:$O$581,2,FALSE),0)</f>
        <v>279.37</v>
      </c>
      <c r="D376" s="7">
        <f>IFERROR((VLOOKUP($B376,'UA Ledger'!$A$6:$N$165,D$4,FALSE)),0)+IFERROR(VLOOKUP($B376,'AA Ledger'!$A$6:$O$581,D$4,FALSE),0)</f>
        <v>279.37</v>
      </c>
      <c r="E376" s="7">
        <f>IFERROR((VLOOKUP($B376,'UA Ledger'!$A$6:$N$165,E$4,FALSE)),0)+IFERROR(VLOOKUP($B376,'AA Ledger'!$A$6:$O$581,E$4,FALSE),0)</f>
        <v>279.37</v>
      </c>
      <c r="F376" s="7">
        <f>IFERROR((VLOOKUP($B376,'UA Ledger'!$A$6:$N$165,F$4,FALSE)),0)+IFERROR(VLOOKUP($B376,'AA Ledger'!$A$6:$O$581,F$4,FALSE),0)</f>
        <v>279.37</v>
      </c>
      <c r="G376" s="7">
        <f>IFERROR((VLOOKUP($B376,'UA Ledger'!$A$6:$N$165,G$4,FALSE)),0)+IFERROR(VLOOKUP($B376,'AA Ledger'!$A$6:$O$581,G$4,FALSE),0)</f>
        <v>279.37</v>
      </c>
      <c r="H376" s="7">
        <f>IFERROR((VLOOKUP($B376,'UA Ledger'!$A$6:$N$165,H$4,FALSE)),0)+IFERROR(VLOOKUP($B376,'AA Ledger'!$A$6:$O$581,H$4,FALSE),0)</f>
        <v>279.37</v>
      </c>
      <c r="I376" s="7">
        <f>IFERROR((VLOOKUP($B376,'UA Ledger'!$A$6:$N$165,I$4,FALSE)),0)+IFERROR(VLOOKUP($B376,'AA Ledger'!$A$6:$O$581,I$4,FALSE),0)</f>
        <v>279.37</v>
      </c>
      <c r="J376" s="7">
        <f>IFERROR((VLOOKUP($B376,'UA Ledger'!$A$6:$N$165,J$4,FALSE)),0)+IFERROR(VLOOKUP($B376,'AA Ledger'!$A$6:$O$581,J$4,FALSE),0)</f>
        <v>279.37</v>
      </c>
      <c r="K376" s="7">
        <f>IFERROR((VLOOKUP($B376,'UA Ledger'!$A$6:$N$165,K$4,FALSE)),0)+IFERROR(VLOOKUP($B376,'AA Ledger'!$A$6:$O$581,K$4,FALSE),0)</f>
        <v>279.37</v>
      </c>
      <c r="L376" s="7">
        <f>IFERROR((VLOOKUP($B376,'UA Ledger'!$A$6:$N$165,L$4,FALSE)),0)+IFERROR(VLOOKUP($B376,'AA Ledger'!$A$6:$O$581,L$4,FALSE),0)</f>
        <v>279.37</v>
      </c>
      <c r="M376" s="7">
        <f>IFERROR((VLOOKUP($B376,'UA Ledger'!$A$6:$N$165,M$4,FALSE)),0)+IFERROR(VLOOKUP($B376,'AA Ledger'!$A$6:$O$581,M$4,FALSE),0)</f>
        <v>279.37</v>
      </c>
      <c r="N376" s="7">
        <f>IFERROR((VLOOKUP($B376,'UA Ledger'!$A$6:$N$165,N$4,FALSE)),0)+IFERROR(VLOOKUP($B376,'AA Ledger'!$A$6:$O$581,N$4,FALSE),0)</f>
        <v>279.37</v>
      </c>
      <c r="O376" s="6">
        <f t="shared" si="16"/>
        <v>3352.4399999999991</v>
      </c>
      <c r="T376" s="5">
        <v>5635</v>
      </c>
      <c r="U376">
        <f t="shared" si="18"/>
        <v>5635</v>
      </c>
    </row>
    <row r="377" spans="1:21" x14ac:dyDescent="0.35">
      <c r="A377" s="15" t="s">
        <v>334</v>
      </c>
      <c r="B377" s="16">
        <v>4005</v>
      </c>
      <c r="C377" s="7">
        <f>IFERROR((VLOOKUP($B377,'UA Ledger'!$A$6:$N$165,2,FALSE)),0)+IFERROR(VLOOKUP($B377,'AA Ledger'!$A$6:$O$581,2,FALSE),0)</f>
        <v>668.07000000000028</v>
      </c>
      <c r="D377" s="7">
        <f>IFERROR((VLOOKUP($B377,'UA Ledger'!$A$6:$N$165,D$4,FALSE)),0)+IFERROR(VLOOKUP($B377,'AA Ledger'!$A$6:$O$581,D$4,FALSE),0)</f>
        <v>673.26000000000022</v>
      </c>
      <c r="E377" s="7">
        <f>IFERROR((VLOOKUP($B377,'UA Ledger'!$A$6:$N$165,E$4,FALSE)),0)+IFERROR(VLOOKUP($B377,'AA Ledger'!$A$6:$O$581,E$4,FALSE),0)</f>
        <v>693.12000000000012</v>
      </c>
      <c r="F377" s="7">
        <f>IFERROR((VLOOKUP($B377,'UA Ledger'!$A$6:$N$165,F$4,FALSE)),0)+IFERROR(VLOOKUP($B377,'AA Ledger'!$A$6:$O$581,F$4,FALSE),0)</f>
        <v>711.14</v>
      </c>
      <c r="G377" s="7">
        <f>IFERROR((VLOOKUP($B377,'UA Ledger'!$A$6:$N$165,G$4,FALSE)),0)+IFERROR(VLOOKUP($B377,'AA Ledger'!$A$6:$O$581,G$4,FALSE),0)</f>
        <v>729.31000000000006</v>
      </c>
      <c r="H377" s="7">
        <f>IFERROR((VLOOKUP($B377,'UA Ledger'!$A$6:$N$165,H$4,FALSE)),0)+IFERROR(VLOOKUP($B377,'AA Ledger'!$A$6:$O$581,H$4,FALSE),0)</f>
        <v>760.33</v>
      </c>
      <c r="I377" s="7">
        <f>IFERROR((VLOOKUP($B377,'UA Ledger'!$A$6:$N$165,I$4,FALSE)),0)+IFERROR(VLOOKUP($B377,'AA Ledger'!$A$6:$O$581,I$4,FALSE),0)</f>
        <v>776.43000000000006</v>
      </c>
      <c r="J377" s="7">
        <f>IFERROR((VLOOKUP($B377,'UA Ledger'!$A$6:$N$165,J$4,FALSE)),0)+IFERROR(VLOOKUP($B377,'AA Ledger'!$A$6:$O$581,J$4,FALSE),0)</f>
        <v>818.98000000000013</v>
      </c>
      <c r="K377" s="7">
        <f>IFERROR((VLOOKUP($B377,'UA Ledger'!$A$6:$N$165,K$4,FALSE)),0)+IFERROR(VLOOKUP($B377,'AA Ledger'!$A$6:$O$581,K$4,FALSE),0)</f>
        <v>838.93000000000006</v>
      </c>
      <c r="L377" s="7">
        <f>IFERROR((VLOOKUP($B377,'UA Ledger'!$A$6:$N$165,L$4,FALSE)),0)+IFERROR(VLOOKUP($B377,'AA Ledger'!$A$6:$O$581,L$4,FALSE),0)</f>
        <v>866.58</v>
      </c>
      <c r="M377" s="7">
        <f>IFERROR((VLOOKUP($B377,'UA Ledger'!$A$6:$N$165,M$4,FALSE)),0)+IFERROR(VLOOKUP($B377,'AA Ledger'!$A$6:$O$581,M$4,FALSE),0)</f>
        <v>880.12000000000012</v>
      </c>
      <c r="N377" s="7">
        <f>IFERROR((VLOOKUP($B377,'UA Ledger'!$A$6:$N$165,N$4,FALSE)),0)+IFERROR(VLOOKUP($B377,'AA Ledger'!$A$6:$O$581,N$4,FALSE),0)</f>
        <v>918.28000000000009</v>
      </c>
      <c r="O377" s="6">
        <f t="shared" si="16"/>
        <v>9334.5500000000029</v>
      </c>
      <c r="T377" s="5">
        <v>5645</v>
      </c>
      <c r="U377">
        <f t="shared" si="18"/>
        <v>5645</v>
      </c>
    </row>
    <row r="378" spans="1:21" x14ac:dyDescent="0.35">
      <c r="A378" s="15" t="s">
        <v>317</v>
      </c>
      <c r="B378" s="16">
        <v>4030</v>
      </c>
      <c r="C378" s="7">
        <f>IFERROR((VLOOKUP($B378,'UA Ledger'!$A$6:$N$165,2,FALSE)),0)+IFERROR(VLOOKUP($B378,'AA Ledger'!$A$6:$O$581,2,FALSE),0)</f>
        <v>0</v>
      </c>
      <c r="D378" s="7">
        <f>IFERROR((VLOOKUP($B378,'UA Ledger'!$A$6:$N$165,D$4,FALSE)),0)+IFERROR(VLOOKUP($B378,'AA Ledger'!$A$6:$O$581,D$4,FALSE),0)</f>
        <v>0</v>
      </c>
      <c r="E378" s="7">
        <f>IFERROR((VLOOKUP($B378,'UA Ledger'!$A$6:$N$165,E$4,FALSE)),0)+IFERROR(VLOOKUP($B378,'AA Ledger'!$A$6:$O$581,E$4,FALSE),0)</f>
        <v>0</v>
      </c>
      <c r="F378" s="7">
        <f>IFERROR((VLOOKUP($B378,'UA Ledger'!$A$6:$N$165,F$4,FALSE)),0)+IFERROR(VLOOKUP($B378,'AA Ledger'!$A$6:$O$581,F$4,FALSE),0)</f>
        <v>0</v>
      </c>
      <c r="G378" s="7">
        <f>IFERROR((VLOOKUP($B378,'UA Ledger'!$A$6:$N$165,G$4,FALSE)),0)+IFERROR(VLOOKUP($B378,'AA Ledger'!$A$6:$O$581,G$4,FALSE),0)</f>
        <v>0</v>
      </c>
      <c r="H378" s="7">
        <f>IFERROR((VLOOKUP($B378,'UA Ledger'!$A$6:$N$165,H$4,FALSE)),0)+IFERROR(VLOOKUP($B378,'AA Ledger'!$A$6:$O$581,H$4,FALSE),0)</f>
        <v>0</v>
      </c>
      <c r="I378" s="7">
        <f>IFERROR((VLOOKUP($B378,'UA Ledger'!$A$6:$N$165,I$4,FALSE)),0)+IFERROR(VLOOKUP($B378,'AA Ledger'!$A$6:$O$581,I$4,FALSE),0)</f>
        <v>0</v>
      </c>
      <c r="J378" s="7">
        <f>IFERROR((VLOOKUP($B378,'UA Ledger'!$A$6:$N$165,J$4,FALSE)),0)+IFERROR(VLOOKUP($B378,'AA Ledger'!$A$6:$O$581,J$4,FALSE),0)</f>
        <v>0</v>
      </c>
      <c r="K378" s="7">
        <f>IFERROR((VLOOKUP($B378,'UA Ledger'!$A$6:$N$165,K$4,FALSE)),0)+IFERROR(VLOOKUP($B378,'AA Ledger'!$A$6:$O$581,K$4,FALSE),0)</f>
        <v>0</v>
      </c>
      <c r="L378" s="7">
        <f>IFERROR((VLOOKUP($B378,'UA Ledger'!$A$6:$N$165,L$4,FALSE)),0)+IFERROR(VLOOKUP($B378,'AA Ledger'!$A$6:$O$581,L$4,FALSE),0)</f>
        <v>0</v>
      </c>
      <c r="M378" s="7">
        <f>IFERROR((VLOOKUP($B378,'UA Ledger'!$A$6:$N$165,M$4,FALSE)),0)+IFERROR(VLOOKUP($B378,'AA Ledger'!$A$6:$O$581,M$4,FALSE),0)</f>
        <v>0</v>
      </c>
      <c r="N378" s="7">
        <f>IFERROR((VLOOKUP($B378,'UA Ledger'!$A$6:$N$165,N$4,FALSE)),0)+IFERROR(VLOOKUP($B378,'AA Ledger'!$A$6:$O$581,N$4,FALSE),0)</f>
        <v>0</v>
      </c>
      <c r="O378" s="6">
        <f t="shared" si="16"/>
        <v>0</v>
      </c>
      <c r="T378" s="5">
        <v>5650</v>
      </c>
      <c r="U378">
        <f t="shared" si="18"/>
        <v>5650</v>
      </c>
    </row>
    <row r="379" spans="1:21" x14ac:dyDescent="0.35">
      <c r="A379" s="15" t="s">
        <v>335</v>
      </c>
      <c r="B379" s="16">
        <v>4045</v>
      </c>
      <c r="C379" s="7">
        <f>IFERROR((VLOOKUP($B379,'UA Ledger'!$A$6:$N$165,2,FALSE)),0)+IFERROR(VLOOKUP($B379,'AA Ledger'!$A$6:$O$581,2,FALSE),0)</f>
        <v>179.32</v>
      </c>
      <c r="D379" s="7">
        <f>IFERROR((VLOOKUP($B379,'UA Ledger'!$A$6:$N$165,D$4,FALSE)),0)+IFERROR(VLOOKUP($B379,'AA Ledger'!$A$6:$O$581,D$4,FALSE),0)</f>
        <v>179.32</v>
      </c>
      <c r="E379" s="7">
        <f>IFERROR((VLOOKUP($B379,'UA Ledger'!$A$6:$N$165,E$4,FALSE)),0)+IFERROR(VLOOKUP($B379,'AA Ledger'!$A$6:$O$581,E$4,FALSE),0)</f>
        <v>179.32</v>
      </c>
      <c r="F379" s="7">
        <f>IFERROR((VLOOKUP($B379,'UA Ledger'!$A$6:$N$165,F$4,FALSE)),0)+IFERROR(VLOOKUP($B379,'AA Ledger'!$A$6:$O$581,F$4,FALSE),0)</f>
        <v>179.32</v>
      </c>
      <c r="G379" s="7">
        <f>IFERROR((VLOOKUP($B379,'UA Ledger'!$A$6:$N$165,G$4,FALSE)),0)+IFERROR(VLOOKUP($B379,'AA Ledger'!$A$6:$O$581,G$4,FALSE),0)</f>
        <v>179.32</v>
      </c>
      <c r="H379" s="7">
        <f>IFERROR((VLOOKUP($B379,'UA Ledger'!$A$6:$N$165,H$4,FALSE)),0)+IFERROR(VLOOKUP($B379,'AA Ledger'!$A$6:$O$581,H$4,FALSE),0)</f>
        <v>179.32</v>
      </c>
      <c r="I379" s="7">
        <f>IFERROR((VLOOKUP($B379,'UA Ledger'!$A$6:$N$165,I$4,FALSE)),0)+IFERROR(VLOOKUP($B379,'AA Ledger'!$A$6:$O$581,I$4,FALSE),0)</f>
        <v>179.32</v>
      </c>
      <c r="J379" s="7">
        <f>IFERROR((VLOOKUP($B379,'UA Ledger'!$A$6:$N$165,J$4,FALSE)),0)+IFERROR(VLOOKUP($B379,'AA Ledger'!$A$6:$O$581,J$4,FALSE),0)</f>
        <v>179.32</v>
      </c>
      <c r="K379" s="7">
        <f>IFERROR((VLOOKUP($B379,'UA Ledger'!$A$6:$N$165,K$4,FALSE)),0)+IFERROR(VLOOKUP($B379,'AA Ledger'!$A$6:$O$581,K$4,FALSE),0)</f>
        <v>179.32</v>
      </c>
      <c r="L379" s="7">
        <f>IFERROR((VLOOKUP($B379,'UA Ledger'!$A$6:$N$165,L$4,FALSE)),0)+IFERROR(VLOOKUP($B379,'AA Ledger'!$A$6:$O$581,L$4,FALSE),0)</f>
        <v>179.32</v>
      </c>
      <c r="M379" s="7">
        <f>IFERROR((VLOOKUP($B379,'UA Ledger'!$A$6:$N$165,M$4,FALSE)),0)+IFERROR(VLOOKUP($B379,'AA Ledger'!$A$6:$O$581,M$4,FALSE),0)</f>
        <v>179.32</v>
      </c>
      <c r="N379" s="7">
        <f>IFERROR((VLOOKUP($B379,'UA Ledger'!$A$6:$N$165,N$4,FALSE)),0)+IFERROR(VLOOKUP($B379,'AA Ledger'!$A$6:$O$581,N$4,FALSE),0)</f>
        <v>179.32</v>
      </c>
      <c r="O379" s="6">
        <f t="shared" si="16"/>
        <v>2151.8399999999997</v>
      </c>
      <c r="T379" s="5">
        <v>5655</v>
      </c>
      <c r="U379">
        <f t="shared" si="18"/>
        <v>5655</v>
      </c>
    </row>
    <row r="380" spans="1:21" x14ac:dyDescent="0.35">
      <c r="A380" s="15" t="s">
        <v>336</v>
      </c>
      <c r="B380" s="16">
        <v>4050</v>
      </c>
      <c r="C380" s="7">
        <f>IFERROR((VLOOKUP($B380,'UA Ledger'!$A$6:$N$165,2,FALSE)),0)+IFERROR(VLOOKUP($B380,'AA Ledger'!$A$6:$O$581,2,FALSE),0)</f>
        <v>15231.810000000001</v>
      </c>
      <c r="D380" s="7">
        <f>IFERROR((VLOOKUP($B380,'UA Ledger'!$A$6:$N$165,D$4,FALSE)),0)+IFERROR(VLOOKUP($B380,'AA Ledger'!$A$6:$O$581,D$4,FALSE),0)</f>
        <v>15231.810000000001</v>
      </c>
      <c r="E380" s="7">
        <f>IFERROR((VLOOKUP($B380,'UA Ledger'!$A$6:$N$165,E$4,FALSE)),0)+IFERROR(VLOOKUP($B380,'AA Ledger'!$A$6:$O$581,E$4,FALSE),0)</f>
        <v>15231.810000000001</v>
      </c>
      <c r="F380" s="7">
        <f>IFERROR((VLOOKUP($B380,'UA Ledger'!$A$6:$N$165,F$4,FALSE)),0)+IFERROR(VLOOKUP($B380,'AA Ledger'!$A$6:$O$581,F$4,FALSE),0)</f>
        <v>15231.810000000001</v>
      </c>
      <c r="G380" s="7">
        <f>IFERROR((VLOOKUP($B380,'UA Ledger'!$A$6:$N$165,G$4,FALSE)),0)+IFERROR(VLOOKUP($B380,'AA Ledger'!$A$6:$O$581,G$4,FALSE),0)</f>
        <v>15231.810000000001</v>
      </c>
      <c r="H380" s="7">
        <f>IFERROR((VLOOKUP($B380,'UA Ledger'!$A$6:$N$165,H$4,FALSE)),0)+IFERROR(VLOOKUP($B380,'AA Ledger'!$A$6:$O$581,H$4,FALSE),0)</f>
        <v>15231.810000000001</v>
      </c>
      <c r="I380" s="7">
        <f>IFERROR((VLOOKUP($B380,'UA Ledger'!$A$6:$N$165,I$4,FALSE)),0)+IFERROR(VLOOKUP($B380,'AA Ledger'!$A$6:$O$581,I$4,FALSE),0)</f>
        <v>15231.810000000001</v>
      </c>
      <c r="J380" s="7">
        <f>IFERROR((VLOOKUP($B380,'UA Ledger'!$A$6:$N$165,J$4,FALSE)),0)+IFERROR(VLOOKUP($B380,'AA Ledger'!$A$6:$O$581,J$4,FALSE),0)</f>
        <v>15231.810000000001</v>
      </c>
      <c r="K380" s="7">
        <f>IFERROR((VLOOKUP($B380,'UA Ledger'!$A$6:$N$165,K$4,FALSE)),0)+IFERROR(VLOOKUP($B380,'AA Ledger'!$A$6:$O$581,K$4,FALSE),0)</f>
        <v>15231.810000000001</v>
      </c>
      <c r="L380" s="7">
        <f>IFERROR((VLOOKUP($B380,'UA Ledger'!$A$6:$N$165,L$4,FALSE)),0)+IFERROR(VLOOKUP($B380,'AA Ledger'!$A$6:$O$581,L$4,FALSE),0)</f>
        <v>15231.810000000001</v>
      </c>
      <c r="M380" s="7">
        <f>IFERROR((VLOOKUP($B380,'UA Ledger'!$A$6:$N$165,M$4,FALSE)),0)+IFERROR(VLOOKUP($B380,'AA Ledger'!$A$6:$O$581,M$4,FALSE),0)</f>
        <v>15231.810000000001</v>
      </c>
      <c r="N380" s="7">
        <f>IFERROR((VLOOKUP($B380,'UA Ledger'!$A$6:$N$165,N$4,FALSE)),0)+IFERROR(VLOOKUP($B380,'AA Ledger'!$A$6:$O$581,N$4,FALSE),0)</f>
        <v>15231.810000000001</v>
      </c>
      <c r="O380" s="6">
        <f t="shared" si="16"/>
        <v>182781.72</v>
      </c>
      <c r="T380" s="5">
        <v>5660</v>
      </c>
      <c r="U380">
        <f t="shared" si="18"/>
        <v>5660</v>
      </c>
    </row>
    <row r="381" spans="1:21" x14ac:dyDescent="0.35">
      <c r="A381" s="15" t="s">
        <v>337</v>
      </c>
      <c r="B381" s="16">
        <v>4055</v>
      </c>
      <c r="C381" s="7">
        <f>IFERROR((VLOOKUP($B381,'UA Ledger'!$A$6:$N$165,2,FALSE)),0)+IFERROR(VLOOKUP($B381,'AA Ledger'!$A$6:$O$581,2,FALSE),0)</f>
        <v>20439.870000000003</v>
      </c>
      <c r="D381" s="7">
        <f>IFERROR((VLOOKUP($B381,'UA Ledger'!$A$6:$N$165,D$4,FALSE)),0)+IFERROR(VLOOKUP($B381,'AA Ledger'!$A$6:$O$581,D$4,FALSE),0)</f>
        <v>20439.870000000003</v>
      </c>
      <c r="E381" s="7">
        <f>IFERROR((VLOOKUP($B381,'UA Ledger'!$A$6:$N$165,E$4,FALSE)),0)+IFERROR(VLOOKUP($B381,'AA Ledger'!$A$6:$O$581,E$4,FALSE),0)</f>
        <v>-158946.13</v>
      </c>
      <c r="F381" s="7">
        <f>IFERROR((VLOOKUP($B381,'UA Ledger'!$A$6:$N$165,F$4,FALSE)),0)+IFERROR(VLOOKUP($B381,'AA Ledger'!$A$6:$O$581,F$4,FALSE),0)</f>
        <v>18646.010000000002</v>
      </c>
      <c r="G381" s="7">
        <f>IFERROR((VLOOKUP($B381,'UA Ledger'!$A$6:$N$165,G$4,FALSE)),0)+IFERROR(VLOOKUP($B381,'AA Ledger'!$A$6:$O$581,G$4,FALSE),0)</f>
        <v>19256.32</v>
      </c>
      <c r="H381" s="7">
        <f>IFERROR((VLOOKUP($B381,'UA Ledger'!$A$6:$N$165,H$4,FALSE)),0)+IFERROR(VLOOKUP($B381,'AA Ledger'!$A$6:$O$581,H$4,FALSE),0)</f>
        <v>19256.32</v>
      </c>
      <c r="I381" s="7">
        <f>IFERROR((VLOOKUP($B381,'UA Ledger'!$A$6:$N$165,I$4,FALSE)),0)+IFERROR(VLOOKUP($B381,'AA Ledger'!$A$6:$O$581,I$4,FALSE),0)</f>
        <v>19256.32</v>
      </c>
      <c r="J381" s="7">
        <f>IFERROR((VLOOKUP($B381,'UA Ledger'!$A$6:$N$165,J$4,FALSE)),0)+IFERROR(VLOOKUP($B381,'AA Ledger'!$A$6:$O$581,J$4,FALSE),0)</f>
        <v>19256.32</v>
      </c>
      <c r="K381" s="7">
        <f>IFERROR((VLOOKUP($B381,'UA Ledger'!$A$6:$N$165,K$4,FALSE)),0)+IFERROR(VLOOKUP($B381,'AA Ledger'!$A$6:$O$581,K$4,FALSE),0)</f>
        <v>19256.32</v>
      </c>
      <c r="L381" s="7">
        <f>IFERROR((VLOOKUP($B381,'UA Ledger'!$A$6:$N$165,L$4,FALSE)),0)+IFERROR(VLOOKUP($B381,'AA Ledger'!$A$6:$O$581,L$4,FALSE),0)</f>
        <v>19256.32</v>
      </c>
      <c r="M381" s="7">
        <f>IFERROR((VLOOKUP($B381,'UA Ledger'!$A$6:$N$165,M$4,FALSE)),0)+IFERROR(VLOOKUP($B381,'AA Ledger'!$A$6:$O$581,M$4,FALSE),0)</f>
        <v>19256.32</v>
      </c>
      <c r="N381" s="7">
        <f>IFERROR((VLOOKUP($B381,'UA Ledger'!$A$6:$N$165,N$4,FALSE)),0)+IFERROR(VLOOKUP($B381,'AA Ledger'!$A$6:$O$581,N$4,FALSE),0)</f>
        <v>18426.599999999999</v>
      </c>
      <c r="O381" s="6">
        <f t="shared" si="16"/>
        <v>53800.46</v>
      </c>
      <c r="T381" s="5">
        <v>5665</v>
      </c>
      <c r="U381">
        <f t="shared" si="18"/>
        <v>5665</v>
      </c>
    </row>
    <row r="382" spans="1:21" x14ac:dyDescent="0.35">
      <c r="A382" s="15" t="s">
        <v>338</v>
      </c>
      <c r="B382" s="16">
        <v>4065</v>
      </c>
      <c r="C382" s="7">
        <f>IFERROR((VLOOKUP($B382,'UA Ledger'!$A$6:$N$165,2,FALSE)),0)+IFERROR(VLOOKUP($B382,'AA Ledger'!$A$6:$O$581,2,FALSE),0)</f>
        <v>-0.44</v>
      </c>
      <c r="D382" s="7">
        <f>IFERROR((VLOOKUP($B382,'UA Ledger'!$A$6:$N$165,D$4,FALSE)),0)+IFERROR(VLOOKUP($B382,'AA Ledger'!$A$6:$O$581,D$4,FALSE),0)</f>
        <v>-0.44</v>
      </c>
      <c r="E382" s="7">
        <f>IFERROR((VLOOKUP($B382,'UA Ledger'!$A$6:$N$165,E$4,FALSE)),0)+IFERROR(VLOOKUP($B382,'AA Ledger'!$A$6:$O$581,E$4,FALSE),0)</f>
        <v>-0.44</v>
      </c>
      <c r="F382" s="7">
        <f>IFERROR((VLOOKUP($B382,'UA Ledger'!$A$6:$N$165,F$4,FALSE)),0)+IFERROR(VLOOKUP($B382,'AA Ledger'!$A$6:$O$581,F$4,FALSE),0)</f>
        <v>-0.44</v>
      </c>
      <c r="G382" s="7">
        <f>IFERROR((VLOOKUP($B382,'UA Ledger'!$A$6:$N$165,G$4,FALSE)),0)+IFERROR(VLOOKUP($B382,'AA Ledger'!$A$6:$O$581,G$4,FALSE),0)</f>
        <v>-0.44</v>
      </c>
      <c r="H382" s="7">
        <f>IFERROR((VLOOKUP($B382,'UA Ledger'!$A$6:$N$165,H$4,FALSE)),0)+IFERROR(VLOOKUP($B382,'AA Ledger'!$A$6:$O$581,H$4,FALSE),0)</f>
        <v>-0.44</v>
      </c>
      <c r="I382" s="7">
        <f>IFERROR((VLOOKUP($B382,'UA Ledger'!$A$6:$N$165,I$4,FALSE)),0)+IFERROR(VLOOKUP($B382,'AA Ledger'!$A$6:$O$581,I$4,FALSE),0)</f>
        <v>-0.44</v>
      </c>
      <c r="J382" s="7">
        <f>IFERROR((VLOOKUP($B382,'UA Ledger'!$A$6:$N$165,J$4,FALSE)),0)+IFERROR(VLOOKUP($B382,'AA Ledger'!$A$6:$O$581,J$4,FALSE),0)</f>
        <v>-0.44</v>
      </c>
      <c r="K382" s="7">
        <f>IFERROR((VLOOKUP($B382,'UA Ledger'!$A$6:$N$165,K$4,FALSE)),0)+IFERROR(VLOOKUP($B382,'AA Ledger'!$A$6:$O$581,K$4,FALSE),0)</f>
        <v>-0.44</v>
      </c>
      <c r="L382" s="7">
        <f>IFERROR((VLOOKUP($B382,'UA Ledger'!$A$6:$N$165,L$4,FALSE)),0)+IFERROR(VLOOKUP($B382,'AA Ledger'!$A$6:$O$581,L$4,FALSE),0)</f>
        <v>-0.44</v>
      </c>
      <c r="M382" s="7">
        <f>IFERROR((VLOOKUP($B382,'UA Ledger'!$A$6:$N$165,M$4,FALSE)),0)+IFERROR(VLOOKUP($B382,'AA Ledger'!$A$6:$O$581,M$4,FALSE),0)</f>
        <v>-0.44</v>
      </c>
      <c r="N382" s="7">
        <f>IFERROR((VLOOKUP($B382,'UA Ledger'!$A$6:$N$165,N$4,FALSE)),0)+IFERROR(VLOOKUP($B382,'AA Ledger'!$A$6:$O$581,N$4,FALSE),0)</f>
        <v>-345.44</v>
      </c>
      <c r="O382" s="6">
        <f t="shared" si="16"/>
        <v>-350.28</v>
      </c>
      <c r="T382" s="5">
        <v>5670</v>
      </c>
      <c r="U382">
        <f t="shared" si="18"/>
        <v>5670</v>
      </c>
    </row>
    <row r="383" spans="1:21" x14ac:dyDescent="0.35">
      <c r="A383" s="15" t="s">
        <v>339</v>
      </c>
      <c r="B383" s="16">
        <v>4070</v>
      </c>
      <c r="C383" s="7">
        <f>IFERROR((VLOOKUP($B383,'UA Ledger'!$A$6:$N$165,2,FALSE)),0)+IFERROR(VLOOKUP($B383,'AA Ledger'!$A$6:$O$581,2,FALSE),0)</f>
        <v>6690.5099999999993</v>
      </c>
      <c r="D383" s="7">
        <f>IFERROR((VLOOKUP($B383,'UA Ledger'!$A$6:$N$165,D$4,FALSE)),0)+IFERROR(VLOOKUP($B383,'AA Ledger'!$A$6:$O$581,D$4,FALSE),0)</f>
        <v>6690.5099999999993</v>
      </c>
      <c r="E383" s="7">
        <f>IFERROR((VLOOKUP($B383,'UA Ledger'!$A$6:$N$165,E$4,FALSE)),0)+IFERROR(VLOOKUP($B383,'AA Ledger'!$A$6:$O$581,E$4,FALSE),0)</f>
        <v>-413783.42</v>
      </c>
      <c r="F383" s="7">
        <f>IFERROR((VLOOKUP($B383,'UA Ledger'!$A$6:$N$165,F$4,FALSE)),0)+IFERROR(VLOOKUP($B383,'AA Ledger'!$A$6:$O$581,F$4,FALSE),0)</f>
        <v>20746.509999999998</v>
      </c>
      <c r="G383" s="7">
        <f>IFERROR((VLOOKUP($B383,'UA Ledger'!$A$6:$N$165,G$4,FALSE)),0)+IFERROR(VLOOKUP($B383,'AA Ledger'!$A$6:$O$581,G$4,FALSE),0)</f>
        <v>6746.5599999999995</v>
      </c>
      <c r="H383" s="7">
        <f>IFERROR((VLOOKUP($B383,'UA Ledger'!$A$6:$N$165,H$4,FALSE)),0)+IFERROR(VLOOKUP($B383,'AA Ledger'!$A$6:$O$581,H$4,FALSE),0)</f>
        <v>6746.5599999999995</v>
      </c>
      <c r="I383" s="7">
        <f>IFERROR((VLOOKUP($B383,'UA Ledger'!$A$6:$N$165,I$4,FALSE)),0)+IFERROR(VLOOKUP($B383,'AA Ledger'!$A$6:$O$581,I$4,FALSE),0)</f>
        <v>6746.5599999999995</v>
      </c>
      <c r="J383" s="7">
        <f>IFERROR((VLOOKUP($B383,'UA Ledger'!$A$6:$N$165,J$4,FALSE)),0)+IFERROR(VLOOKUP($B383,'AA Ledger'!$A$6:$O$581,J$4,FALSE),0)</f>
        <v>6746.5599999999995</v>
      </c>
      <c r="K383" s="7">
        <f>IFERROR((VLOOKUP($B383,'UA Ledger'!$A$6:$N$165,K$4,FALSE)),0)+IFERROR(VLOOKUP($B383,'AA Ledger'!$A$6:$O$581,K$4,FALSE),0)</f>
        <v>6746.5599999999995</v>
      </c>
      <c r="L383" s="7">
        <f>IFERROR((VLOOKUP($B383,'UA Ledger'!$A$6:$N$165,L$4,FALSE)),0)+IFERROR(VLOOKUP($B383,'AA Ledger'!$A$6:$O$581,L$4,FALSE),0)</f>
        <v>6746.5599999999995</v>
      </c>
      <c r="M383" s="7">
        <f>IFERROR((VLOOKUP($B383,'UA Ledger'!$A$6:$N$165,M$4,FALSE)),0)+IFERROR(VLOOKUP($B383,'AA Ledger'!$A$6:$O$581,M$4,FALSE),0)</f>
        <v>6746.5599999999995</v>
      </c>
      <c r="N383" s="7">
        <f>IFERROR((VLOOKUP($B383,'UA Ledger'!$A$6:$N$165,N$4,FALSE)),0)+IFERROR(VLOOKUP($B383,'AA Ledger'!$A$6:$O$581,N$4,FALSE),0)</f>
        <v>6746.4699999999993</v>
      </c>
      <c r="O383" s="6">
        <f t="shared" si="16"/>
        <v>-325683.5</v>
      </c>
      <c r="T383" s="5">
        <v>5675</v>
      </c>
      <c r="U383">
        <f t="shared" si="18"/>
        <v>5675</v>
      </c>
    </row>
    <row r="384" spans="1:21" x14ac:dyDescent="0.35">
      <c r="A384" s="15" t="s">
        <v>340</v>
      </c>
      <c r="B384" s="16">
        <v>4075</v>
      </c>
      <c r="C384" s="7">
        <f>IFERROR((VLOOKUP($B384,'UA Ledger'!$A$6:$N$165,2,FALSE)),0)+IFERROR(VLOOKUP($B384,'AA Ledger'!$A$6:$O$581,2,FALSE),0)</f>
        <v>0</v>
      </c>
      <c r="D384" s="7">
        <f>IFERROR((VLOOKUP($B384,'UA Ledger'!$A$6:$N$165,D$4,FALSE)),0)+IFERROR(VLOOKUP($B384,'AA Ledger'!$A$6:$O$581,D$4,FALSE),0)</f>
        <v>0</v>
      </c>
      <c r="E384" s="7">
        <f>IFERROR((VLOOKUP($B384,'UA Ledger'!$A$6:$N$165,E$4,FALSE)),0)+IFERROR(VLOOKUP($B384,'AA Ledger'!$A$6:$O$581,E$4,FALSE),0)</f>
        <v>0</v>
      </c>
      <c r="F384" s="7">
        <f>IFERROR((VLOOKUP($B384,'UA Ledger'!$A$6:$N$165,F$4,FALSE)),0)+IFERROR(VLOOKUP($B384,'AA Ledger'!$A$6:$O$581,F$4,FALSE),0)</f>
        <v>0</v>
      </c>
      <c r="G384" s="7">
        <f>IFERROR((VLOOKUP($B384,'UA Ledger'!$A$6:$N$165,G$4,FALSE)),0)+IFERROR(VLOOKUP($B384,'AA Ledger'!$A$6:$O$581,G$4,FALSE),0)</f>
        <v>0</v>
      </c>
      <c r="H384" s="7">
        <f>IFERROR((VLOOKUP($B384,'UA Ledger'!$A$6:$N$165,H$4,FALSE)),0)+IFERROR(VLOOKUP($B384,'AA Ledger'!$A$6:$O$581,H$4,FALSE),0)</f>
        <v>0</v>
      </c>
      <c r="I384" s="7">
        <f>IFERROR((VLOOKUP($B384,'UA Ledger'!$A$6:$N$165,I$4,FALSE)),0)+IFERROR(VLOOKUP($B384,'AA Ledger'!$A$6:$O$581,I$4,FALSE),0)</f>
        <v>0</v>
      </c>
      <c r="J384" s="7">
        <f>IFERROR((VLOOKUP($B384,'UA Ledger'!$A$6:$N$165,J$4,FALSE)),0)+IFERROR(VLOOKUP($B384,'AA Ledger'!$A$6:$O$581,J$4,FALSE),0)</f>
        <v>0</v>
      </c>
      <c r="K384" s="7">
        <f>IFERROR((VLOOKUP($B384,'UA Ledger'!$A$6:$N$165,K$4,FALSE)),0)+IFERROR(VLOOKUP($B384,'AA Ledger'!$A$6:$O$581,K$4,FALSE),0)</f>
        <v>0</v>
      </c>
      <c r="L384" s="7">
        <f>IFERROR((VLOOKUP($B384,'UA Ledger'!$A$6:$N$165,L$4,FALSE)),0)+IFERROR(VLOOKUP($B384,'AA Ledger'!$A$6:$O$581,L$4,FALSE),0)</f>
        <v>0</v>
      </c>
      <c r="M384" s="7">
        <f>IFERROR((VLOOKUP($B384,'UA Ledger'!$A$6:$N$165,M$4,FALSE)),0)+IFERROR(VLOOKUP($B384,'AA Ledger'!$A$6:$O$581,M$4,FALSE),0)</f>
        <v>0</v>
      </c>
      <c r="N384" s="7">
        <f>IFERROR((VLOOKUP($B384,'UA Ledger'!$A$6:$N$165,N$4,FALSE)),0)+IFERROR(VLOOKUP($B384,'AA Ledger'!$A$6:$O$581,N$4,FALSE),0)</f>
        <v>0</v>
      </c>
      <c r="O384" s="6">
        <f t="shared" si="16"/>
        <v>0</v>
      </c>
      <c r="T384" s="5">
        <v>5680</v>
      </c>
      <c r="U384">
        <f t="shared" si="18"/>
        <v>5680</v>
      </c>
    </row>
    <row r="385" spans="1:21" x14ac:dyDescent="0.35">
      <c r="A385" s="15" t="s">
        <v>341</v>
      </c>
      <c r="B385" s="16">
        <v>4080</v>
      </c>
      <c r="C385" s="7">
        <f>IFERROR((VLOOKUP($B385,'UA Ledger'!$A$6:$N$165,2,FALSE)),0)+IFERROR(VLOOKUP($B385,'AA Ledger'!$A$6:$O$581,2,FALSE),0)</f>
        <v>0</v>
      </c>
      <c r="D385" s="7">
        <f>IFERROR((VLOOKUP($B385,'UA Ledger'!$A$6:$N$165,D$4,FALSE)),0)+IFERROR(VLOOKUP($B385,'AA Ledger'!$A$6:$O$581,D$4,FALSE),0)</f>
        <v>0</v>
      </c>
      <c r="E385" s="7">
        <f>IFERROR((VLOOKUP($B385,'UA Ledger'!$A$6:$N$165,E$4,FALSE)),0)+IFERROR(VLOOKUP($B385,'AA Ledger'!$A$6:$O$581,E$4,FALSE),0)</f>
        <v>0</v>
      </c>
      <c r="F385" s="7">
        <f>IFERROR((VLOOKUP($B385,'UA Ledger'!$A$6:$N$165,F$4,FALSE)),0)+IFERROR(VLOOKUP($B385,'AA Ledger'!$A$6:$O$581,F$4,FALSE),0)</f>
        <v>0</v>
      </c>
      <c r="G385" s="7">
        <f>IFERROR((VLOOKUP($B385,'UA Ledger'!$A$6:$N$165,G$4,FALSE)),0)+IFERROR(VLOOKUP($B385,'AA Ledger'!$A$6:$O$581,G$4,FALSE),0)</f>
        <v>0</v>
      </c>
      <c r="H385" s="7">
        <f>IFERROR((VLOOKUP($B385,'UA Ledger'!$A$6:$N$165,H$4,FALSE)),0)+IFERROR(VLOOKUP($B385,'AA Ledger'!$A$6:$O$581,H$4,FALSE),0)</f>
        <v>0</v>
      </c>
      <c r="I385" s="7">
        <f>IFERROR((VLOOKUP($B385,'UA Ledger'!$A$6:$N$165,I$4,FALSE)),0)+IFERROR(VLOOKUP($B385,'AA Ledger'!$A$6:$O$581,I$4,FALSE),0)</f>
        <v>0</v>
      </c>
      <c r="J385" s="7">
        <f>IFERROR((VLOOKUP($B385,'UA Ledger'!$A$6:$N$165,J$4,FALSE)),0)+IFERROR(VLOOKUP($B385,'AA Ledger'!$A$6:$O$581,J$4,FALSE),0)</f>
        <v>0</v>
      </c>
      <c r="K385" s="7">
        <f>IFERROR((VLOOKUP($B385,'UA Ledger'!$A$6:$N$165,K$4,FALSE)),0)+IFERROR(VLOOKUP($B385,'AA Ledger'!$A$6:$O$581,K$4,FALSE),0)</f>
        <v>0</v>
      </c>
      <c r="L385" s="7">
        <f>IFERROR((VLOOKUP($B385,'UA Ledger'!$A$6:$N$165,L$4,FALSE)),0)+IFERROR(VLOOKUP($B385,'AA Ledger'!$A$6:$O$581,L$4,FALSE),0)</f>
        <v>0</v>
      </c>
      <c r="M385" s="7">
        <f>IFERROR((VLOOKUP($B385,'UA Ledger'!$A$6:$N$165,M$4,FALSE)),0)+IFERROR(VLOOKUP($B385,'AA Ledger'!$A$6:$O$581,M$4,FALSE),0)</f>
        <v>0</v>
      </c>
      <c r="N385" s="7">
        <f>IFERROR((VLOOKUP($B385,'UA Ledger'!$A$6:$N$165,N$4,FALSE)),0)+IFERROR(VLOOKUP($B385,'AA Ledger'!$A$6:$O$581,N$4,FALSE),0)</f>
        <v>0</v>
      </c>
      <c r="O385" s="6">
        <f t="shared" si="16"/>
        <v>0</v>
      </c>
      <c r="T385" s="5">
        <v>5690</v>
      </c>
      <c r="U385">
        <f t="shared" si="18"/>
        <v>5690</v>
      </c>
    </row>
    <row r="386" spans="1:21" x14ac:dyDescent="0.35">
      <c r="A386" s="15" t="s">
        <v>342</v>
      </c>
      <c r="B386" s="16">
        <v>4085</v>
      </c>
      <c r="C386" s="7">
        <f>IFERROR((VLOOKUP($B386,'UA Ledger'!$A$6:$N$165,2,FALSE)),0)+IFERROR(VLOOKUP($B386,'AA Ledger'!$A$6:$O$581,2,FALSE),0)</f>
        <v>0</v>
      </c>
      <c r="D386" s="7">
        <f>IFERROR((VLOOKUP($B386,'UA Ledger'!$A$6:$N$165,D$4,FALSE)),0)+IFERROR(VLOOKUP($B386,'AA Ledger'!$A$6:$O$581,D$4,FALSE),0)</f>
        <v>0</v>
      </c>
      <c r="E386" s="7">
        <f>IFERROR((VLOOKUP($B386,'UA Ledger'!$A$6:$N$165,E$4,FALSE)),0)+IFERROR(VLOOKUP($B386,'AA Ledger'!$A$6:$O$581,E$4,FALSE),0)</f>
        <v>0</v>
      </c>
      <c r="F386" s="7">
        <f>IFERROR((VLOOKUP($B386,'UA Ledger'!$A$6:$N$165,F$4,FALSE)),0)+IFERROR(VLOOKUP($B386,'AA Ledger'!$A$6:$O$581,F$4,FALSE),0)</f>
        <v>0</v>
      </c>
      <c r="G386" s="7">
        <f>IFERROR((VLOOKUP($B386,'UA Ledger'!$A$6:$N$165,G$4,FALSE)),0)+IFERROR(VLOOKUP($B386,'AA Ledger'!$A$6:$O$581,G$4,FALSE),0)</f>
        <v>0</v>
      </c>
      <c r="H386" s="7">
        <f>IFERROR((VLOOKUP($B386,'UA Ledger'!$A$6:$N$165,H$4,FALSE)),0)+IFERROR(VLOOKUP($B386,'AA Ledger'!$A$6:$O$581,H$4,FALSE),0)</f>
        <v>0</v>
      </c>
      <c r="I386" s="7">
        <f>IFERROR((VLOOKUP($B386,'UA Ledger'!$A$6:$N$165,I$4,FALSE)),0)+IFERROR(VLOOKUP($B386,'AA Ledger'!$A$6:$O$581,I$4,FALSE),0)</f>
        <v>0</v>
      </c>
      <c r="J386" s="7">
        <f>IFERROR((VLOOKUP($B386,'UA Ledger'!$A$6:$N$165,J$4,FALSE)),0)+IFERROR(VLOOKUP($B386,'AA Ledger'!$A$6:$O$581,J$4,FALSE),0)</f>
        <v>0</v>
      </c>
      <c r="K386" s="7">
        <f>IFERROR((VLOOKUP($B386,'UA Ledger'!$A$6:$N$165,K$4,FALSE)),0)+IFERROR(VLOOKUP($B386,'AA Ledger'!$A$6:$O$581,K$4,FALSE),0)</f>
        <v>0</v>
      </c>
      <c r="L386" s="7">
        <f>IFERROR((VLOOKUP($B386,'UA Ledger'!$A$6:$N$165,L$4,FALSE)),0)+IFERROR(VLOOKUP($B386,'AA Ledger'!$A$6:$O$581,L$4,FALSE),0)</f>
        <v>0</v>
      </c>
      <c r="M386" s="7">
        <f>IFERROR((VLOOKUP($B386,'UA Ledger'!$A$6:$N$165,M$4,FALSE)),0)+IFERROR(VLOOKUP($B386,'AA Ledger'!$A$6:$O$581,M$4,FALSE),0)</f>
        <v>0</v>
      </c>
      <c r="N386" s="7">
        <f>IFERROR((VLOOKUP($B386,'UA Ledger'!$A$6:$N$165,N$4,FALSE)),0)+IFERROR(VLOOKUP($B386,'AA Ledger'!$A$6:$O$581,N$4,FALSE),0)</f>
        <v>0</v>
      </c>
      <c r="O386" s="6">
        <f t="shared" si="16"/>
        <v>0</v>
      </c>
      <c r="T386" s="5">
        <v>5705</v>
      </c>
      <c r="U386">
        <f t="shared" si="18"/>
        <v>5705</v>
      </c>
    </row>
    <row r="387" spans="1:21" x14ac:dyDescent="0.35">
      <c r="A387" s="15" t="s">
        <v>343</v>
      </c>
      <c r="B387" s="16">
        <v>4100</v>
      </c>
      <c r="C387" s="7">
        <f>IFERROR((VLOOKUP($B387,'UA Ledger'!$A$6:$N$165,2,FALSE)),0)+IFERROR(VLOOKUP($B387,'AA Ledger'!$A$6:$O$581,2,FALSE),0)</f>
        <v>6050.6200000000008</v>
      </c>
      <c r="D387" s="7">
        <f>IFERROR((VLOOKUP($B387,'UA Ledger'!$A$6:$N$165,D$4,FALSE)),0)+IFERROR(VLOOKUP($B387,'AA Ledger'!$A$6:$O$581,D$4,FALSE),0)</f>
        <v>6050.6200000000008</v>
      </c>
      <c r="E387" s="7">
        <f>IFERROR((VLOOKUP($B387,'UA Ledger'!$A$6:$N$165,E$4,FALSE)),0)+IFERROR(VLOOKUP($B387,'AA Ledger'!$A$6:$O$581,E$4,FALSE),0)</f>
        <v>6050.6200000000008</v>
      </c>
      <c r="F387" s="7">
        <f>IFERROR((VLOOKUP($B387,'UA Ledger'!$A$6:$N$165,F$4,FALSE)),0)+IFERROR(VLOOKUP($B387,'AA Ledger'!$A$6:$O$581,F$4,FALSE),0)</f>
        <v>33208.620000000003</v>
      </c>
      <c r="G387" s="7">
        <f>IFERROR((VLOOKUP($B387,'UA Ledger'!$A$6:$N$165,G$4,FALSE)),0)+IFERROR(VLOOKUP($B387,'AA Ledger'!$A$6:$O$581,G$4,FALSE),0)</f>
        <v>6184.7500000000009</v>
      </c>
      <c r="H387" s="7">
        <f>IFERROR((VLOOKUP($B387,'UA Ledger'!$A$6:$N$165,H$4,FALSE)),0)+IFERROR(VLOOKUP($B387,'AA Ledger'!$A$6:$O$581,H$4,FALSE),0)</f>
        <v>6184.7500000000009</v>
      </c>
      <c r="I387" s="7">
        <f>IFERROR((VLOOKUP($B387,'UA Ledger'!$A$6:$N$165,I$4,FALSE)),0)+IFERROR(VLOOKUP($B387,'AA Ledger'!$A$6:$O$581,I$4,FALSE),0)</f>
        <v>6184.7500000000009</v>
      </c>
      <c r="J387" s="7">
        <f>IFERROR((VLOOKUP($B387,'UA Ledger'!$A$6:$N$165,J$4,FALSE)),0)+IFERROR(VLOOKUP($B387,'AA Ledger'!$A$6:$O$581,J$4,FALSE),0)</f>
        <v>6184.7500000000009</v>
      </c>
      <c r="K387" s="7">
        <f>IFERROR((VLOOKUP($B387,'UA Ledger'!$A$6:$N$165,K$4,FALSE)),0)+IFERROR(VLOOKUP($B387,'AA Ledger'!$A$6:$O$581,K$4,FALSE),0)</f>
        <v>6184.7500000000009</v>
      </c>
      <c r="L387" s="7">
        <f>IFERROR((VLOOKUP($B387,'UA Ledger'!$A$6:$N$165,L$4,FALSE)),0)+IFERROR(VLOOKUP($B387,'AA Ledger'!$A$6:$O$581,L$4,FALSE),0)</f>
        <v>6184.7500000000009</v>
      </c>
      <c r="M387" s="7">
        <f>IFERROR((VLOOKUP($B387,'UA Ledger'!$A$6:$N$165,M$4,FALSE)),0)+IFERROR(VLOOKUP($B387,'AA Ledger'!$A$6:$O$581,M$4,FALSE),0)</f>
        <v>6184.7500000000009</v>
      </c>
      <c r="N387" s="7">
        <f>IFERROR((VLOOKUP($B387,'UA Ledger'!$A$6:$N$165,N$4,FALSE)),0)+IFERROR(VLOOKUP($B387,'AA Ledger'!$A$6:$O$581,N$4,FALSE),0)</f>
        <v>6184.7900000000009</v>
      </c>
      <c r="O387" s="6">
        <f t="shared" si="16"/>
        <v>100838.52000000002</v>
      </c>
      <c r="T387" s="5">
        <v>5715</v>
      </c>
      <c r="U387">
        <f t="shared" si="18"/>
        <v>5715</v>
      </c>
    </row>
    <row r="388" spans="1:21" x14ac:dyDescent="0.35">
      <c r="A388" s="15" t="s">
        <v>344</v>
      </c>
      <c r="B388" s="16">
        <v>4105</v>
      </c>
      <c r="C388" s="7">
        <f>IFERROR((VLOOKUP($B388,'UA Ledger'!$A$6:$N$165,2,FALSE)),0)+IFERROR(VLOOKUP($B388,'AA Ledger'!$A$6:$O$581,2,FALSE),0)</f>
        <v>24613.78999999999</v>
      </c>
      <c r="D388" s="7">
        <f>IFERROR((VLOOKUP($B388,'UA Ledger'!$A$6:$N$165,D$4,FALSE)),0)+IFERROR(VLOOKUP($B388,'AA Ledger'!$A$6:$O$581,D$4,FALSE),0)</f>
        <v>24613.78999999999</v>
      </c>
      <c r="E388" s="7">
        <f>IFERROR((VLOOKUP($B388,'UA Ledger'!$A$6:$N$165,E$4,FALSE)),0)+IFERROR(VLOOKUP($B388,'AA Ledger'!$A$6:$O$581,E$4,FALSE),0)</f>
        <v>24773.259999999991</v>
      </c>
      <c r="F388" s="7">
        <f>IFERROR((VLOOKUP($B388,'UA Ledger'!$A$6:$N$165,F$4,FALSE)),0)+IFERROR(VLOOKUP($B388,'AA Ledger'!$A$6:$O$581,F$4,FALSE),0)</f>
        <v>110325.26</v>
      </c>
      <c r="G388" s="7">
        <f>IFERROR((VLOOKUP($B388,'UA Ledger'!$A$6:$N$165,G$4,FALSE)),0)+IFERROR(VLOOKUP($B388,'AA Ledger'!$A$6:$O$581,G$4,FALSE),0)</f>
        <v>25441.559999999994</v>
      </c>
      <c r="H388" s="7">
        <f>IFERROR((VLOOKUP($B388,'UA Ledger'!$A$6:$N$165,H$4,FALSE)),0)+IFERROR(VLOOKUP($B388,'AA Ledger'!$A$6:$O$581,H$4,FALSE),0)</f>
        <v>25441.559999999994</v>
      </c>
      <c r="I388" s="7">
        <f>IFERROR((VLOOKUP($B388,'UA Ledger'!$A$6:$N$165,I$4,FALSE)),0)+IFERROR(VLOOKUP($B388,'AA Ledger'!$A$6:$O$581,I$4,FALSE),0)</f>
        <v>25634.869999999992</v>
      </c>
      <c r="J388" s="7">
        <f>IFERROR((VLOOKUP($B388,'UA Ledger'!$A$6:$N$165,J$4,FALSE)),0)+IFERROR(VLOOKUP($B388,'AA Ledger'!$A$6:$O$581,J$4,FALSE),0)</f>
        <v>25634.869999999992</v>
      </c>
      <c r="K388" s="7">
        <f>IFERROR((VLOOKUP($B388,'UA Ledger'!$A$6:$N$165,K$4,FALSE)),0)+IFERROR(VLOOKUP($B388,'AA Ledger'!$A$6:$O$581,K$4,FALSE),0)</f>
        <v>25634.869999999992</v>
      </c>
      <c r="L388" s="7">
        <f>IFERROR((VLOOKUP($B388,'UA Ledger'!$A$6:$N$165,L$4,FALSE)),0)+IFERROR(VLOOKUP($B388,'AA Ledger'!$A$6:$O$581,L$4,FALSE),0)</f>
        <v>25634.869999999992</v>
      </c>
      <c r="M388" s="7">
        <f>IFERROR((VLOOKUP($B388,'UA Ledger'!$A$6:$N$165,M$4,FALSE)),0)+IFERROR(VLOOKUP($B388,'AA Ledger'!$A$6:$O$581,M$4,FALSE),0)</f>
        <v>25634.869999999992</v>
      </c>
      <c r="N388" s="7">
        <f>IFERROR((VLOOKUP($B388,'UA Ledger'!$A$6:$N$165,N$4,FALSE)),0)+IFERROR(VLOOKUP($B388,'AA Ledger'!$A$6:$O$581,N$4,FALSE),0)</f>
        <v>25634.869999999992</v>
      </c>
      <c r="O388" s="6">
        <f t="shared" si="16"/>
        <v>389018.43999999994</v>
      </c>
      <c r="T388" s="5">
        <v>5735</v>
      </c>
      <c r="U388">
        <f t="shared" si="18"/>
        <v>5735</v>
      </c>
    </row>
    <row r="389" spans="1:21" x14ac:dyDescent="0.35">
      <c r="A389" s="15" t="s">
        <v>345</v>
      </c>
      <c r="B389" s="16">
        <v>4107</v>
      </c>
      <c r="C389" s="7">
        <f>IFERROR((VLOOKUP($B389,'UA Ledger'!$A$6:$N$165,2,FALSE)),0)+IFERROR(VLOOKUP($B389,'AA Ledger'!$A$6:$O$581,2,FALSE),0)</f>
        <v>3731.0400000000004</v>
      </c>
      <c r="D389" s="7">
        <f>IFERROR((VLOOKUP($B389,'UA Ledger'!$A$6:$N$165,D$4,FALSE)),0)+IFERROR(VLOOKUP($B389,'AA Ledger'!$A$6:$O$581,D$4,FALSE),0)</f>
        <v>3731.0400000000004</v>
      </c>
      <c r="E389" s="7">
        <f>IFERROR((VLOOKUP($B389,'UA Ledger'!$A$6:$N$165,E$4,FALSE)),0)+IFERROR(VLOOKUP($B389,'AA Ledger'!$A$6:$O$581,E$4,FALSE),0)</f>
        <v>3773.5800000000004</v>
      </c>
      <c r="F389" s="7">
        <f>IFERROR((VLOOKUP($B389,'UA Ledger'!$A$6:$N$165,F$4,FALSE)),0)+IFERROR(VLOOKUP($B389,'AA Ledger'!$A$6:$O$581,F$4,FALSE),0)</f>
        <v>3773.5800000000004</v>
      </c>
      <c r="G389" s="7">
        <f>IFERROR((VLOOKUP($B389,'UA Ledger'!$A$6:$N$165,G$4,FALSE)),0)+IFERROR(VLOOKUP($B389,'AA Ledger'!$A$6:$O$581,G$4,FALSE),0)</f>
        <v>4273.0200000000004</v>
      </c>
      <c r="H389" s="7">
        <f>IFERROR((VLOOKUP($B389,'UA Ledger'!$A$6:$N$165,H$4,FALSE)),0)+IFERROR(VLOOKUP($B389,'AA Ledger'!$A$6:$O$581,H$4,FALSE),0)</f>
        <v>4273.01</v>
      </c>
      <c r="I389" s="7">
        <f>IFERROR((VLOOKUP($B389,'UA Ledger'!$A$6:$N$165,I$4,FALSE)),0)+IFERROR(VLOOKUP($B389,'AA Ledger'!$A$6:$O$581,I$4,FALSE),0)</f>
        <v>4371.0200000000004</v>
      </c>
      <c r="J389" s="7">
        <f>IFERROR((VLOOKUP($B389,'UA Ledger'!$A$6:$N$165,J$4,FALSE)),0)+IFERROR(VLOOKUP($B389,'AA Ledger'!$A$6:$O$581,J$4,FALSE),0)</f>
        <v>4371.0200000000004</v>
      </c>
      <c r="K389" s="7">
        <f>IFERROR((VLOOKUP($B389,'UA Ledger'!$A$6:$N$165,K$4,FALSE)),0)+IFERROR(VLOOKUP($B389,'AA Ledger'!$A$6:$O$581,K$4,FALSE),0)</f>
        <v>4543.3200000000006</v>
      </c>
      <c r="L389" s="7">
        <f>IFERROR((VLOOKUP($B389,'UA Ledger'!$A$6:$N$165,L$4,FALSE)),0)+IFERROR(VLOOKUP($B389,'AA Ledger'!$A$6:$O$581,L$4,FALSE),0)</f>
        <v>4543.3200000000006</v>
      </c>
      <c r="M389" s="7">
        <f>IFERROR((VLOOKUP($B389,'UA Ledger'!$A$6:$N$165,M$4,FALSE)),0)+IFERROR(VLOOKUP($B389,'AA Ledger'!$A$6:$O$581,M$4,FALSE),0)</f>
        <v>4543.3200000000006</v>
      </c>
      <c r="N389" s="7">
        <f>IFERROR((VLOOKUP($B389,'UA Ledger'!$A$6:$N$165,N$4,FALSE)),0)+IFERROR(VLOOKUP($B389,'AA Ledger'!$A$6:$O$581,N$4,FALSE),0)</f>
        <v>4271.7600000000011</v>
      </c>
      <c r="O389" s="6">
        <f t="shared" si="16"/>
        <v>50199.030000000006</v>
      </c>
      <c r="T389" s="5">
        <v>5740</v>
      </c>
      <c r="U389">
        <f t="shared" si="18"/>
        <v>5740</v>
      </c>
    </row>
    <row r="390" spans="1:21" x14ac:dyDescent="0.35">
      <c r="A390" s="15" t="s">
        <v>346</v>
      </c>
      <c r="B390" s="16">
        <v>4110</v>
      </c>
      <c r="C390" s="7">
        <f>IFERROR((VLOOKUP($B390,'UA Ledger'!$A$6:$N$165,2,FALSE)),0)+IFERROR(VLOOKUP($B390,'AA Ledger'!$A$6:$O$581,2,FALSE),0)</f>
        <v>208.52</v>
      </c>
      <c r="D390" s="7">
        <f>IFERROR((VLOOKUP($B390,'UA Ledger'!$A$6:$N$165,D$4,FALSE)),0)+IFERROR(VLOOKUP($B390,'AA Ledger'!$A$6:$O$581,D$4,FALSE),0)</f>
        <v>208.52</v>
      </c>
      <c r="E390" s="7">
        <f>IFERROR((VLOOKUP($B390,'UA Ledger'!$A$6:$N$165,E$4,FALSE)),0)+IFERROR(VLOOKUP($B390,'AA Ledger'!$A$6:$O$581,E$4,FALSE),0)</f>
        <v>208.52</v>
      </c>
      <c r="F390" s="7">
        <f>IFERROR((VLOOKUP($B390,'UA Ledger'!$A$6:$N$165,F$4,FALSE)),0)+IFERROR(VLOOKUP($B390,'AA Ledger'!$A$6:$O$581,F$4,FALSE),0)</f>
        <v>208.52</v>
      </c>
      <c r="G390" s="7">
        <f>IFERROR((VLOOKUP($B390,'UA Ledger'!$A$6:$N$165,G$4,FALSE)),0)+IFERROR(VLOOKUP($B390,'AA Ledger'!$A$6:$O$581,G$4,FALSE),0)</f>
        <v>208.52</v>
      </c>
      <c r="H390" s="7">
        <f>IFERROR((VLOOKUP($B390,'UA Ledger'!$A$6:$N$165,H$4,FALSE)),0)+IFERROR(VLOOKUP($B390,'AA Ledger'!$A$6:$O$581,H$4,FALSE),0)</f>
        <v>208.52</v>
      </c>
      <c r="I390" s="7">
        <f>IFERROR((VLOOKUP($B390,'UA Ledger'!$A$6:$N$165,I$4,FALSE)),0)+IFERROR(VLOOKUP($B390,'AA Ledger'!$A$6:$O$581,I$4,FALSE),0)</f>
        <v>208.52</v>
      </c>
      <c r="J390" s="7">
        <f>IFERROR((VLOOKUP($B390,'UA Ledger'!$A$6:$N$165,J$4,FALSE)),0)+IFERROR(VLOOKUP($B390,'AA Ledger'!$A$6:$O$581,J$4,FALSE),0)</f>
        <v>208.52</v>
      </c>
      <c r="K390" s="7">
        <f>IFERROR((VLOOKUP($B390,'UA Ledger'!$A$6:$N$165,K$4,FALSE)),0)+IFERROR(VLOOKUP($B390,'AA Ledger'!$A$6:$O$581,K$4,FALSE),0)</f>
        <v>208.52</v>
      </c>
      <c r="L390" s="7">
        <f>IFERROR((VLOOKUP($B390,'UA Ledger'!$A$6:$N$165,L$4,FALSE)),0)+IFERROR(VLOOKUP($B390,'AA Ledger'!$A$6:$O$581,L$4,FALSE),0)</f>
        <v>208.52</v>
      </c>
      <c r="M390" s="7">
        <f>IFERROR((VLOOKUP($B390,'UA Ledger'!$A$6:$N$165,M$4,FALSE)),0)+IFERROR(VLOOKUP($B390,'AA Ledger'!$A$6:$O$581,M$4,FALSE),0)</f>
        <v>208.52</v>
      </c>
      <c r="N390" s="7">
        <f>IFERROR((VLOOKUP($B390,'UA Ledger'!$A$6:$N$165,N$4,FALSE)),0)+IFERROR(VLOOKUP($B390,'AA Ledger'!$A$6:$O$581,N$4,FALSE),0)</f>
        <v>208.52</v>
      </c>
      <c r="O390" s="6">
        <f t="shared" si="16"/>
        <v>2502.2400000000002</v>
      </c>
      <c r="T390" s="5">
        <v>5750</v>
      </c>
      <c r="U390">
        <f t="shared" si="18"/>
        <v>5750</v>
      </c>
    </row>
    <row r="391" spans="1:21" x14ac:dyDescent="0.35">
      <c r="A391" s="15" t="s">
        <v>347</v>
      </c>
      <c r="B391" s="16">
        <v>4115</v>
      </c>
      <c r="C391" s="7">
        <f>IFERROR((VLOOKUP($B391,'UA Ledger'!$A$6:$N$165,2,FALSE)),0)+IFERROR(VLOOKUP($B391,'AA Ledger'!$A$6:$O$581,2,FALSE),0)</f>
        <v>2472.6999999999998</v>
      </c>
      <c r="D391" s="7">
        <f>IFERROR((VLOOKUP($B391,'UA Ledger'!$A$6:$N$165,D$4,FALSE)),0)+IFERROR(VLOOKUP($B391,'AA Ledger'!$A$6:$O$581,D$4,FALSE),0)</f>
        <v>2472.6999999999998</v>
      </c>
      <c r="E391" s="7">
        <f>IFERROR((VLOOKUP($B391,'UA Ledger'!$A$6:$N$165,E$4,FALSE)),0)+IFERROR(VLOOKUP($B391,'AA Ledger'!$A$6:$O$581,E$4,FALSE),0)</f>
        <v>2606.73</v>
      </c>
      <c r="F391" s="7">
        <f>IFERROR((VLOOKUP($B391,'UA Ledger'!$A$6:$N$165,F$4,FALSE)),0)+IFERROR(VLOOKUP($B391,'AA Ledger'!$A$6:$O$581,F$4,FALSE),0)</f>
        <v>14546.73</v>
      </c>
      <c r="G391" s="7">
        <f>IFERROR((VLOOKUP($B391,'UA Ledger'!$A$6:$N$165,G$4,FALSE)),0)+IFERROR(VLOOKUP($B391,'AA Ledger'!$A$6:$O$581,G$4,FALSE),0)</f>
        <v>2898.4300000000003</v>
      </c>
      <c r="H391" s="7">
        <f>IFERROR((VLOOKUP($B391,'UA Ledger'!$A$6:$N$165,H$4,FALSE)),0)+IFERROR(VLOOKUP($B391,'AA Ledger'!$A$6:$O$581,H$4,FALSE),0)</f>
        <v>2898.4300000000003</v>
      </c>
      <c r="I391" s="7">
        <f>IFERROR((VLOOKUP($B391,'UA Ledger'!$A$6:$N$165,I$4,FALSE)),0)+IFERROR(VLOOKUP($B391,'AA Ledger'!$A$6:$O$581,I$4,FALSE),0)</f>
        <v>2985.34</v>
      </c>
      <c r="J391" s="7">
        <f>IFERROR((VLOOKUP($B391,'UA Ledger'!$A$6:$N$165,J$4,FALSE)),0)+IFERROR(VLOOKUP($B391,'AA Ledger'!$A$6:$O$581,J$4,FALSE),0)</f>
        <v>2985.34</v>
      </c>
      <c r="K391" s="7">
        <f>IFERROR((VLOOKUP($B391,'UA Ledger'!$A$6:$N$165,K$4,FALSE)),0)+IFERROR(VLOOKUP($B391,'AA Ledger'!$A$6:$O$581,K$4,FALSE),0)</f>
        <v>3157.2900000000004</v>
      </c>
      <c r="L391" s="7">
        <f>IFERROR((VLOOKUP($B391,'UA Ledger'!$A$6:$N$165,L$4,FALSE)),0)+IFERROR(VLOOKUP($B391,'AA Ledger'!$A$6:$O$581,L$4,FALSE),0)</f>
        <v>3157.2900000000004</v>
      </c>
      <c r="M391" s="7">
        <f>IFERROR((VLOOKUP($B391,'UA Ledger'!$A$6:$N$165,M$4,FALSE)),0)+IFERROR(VLOOKUP($B391,'AA Ledger'!$A$6:$O$581,M$4,FALSE),0)</f>
        <v>3157.2900000000004</v>
      </c>
      <c r="N391" s="7">
        <f>IFERROR((VLOOKUP($B391,'UA Ledger'!$A$6:$N$165,N$4,FALSE)),0)+IFERROR(VLOOKUP($B391,'AA Ledger'!$A$6:$O$581,N$4,FALSE),0)</f>
        <v>3157.2900000000004</v>
      </c>
      <c r="O391" s="6">
        <f t="shared" si="16"/>
        <v>46495.560000000005</v>
      </c>
      <c r="T391" s="5">
        <v>5785</v>
      </c>
      <c r="U391">
        <f t="shared" si="18"/>
        <v>5785</v>
      </c>
    </row>
    <row r="392" spans="1:21" x14ac:dyDescent="0.35">
      <c r="A392" s="15" t="s">
        <v>348</v>
      </c>
      <c r="B392" s="16">
        <v>4135</v>
      </c>
      <c r="C392" s="7">
        <f>IFERROR((VLOOKUP($B392,'UA Ledger'!$A$6:$N$165,2,FALSE)),0)+IFERROR(VLOOKUP($B392,'AA Ledger'!$A$6:$O$581,2,FALSE),0)</f>
        <v>0</v>
      </c>
      <c r="D392" s="7">
        <f>IFERROR((VLOOKUP($B392,'UA Ledger'!$A$6:$N$165,D$4,FALSE)),0)+IFERROR(VLOOKUP($B392,'AA Ledger'!$A$6:$O$581,D$4,FALSE),0)</f>
        <v>0</v>
      </c>
      <c r="E392" s="7">
        <f>IFERROR((VLOOKUP($B392,'UA Ledger'!$A$6:$N$165,E$4,FALSE)),0)+IFERROR(VLOOKUP($B392,'AA Ledger'!$A$6:$O$581,E$4,FALSE),0)</f>
        <v>0</v>
      </c>
      <c r="F392" s="7">
        <f>IFERROR((VLOOKUP($B392,'UA Ledger'!$A$6:$N$165,F$4,FALSE)),0)+IFERROR(VLOOKUP($B392,'AA Ledger'!$A$6:$O$581,F$4,FALSE),0)</f>
        <v>4070</v>
      </c>
      <c r="G392" s="7">
        <f>IFERROR((VLOOKUP($B392,'UA Ledger'!$A$6:$N$165,G$4,FALSE)),0)+IFERROR(VLOOKUP($B392,'AA Ledger'!$A$6:$O$581,G$4,FALSE),0)</f>
        <v>25.98</v>
      </c>
      <c r="H392" s="7">
        <f>IFERROR((VLOOKUP($B392,'UA Ledger'!$A$6:$N$165,H$4,FALSE)),0)+IFERROR(VLOOKUP($B392,'AA Ledger'!$A$6:$O$581,H$4,FALSE),0)</f>
        <v>25.98</v>
      </c>
      <c r="I392" s="7">
        <f>IFERROR((VLOOKUP($B392,'UA Ledger'!$A$6:$N$165,I$4,FALSE)),0)+IFERROR(VLOOKUP($B392,'AA Ledger'!$A$6:$O$581,I$4,FALSE),0)</f>
        <v>25.98</v>
      </c>
      <c r="J392" s="7">
        <f>IFERROR((VLOOKUP($B392,'UA Ledger'!$A$6:$N$165,J$4,FALSE)),0)+IFERROR(VLOOKUP($B392,'AA Ledger'!$A$6:$O$581,J$4,FALSE),0)</f>
        <v>25.98</v>
      </c>
      <c r="K392" s="7">
        <f>IFERROR((VLOOKUP($B392,'UA Ledger'!$A$6:$N$165,K$4,FALSE)),0)+IFERROR(VLOOKUP($B392,'AA Ledger'!$A$6:$O$581,K$4,FALSE),0)</f>
        <v>25.98</v>
      </c>
      <c r="L392" s="7">
        <f>IFERROR((VLOOKUP($B392,'UA Ledger'!$A$6:$N$165,L$4,FALSE)),0)+IFERROR(VLOOKUP($B392,'AA Ledger'!$A$6:$O$581,L$4,FALSE),0)</f>
        <v>25.98</v>
      </c>
      <c r="M392" s="7">
        <f>IFERROR((VLOOKUP($B392,'UA Ledger'!$A$6:$N$165,M$4,FALSE)),0)+IFERROR(VLOOKUP($B392,'AA Ledger'!$A$6:$O$581,M$4,FALSE),0)</f>
        <v>25.98</v>
      </c>
      <c r="N392" s="7">
        <f>IFERROR((VLOOKUP($B392,'UA Ledger'!$A$6:$N$165,N$4,FALSE)),0)+IFERROR(VLOOKUP($B392,'AA Ledger'!$A$6:$O$581,N$4,FALSE),0)</f>
        <v>25.98</v>
      </c>
      <c r="O392" s="6">
        <f t="shared" ref="O392:O455" si="19">SUM(C392:N392)</f>
        <v>4277.8399999999974</v>
      </c>
      <c r="T392" s="5">
        <v>5790</v>
      </c>
      <c r="U392">
        <f t="shared" si="18"/>
        <v>5790</v>
      </c>
    </row>
    <row r="393" spans="1:21" x14ac:dyDescent="0.35">
      <c r="A393" s="15" t="s">
        <v>349</v>
      </c>
      <c r="B393" s="16">
        <v>4140</v>
      </c>
      <c r="C393" s="7">
        <f>IFERROR((VLOOKUP($B393,'UA Ledger'!$A$6:$N$165,2,FALSE)),0)+IFERROR(VLOOKUP($B393,'AA Ledger'!$A$6:$O$581,2,FALSE),0)</f>
        <v>64.680000000000007</v>
      </c>
      <c r="D393" s="7">
        <f>IFERROR((VLOOKUP($B393,'UA Ledger'!$A$6:$N$165,D$4,FALSE)),0)+IFERROR(VLOOKUP($B393,'AA Ledger'!$A$6:$O$581,D$4,FALSE),0)</f>
        <v>64.680000000000007</v>
      </c>
      <c r="E393" s="7">
        <f>IFERROR((VLOOKUP($B393,'UA Ledger'!$A$6:$N$165,E$4,FALSE)),0)+IFERROR(VLOOKUP($B393,'AA Ledger'!$A$6:$O$581,E$4,FALSE),0)</f>
        <v>64.680000000000007</v>
      </c>
      <c r="F393" s="7">
        <f>IFERROR((VLOOKUP($B393,'UA Ledger'!$A$6:$N$165,F$4,FALSE)),0)+IFERROR(VLOOKUP($B393,'AA Ledger'!$A$6:$O$581,F$4,FALSE),0)</f>
        <v>64.680000000000007</v>
      </c>
      <c r="G393" s="7">
        <f>IFERROR((VLOOKUP($B393,'UA Ledger'!$A$6:$N$165,G$4,FALSE)),0)+IFERROR(VLOOKUP($B393,'AA Ledger'!$A$6:$O$581,G$4,FALSE),0)</f>
        <v>64.680000000000007</v>
      </c>
      <c r="H393" s="7">
        <f>IFERROR((VLOOKUP($B393,'UA Ledger'!$A$6:$N$165,H$4,FALSE)),0)+IFERROR(VLOOKUP($B393,'AA Ledger'!$A$6:$O$581,H$4,FALSE),0)</f>
        <v>64.680000000000007</v>
      </c>
      <c r="I393" s="7">
        <f>IFERROR((VLOOKUP($B393,'UA Ledger'!$A$6:$N$165,I$4,FALSE)),0)+IFERROR(VLOOKUP($B393,'AA Ledger'!$A$6:$O$581,I$4,FALSE),0)</f>
        <v>64.680000000000007</v>
      </c>
      <c r="J393" s="7">
        <f>IFERROR((VLOOKUP($B393,'UA Ledger'!$A$6:$N$165,J$4,FALSE)),0)+IFERROR(VLOOKUP($B393,'AA Ledger'!$A$6:$O$581,J$4,FALSE),0)</f>
        <v>64.680000000000007</v>
      </c>
      <c r="K393" s="7">
        <f>IFERROR((VLOOKUP($B393,'UA Ledger'!$A$6:$N$165,K$4,FALSE)),0)+IFERROR(VLOOKUP($B393,'AA Ledger'!$A$6:$O$581,K$4,FALSE),0)</f>
        <v>64.680000000000007</v>
      </c>
      <c r="L393" s="7">
        <f>IFERROR((VLOOKUP($B393,'UA Ledger'!$A$6:$N$165,L$4,FALSE)),0)+IFERROR(VLOOKUP($B393,'AA Ledger'!$A$6:$O$581,L$4,FALSE),0)</f>
        <v>64.680000000000007</v>
      </c>
      <c r="M393" s="7">
        <f>IFERROR((VLOOKUP($B393,'UA Ledger'!$A$6:$N$165,M$4,FALSE)),0)+IFERROR(VLOOKUP($B393,'AA Ledger'!$A$6:$O$581,M$4,FALSE),0)</f>
        <v>64.680000000000007</v>
      </c>
      <c r="N393" s="7">
        <f>IFERROR((VLOOKUP($B393,'UA Ledger'!$A$6:$N$165,N$4,FALSE)),0)+IFERROR(VLOOKUP($B393,'AA Ledger'!$A$6:$O$581,N$4,FALSE),0)</f>
        <v>64.680000000000007</v>
      </c>
      <c r="O393" s="6">
        <f t="shared" si="19"/>
        <v>776.16000000000031</v>
      </c>
      <c r="T393" s="5">
        <v>5795</v>
      </c>
      <c r="U393">
        <f t="shared" si="18"/>
        <v>5795</v>
      </c>
    </row>
    <row r="394" spans="1:21" x14ac:dyDescent="0.35">
      <c r="A394" s="15" t="s">
        <v>350</v>
      </c>
      <c r="B394" s="16">
        <v>4150</v>
      </c>
      <c r="C394" s="7">
        <f>IFERROR((VLOOKUP($B394,'UA Ledger'!$A$6:$N$165,2,FALSE)),0)+IFERROR(VLOOKUP($B394,'AA Ledger'!$A$6:$O$581,2,FALSE),0)</f>
        <v>634.43000000000006</v>
      </c>
      <c r="D394" s="7">
        <f>IFERROR((VLOOKUP($B394,'UA Ledger'!$A$6:$N$165,D$4,FALSE)),0)+IFERROR(VLOOKUP($B394,'AA Ledger'!$A$6:$O$581,D$4,FALSE),0)</f>
        <v>634.43000000000006</v>
      </c>
      <c r="E394" s="7">
        <f>IFERROR((VLOOKUP($B394,'UA Ledger'!$A$6:$N$165,E$4,FALSE)),0)+IFERROR(VLOOKUP($B394,'AA Ledger'!$A$6:$O$581,E$4,FALSE),0)</f>
        <v>-71943.11</v>
      </c>
      <c r="F394" s="7">
        <f>IFERROR((VLOOKUP($B394,'UA Ledger'!$A$6:$N$165,F$4,FALSE)),0)+IFERROR(VLOOKUP($B394,'AA Ledger'!$A$6:$O$581,F$4,FALSE),0)</f>
        <v>408.31</v>
      </c>
      <c r="G394" s="7">
        <f>IFERROR((VLOOKUP($B394,'UA Ledger'!$A$6:$N$165,G$4,FALSE)),0)+IFERROR(VLOOKUP($B394,'AA Ledger'!$A$6:$O$581,G$4,FALSE),0)</f>
        <v>408.31</v>
      </c>
      <c r="H394" s="7">
        <f>IFERROR((VLOOKUP($B394,'UA Ledger'!$A$6:$N$165,H$4,FALSE)),0)+IFERROR(VLOOKUP($B394,'AA Ledger'!$A$6:$O$581,H$4,FALSE),0)</f>
        <v>408.31</v>
      </c>
      <c r="I394" s="7">
        <f>IFERROR((VLOOKUP($B394,'UA Ledger'!$A$6:$N$165,I$4,FALSE)),0)+IFERROR(VLOOKUP($B394,'AA Ledger'!$A$6:$O$581,I$4,FALSE),0)</f>
        <v>408.31</v>
      </c>
      <c r="J394" s="7">
        <f>IFERROR((VLOOKUP($B394,'UA Ledger'!$A$6:$N$165,J$4,FALSE)),0)+IFERROR(VLOOKUP($B394,'AA Ledger'!$A$6:$O$581,J$4,FALSE),0)</f>
        <v>408.31</v>
      </c>
      <c r="K394" s="7">
        <f>IFERROR((VLOOKUP($B394,'UA Ledger'!$A$6:$N$165,K$4,FALSE)),0)+IFERROR(VLOOKUP($B394,'AA Ledger'!$A$6:$O$581,K$4,FALSE),0)</f>
        <v>408.31</v>
      </c>
      <c r="L394" s="7">
        <f>IFERROR((VLOOKUP($B394,'UA Ledger'!$A$6:$N$165,L$4,FALSE)),0)+IFERROR(VLOOKUP($B394,'AA Ledger'!$A$6:$O$581,L$4,FALSE),0)</f>
        <v>408.31</v>
      </c>
      <c r="M394" s="7">
        <f>IFERROR((VLOOKUP($B394,'UA Ledger'!$A$6:$N$165,M$4,FALSE)),0)+IFERROR(VLOOKUP($B394,'AA Ledger'!$A$6:$O$581,M$4,FALSE),0)</f>
        <v>408.31</v>
      </c>
      <c r="N394" s="7">
        <f>IFERROR((VLOOKUP($B394,'UA Ledger'!$A$6:$N$165,N$4,FALSE)),0)+IFERROR(VLOOKUP($B394,'AA Ledger'!$A$6:$O$581,N$4,FALSE),0)</f>
        <v>2919.79</v>
      </c>
      <c r="O394" s="6">
        <f t="shared" si="19"/>
        <v>-64487.980000000018</v>
      </c>
      <c r="T394" s="5">
        <v>5805</v>
      </c>
      <c r="U394">
        <f t="shared" si="18"/>
        <v>5805</v>
      </c>
    </row>
    <row r="395" spans="1:21" x14ac:dyDescent="0.35">
      <c r="A395" s="15" t="s">
        <v>350</v>
      </c>
      <c r="B395" s="16">
        <v>4155</v>
      </c>
      <c r="C395" s="7">
        <f>IFERROR((VLOOKUP($B395,'UA Ledger'!$A$6:$N$165,2,FALSE)),0)+IFERROR(VLOOKUP($B395,'AA Ledger'!$A$6:$O$581,2,FALSE),0)</f>
        <v>6420.2300000000005</v>
      </c>
      <c r="D395" s="7">
        <f>IFERROR((VLOOKUP($B395,'UA Ledger'!$A$6:$N$165,D$4,FALSE)),0)+IFERROR(VLOOKUP($B395,'AA Ledger'!$A$6:$O$581,D$4,FALSE),0)</f>
        <v>6420.2300000000005</v>
      </c>
      <c r="E395" s="7">
        <f>IFERROR((VLOOKUP($B395,'UA Ledger'!$A$6:$N$165,E$4,FALSE)),0)+IFERROR(VLOOKUP($B395,'AA Ledger'!$A$6:$O$581,E$4,FALSE),0)</f>
        <v>-349863.85000000003</v>
      </c>
      <c r="F395" s="7">
        <f>IFERROR((VLOOKUP($B395,'UA Ledger'!$A$6:$N$165,F$4,FALSE)),0)+IFERROR(VLOOKUP($B395,'AA Ledger'!$A$6:$O$581,F$4,FALSE),0)</f>
        <v>115049.92</v>
      </c>
      <c r="G395" s="7">
        <f>IFERROR((VLOOKUP($B395,'UA Ledger'!$A$6:$N$165,G$4,FALSE)),0)+IFERROR(VLOOKUP($B395,'AA Ledger'!$A$6:$O$581,G$4,FALSE),0)</f>
        <v>6486.9800000000005</v>
      </c>
      <c r="H395" s="7">
        <f>IFERROR((VLOOKUP($B395,'UA Ledger'!$A$6:$N$165,H$4,FALSE)),0)+IFERROR(VLOOKUP($B395,'AA Ledger'!$A$6:$O$581,H$4,FALSE),0)</f>
        <v>6486.9800000000005</v>
      </c>
      <c r="I395" s="7">
        <f>IFERROR((VLOOKUP($B395,'UA Ledger'!$A$6:$N$165,I$4,FALSE)),0)+IFERROR(VLOOKUP($B395,'AA Ledger'!$A$6:$O$581,I$4,FALSE),0)</f>
        <v>6486.9800000000005</v>
      </c>
      <c r="J395" s="7">
        <f>IFERROR((VLOOKUP($B395,'UA Ledger'!$A$6:$N$165,J$4,FALSE)),0)+IFERROR(VLOOKUP($B395,'AA Ledger'!$A$6:$O$581,J$4,FALSE),0)</f>
        <v>6486.9800000000005</v>
      </c>
      <c r="K395" s="7">
        <f>IFERROR((VLOOKUP($B395,'UA Ledger'!$A$6:$N$165,K$4,FALSE)),0)+IFERROR(VLOOKUP($B395,'AA Ledger'!$A$6:$O$581,K$4,FALSE),0)</f>
        <v>6486.9800000000005</v>
      </c>
      <c r="L395" s="7">
        <f>IFERROR((VLOOKUP($B395,'UA Ledger'!$A$6:$N$165,L$4,FALSE)),0)+IFERROR(VLOOKUP($B395,'AA Ledger'!$A$6:$O$581,L$4,FALSE),0)</f>
        <v>6486.9800000000005</v>
      </c>
      <c r="M395" s="7">
        <f>IFERROR((VLOOKUP($B395,'UA Ledger'!$A$6:$N$165,M$4,FALSE)),0)+IFERROR(VLOOKUP($B395,'AA Ledger'!$A$6:$O$581,M$4,FALSE),0)</f>
        <v>6486.9800000000005</v>
      </c>
      <c r="N395" s="7">
        <f>IFERROR((VLOOKUP($B395,'UA Ledger'!$A$6:$N$165,N$4,FALSE)),0)+IFERROR(VLOOKUP($B395,'AA Ledger'!$A$6:$O$581,N$4,FALSE),0)</f>
        <v>6486.9800000000005</v>
      </c>
      <c r="O395" s="6">
        <f t="shared" si="19"/>
        <v>-170077.62999999995</v>
      </c>
      <c r="T395" s="5">
        <v>5810</v>
      </c>
      <c r="U395">
        <f t="shared" si="18"/>
        <v>5810</v>
      </c>
    </row>
    <row r="396" spans="1:21" x14ac:dyDescent="0.35">
      <c r="A396" s="15" t="s">
        <v>351</v>
      </c>
      <c r="B396" s="16">
        <v>4175</v>
      </c>
      <c r="C396" s="7">
        <f>IFERROR((VLOOKUP($B396,'UA Ledger'!$A$6:$N$165,2,FALSE)),0)+IFERROR(VLOOKUP($B396,'AA Ledger'!$A$6:$O$581,2,FALSE),0)</f>
        <v>40.64</v>
      </c>
      <c r="D396" s="7">
        <f>IFERROR((VLOOKUP($B396,'UA Ledger'!$A$6:$N$165,D$4,FALSE)),0)+IFERROR(VLOOKUP($B396,'AA Ledger'!$A$6:$O$581,D$4,FALSE),0)</f>
        <v>40.64</v>
      </c>
      <c r="E396" s="7">
        <f>IFERROR((VLOOKUP($B396,'UA Ledger'!$A$6:$N$165,E$4,FALSE)),0)+IFERROR(VLOOKUP($B396,'AA Ledger'!$A$6:$O$581,E$4,FALSE),0)</f>
        <v>40.64</v>
      </c>
      <c r="F396" s="7">
        <f>IFERROR((VLOOKUP($B396,'UA Ledger'!$A$6:$N$165,F$4,FALSE)),0)+IFERROR(VLOOKUP($B396,'AA Ledger'!$A$6:$O$581,F$4,FALSE),0)</f>
        <v>40.64</v>
      </c>
      <c r="G396" s="7">
        <f>IFERROR((VLOOKUP($B396,'UA Ledger'!$A$6:$N$165,G$4,FALSE)),0)+IFERROR(VLOOKUP($B396,'AA Ledger'!$A$6:$O$581,G$4,FALSE),0)</f>
        <v>40.64</v>
      </c>
      <c r="H396" s="7">
        <f>IFERROR((VLOOKUP($B396,'UA Ledger'!$A$6:$N$165,H$4,FALSE)),0)+IFERROR(VLOOKUP($B396,'AA Ledger'!$A$6:$O$581,H$4,FALSE),0)</f>
        <v>40.64</v>
      </c>
      <c r="I396" s="7">
        <f>IFERROR((VLOOKUP($B396,'UA Ledger'!$A$6:$N$165,I$4,FALSE)),0)+IFERROR(VLOOKUP($B396,'AA Ledger'!$A$6:$O$581,I$4,FALSE),0)</f>
        <v>40.64</v>
      </c>
      <c r="J396" s="7">
        <f>IFERROR((VLOOKUP($B396,'UA Ledger'!$A$6:$N$165,J$4,FALSE)),0)+IFERROR(VLOOKUP($B396,'AA Ledger'!$A$6:$O$581,J$4,FALSE),0)</f>
        <v>40.64</v>
      </c>
      <c r="K396" s="7">
        <f>IFERROR((VLOOKUP($B396,'UA Ledger'!$A$6:$N$165,K$4,FALSE)),0)+IFERROR(VLOOKUP($B396,'AA Ledger'!$A$6:$O$581,K$4,FALSE),0)</f>
        <v>40.64</v>
      </c>
      <c r="L396" s="7">
        <f>IFERROR((VLOOKUP($B396,'UA Ledger'!$A$6:$N$165,L$4,FALSE)),0)+IFERROR(VLOOKUP($B396,'AA Ledger'!$A$6:$O$581,L$4,FALSE),0)</f>
        <v>40.64</v>
      </c>
      <c r="M396" s="7">
        <f>IFERROR((VLOOKUP($B396,'UA Ledger'!$A$6:$N$165,M$4,FALSE)),0)+IFERROR(VLOOKUP($B396,'AA Ledger'!$A$6:$O$581,M$4,FALSE),0)</f>
        <v>40.64</v>
      </c>
      <c r="N396" s="7">
        <f>IFERROR((VLOOKUP($B396,'UA Ledger'!$A$6:$N$165,N$4,FALSE)),0)+IFERROR(VLOOKUP($B396,'AA Ledger'!$A$6:$O$581,N$4,FALSE),0)</f>
        <v>40.64</v>
      </c>
      <c r="O396" s="6">
        <f t="shared" si="19"/>
        <v>487.67999999999989</v>
      </c>
      <c r="T396" s="5">
        <v>5815</v>
      </c>
      <c r="U396">
        <f t="shared" si="18"/>
        <v>5815</v>
      </c>
    </row>
    <row r="397" spans="1:21" x14ac:dyDescent="0.35">
      <c r="A397" s="15" t="s">
        <v>352</v>
      </c>
      <c r="B397" s="16">
        <v>4185</v>
      </c>
      <c r="C397" s="7">
        <f>IFERROR((VLOOKUP($B397,'UA Ledger'!$A$6:$N$165,2,FALSE)),0)+IFERROR(VLOOKUP($B397,'AA Ledger'!$A$6:$O$581,2,FALSE),0)</f>
        <v>0</v>
      </c>
      <c r="D397" s="7">
        <f>IFERROR((VLOOKUP($B397,'UA Ledger'!$A$6:$N$165,D$4,FALSE)),0)+IFERROR(VLOOKUP($B397,'AA Ledger'!$A$6:$O$581,D$4,FALSE),0)</f>
        <v>0</v>
      </c>
      <c r="E397" s="7">
        <f>IFERROR((VLOOKUP($B397,'UA Ledger'!$A$6:$N$165,E$4,FALSE)),0)+IFERROR(VLOOKUP($B397,'AA Ledger'!$A$6:$O$581,E$4,FALSE),0)</f>
        <v>0</v>
      </c>
      <c r="F397" s="7">
        <f>IFERROR((VLOOKUP($B397,'UA Ledger'!$A$6:$N$165,F$4,FALSE)),0)+IFERROR(VLOOKUP($B397,'AA Ledger'!$A$6:$O$581,F$4,FALSE),0)</f>
        <v>20743</v>
      </c>
      <c r="G397" s="7">
        <f>IFERROR((VLOOKUP($B397,'UA Ledger'!$A$6:$N$165,G$4,FALSE)),0)+IFERROR(VLOOKUP($B397,'AA Ledger'!$A$6:$O$581,G$4,FALSE),0)</f>
        <v>116.17</v>
      </c>
      <c r="H397" s="7">
        <f>IFERROR((VLOOKUP($B397,'UA Ledger'!$A$6:$N$165,H$4,FALSE)),0)+IFERROR(VLOOKUP($B397,'AA Ledger'!$A$6:$O$581,H$4,FALSE),0)</f>
        <v>116.17</v>
      </c>
      <c r="I397" s="7">
        <f>IFERROR((VLOOKUP($B397,'UA Ledger'!$A$6:$N$165,I$4,FALSE)),0)+IFERROR(VLOOKUP($B397,'AA Ledger'!$A$6:$O$581,I$4,FALSE),0)</f>
        <v>116.17</v>
      </c>
      <c r="J397" s="7">
        <f>IFERROR((VLOOKUP($B397,'UA Ledger'!$A$6:$N$165,J$4,FALSE)),0)+IFERROR(VLOOKUP($B397,'AA Ledger'!$A$6:$O$581,J$4,FALSE),0)</f>
        <v>116.17</v>
      </c>
      <c r="K397" s="7">
        <f>IFERROR((VLOOKUP($B397,'UA Ledger'!$A$6:$N$165,K$4,FALSE)),0)+IFERROR(VLOOKUP($B397,'AA Ledger'!$A$6:$O$581,K$4,FALSE),0)</f>
        <v>116.17</v>
      </c>
      <c r="L397" s="7">
        <f>IFERROR((VLOOKUP($B397,'UA Ledger'!$A$6:$N$165,L$4,FALSE)),0)+IFERROR(VLOOKUP($B397,'AA Ledger'!$A$6:$O$581,L$4,FALSE),0)</f>
        <v>116.17</v>
      </c>
      <c r="M397" s="7">
        <f>IFERROR((VLOOKUP($B397,'UA Ledger'!$A$6:$N$165,M$4,FALSE)),0)+IFERROR(VLOOKUP($B397,'AA Ledger'!$A$6:$O$581,M$4,FALSE),0)</f>
        <v>116.17</v>
      </c>
      <c r="N397" s="7">
        <f>IFERROR((VLOOKUP($B397,'UA Ledger'!$A$6:$N$165,N$4,FALSE)),0)+IFERROR(VLOOKUP($B397,'AA Ledger'!$A$6:$O$581,N$4,FALSE),0)</f>
        <v>116.17</v>
      </c>
      <c r="O397" s="6">
        <f t="shared" si="19"/>
        <v>21672.359999999986</v>
      </c>
      <c r="T397" s="5">
        <v>5820</v>
      </c>
      <c r="U397">
        <f t="shared" si="18"/>
        <v>5820</v>
      </c>
    </row>
    <row r="398" spans="1:21" x14ac:dyDescent="0.35">
      <c r="A398" s="15" t="s">
        <v>329</v>
      </c>
      <c r="B398" s="16">
        <v>4260</v>
      </c>
      <c r="C398" s="7">
        <f>IFERROR((VLOOKUP($B398,'UA Ledger'!$A$6:$N$165,2,FALSE)),0)+IFERROR(VLOOKUP($B398,'AA Ledger'!$A$6:$O$581,2,FALSE),0)</f>
        <v>3124.63</v>
      </c>
      <c r="D398" s="7">
        <f>IFERROR((VLOOKUP($B398,'UA Ledger'!$A$6:$N$165,D$4,FALSE)),0)+IFERROR(VLOOKUP($B398,'AA Ledger'!$A$6:$O$581,D$4,FALSE),0)</f>
        <v>3124.63</v>
      </c>
      <c r="E398" s="7">
        <f>IFERROR((VLOOKUP($B398,'UA Ledger'!$A$6:$N$165,E$4,FALSE)),0)+IFERROR(VLOOKUP($B398,'AA Ledger'!$A$6:$O$581,E$4,FALSE),0)</f>
        <v>3124.63</v>
      </c>
      <c r="F398" s="7">
        <f>IFERROR((VLOOKUP($B398,'UA Ledger'!$A$6:$N$165,F$4,FALSE)),0)+IFERROR(VLOOKUP($B398,'AA Ledger'!$A$6:$O$581,F$4,FALSE),0)</f>
        <v>9991.630000000001</v>
      </c>
      <c r="G398" s="7">
        <f>IFERROR((VLOOKUP($B398,'UA Ledger'!$A$6:$N$165,G$4,FALSE)),0)+IFERROR(VLOOKUP($B398,'AA Ledger'!$A$6:$O$581,G$4,FALSE),0)</f>
        <v>3181.8599999999997</v>
      </c>
      <c r="H398" s="7">
        <f>IFERROR((VLOOKUP($B398,'UA Ledger'!$A$6:$N$165,H$4,FALSE)),0)+IFERROR(VLOOKUP($B398,'AA Ledger'!$A$6:$O$581,H$4,FALSE),0)</f>
        <v>3181.8599999999997</v>
      </c>
      <c r="I398" s="7">
        <f>IFERROR((VLOOKUP($B398,'UA Ledger'!$A$6:$N$165,I$4,FALSE)),0)+IFERROR(VLOOKUP($B398,'AA Ledger'!$A$6:$O$581,I$4,FALSE),0)</f>
        <v>3181.8599999999997</v>
      </c>
      <c r="J398" s="7">
        <f>IFERROR((VLOOKUP($B398,'UA Ledger'!$A$6:$N$165,J$4,FALSE)),0)+IFERROR(VLOOKUP($B398,'AA Ledger'!$A$6:$O$581,J$4,FALSE),0)</f>
        <v>3181.8599999999997</v>
      </c>
      <c r="K398" s="7">
        <f>IFERROR((VLOOKUP($B398,'UA Ledger'!$A$6:$N$165,K$4,FALSE)),0)+IFERROR(VLOOKUP($B398,'AA Ledger'!$A$6:$O$581,K$4,FALSE),0)</f>
        <v>3181.8599999999997</v>
      </c>
      <c r="L398" s="7">
        <f>IFERROR((VLOOKUP($B398,'UA Ledger'!$A$6:$N$165,L$4,FALSE)),0)+IFERROR(VLOOKUP($B398,'AA Ledger'!$A$6:$O$581,L$4,FALSE),0)</f>
        <v>3181.8599999999997</v>
      </c>
      <c r="M398" s="7">
        <f>IFERROR((VLOOKUP($B398,'UA Ledger'!$A$6:$N$165,M$4,FALSE)),0)+IFERROR(VLOOKUP($B398,'AA Ledger'!$A$6:$O$581,M$4,FALSE),0)</f>
        <v>3181.8599999999997</v>
      </c>
      <c r="N398" s="7">
        <f>IFERROR((VLOOKUP($B398,'UA Ledger'!$A$6:$N$165,N$4,FALSE)),0)+IFERROR(VLOOKUP($B398,'AA Ledger'!$A$6:$O$581,N$4,FALSE),0)</f>
        <v>3310.0499999999997</v>
      </c>
      <c r="O398" s="6">
        <f t="shared" si="19"/>
        <v>44948.590000000004</v>
      </c>
      <c r="T398" s="5">
        <v>5825</v>
      </c>
      <c r="U398">
        <f t="shared" si="18"/>
        <v>5825</v>
      </c>
    </row>
    <row r="399" spans="1:21" x14ac:dyDescent="0.35">
      <c r="A399" s="15" t="s">
        <v>353</v>
      </c>
      <c r="B399" s="16">
        <v>4265</v>
      </c>
      <c r="C399" s="7">
        <f>IFERROR((VLOOKUP($B399,'UA Ledger'!$A$6:$N$165,2,FALSE)),0)+IFERROR(VLOOKUP($B399,'AA Ledger'!$A$6:$O$581,2,FALSE),0)</f>
        <v>4362.2799999999988</v>
      </c>
      <c r="D399" s="7">
        <f>IFERROR((VLOOKUP($B399,'UA Ledger'!$A$6:$N$165,D$4,FALSE)),0)+IFERROR(VLOOKUP($B399,'AA Ledger'!$A$6:$O$581,D$4,FALSE),0)</f>
        <v>4365.0899999999983</v>
      </c>
      <c r="E399" s="7">
        <f>IFERROR((VLOOKUP($B399,'UA Ledger'!$A$6:$N$165,E$4,FALSE)),0)+IFERROR(VLOOKUP($B399,'AA Ledger'!$A$6:$O$581,E$4,FALSE),0)</f>
        <v>-11093.71</v>
      </c>
      <c r="F399" s="7">
        <f>IFERROR((VLOOKUP($B399,'UA Ledger'!$A$6:$N$165,F$4,FALSE)),0)+IFERROR(VLOOKUP($B399,'AA Ledger'!$A$6:$O$581,F$4,FALSE),0)</f>
        <v>4311.2499999999991</v>
      </c>
      <c r="G399" s="7">
        <f>IFERROR((VLOOKUP($B399,'UA Ledger'!$A$6:$N$165,G$4,FALSE)),0)+IFERROR(VLOOKUP($B399,'AA Ledger'!$A$6:$O$581,G$4,FALSE),0)</f>
        <v>4311.2499999999991</v>
      </c>
      <c r="H399" s="7">
        <f>IFERROR((VLOOKUP($B399,'UA Ledger'!$A$6:$N$165,H$4,FALSE)),0)+IFERROR(VLOOKUP($B399,'AA Ledger'!$A$6:$O$581,H$4,FALSE),0)</f>
        <v>4311.2499999999991</v>
      </c>
      <c r="I399" s="7">
        <f>IFERROR((VLOOKUP($B399,'UA Ledger'!$A$6:$N$165,I$4,FALSE)),0)+IFERROR(VLOOKUP($B399,'AA Ledger'!$A$6:$O$581,I$4,FALSE),0)</f>
        <v>4312.1899999999987</v>
      </c>
      <c r="J399" s="7">
        <f>IFERROR((VLOOKUP($B399,'UA Ledger'!$A$6:$N$165,J$4,FALSE)),0)+IFERROR(VLOOKUP($B399,'AA Ledger'!$A$6:$O$581,J$4,FALSE),0)</f>
        <v>4312.1899999999987</v>
      </c>
      <c r="K399" s="7">
        <f>IFERROR((VLOOKUP($B399,'UA Ledger'!$A$6:$N$165,K$4,FALSE)),0)+IFERROR(VLOOKUP($B399,'AA Ledger'!$A$6:$O$581,K$4,FALSE),0)</f>
        <v>4312.1899999999987</v>
      </c>
      <c r="L399" s="7">
        <f>IFERROR((VLOOKUP($B399,'UA Ledger'!$A$6:$N$165,L$4,FALSE)),0)+IFERROR(VLOOKUP($B399,'AA Ledger'!$A$6:$O$581,L$4,FALSE),0)</f>
        <v>4312.1899999999987</v>
      </c>
      <c r="M399" s="7">
        <f>IFERROR((VLOOKUP($B399,'UA Ledger'!$A$6:$N$165,M$4,FALSE)),0)+IFERROR(VLOOKUP($B399,'AA Ledger'!$A$6:$O$581,M$4,FALSE),0)</f>
        <v>4312.1899999999987</v>
      </c>
      <c r="N399" s="7">
        <f>IFERROR((VLOOKUP($B399,'UA Ledger'!$A$6:$N$165,N$4,FALSE)),0)+IFERROR(VLOOKUP($B399,'AA Ledger'!$A$6:$O$581,N$4,FALSE),0)</f>
        <v>4312.1899999999987</v>
      </c>
      <c r="O399" s="6">
        <f t="shared" si="19"/>
        <v>36440.549999999988</v>
      </c>
      <c r="T399" s="5">
        <v>5855</v>
      </c>
      <c r="U399">
        <f t="shared" si="18"/>
        <v>5855</v>
      </c>
    </row>
    <row r="400" spans="1:21" x14ac:dyDescent="0.35">
      <c r="A400" s="15" t="s">
        <v>354</v>
      </c>
      <c r="B400" s="16">
        <v>4270</v>
      </c>
      <c r="C400" s="7">
        <f>IFERROR((VLOOKUP($B400,'UA Ledger'!$A$6:$N$165,2,FALSE)),0)+IFERROR(VLOOKUP($B400,'AA Ledger'!$A$6:$O$581,2,FALSE),0)</f>
        <v>0.94</v>
      </c>
      <c r="D400" s="7">
        <f>IFERROR((VLOOKUP($B400,'UA Ledger'!$A$6:$N$165,D$4,FALSE)),0)+IFERROR(VLOOKUP($B400,'AA Ledger'!$A$6:$O$581,D$4,FALSE),0)</f>
        <v>0.94</v>
      </c>
      <c r="E400" s="7">
        <f>IFERROR((VLOOKUP($B400,'UA Ledger'!$A$6:$N$165,E$4,FALSE)),0)+IFERROR(VLOOKUP($B400,'AA Ledger'!$A$6:$O$581,E$4,FALSE),0)</f>
        <v>0.94</v>
      </c>
      <c r="F400" s="7">
        <f>IFERROR((VLOOKUP($B400,'UA Ledger'!$A$6:$N$165,F$4,FALSE)),0)+IFERROR(VLOOKUP($B400,'AA Ledger'!$A$6:$O$581,F$4,FALSE),0)</f>
        <v>0.94</v>
      </c>
      <c r="G400" s="7">
        <f>IFERROR((VLOOKUP($B400,'UA Ledger'!$A$6:$N$165,G$4,FALSE)),0)+IFERROR(VLOOKUP($B400,'AA Ledger'!$A$6:$O$581,G$4,FALSE),0)</f>
        <v>0.94</v>
      </c>
      <c r="H400" s="7">
        <f>IFERROR((VLOOKUP($B400,'UA Ledger'!$A$6:$N$165,H$4,FALSE)),0)+IFERROR(VLOOKUP($B400,'AA Ledger'!$A$6:$O$581,H$4,FALSE),0)</f>
        <v>0.94</v>
      </c>
      <c r="I400" s="7">
        <f>IFERROR((VLOOKUP($B400,'UA Ledger'!$A$6:$N$165,I$4,FALSE)),0)+IFERROR(VLOOKUP($B400,'AA Ledger'!$A$6:$O$581,I$4,FALSE),0)</f>
        <v>0.94</v>
      </c>
      <c r="J400" s="7">
        <f>IFERROR((VLOOKUP($B400,'UA Ledger'!$A$6:$N$165,J$4,FALSE)),0)+IFERROR(VLOOKUP($B400,'AA Ledger'!$A$6:$O$581,J$4,FALSE),0)</f>
        <v>0.94</v>
      </c>
      <c r="K400" s="7">
        <f>IFERROR((VLOOKUP($B400,'UA Ledger'!$A$6:$N$165,K$4,FALSE)),0)+IFERROR(VLOOKUP($B400,'AA Ledger'!$A$6:$O$581,K$4,FALSE),0)</f>
        <v>0.94</v>
      </c>
      <c r="L400" s="7">
        <f>IFERROR((VLOOKUP($B400,'UA Ledger'!$A$6:$N$165,L$4,FALSE)),0)+IFERROR(VLOOKUP($B400,'AA Ledger'!$A$6:$O$581,L$4,FALSE),0)</f>
        <v>0.94</v>
      </c>
      <c r="M400" s="7">
        <f>IFERROR((VLOOKUP($B400,'UA Ledger'!$A$6:$N$165,M$4,FALSE)),0)+IFERROR(VLOOKUP($B400,'AA Ledger'!$A$6:$O$581,M$4,FALSE),0)</f>
        <v>0.94</v>
      </c>
      <c r="N400" s="7">
        <f>IFERROR((VLOOKUP($B400,'UA Ledger'!$A$6:$N$165,N$4,FALSE)),0)+IFERROR(VLOOKUP($B400,'AA Ledger'!$A$6:$O$581,N$4,FALSE),0)</f>
        <v>0.94</v>
      </c>
      <c r="O400" s="6">
        <f t="shared" si="19"/>
        <v>11.279999999999996</v>
      </c>
      <c r="T400" s="5">
        <v>5860</v>
      </c>
      <c r="U400">
        <f t="shared" si="18"/>
        <v>5860</v>
      </c>
    </row>
    <row r="401" spans="1:21" x14ac:dyDescent="0.35">
      <c r="A401" s="15" t="s">
        <v>355</v>
      </c>
      <c r="B401" s="16">
        <v>4272</v>
      </c>
      <c r="C401" s="7">
        <f>IFERROR((VLOOKUP($B401,'UA Ledger'!$A$6:$N$165,2,FALSE)),0)+IFERROR(VLOOKUP($B401,'AA Ledger'!$A$6:$O$581,2,FALSE),0)</f>
        <v>1319.04</v>
      </c>
      <c r="D401" s="7">
        <f>IFERROR((VLOOKUP($B401,'UA Ledger'!$A$6:$N$165,D$4,FALSE)),0)+IFERROR(VLOOKUP($B401,'AA Ledger'!$A$6:$O$581,D$4,FALSE),0)</f>
        <v>1319.04</v>
      </c>
      <c r="E401" s="7">
        <f>IFERROR((VLOOKUP($B401,'UA Ledger'!$A$6:$N$165,E$4,FALSE)),0)+IFERROR(VLOOKUP($B401,'AA Ledger'!$A$6:$O$581,E$4,FALSE),0)</f>
        <v>1319.04</v>
      </c>
      <c r="F401" s="7">
        <f>IFERROR((VLOOKUP($B401,'UA Ledger'!$A$6:$N$165,F$4,FALSE)),0)+IFERROR(VLOOKUP($B401,'AA Ledger'!$A$6:$O$581,F$4,FALSE),0)</f>
        <v>1559.87</v>
      </c>
      <c r="G401" s="7">
        <f>IFERROR((VLOOKUP($B401,'UA Ledger'!$A$6:$N$165,G$4,FALSE)),0)+IFERROR(VLOOKUP($B401,'AA Ledger'!$A$6:$O$581,G$4,FALSE),0)</f>
        <v>1559.87</v>
      </c>
      <c r="H401" s="7">
        <f>IFERROR((VLOOKUP($B401,'UA Ledger'!$A$6:$N$165,H$4,FALSE)),0)+IFERROR(VLOOKUP($B401,'AA Ledger'!$A$6:$O$581,H$4,FALSE),0)</f>
        <v>1559.87</v>
      </c>
      <c r="I401" s="7">
        <f>IFERROR((VLOOKUP($B401,'UA Ledger'!$A$6:$N$165,I$4,FALSE)),0)+IFERROR(VLOOKUP($B401,'AA Ledger'!$A$6:$O$581,I$4,FALSE),0)</f>
        <v>1559.87</v>
      </c>
      <c r="J401" s="7">
        <f>IFERROR((VLOOKUP($B401,'UA Ledger'!$A$6:$N$165,J$4,FALSE)),0)+IFERROR(VLOOKUP($B401,'AA Ledger'!$A$6:$O$581,J$4,FALSE),0)</f>
        <v>1559.87</v>
      </c>
      <c r="K401" s="7">
        <f>IFERROR((VLOOKUP($B401,'UA Ledger'!$A$6:$N$165,K$4,FALSE)),0)+IFERROR(VLOOKUP($B401,'AA Ledger'!$A$6:$O$581,K$4,FALSE),0)</f>
        <v>1559.87</v>
      </c>
      <c r="L401" s="7">
        <f>IFERROR((VLOOKUP($B401,'UA Ledger'!$A$6:$N$165,L$4,FALSE)),0)+IFERROR(VLOOKUP($B401,'AA Ledger'!$A$6:$O$581,L$4,FALSE),0)</f>
        <v>1559.87</v>
      </c>
      <c r="M401" s="7">
        <f>IFERROR((VLOOKUP($B401,'UA Ledger'!$A$6:$N$165,M$4,FALSE)),0)+IFERROR(VLOOKUP($B401,'AA Ledger'!$A$6:$O$581,M$4,FALSE),0)</f>
        <v>1559.87</v>
      </c>
      <c r="N401" s="7">
        <f>IFERROR((VLOOKUP($B401,'UA Ledger'!$A$6:$N$165,N$4,FALSE)),0)+IFERROR(VLOOKUP($B401,'AA Ledger'!$A$6:$O$581,N$4,FALSE),0)</f>
        <v>1684.17</v>
      </c>
      <c r="O401" s="6">
        <f t="shared" si="19"/>
        <v>18120.249999999993</v>
      </c>
      <c r="T401" s="5">
        <v>5865</v>
      </c>
      <c r="U401">
        <f t="shared" si="18"/>
        <v>5865</v>
      </c>
    </row>
    <row r="402" spans="1:21" x14ac:dyDescent="0.35">
      <c r="A402" s="15" t="s">
        <v>356</v>
      </c>
      <c r="B402" s="16">
        <v>4275</v>
      </c>
      <c r="C402" s="7">
        <f>IFERROR((VLOOKUP($B402,'UA Ledger'!$A$6:$N$165,2,FALSE)),0)+IFERROR(VLOOKUP($B402,'AA Ledger'!$A$6:$O$581,2,FALSE),0)</f>
        <v>4979.33</v>
      </c>
      <c r="D402" s="7">
        <f>IFERROR((VLOOKUP($B402,'UA Ledger'!$A$6:$N$165,D$4,FALSE)),0)+IFERROR(VLOOKUP($B402,'AA Ledger'!$A$6:$O$581,D$4,FALSE),0)</f>
        <v>4979.33</v>
      </c>
      <c r="E402" s="7">
        <f>IFERROR((VLOOKUP($B402,'UA Ledger'!$A$6:$N$165,E$4,FALSE)),0)+IFERROR(VLOOKUP($B402,'AA Ledger'!$A$6:$O$581,E$4,FALSE),0)</f>
        <v>3459.2499999999995</v>
      </c>
      <c r="F402" s="7">
        <f>IFERROR((VLOOKUP($B402,'UA Ledger'!$A$6:$N$165,F$4,FALSE)),0)+IFERROR(VLOOKUP($B402,'AA Ledger'!$A$6:$O$581,F$4,FALSE),0)</f>
        <v>5102.24</v>
      </c>
      <c r="G402" s="7">
        <f>IFERROR((VLOOKUP($B402,'UA Ledger'!$A$6:$N$165,G$4,FALSE)),0)+IFERROR(VLOOKUP($B402,'AA Ledger'!$A$6:$O$581,G$4,FALSE),0)</f>
        <v>5102.5300000000007</v>
      </c>
      <c r="H402" s="7">
        <f>IFERROR((VLOOKUP($B402,'UA Ledger'!$A$6:$N$165,H$4,FALSE)),0)+IFERROR(VLOOKUP($B402,'AA Ledger'!$A$6:$O$581,H$4,FALSE),0)</f>
        <v>5102.5300000000007</v>
      </c>
      <c r="I402" s="7">
        <f>IFERROR((VLOOKUP($B402,'UA Ledger'!$A$6:$N$165,I$4,FALSE)),0)+IFERROR(VLOOKUP($B402,'AA Ledger'!$A$6:$O$581,I$4,FALSE),0)</f>
        <v>5140.88</v>
      </c>
      <c r="J402" s="7">
        <f>IFERROR((VLOOKUP($B402,'UA Ledger'!$A$6:$N$165,J$4,FALSE)),0)+IFERROR(VLOOKUP($B402,'AA Ledger'!$A$6:$O$581,J$4,FALSE),0)</f>
        <v>5140.88</v>
      </c>
      <c r="K402" s="7">
        <f>IFERROR((VLOOKUP($B402,'UA Ledger'!$A$6:$N$165,K$4,FALSE)),0)+IFERROR(VLOOKUP($B402,'AA Ledger'!$A$6:$O$581,K$4,FALSE),0)</f>
        <v>5146.0300000000007</v>
      </c>
      <c r="L402" s="7">
        <f>IFERROR((VLOOKUP($B402,'UA Ledger'!$A$6:$N$165,L$4,FALSE)),0)+IFERROR(VLOOKUP($B402,'AA Ledger'!$A$6:$O$581,L$4,FALSE),0)</f>
        <v>5146.0300000000007</v>
      </c>
      <c r="M402" s="7">
        <f>IFERROR((VLOOKUP($B402,'UA Ledger'!$A$6:$N$165,M$4,FALSE)),0)+IFERROR(VLOOKUP($B402,'AA Ledger'!$A$6:$O$581,M$4,FALSE),0)</f>
        <v>5147.8999999999996</v>
      </c>
      <c r="N402" s="7">
        <f>IFERROR((VLOOKUP($B402,'UA Ledger'!$A$6:$N$165,N$4,FALSE)),0)+IFERROR(VLOOKUP($B402,'AA Ledger'!$A$6:$O$581,N$4,FALSE),0)</f>
        <v>5206.51</v>
      </c>
      <c r="O402" s="6">
        <f t="shared" si="19"/>
        <v>59653.439999999995</v>
      </c>
      <c r="T402" s="5">
        <v>5870</v>
      </c>
      <c r="U402">
        <f t="shared" ref="U402:U433" si="20">VLOOKUP(T402,$B$6:$B$768,1,FALSE)</f>
        <v>5870</v>
      </c>
    </row>
    <row r="403" spans="1:21" x14ac:dyDescent="0.35">
      <c r="A403" s="15" t="s">
        <v>357</v>
      </c>
      <c r="B403" s="16">
        <v>4280</v>
      </c>
      <c r="C403" s="7">
        <f>IFERROR((VLOOKUP($B403,'UA Ledger'!$A$6:$N$165,2,FALSE)),0)+IFERROR(VLOOKUP($B403,'AA Ledger'!$A$6:$O$581,2,FALSE),0)</f>
        <v>296.19000000000005</v>
      </c>
      <c r="D403" s="7">
        <f>IFERROR((VLOOKUP($B403,'UA Ledger'!$A$6:$N$165,D$4,FALSE)),0)+IFERROR(VLOOKUP($B403,'AA Ledger'!$A$6:$O$581,D$4,FALSE),0)</f>
        <v>296.19000000000005</v>
      </c>
      <c r="E403" s="7">
        <f>IFERROR((VLOOKUP($B403,'UA Ledger'!$A$6:$N$165,E$4,FALSE)),0)+IFERROR(VLOOKUP($B403,'AA Ledger'!$A$6:$O$581,E$4,FALSE),0)</f>
        <v>296.19000000000005</v>
      </c>
      <c r="F403" s="7">
        <f>IFERROR((VLOOKUP($B403,'UA Ledger'!$A$6:$N$165,F$4,FALSE)),0)+IFERROR(VLOOKUP($B403,'AA Ledger'!$A$6:$O$581,F$4,FALSE),0)</f>
        <v>296.19000000000005</v>
      </c>
      <c r="G403" s="7">
        <f>IFERROR((VLOOKUP($B403,'UA Ledger'!$A$6:$N$165,G$4,FALSE)),0)+IFERROR(VLOOKUP($B403,'AA Ledger'!$A$6:$O$581,G$4,FALSE),0)</f>
        <v>296.19000000000005</v>
      </c>
      <c r="H403" s="7">
        <f>IFERROR((VLOOKUP($B403,'UA Ledger'!$A$6:$N$165,H$4,FALSE)),0)+IFERROR(VLOOKUP($B403,'AA Ledger'!$A$6:$O$581,H$4,FALSE),0)</f>
        <v>296.19000000000005</v>
      </c>
      <c r="I403" s="7">
        <f>IFERROR((VLOOKUP($B403,'UA Ledger'!$A$6:$N$165,I$4,FALSE)),0)+IFERROR(VLOOKUP($B403,'AA Ledger'!$A$6:$O$581,I$4,FALSE),0)</f>
        <v>296.19000000000005</v>
      </c>
      <c r="J403" s="7">
        <f>IFERROR((VLOOKUP($B403,'UA Ledger'!$A$6:$N$165,J$4,FALSE)),0)+IFERROR(VLOOKUP($B403,'AA Ledger'!$A$6:$O$581,J$4,FALSE),0)</f>
        <v>296.19000000000005</v>
      </c>
      <c r="K403" s="7">
        <f>IFERROR((VLOOKUP($B403,'UA Ledger'!$A$6:$N$165,K$4,FALSE)),0)+IFERROR(VLOOKUP($B403,'AA Ledger'!$A$6:$O$581,K$4,FALSE),0)</f>
        <v>296.19000000000005</v>
      </c>
      <c r="L403" s="7">
        <f>IFERROR((VLOOKUP($B403,'UA Ledger'!$A$6:$N$165,L$4,FALSE)),0)+IFERROR(VLOOKUP($B403,'AA Ledger'!$A$6:$O$581,L$4,FALSE),0)</f>
        <v>296.19000000000005</v>
      </c>
      <c r="M403" s="7">
        <f>IFERROR((VLOOKUP($B403,'UA Ledger'!$A$6:$N$165,M$4,FALSE)),0)+IFERROR(VLOOKUP($B403,'AA Ledger'!$A$6:$O$581,M$4,FALSE),0)</f>
        <v>296.19000000000005</v>
      </c>
      <c r="N403" s="7">
        <f>IFERROR((VLOOKUP($B403,'UA Ledger'!$A$6:$N$165,N$4,FALSE)),0)+IFERROR(VLOOKUP($B403,'AA Ledger'!$A$6:$O$581,N$4,FALSE),0)</f>
        <v>296.19000000000005</v>
      </c>
      <c r="O403" s="6">
        <f t="shared" si="19"/>
        <v>3554.2800000000007</v>
      </c>
      <c r="T403" s="5">
        <v>5875</v>
      </c>
      <c r="U403">
        <f t="shared" si="20"/>
        <v>5875</v>
      </c>
    </row>
    <row r="404" spans="1:21" x14ac:dyDescent="0.35">
      <c r="A404" s="15" t="s">
        <v>358</v>
      </c>
      <c r="B404" s="16">
        <v>4285</v>
      </c>
      <c r="C404" s="7">
        <f>IFERROR((VLOOKUP($B404,'UA Ledger'!$A$6:$N$165,2,FALSE)),0)+IFERROR(VLOOKUP($B404,'AA Ledger'!$A$6:$O$581,2,FALSE),0)</f>
        <v>12.29</v>
      </c>
      <c r="D404" s="7">
        <f>IFERROR((VLOOKUP($B404,'UA Ledger'!$A$6:$N$165,D$4,FALSE)),0)+IFERROR(VLOOKUP($B404,'AA Ledger'!$A$6:$O$581,D$4,FALSE),0)</f>
        <v>12.870000000000001</v>
      </c>
      <c r="E404" s="7">
        <f>IFERROR((VLOOKUP($B404,'UA Ledger'!$A$6:$N$165,E$4,FALSE)),0)+IFERROR(VLOOKUP($B404,'AA Ledger'!$A$6:$O$581,E$4,FALSE),0)</f>
        <v>13.440000000000001</v>
      </c>
      <c r="F404" s="7">
        <f>IFERROR((VLOOKUP($B404,'UA Ledger'!$A$6:$N$165,F$4,FALSE)),0)+IFERROR(VLOOKUP($B404,'AA Ledger'!$A$6:$O$581,F$4,FALSE),0)</f>
        <v>14.59</v>
      </c>
      <c r="G404" s="7">
        <f>IFERROR((VLOOKUP($B404,'UA Ledger'!$A$6:$N$165,G$4,FALSE)),0)+IFERROR(VLOOKUP($B404,'AA Ledger'!$A$6:$O$581,G$4,FALSE),0)</f>
        <v>14.59</v>
      </c>
      <c r="H404" s="7">
        <f>IFERROR((VLOOKUP($B404,'UA Ledger'!$A$6:$N$165,H$4,FALSE)),0)+IFERROR(VLOOKUP($B404,'AA Ledger'!$A$6:$O$581,H$4,FALSE),0)</f>
        <v>15.45</v>
      </c>
      <c r="I404" s="7">
        <f>IFERROR((VLOOKUP($B404,'UA Ledger'!$A$6:$N$165,I$4,FALSE)),0)+IFERROR(VLOOKUP($B404,'AA Ledger'!$A$6:$O$581,I$4,FALSE),0)</f>
        <v>15.45</v>
      </c>
      <c r="J404" s="7">
        <f>IFERROR((VLOOKUP($B404,'UA Ledger'!$A$6:$N$165,J$4,FALSE)),0)+IFERROR(VLOOKUP($B404,'AA Ledger'!$A$6:$O$581,J$4,FALSE),0)</f>
        <v>16.02</v>
      </c>
      <c r="K404" s="7">
        <f>IFERROR((VLOOKUP($B404,'UA Ledger'!$A$6:$N$165,K$4,FALSE)),0)+IFERROR(VLOOKUP($B404,'AA Ledger'!$A$6:$O$581,K$4,FALSE),0)</f>
        <v>16.309999999999999</v>
      </c>
      <c r="L404" s="7">
        <f>IFERROR((VLOOKUP($B404,'UA Ledger'!$A$6:$N$165,L$4,FALSE)),0)+IFERROR(VLOOKUP($B404,'AA Ledger'!$A$6:$O$581,L$4,FALSE),0)</f>
        <v>16.59</v>
      </c>
      <c r="M404" s="7">
        <f>IFERROR((VLOOKUP($B404,'UA Ledger'!$A$6:$N$165,M$4,FALSE)),0)+IFERROR(VLOOKUP($B404,'AA Ledger'!$A$6:$O$581,M$4,FALSE),0)</f>
        <v>16.59</v>
      </c>
      <c r="N404" s="7">
        <f>IFERROR((VLOOKUP($B404,'UA Ledger'!$A$6:$N$165,N$4,FALSE)),0)+IFERROR(VLOOKUP($B404,'AA Ledger'!$A$6:$O$581,N$4,FALSE),0)</f>
        <v>16.59</v>
      </c>
      <c r="O404" s="6">
        <f t="shared" si="19"/>
        <v>180.78</v>
      </c>
      <c r="T404" s="5">
        <v>5880</v>
      </c>
      <c r="U404">
        <f t="shared" si="20"/>
        <v>5880</v>
      </c>
    </row>
    <row r="405" spans="1:21" x14ac:dyDescent="0.35">
      <c r="A405" s="15" t="s">
        <v>359</v>
      </c>
      <c r="B405" s="16">
        <v>4310</v>
      </c>
      <c r="C405" s="7">
        <f>IFERROR((VLOOKUP($B405,'UA Ledger'!$A$6:$N$165,2,FALSE)),0)+IFERROR(VLOOKUP($B405,'AA Ledger'!$A$6:$O$581,2,FALSE),0)</f>
        <v>4011.2000000000003</v>
      </c>
      <c r="D405" s="7">
        <f>IFERROR((VLOOKUP($B405,'UA Ledger'!$A$6:$N$165,D$4,FALSE)),0)+IFERROR(VLOOKUP($B405,'AA Ledger'!$A$6:$O$581,D$4,FALSE),0)</f>
        <v>4011.2000000000003</v>
      </c>
      <c r="E405" s="7">
        <f>IFERROR((VLOOKUP($B405,'UA Ledger'!$A$6:$N$165,E$4,FALSE)),0)+IFERROR(VLOOKUP($B405,'AA Ledger'!$A$6:$O$581,E$4,FALSE),0)</f>
        <v>4011.2000000000003</v>
      </c>
      <c r="F405" s="7">
        <f>IFERROR((VLOOKUP($B405,'UA Ledger'!$A$6:$N$165,F$4,FALSE)),0)+IFERROR(VLOOKUP($B405,'AA Ledger'!$A$6:$O$581,F$4,FALSE),0)</f>
        <v>4011.2000000000003</v>
      </c>
      <c r="G405" s="7">
        <f>IFERROR((VLOOKUP($B405,'UA Ledger'!$A$6:$N$165,G$4,FALSE)),0)+IFERROR(VLOOKUP($B405,'AA Ledger'!$A$6:$O$581,G$4,FALSE),0)</f>
        <v>4718.5600000000004</v>
      </c>
      <c r="H405" s="7">
        <f>IFERROR((VLOOKUP($B405,'UA Ledger'!$A$6:$N$165,H$4,FALSE)),0)+IFERROR(VLOOKUP($B405,'AA Ledger'!$A$6:$O$581,H$4,FALSE),0)</f>
        <v>4718.5600000000004</v>
      </c>
      <c r="I405" s="7">
        <f>IFERROR((VLOOKUP($B405,'UA Ledger'!$A$6:$N$165,I$4,FALSE)),0)+IFERROR(VLOOKUP($B405,'AA Ledger'!$A$6:$O$581,I$4,FALSE),0)</f>
        <v>4900.3</v>
      </c>
      <c r="J405" s="7">
        <f>IFERROR((VLOOKUP($B405,'UA Ledger'!$A$6:$N$165,J$4,FALSE)),0)+IFERROR(VLOOKUP($B405,'AA Ledger'!$A$6:$O$581,J$4,FALSE),0)</f>
        <v>4900.3</v>
      </c>
      <c r="K405" s="7">
        <f>IFERROR((VLOOKUP($B405,'UA Ledger'!$A$6:$N$165,K$4,FALSE)),0)+IFERROR(VLOOKUP($B405,'AA Ledger'!$A$6:$O$581,K$4,FALSE),0)</f>
        <v>5011.5000000000009</v>
      </c>
      <c r="L405" s="7">
        <f>IFERROR((VLOOKUP($B405,'UA Ledger'!$A$6:$N$165,L$4,FALSE)),0)+IFERROR(VLOOKUP($B405,'AA Ledger'!$A$6:$O$581,L$4,FALSE),0)</f>
        <v>5011.5000000000009</v>
      </c>
      <c r="M405" s="7">
        <f>IFERROR((VLOOKUP($B405,'UA Ledger'!$A$6:$N$165,M$4,FALSE)),0)+IFERROR(VLOOKUP($B405,'AA Ledger'!$A$6:$O$581,M$4,FALSE),0)</f>
        <v>5011.5000000000009</v>
      </c>
      <c r="N405" s="7">
        <f>IFERROR((VLOOKUP($B405,'UA Ledger'!$A$6:$N$165,N$4,FALSE)),0)+IFERROR(VLOOKUP($B405,'AA Ledger'!$A$6:$O$581,N$4,FALSE),0)</f>
        <v>5011.5000000000009</v>
      </c>
      <c r="O405" s="6">
        <f t="shared" si="19"/>
        <v>55328.520000000004</v>
      </c>
      <c r="T405" s="5">
        <v>5885</v>
      </c>
      <c r="U405">
        <f t="shared" si="20"/>
        <v>5885</v>
      </c>
    </row>
    <row r="406" spans="1:21" x14ac:dyDescent="0.35">
      <c r="A406" s="15" t="s">
        <v>360</v>
      </c>
      <c r="B406" s="16">
        <v>4320</v>
      </c>
      <c r="C406" s="7">
        <f>IFERROR((VLOOKUP($B406,'UA Ledger'!$A$6:$N$165,2,FALSE)),0)+IFERROR(VLOOKUP($B406,'AA Ledger'!$A$6:$O$581,2,FALSE),0)</f>
        <v>5.17</v>
      </c>
      <c r="D406" s="7">
        <f>IFERROR((VLOOKUP($B406,'UA Ledger'!$A$6:$N$165,D$4,FALSE)),0)+IFERROR(VLOOKUP($B406,'AA Ledger'!$A$6:$O$581,D$4,FALSE),0)</f>
        <v>5.17</v>
      </c>
      <c r="E406" s="7">
        <f>IFERROR((VLOOKUP($B406,'UA Ledger'!$A$6:$N$165,E$4,FALSE)),0)+IFERROR(VLOOKUP($B406,'AA Ledger'!$A$6:$O$581,E$4,FALSE),0)</f>
        <v>5.17</v>
      </c>
      <c r="F406" s="7">
        <f>IFERROR((VLOOKUP($B406,'UA Ledger'!$A$6:$N$165,F$4,FALSE)),0)+IFERROR(VLOOKUP($B406,'AA Ledger'!$A$6:$O$581,F$4,FALSE),0)</f>
        <v>5.17</v>
      </c>
      <c r="G406" s="7">
        <f>IFERROR((VLOOKUP($B406,'UA Ledger'!$A$6:$N$165,G$4,FALSE)),0)+IFERROR(VLOOKUP($B406,'AA Ledger'!$A$6:$O$581,G$4,FALSE),0)</f>
        <v>5.17</v>
      </c>
      <c r="H406" s="7">
        <f>IFERROR((VLOOKUP($B406,'UA Ledger'!$A$6:$N$165,H$4,FALSE)),0)+IFERROR(VLOOKUP($B406,'AA Ledger'!$A$6:$O$581,H$4,FALSE),0)</f>
        <v>5.17</v>
      </c>
      <c r="I406" s="7">
        <f>IFERROR((VLOOKUP($B406,'UA Ledger'!$A$6:$N$165,I$4,FALSE)),0)+IFERROR(VLOOKUP($B406,'AA Ledger'!$A$6:$O$581,I$4,FALSE),0)</f>
        <v>5.17</v>
      </c>
      <c r="J406" s="7">
        <f>IFERROR((VLOOKUP($B406,'UA Ledger'!$A$6:$N$165,J$4,FALSE)),0)+IFERROR(VLOOKUP($B406,'AA Ledger'!$A$6:$O$581,J$4,FALSE),0)</f>
        <v>5.17</v>
      </c>
      <c r="K406" s="7">
        <f>IFERROR((VLOOKUP($B406,'UA Ledger'!$A$6:$N$165,K$4,FALSE)),0)+IFERROR(VLOOKUP($B406,'AA Ledger'!$A$6:$O$581,K$4,FALSE),0)</f>
        <v>5.17</v>
      </c>
      <c r="L406" s="7">
        <f>IFERROR((VLOOKUP($B406,'UA Ledger'!$A$6:$N$165,L$4,FALSE)),0)+IFERROR(VLOOKUP($B406,'AA Ledger'!$A$6:$O$581,L$4,FALSE),0)</f>
        <v>5.17</v>
      </c>
      <c r="M406" s="7">
        <f>IFERROR((VLOOKUP($B406,'UA Ledger'!$A$6:$N$165,M$4,FALSE)),0)+IFERROR(VLOOKUP($B406,'AA Ledger'!$A$6:$O$581,M$4,FALSE),0)</f>
        <v>5.17</v>
      </c>
      <c r="N406" s="7">
        <f>IFERROR((VLOOKUP($B406,'UA Ledger'!$A$6:$N$165,N$4,FALSE)),0)+IFERROR(VLOOKUP($B406,'AA Ledger'!$A$6:$O$581,N$4,FALSE),0)</f>
        <v>5.17</v>
      </c>
      <c r="O406" s="6">
        <f t="shared" si="19"/>
        <v>62.040000000000013</v>
      </c>
      <c r="T406" s="5">
        <v>5890</v>
      </c>
      <c r="U406">
        <f t="shared" si="20"/>
        <v>5890</v>
      </c>
    </row>
    <row r="407" spans="1:21" x14ac:dyDescent="0.35">
      <c r="A407" s="15" t="s">
        <v>361</v>
      </c>
      <c r="B407" s="16">
        <v>4325</v>
      </c>
      <c r="C407" s="7">
        <f>IFERROR((VLOOKUP($B407,'UA Ledger'!$A$6:$N$165,2,FALSE)),0)+IFERROR(VLOOKUP($B407,'AA Ledger'!$A$6:$O$581,2,FALSE),0)</f>
        <v>3276.85</v>
      </c>
      <c r="D407" s="7">
        <f>IFERROR((VLOOKUP($B407,'UA Ledger'!$A$6:$N$165,D$4,FALSE)),0)+IFERROR(VLOOKUP($B407,'AA Ledger'!$A$6:$O$581,D$4,FALSE),0)</f>
        <v>3276.85</v>
      </c>
      <c r="E407" s="7">
        <f>IFERROR((VLOOKUP($B407,'UA Ledger'!$A$6:$N$165,E$4,FALSE)),0)+IFERROR(VLOOKUP($B407,'AA Ledger'!$A$6:$O$581,E$4,FALSE),0)</f>
        <v>3276.85</v>
      </c>
      <c r="F407" s="7">
        <f>IFERROR((VLOOKUP($B407,'UA Ledger'!$A$6:$N$165,F$4,FALSE)),0)+IFERROR(VLOOKUP($B407,'AA Ledger'!$A$6:$O$581,F$4,FALSE),0)</f>
        <v>3276.85</v>
      </c>
      <c r="G407" s="7">
        <f>IFERROR((VLOOKUP($B407,'UA Ledger'!$A$6:$N$165,G$4,FALSE)),0)+IFERROR(VLOOKUP($B407,'AA Ledger'!$A$6:$O$581,G$4,FALSE),0)</f>
        <v>3276.85</v>
      </c>
      <c r="H407" s="7">
        <f>IFERROR((VLOOKUP($B407,'UA Ledger'!$A$6:$N$165,H$4,FALSE)),0)+IFERROR(VLOOKUP($B407,'AA Ledger'!$A$6:$O$581,H$4,FALSE),0)</f>
        <v>3276.85</v>
      </c>
      <c r="I407" s="7">
        <f>IFERROR((VLOOKUP($B407,'UA Ledger'!$A$6:$N$165,I$4,FALSE)),0)+IFERROR(VLOOKUP($B407,'AA Ledger'!$A$6:$O$581,I$4,FALSE),0)</f>
        <v>3276.85</v>
      </c>
      <c r="J407" s="7">
        <f>IFERROR((VLOOKUP($B407,'UA Ledger'!$A$6:$N$165,J$4,FALSE)),0)+IFERROR(VLOOKUP($B407,'AA Ledger'!$A$6:$O$581,J$4,FALSE),0)</f>
        <v>3276.85</v>
      </c>
      <c r="K407" s="7">
        <f>IFERROR((VLOOKUP($B407,'UA Ledger'!$A$6:$N$165,K$4,FALSE)),0)+IFERROR(VLOOKUP($B407,'AA Ledger'!$A$6:$O$581,K$4,FALSE),0)</f>
        <v>3396.64</v>
      </c>
      <c r="L407" s="7">
        <f>IFERROR((VLOOKUP($B407,'UA Ledger'!$A$6:$N$165,L$4,FALSE)),0)+IFERROR(VLOOKUP($B407,'AA Ledger'!$A$6:$O$581,L$4,FALSE),0)</f>
        <v>3396.64</v>
      </c>
      <c r="M407" s="7">
        <f>IFERROR((VLOOKUP($B407,'UA Ledger'!$A$6:$N$165,M$4,FALSE)),0)+IFERROR(VLOOKUP($B407,'AA Ledger'!$A$6:$O$581,M$4,FALSE),0)</f>
        <v>3396.64</v>
      </c>
      <c r="N407" s="7">
        <f>IFERROR((VLOOKUP($B407,'UA Ledger'!$A$6:$N$165,N$4,FALSE)),0)+IFERROR(VLOOKUP($B407,'AA Ledger'!$A$6:$O$581,N$4,FALSE),0)</f>
        <v>3396.64</v>
      </c>
      <c r="O407" s="6">
        <f t="shared" si="19"/>
        <v>39801.359999999993</v>
      </c>
      <c r="T407" s="5">
        <v>5895</v>
      </c>
      <c r="U407">
        <f t="shared" si="20"/>
        <v>5895</v>
      </c>
    </row>
    <row r="408" spans="1:21" x14ac:dyDescent="0.35">
      <c r="A408" s="15" t="s">
        <v>362</v>
      </c>
      <c r="B408" s="16">
        <v>4330</v>
      </c>
      <c r="C408" s="7">
        <f>IFERROR((VLOOKUP($B408,'UA Ledger'!$A$6:$N$165,2,FALSE)),0)+IFERROR(VLOOKUP($B408,'AA Ledger'!$A$6:$O$581,2,FALSE),0)</f>
        <v>26.78</v>
      </c>
      <c r="D408" s="7">
        <f>IFERROR((VLOOKUP($B408,'UA Ledger'!$A$6:$N$165,D$4,FALSE)),0)+IFERROR(VLOOKUP($B408,'AA Ledger'!$A$6:$O$581,D$4,FALSE),0)</f>
        <v>26.78</v>
      </c>
      <c r="E408" s="7">
        <f>IFERROR((VLOOKUP($B408,'UA Ledger'!$A$6:$N$165,E$4,FALSE)),0)+IFERROR(VLOOKUP($B408,'AA Ledger'!$A$6:$O$581,E$4,FALSE),0)</f>
        <v>26.78</v>
      </c>
      <c r="F408" s="7">
        <f>IFERROR((VLOOKUP($B408,'UA Ledger'!$A$6:$N$165,F$4,FALSE)),0)+IFERROR(VLOOKUP($B408,'AA Ledger'!$A$6:$O$581,F$4,FALSE),0)</f>
        <v>26.78</v>
      </c>
      <c r="G408" s="7">
        <f>IFERROR((VLOOKUP($B408,'UA Ledger'!$A$6:$N$165,G$4,FALSE)),0)+IFERROR(VLOOKUP($B408,'AA Ledger'!$A$6:$O$581,G$4,FALSE),0)</f>
        <v>26.78</v>
      </c>
      <c r="H408" s="7">
        <f>IFERROR((VLOOKUP($B408,'UA Ledger'!$A$6:$N$165,H$4,FALSE)),0)+IFERROR(VLOOKUP($B408,'AA Ledger'!$A$6:$O$581,H$4,FALSE),0)</f>
        <v>26.78</v>
      </c>
      <c r="I408" s="7">
        <f>IFERROR((VLOOKUP($B408,'UA Ledger'!$A$6:$N$165,I$4,FALSE)),0)+IFERROR(VLOOKUP($B408,'AA Ledger'!$A$6:$O$581,I$4,FALSE),0)</f>
        <v>26.78</v>
      </c>
      <c r="J408" s="7">
        <f>IFERROR((VLOOKUP($B408,'UA Ledger'!$A$6:$N$165,J$4,FALSE)),0)+IFERROR(VLOOKUP($B408,'AA Ledger'!$A$6:$O$581,J$4,FALSE),0)</f>
        <v>26.78</v>
      </c>
      <c r="K408" s="7">
        <f>IFERROR((VLOOKUP($B408,'UA Ledger'!$A$6:$N$165,K$4,FALSE)),0)+IFERROR(VLOOKUP($B408,'AA Ledger'!$A$6:$O$581,K$4,FALSE),0)</f>
        <v>26.78</v>
      </c>
      <c r="L408" s="7">
        <f>IFERROR((VLOOKUP($B408,'UA Ledger'!$A$6:$N$165,L$4,FALSE)),0)+IFERROR(VLOOKUP($B408,'AA Ledger'!$A$6:$O$581,L$4,FALSE),0)</f>
        <v>26.78</v>
      </c>
      <c r="M408" s="7">
        <f>IFERROR((VLOOKUP($B408,'UA Ledger'!$A$6:$N$165,M$4,FALSE)),0)+IFERROR(VLOOKUP($B408,'AA Ledger'!$A$6:$O$581,M$4,FALSE),0)</f>
        <v>26.78</v>
      </c>
      <c r="N408" s="7">
        <f>IFERROR((VLOOKUP($B408,'UA Ledger'!$A$6:$N$165,N$4,FALSE)),0)+IFERROR(VLOOKUP($B408,'AA Ledger'!$A$6:$O$581,N$4,FALSE),0)</f>
        <v>26.78</v>
      </c>
      <c r="O408" s="6">
        <f t="shared" si="19"/>
        <v>321.36</v>
      </c>
      <c r="T408" s="5">
        <v>5900</v>
      </c>
      <c r="U408">
        <f t="shared" si="20"/>
        <v>5900</v>
      </c>
    </row>
    <row r="409" spans="1:21" x14ac:dyDescent="0.35">
      <c r="A409" s="15" t="s">
        <v>363</v>
      </c>
      <c r="B409" s="16">
        <v>4335</v>
      </c>
      <c r="C409" s="7">
        <f>IFERROR((VLOOKUP($B409,'UA Ledger'!$A$6:$N$165,2,FALSE)),0)+IFERROR(VLOOKUP($B409,'AA Ledger'!$A$6:$O$581,2,FALSE),0)</f>
        <v>0.94</v>
      </c>
      <c r="D409" s="7">
        <f>IFERROR((VLOOKUP($B409,'UA Ledger'!$A$6:$N$165,D$4,FALSE)),0)+IFERROR(VLOOKUP($B409,'AA Ledger'!$A$6:$O$581,D$4,FALSE),0)</f>
        <v>0.94</v>
      </c>
      <c r="E409" s="7">
        <f>IFERROR((VLOOKUP($B409,'UA Ledger'!$A$6:$N$165,E$4,FALSE)),0)+IFERROR(VLOOKUP($B409,'AA Ledger'!$A$6:$O$581,E$4,FALSE),0)</f>
        <v>0.94</v>
      </c>
      <c r="F409" s="7">
        <f>IFERROR((VLOOKUP($B409,'UA Ledger'!$A$6:$N$165,F$4,FALSE)),0)+IFERROR(VLOOKUP($B409,'AA Ledger'!$A$6:$O$581,F$4,FALSE),0)</f>
        <v>0.94</v>
      </c>
      <c r="G409" s="7">
        <f>IFERROR((VLOOKUP($B409,'UA Ledger'!$A$6:$N$165,G$4,FALSE)),0)+IFERROR(VLOOKUP($B409,'AA Ledger'!$A$6:$O$581,G$4,FALSE),0)</f>
        <v>0.94</v>
      </c>
      <c r="H409" s="7">
        <f>IFERROR((VLOOKUP($B409,'UA Ledger'!$A$6:$N$165,H$4,FALSE)),0)+IFERROR(VLOOKUP($B409,'AA Ledger'!$A$6:$O$581,H$4,FALSE),0)</f>
        <v>0.94</v>
      </c>
      <c r="I409" s="7">
        <f>IFERROR((VLOOKUP($B409,'UA Ledger'!$A$6:$N$165,I$4,FALSE)),0)+IFERROR(VLOOKUP($B409,'AA Ledger'!$A$6:$O$581,I$4,FALSE),0)</f>
        <v>0.94</v>
      </c>
      <c r="J409" s="7">
        <f>IFERROR((VLOOKUP($B409,'UA Ledger'!$A$6:$N$165,J$4,FALSE)),0)+IFERROR(VLOOKUP($B409,'AA Ledger'!$A$6:$O$581,J$4,FALSE),0)</f>
        <v>0.94</v>
      </c>
      <c r="K409" s="7">
        <f>IFERROR((VLOOKUP($B409,'UA Ledger'!$A$6:$N$165,K$4,FALSE)),0)+IFERROR(VLOOKUP($B409,'AA Ledger'!$A$6:$O$581,K$4,FALSE),0)</f>
        <v>0.94</v>
      </c>
      <c r="L409" s="7">
        <f>IFERROR((VLOOKUP($B409,'UA Ledger'!$A$6:$N$165,L$4,FALSE)),0)+IFERROR(VLOOKUP($B409,'AA Ledger'!$A$6:$O$581,L$4,FALSE),0)</f>
        <v>0.94</v>
      </c>
      <c r="M409" s="7">
        <f>IFERROR((VLOOKUP($B409,'UA Ledger'!$A$6:$N$165,M$4,FALSE)),0)+IFERROR(VLOOKUP($B409,'AA Ledger'!$A$6:$O$581,M$4,FALSE),0)</f>
        <v>0.94</v>
      </c>
      <c r="N409" s="7">
        <f>IFERROR((VLOOKUP($B409,'UA Ledger'!$A$6:$N$165,N$4,FALSE)),0)+IFERROR(VLOOKUP($B409,'AA Ledger'!$A$6:$O$581,N$4,FALSE),0)</f>
        <v>0.94</v>
      </c>
      <c r="O409" s="6">
        <f t="shared" si="19"/>
        <v>11.279999999999996</v>
      </c>
      <c r="T409" s="5">
        <v>5930</v>
      </c>
      <c r="U409">
        <f t="shared" si="20"/>
        <v>5930</v>
      </c>
    </row>
    <row r="410" spans="1:21" x14ac:dyDescent="0.35">
      <c r="A410" s="15" t="s">
        <v>364</v>
      </c>
      <c r="B410" s="16">
        <v>4340</v>
      </c>
      <c r="C410" s="7">
        <f>IFERROR((VLOOKUP($B410,'UA Ledger'!$A$6:$N$165,2,FALSE)),0)+IFERROR(VLOOKUP($B410,'AA Ledger'!$A$6:$O$581,2,FALSE),0)</f>
        <v>0</v>
      </c>
      <c r="D410" s="7">
        <f>IFERROR((VLOOKUP($B410,'UA Ledger'!$A$6:$N$165,D$4,FALSE)),0)+IFERROR(VLOOKUP($B410,'AA Ledger'!$A$6:$O$581,D$4,FALSE),0)</f>
        <v>0</v>
      </c>
      <c r="E410" s="7">
        <f>IFERROR((VLOOKUP($B410,'UA Ledger'!$A$6:$N$165,E$4,FALSE)),0)+IFERROR(VLOOKUP($B410,'AA Ledger'!$A$6:$O$581,E$4,FALSE),0)</f>
        <v>0</v>
      </c>
      <c r="F410" s="7">
        <f>IFERROR((VLOOKUP($B410,'UA Ledger'!$A$6:$N$165,F$4,FALSE)),0)+IFERROR(VLOOKUP($B410,'AA Ledger'!$A$6:$O$581,F$4,FALSE),0)</f>
        <v>0</v>
      </c>
      <c r="G410" s="7">
        <f>IFERROR((VLOOKUP($B410,'UA Ledger'!$A$6:$N$165,G$4,FALSE)),0)+IFERROR(VLOOKUP($B410,'AA Ledger'!$A$6:$O$581,G$4,FALSE),0)</f>
        <v>0</v>
      </c>
      <c r="H410" s="7">
        <f>IFERROR((VLOOKUP($B410,'UA Ledger'!$A$6:$N$165,H$4,FALSE)),0)+IFERROR(VLOOKUP($B410,'AA Ledger'!$A$6:$O$581,H$4,FALSE),0)</f>
        <v>0</v>
      </c>
      <c r="I410" s="7">
        <f>IFERROR((VLOOKUP($B410,'UA Ledger'!$A$6:$N$165,I$4,FALSE)),0)+IFERROR(VLOOKUP($B410,'AA Ledger'!$A$6:$O$581,I$4,FALSE),0)</f>
        <v>0</v>
      </c>
      <c r="J410" s="7">
        <f>IFERROR((VLOOKUP($B410,'UA Ledger'!$A$6:$N$165,J$4,FALSE)),0)+IFERROR(VLOOKUP($B410,'AA Ledger'!$A$6:$O$581,J$4,FALSE),0)</f>
        <v>0</v>
      </c>
      <c r="K410" s="7">
        <f>IFERROR((VLOOKUP($B410,'UA Ledger'!$A$6:$N$165,K$4,FALSE)),0)+IFERROR(VLOOKUP($B410,'AA Ledger'!$A$6:$O$581,K$4,FALSE),0)</f>
        <v>0</v>
      </c>
      <c r="L410" s="7">
        <f>IFERROR((VLOOKUP($B410,'UA Ledger'!$A$6:$N$165,L$4,FALSE)),0)+IFERROR(VLOOKUP($B410,'AA Ledger'!$A$6:$O$581,L$4,FALSE),0)</f>
        <v>0</v>
      </c>
      <c r="M410" s="7">
        <f>IFERROR((VLOOKUP($B410,'UA Ledger'!$A$6:$N$165,M$4,FALSE)),0)+IFERROR(VLOOKUP($B410,'AA Ledger'!$A$6:$O$581,M$4,FALSE),0)</f>
        <v>0</v>
      </c>
      <c r="N410" s="7">
        <f>IFERROR((VLOOKUP($B410,'UA Ledger'!$A$6:$N$165,N$4,FALSE)),0)+IFERROR(VLOOKUP($B410,'AA Ledger'!$A$6:$O$581,N$4,FALSE),0)</f>
        <v>-0.09</v>
      </c>
      <c r="O410" s="6">
        <f t="shared" si="19"/>
        <v>-0.09</v>
      </c>
      <c r="T410" s="5">
        <v>5935</v>
      </c>
      <c r="U410">
        <f t="shared" si="20"/>
        <v>5935</v>
      </c>
    </row>
    <row r="411" spans="1:21" x14ac:dyDescent="0.35">
      <c r="A411" s="15" t="s">
        <v>365</v>
      </c>
      <c r="B411" s="16">
        <v>4350</v>
      </c>
      <c r="C411" s="7">
        <f>IFERROR((VLOOKUP($B411,'UA Ledger'!$A$6:$N$165,2,FALSE)),0)+IFERROR(VLOOKUP($B411,'AA Ledger'!$A$6:$O$581,2,FALSE),0)</f>
        <v>24.69</v>
      </c>
      <c r="D411" s="7">
        <f>IFERROR((VLOOKUP($B411,'UA Ledger'!$A$6:$N$165,D$4,FALSE)),0)+IFERROR(VLOOKUP($B411,'AA Ledger'!$A$6:$O$581,D$4,FALSE),0)</f>
        <v>24.69</v>
      </c>
      <c r="E411" s="7">
        <f>IFERROR((VLOOKUP($B411,'UA Ledger'!$A$6:$N$165,E$4,FALSE)),0)+IFERROR(VLOOKUP($B411,'AA Ledger'!$A$6:$O$581,E$4,FALSE),0)</f>
        <v>24.69</v>
      </c>
      <c r="F411" s="7">
        <f>IFERROR((VLOOKUP($B411,'UA Ledger'!$A$6:$N$165,F$4,FALSE)),0)+IFERROR(VLOOKUP($B411,'AA Ledger'!$A$6:$O$581,F$4,FALSE),0)</f>
        <v>24.69</v>
      </c>
      <c r="G411" s="7">
        <f>IFERROR((VLOOKUP($B411,'UA Ledger'!$A$6:$N$165,G$4,FALSE)),0)+IFERROR(VLOOKUP($B411,'AA Ledger'!$A$6:$O$581,G$4,FALSE),0)</f>
        <v>24.69</v>
      </c>
      <c r="H411" s="7">
        <f>IFERROR((VLOOKUP($B411,'UA Ledger'!$A$6:$N$165,H$4,FALSE)),0)+IFERROR(VLOOKUP($B411,'AA Ledger'!$A$6:$O$581,H$4,FALSE),0)</f>
        <v>24.69</v>
      </c>
      <c r="I411" s="7">
        <f>IFERROR((VLOOKUP($B411,'UA Ledger'!$A$6:$N$165,I$4,FALSE)),0)+IFERROR(VLOOKUP($B411,'AA Ledger'!$A$6:$O$581,I$4,FALSE),0)</f>
        <v>25.84</v>
      </c>
      <c r="J411" s="7">
        <f>IFERROR((VLOOKUP($B411,'UA Ledger'!$A$6:$N$165,J$4,FALSE)),0)+IFERROR(VLOOKUP($B411,'AA Ledger'!$A$6:$O$581,J$4,FALSE),0)</f>
        <v>25.84</v>
      </c>
      <c r="K411" s="7">
        <f>IFERROR((VLOOKUP($B411,'UA Ledger'!$A$6:$N$165,K$4,FALSE)),0)+IFERROR(VLOOKUP($B411,'AA Ledger'!$A$6:$O$581,K$4,FALSE),0)</f>
        <v>25.84</v>
      </c>
      <c r="L411" s="7">
        <f>IFERROR((VLOOKUP($B411,'UA Ledger'!$A$6:$N$165,L$4,FALSE)),0)+IFERROR(VLOOKUP($B411,'AA Ledger'!$A$6:$O$581,L$4,FALSE),0)</f>
        <v>25.84</v>
      </c>
      <c r="M411" s="7">
        <f>IFERROR((VLOOKUP($B411,'UA Ledger'!$A$6:$N$165,M$4,FALSE)),0)+IFERROR(VLOOKUP($B411,'AA Ledger'!$A$6:$O$581,M$4,FALSE),0)</f>
        <v>25.84</v>
      </c>
      <c r="N411" s="7">
        <f>IFERROR((VLOOKUP($B411,'UA Ledger'!$A$6:$N$165,N$4,FALSE)),0)+IFERROR(VLOOKUP($B411,'AA Ledger'!$A$6:$O$581,N$4,FALSE),0)</f>
        <v>25.84</v>
      </c>
      <c r="O411" s="6">
        <f t="shared" si="19"/>
        <v>303.18</v>
      </c>
      <c r="T411" s="5">
        <v>5940</v>
      </c>
      <c r="U411">
        <f t="shared" si="20"/>
        <v>5940</v>
      </c>
    </row>
    <row r="412" spans="1:21" x14ac:dyDescent="0.35">
      <c r="A412" s="15" t="s">
        <v>366</v>
      </c>
      <c r="B412" s="16">
        <v>4367</v>
      </c>
      <c r="C412" s="7">
        <f>IFERROR((VLOOKUP($B412,'UA Ledger'!$A$6:$N$165,2,FALSE)),0)+IFERROR(VLOOKUP($B412,'AA Ledger'!$A$6:$O$581,2,FALSE),0)</f>
        <v>-55.639999999997215</v>
      </c>
      <c r="D412" s="7">
        <f>IFERROR((VLOOKUP($B412,'UA Ledger'!$A$6:$N$165,D$4,FALSE)),0)+IFERROR(VLOOKUP($B412,'AA Ledger'!$A$6:$O$581,D$4,FALSE),0)</f>
        <v>57.319999999997378</v>
      </c>
      <c r="E412" s="7">
        <f>IFERROR((VLOOKUP($B412,'UA Ledger'!$A$6:$N$165,E$4,FALSE)),0)+IFERROR(VLOOKUP($B412,'AA Ledger'!$A$6:$O$581,E$4,FALSE),0)</f>
        <v>-7.7400000000001796</v>
      </c>
      <c r="F412" s="7">
        <f>IFERROR((VLOOKUP($B412,'UA Ledger'!$A$6:$N$165,F$4,FALSE)),0)+IFERROR(VLOOKUP($B412,'AA Ledger'!$A$6:$O$581,F$4,FALSE),0)</f>
        <v>0.89000000000118362</v>
      </c>
      <c r="G412" s="7">
        <f>IFERROR((VLOOKUP($B412,'UA Ledger'!$A$6:$N$165,G$4,FALSE)),0)+IFERROR(VLOOKUP($B412,'AA Ledger'!$A$6:$O$581,G$4,FALSE),0)</f>
        <v>-1.1500000000003823</v>
      </c>
      <c r="H412" s="7">
        <f>IFERROR((VLOOKUP($B412,'UA Ledger'!$A$6:$N$165,H$4,FALSE)),0)+IFERROR(VLOOKUP($B412,'AA Ledger'!$A$6:$O$581,H$4,FALSE),0)</f>
        <v>-0.24000000000232902</v>
      </c>
      <c r="I412" s="7">
        <f>IFERROR((VLOOKUP($B412,'UA Ledger'!$A$6:$N$165,I$4,FALSE)),0)+IFERROR(VLOOKUP($B412,'AA Ledger'!$A$6:$O$581,I$4,FALSE),0)</f>
        <v>6.0000000000353992E-2</v>
      </c>
      <c r="J412" s="7">
        <f>IFERROR((VLOOKUP($B412,'UA Ledger'!$A$6:$N$165,J$4,FALSE)),0)+IFERROR(VLOOKUP($B412,'AA Ledger'!$A$6:$O$581,J$4,FALSE),0)</f>
        <v>-0.97000000000220865</v>
      </c>
      <c r="K412" s="7">
        <f>IFERROR((VLOOKUP($B412,'UA Ledger'!$A$6:$N$165,K$4,FALSE)),0)+IFERROR(VLOOKUP($B412,'AA Ledger'!$A$6:$O$581,K$4,FALSE),0)</f>
        <v>1.5100000000063289</v>
      </c>
      <c r="L412" s="7">
        <f>IFERROR((VLOOKUP($B412,'UA Ledger'!$A$6:$N$165,L$4,FALSE)),0)+IFERROR(VLOOKUP($B412,'AA Ledger'!$A$6:$O$581,L$4,FALSE),0)</f>
        <v>-0.29000000000485215</v>
      </c>
      <c r="M412" s="7">
        <f>IFERROR((VLOOKUP($B412,'UA Ledger'!$A$6:$N$165,M$4,FALSE)),0)+IFERROR(VLOOKUP($B412,'AA Ledger'!$A$6:$O$581,M$4,FALSE),0)</f>
        <v>-0.28999999999848214</v>
      </c>
      <c r="N412" s="7">
        <f>IFERROR((VLOOKUP($B412,'UA Ledger'!$A$6:$N$165,N$4,FALSE)),0)+IFERROR(VLOOKUP($B412,'AA Ledger'!$A$6:$O$581,N$4,FALSE),0)</f>
        <v>1139311.55</v>
      </c>
      <c r="O412" s="6">
        <f t="shared" si="19"/>
        <v>1139305.01</v>
      </c>
      <c r="T412" s="5">
        <v>5945</v>
      </c>
      <c r="U412">
        <f t="shared" si="20"/>
        <v>5945</v>
      </c>
    </row>
    <row r="413" spans="1:21" x14ac:dyDescent="0.35">
      <c r="A413" s="15" t="s">
        <v>367</v>
      </c>
      <c r="B413" s="16">
        <v>4369</v>
      </c>
      <c r="C413" s="7">
        <f>IFERROR((VLOOKUP($B413,'UA Ledger'!$A$6:$N$165,2,FALSE)),0)+IFERROR(VLOOKUP($B413,'AA Ledger'!$A$6:$O$581,2,FALSE),0)</f>
        <v>0</v>
      </c>
      <c r="D413" s="7">
        <f>IFERROR((VLOOKUP($B413,'UA Ledger'!$A$6:$N$165,D$4,FALSE)),0)+IFERROR(VLOOKUP($B413,'AA Ledger'!$A$6:$O$581,D$4,FALSE),0)</f>
        <v>0</v>
      </c>
      <c r="E413" s="7">
        <f>IFERROR((VLOOKUP($B413,'UA Ledger'!$A$6:$N$165,E$4,FALSE)),0)+IFERROR(VLOOKUP($B413,'AA Ledger'!$A$6:$O$581,E$4,FALSE),0)</f>
        <v>0</v>
      </c>
      <c r="F413" s="7">
        <f>IFERROR((VLOOKUP($B413,'UA Ledger'!$A$6:$N$165,F$4,FALSE)),0)+IFERROR(VLOOKUP($B413,'AA Ledger'!$A$6:$O$581,F$4,FALSE),0)</f>
        <v>0</v>
      </c>
      <c r="G413" s="7">
        <f>IFERROR((VLOOKUP($B413,'UA Ledger'!$A$6:$N$165,G$4,FALSE)),0)+IFERROR(VLOOKUP($B413,'AA Ledger'!$A$6:$O$581,G$4,FALSE),0)</f>
        <v>0</v>
      </c>
      <c r="H413" s="7">
        <f>IFERROR((VLOOKUP($B413,'UA Ledger'!$A$6:$N$165,H$4,FALSE)),0)+IFERROR(VLOOKUP($B413,'AA Ledger'!$A$6:$O$581,H$4,FALSE),0)</f>
        <v>0</v>
      </c>
      <c r="I413" s="7">
        <f>IFERROR((VLOOKUP($B413,'UA Ledger'!$A$6:$N$165,I$4,FALSE)),0)+IFERROR(VLOOKUP($B413,'AA Ledger'!$A$6:$O$581,I$4,FALSE),0)</f>
        <v>0</v>
      </c>
      <c r="J413" s="7">
        <f>IFERROR((VLOOKUP($B413,'UA Ledger'!$A$6:$N$165,J$4,FALSE)),0)+IFERROR(VLOOKUP($B413,'AA Ledger'!$A$6:$O$581,J$4,FALSE),0)</f>
        <v>0</v>
      </c>
      <c r="K413" s="7">
        <f>IFERROR((VLOOKUP($B413,'UA Ledger'!$A$6:$N$165,K$4,FALSE)),0)+IFERROR(VLOOKUP($B413,'AA Ledger'!$A$6:$O$581,K$4,FALSE),0)</f>
        <v>0</v>
      </c>
      <c r="L413" s="7">
        <f>IFERROR((VLOOKUP($B413,'UA Ledger'!$A$6:$N$165,L$4,FALSE)),0)+IFERROR(VLOOKUP($B413,'AA Ledger'!$A$6:$O$581,L$4,FALSE),0)</f>
        <v>0</v>
      </c>
      <c r="M413" s="7">
        <f>IFERROR((VLOOKUP($B413,'UA Ledger'!$A$6:$N$165,M$4,FALSE)),0)+IFERROR(VLOOKUP($B413,'AA Ledger'!$A$6:$O$581,M$4,FALSE),0)</f>
        <v>0</v>
      </c>
      <c r="N413" s="7">
        <f>IFERROR((VLOOKUP($B413,'UA Ledger'!$A$6:$N$165,N$4,FALSE)),0)+IFERROR(VLOOKUP($B413,'AA Ledger'!$A$6:$O$581,N$4,FALSE),0)</f>
        <v>0</v>
      </c>
      <c r="O413" s="6">
        <f t="shared" si="19"/>
        <v>0</v>
      </c>
      <c r="T413" s="5">
        <v>5950</v>
      </c>
      <c r="U413">
        <f t="shared" si="20"/>
        <v>5950</v>
      </c>
    </row>
    <row r="414" spans="1:21" x14ac:dyDescent="0.35">
      <c r="A414" s="15" t="s">
        <v>368</v>
      </c>
      <c r="B414" s="16">
        <v>4371</v>
      </c>
      <c r="C414" s="7">
        <f>IFERROR((VLOOKUP($B414,'UA Ledger'!$A$6:$N$165,2,FALSE)),0)+IFERROR(VLOOKUP($B414,'AA Ledger'!$A$6:$O$581,2,FALSE),0)</f>
        <v>0</v>
      </c>
      <c r="D414" s="7">
        <f>IFERROR((VLOOKUP($B414,'UA Ledger'!$A$6:$N$165,D$4,FALSE)),0)+IFERROR(VLOOKUP($B414,'AA Ledger'!$A$6:$O$581,D$4,FALSE),0)</f>
        <v>0</v>
      </c>
      <c r="E414" s="7">
        <f>IFERROR((VLOOKUP($B414,'UA Ledger'!$A$6:$N$165,E$4,FALSE)),0)+IFERROR(VLOOKUP($B414,'AA Ledger'!$A$6:$O$581,E$4,FALSE),0)</f>
        <v>0</v>
      </c>
      <c r="F414" s="7">
        <f>IFERROR((VLOOKUP($B414,'UA Ledger'!$A$6:$N$165,F$4,FALSE)),0)+IFERROR(VLOOKUP($B414,'AA Ledger'!$A$6:$O$581,F$4,FALSE),0)</f>
        <v>0</v>
      </c>
      <c r="G414" s="7">
        <f>IFERROR((VLOOKUP($B414,'UA Ledger'!$A$6:$N$165,G$4,FALSE)),0)+IFERROR(VLOOKUP($B414,'AA Ledger'!$A$6:$O$581,G$4,FALSE),0)</f>
        <v>0</v>
      </c>
      <c r="H414" s="7">
        <f>IFERROR((VLOOKUP($B414,'UA Ledger'!$A$6:$N$165,H$4,FALSE)),0)+IFERROR(VLOOKUP($B414,'AA Ledger'!$A$6:$O$581,H$4,FALSE),0)</f>
        <v>0</v>
      </c>
      <c r="I414" s="7">
        <f>IFERROR((VLOOKUP($B414,'UA Ledger'!$A$6:$N$165,I$4,FALSE)),0)+IFERROR(VLOOKUP($B414,'AA Ledger'!$A$6:$O$581,I$4,FALSE),0)</f>
        <v>0</v>
      </c>
      <c r="J414" s="7">
        <f>IFERROR((VLOOKUP($B414,'UA Ledger'!$A$6:$N$165,J$4,FALSE)),0)+IFERROR(VLOOKUP($B414,'AA Ledger'!$A$6:$O$581,J$4,FALSE),0)</f>
        <v>0</v>
      </c>
      <c r="K414" s="7">
        <f>IFERROR((VLOOKUP($B414,'UA Ledger'!$A$6:$N$165,K$4,FALSE)),0)+IFERROR(VLOOKUP($B414,'AA Ledger'!$A$6:$O$581,K$4,FALSE),0)</f>
        <v>0</v>
      </c>
      <c r="L414" s="7">
        <f>IFERROR((VLOOKUP($B414,'UA Ledger'!$A$6:$N$165,L$4,FALSE)),0)+IFERROR(VLOOKUP($B414,'AA Ledger'!$A$6:$O$581,L$4,FALSE),0)</f>
        <v>0</v>
      </c>
      <c r="M414" s="7">
        <f>IFERROR((VLOOKUP($B414,'UA Ledger'!$A$6:$N$165,M$4,FALSE)),0)+IFERROR(VLOOKUP($B414,'AA Ledger'!$A$6:$O$581,M$4,FALSE),0)</f>
        <v>0</v>
      </c>
      <c r="N414" s="7">
        <f>IFERROR((VLOOKUP($B414,'UA Ledger'!$A$6:$N$165,N$4,FALSE)),0)+IFERROR(VLOOKUP($B414,'AA Ledger'!$A$6:$O$581,N$4,FALSE),0)</f>
        <v>0</v>
      </c>
      <c r="O414" s="6">
        <f t="shared" si="19"/>
        <v>0</v>
      </c>
      <c r="T414" s="5">
        <v>5955</v>
      </c>
      <c r="U414">
        <f t="shared" si="20"/>
        <v>5955</v>
      </c>
    </row>
    <row r="415" spans="1:21" x14ac:dyDescent="0.35">
      <c r="A415" s="15" t="s">
        <v>369</v>
      </c>
      <c r="B415" s="16">
        <v>4375</v>
      </c>
      <c r="C415" s="7">
        <f>IFERROR((VLOOKUP($B415,'UA Ledger'!$A$6:$N$165,2,FALSE)),0)+IFERROR(VLOOKUP($B415,'AA Ledger'!$A$6:$O$581,2,FALSE),0)</f>
        <v>0</v>
      </c>
      <c r="D415" s="7">
        <f>IFERROR((VLOOKUP($B415,'UA Ledger'!$A$6:$N$165,D$4,FALSE)),0)+IFERROR(VLOOKUP($B415,'AA Ledger'!$A$6:$O$581,D$4,FALSE),0)</f>
        <v>0</v>
      </c>
      <c r="E415" s="7">
        <f>IFERROR((VLOOKUP($B415,'UA Ledger'!$A$6:$N$165,E$4,FALSE)),0)+IFERROR(VLOOKUP($B415,'AA Ledger'!$A$6:$O$581,E$4,FALSE),0)</f>
        <v>0</v>
      </c>
      <c r="F415" s="7">
        <f>IFERROR((VLOOKUP($B415,'UA Ledger'!$A$6:$N$165,F$4,FALSE)),0)+IFERROR(VLOOKUP($B415,'AA Ledger'!$A$6:$O$581,F$4,FALSE),0)</f>
        <v>0</v>
      </c>
      <c r="G415" s="7">
        <f>IFERROR((VLOOKUP($B415,'UA Ledger'!$A$6:$N$165,G$4,FALSE)),0)+IFERROR(VLOOKUP($B415,'AA Ledger'!$A$6:$O$581,G$4,FALSE),0)</f>
        <v>0</v>
      </c>
      <c r="H415" s="7">
        <f>IFERROR((VLOOKUP($B415,'UA Ledger'!$A$6:$N$165,H$4,FALSE)),0)+IFERROR(VLOOKUP($B415,'AA Ledger'!$A$6:$O$581,H$4,FALSE),0)</f>
        <v>0</v>
      </c>
      <c r="I415" s="7">
        <f>IFERROR((VLOOKUP($B415,'UA Ledger'!$A$6:$N$165,I$4,FALSE)),0)+IFERROR(VLOOKUP($B415,'AA Ledger'!$A$6:$O$581,I$4,FALSE),0)</f>
        <v>0</v>
      </c>
      <c r="J415" s="7">
        <f>IFERROR((VLOOKUP($B415,'UA Ledger'!$A$6:$N$165,J$4,FALSE)),0)+IFERROR(VLOOKUP($B415,'AA Ledger'!$A$6:$O$581,J$4,FALSE),0)</f>
        <v>0</v>
      </c>
      <c r="K415" s="7">
        <f>IFERROR((VLOOKUP($B415,'UA Ledger'!$A$6:$N$165,K$4,FALSE)),0)+IFERROR(VLOOKUP($B415,'AA Ledger'!$A$6:$O$581,K$4,FALSE),0)</f>
        <v>0</v>
      </c>
      <c r="L415" s="7">
        <f>IFERROR((VLOOKUP($B415,'UA Ledger'!$A$6:$N$165,L$4,FALSE)),0)+IFERROR(VLOOKUP($B415,'AA Ledger'!$A$6:$O$581,L$4,FALSE),0)</f>
        <v>0</v>
      </c>
      <c r="M415" s="7">
        <f>IFERROR((VLOOKUP($B415,'UA Ledger'!$A$6:$N$165,M$4,FALSE)),0)+IFERROR(VLOOKUP($B415,'AA Ledger'!$A$6:$O$581,M$4,FALSE),0)</f>
        <v>0</v>
      </c>
      <c r="N415" s="7">
        <f>IFERROR((VLOOKUP($B415,'UA Ledger'!$A$6:$N$165,N$4,FALSE)),0)+IFERROR(VLOOKUP($B415,'AA Ledger'!$A$6:$O$581,N$4,FALSE),0)</f>
        <v>0</v>
      </c>
      <c r="O415" s="6">
        <f t="shared" si="19"/>
        <v>0</v>
      </c>
      <c r="T415" s="5">
        <v>5960</v>
      </c>
      <c r="U415">
        <f t="shared" si="20"/>
        <v>5960</v>
      </c>
    </row>
    <row r="416" spans="1:21" x14ac:dyDescent="0.35">
      <c r="A416" s="15" t="s">
        <v>370</v>
      </c>
      <c r="B416" s="16">
        <v>4377</v>
      </c>
      <c r="C416" s="7">
        <f>IFERROR((VLOOKUP($B416,'UA Ledger'!$A$6:$N$165,2,FALSE)),0)+IFERROR(VLOOKUP($B416,'AA Ledger'!$A$6:$O$581,2,FALSE),0)</f>
        <v>0</v>
      </c>
      <c r="D416" s="7">
        <f>IFERROR((VLOOKUP($B416,'UA Ledger'!$A$6:$N$165,D$4,FALSE)),0)+IFERROR(VLOOKUP($B416,'AA Ledger'!$A$6:$O$581,D$4,FALSE),0)</f>
        <v>0</v>
      </c>
      <c r="E416" s="7">
        <f>IFERROR((VLOOKUP($B416,'UA Ledger'!$A$6:$N$165,E$4,FALSE)),0)+IFERROR(VLOOKUP($B416,'AA Ledger'!$A$6:$O$581,E$4,FALSE),0)</f>
        <v>0</v>
      </c>
      <c r="F416" s="7">
        <f>IFERROR((VLOOKUP($B416,'UA Ledger'!$A$6:$N$165,F$4,FALSE)),0)+IFERROR(VLOOKUP($B416,'AA Ledger'!$A$6:$O$581,F$4,FALSE),0)</f>
        <v>0</v>
      </c>
      <c r="G416" s="7">
        <f>IFERROR((VLOOKUP($B416,'UA Ledger'!$A$6:$N$165,G$4,FALSE)),0)+IFERROR(VLOOKUP($B416,'AA Ledger'!$A$6:$O$581,G$4,FALSE),0)</f>
        <v>0</v>
      </c>
      <c r="H416" s="7">
        <f>IFERROR((VLOOKUP($B416,'UA Ledger'!$A$6:$N$165,H$4,FALSE)),0)+IFERROR(VLOOKUP($B416,'AA Ledger'!$A$6:$O$581,H$4,FALSE),0)</f>
        <v>0</v>
      </c>
      <c r="I416" s="7">
        <f>IFERROR((VLOOKUP($B416,'UA Ledger'!$A$6:$N$165,I$4,FALSE)),0)+IFERROR(VLOOKUP($B416,'AA Ledger'!$A$6:$O$581,I$4,FALSE),0)</f>
        <v>0</v>
      </c>
      <c r="J416" s="7">
        <f>IFERROR((VLOOKUP($B416,'UA Ledger'!$A$6:$N$165,J$4,FALSE)),0)+IFERROR(VLOOKUP($B416,'AA Ledger'!$A$6:$O$581,J$4,FALSE),0)</f>
        <v>0</v>
      </c>
      <c r="K416" s="7">
        <f>IFERROR((VLOOKUP($B416,'UA Ledger'!$A$6:$N$165,K$4,FALSE)),0)+IFERROR(VLOOKUP($B416,'AA Ledger'!$A$6:$O$581,K$4,FALSE),0)</f>
        <v>0</v>
      </c>
      <c r="L416" s="7">
        <f>IFERROR((VLOOKUP($B416,'UA Ledger'!$A$6:$N$165,L$4,FALSE)),0)+IFERROR(VLOOKUP($B416,'AA Ledger'!$A$6:$O$581,L$4,FALSE),0)</f>
        <v>0</v>
      </c>
      <c r="M416" s="7">
        <f>IFERROR((VLOOKUP($B416,'UA Ledger'!$A$6:$N$165,M$4,FALSE)),0)+IFERROR(VLOOKUP($B416,'AA Ledger'!$A$6:$O$581,M$4,FALSE),0)</f>
        <v>0</v>
      </c>
      <c r="N416" s="7">
        <f>IFERROR((VLOOKUP($B416,'UA Ledger'!$A$6:$N$165,N$4,FALSE)),0)+IFERROR(VLOOKUP($B416,'AA Ledger'!$A$6:$O$581,N$4,FALSE),0)</f>
        <v>0</v>
      </c>
      <c r="O416" s="6">
        <f t="shared" si="19"/>
        <v>0</v>
      </c>
      <c r="T416" s="5">
        <v>5965</v>
      </c>
      <c r="U416">
        <f t="shared" si="20"/>
        <v>5965</v>
      </c>
    </row>
    <row r="417" spans="1:21" x14ac:dyDescent="0.35">
      <c r="A417" s="15" t="s">
        <v>371</v>
      </c>
      <c r="B417" s="16">
        <v>4383</v>
      </c>
      <c r="C417" s="7">
        <f>IFERROR((VLOOKUP($B417,'UA Ledger'!$A$6:$N$165,2,FALSE)),0)+IFERROR(VLOOKUP($B417,'AA Ledger'!$A$6:$O$581,2,FALSE),0)</f>
        <v>0</v>
      </c>
      <c r="D417" s="7">
        <f>IFERROR((VLOOKUP($B417,'UA Ledger'!$A$6:$N$165,D$4,FALSE)),0)+IFERROR(VLOOKUP($B417,'AA Ledger'!$A$6:$O$581,D$4,FALSE),0)</f>
        <v>0</v>
      </c>
      <c r="E417" s="7">
        <f>IFERROR((VLOOKUP($B417,'UA Ledger'!$A$6:$N$165,E$4,FALSE)),0)+IFERROR(VLOOKUP($B417,'AA Ledger'!$A$6:$O$581,E$4,FALSE),0)</f>
        <v>0</v>
      </c>
      <c r="F417" s="7">
        <f>IFERROR((VLOOKUP($B417,'UA Ledger'!$A$6:$N$165,F$4,FALSE)),0)+IFERROR(VLOOKUP($B417,'AA Ledger'!$A$6:$O$581,F$4,FALSE),0)</f>
        <v>0</v>
      </c>
      <c r="G417" s="7">
        <f>IFERROR((VLOOKUP($B417,'UA Ledger'!$A$6:$N$165,G$4,FALSE)),0)+IFERROR(VLOOKUP($B417,'AA Ledger'!$A$6:$O$581,G$4,FALSE),0)</f>
        <v>0</v>
      </c>
      <c r="H417" s="7">
        <f>IFERROR((VLOOKUP($B417,'UA Ledger'!$A$6:$N$165,H$4,FALSE)),0)+IFERROR(VLOOKUP($B417,'AA Ledger'!$A$6:$O$581,H$4,FALSE),0)</f>
        <v>0</v>
      </c>
      <c r="I417" s="7">
        <f>IFERROR((VLOOKUP($B417,'UA Ledger'!$A$6:$N$165,I$4,FALSE)),0)+IFERROR(VLOOKUP($B417,'AA Ledger'!$A$6:$O$581,I$4,FALSE),0)</f>
        <v>0</v>
      </c>
      <c r="J417" s="7">
        <f>IFERROR((VLOOKUP($B417,'UA Ledger'!$A$6:$N$165,J$4,FALSE)),0)+IFERROR(VLOOKUP($B417,'AA Ledger'!$A$6:$O$581,J$4,FALSE),0)</f>
        <v>0</v>
      </c>
      <c r="K417" s="7">
        <f>IFERROR((VLOOKUP($B417,'UA Ledger'!$A$6:$N$165,K$4,FALSE)),0)+IFERROR(VLOOKUP($B417,'AA Ledger'!$A$6:$O$581,K$4,FALSE),0)</f>
        <v>0</v>
      </c>
      <c r="L417" s="7">
        <f>IFERROR((VLOOKUP($B417,'UA Ledger'!$A$6:$N$165,L$4,FALSE)),0)+IFERROR(VLOOKUP($B417,'AA Ledger'!$A$6:$O$581,L$4,FALSE),0)</f>
        <v>0</v>
      </c>
      <c r="M417" s="7">
        <f>IFERROR((VLOOKUP($B417,'UA Ledger'!$A$6:$N$165,M$4,FALSE)),0)+IFERROR(VLOOKUP($B417,'AA Ledger'!$A$6:$O$581,M$4,FALSE),0)</f>
        <v>0</v>
      </c>
      <c r="N417" s="7">
        <f>IFERROR((VLOOKUP($B417,'UA Ledger'!$A$6:$N$165,N$4,FALSE)),0)+IFERROR(VLOOKUP($B417,'AA Ledger'!$A$6:$O$581,N$4,FALSE),0)</f>
        <v>0</v>
      </c>
      <c r="O417" s="6">
        <f t="shared" si="19"/>
        <v>0</v>
      </c>
      <c r="T417" s="5">
        <v>5970</v>
      </c>
      <c r="U417">
        <f t="shared" si="20"/>
        <v>5970</v>
      </c>
    </row>
    <row r="418" spans="1:21" x14ac:dyDescent="0.35">
      <c r="A418" s="15" t="s">
        <v>372</v>
      </c>
      <c r="B418" s="16">
        <v>4385</v>
      </c>
      <c r="C418" s="7">
        <f>IFERROR((VLOOKUP($B418,'UA Ledger'!$A$6:$N$165,2,FALSE)),0)+IFERROR(VLOOKUP($B418,'AA Ledger'!$A$6:$O$581,2,FALSE),0)</f>
        <v>0</v>
      </c>
      <c r="D418" s="7">
        <f>IFERROR((VLOOKUP($B418,'UA Ledger'!$A$6:$N$165,D$4,FALSE)),0)+IFERROR(VLOOKUP($B418,'AA Ledger'!$A$6:$O$581,D$4,FALSE),0)</f>
        <v>0</v>
      </c>
      <c r="E418" s="7">
        <f>IFERROR((VLOOKUP($B418,'UA Ledger'!$A$6:$N$165,E$4,FALSE)),0)+IFERROR(VLOOKUP($B418,'AA Ledger'!$A$6:$O$581,E$4,FALSE),0)</f>
        <v>0</v>
      </c>
      <c r="F418" s="7">
        <f>IFERROR((VLOOKUP($B418,'UA Ledger'!$A$6:$N$165,F$4,FALSE)),0)+IFERROR(VLOOKUP($B418,'AA Ledger'!$A$6:$O$581,F$4,FALSE),0)</f>
        <v>0</v>
      </c>
      <c r="G418" s="7">
        <f>IFERROR((VLOOKUP($B418,'UA Ledger'!$A$6:$N$165,G$4,FALSE)),0)+IFERROR(VLOOKUP($B418,'AA Ledger'!$A$6:$O$581,G$4,FALSE),0)</f>
        <v>0</v>
      </c>
      <c r="H418" s="7">
        <f>IFERROR((VLOOKUP($B418,'UA Ledger'!$A$6:$N$165,H$4,FALSE)),0)+IFERROR(VLOOKUP($B418,'AA Ledger'!$A$6:$O$581,H$4,FALSE),0)</f>
        <v>0</v>
      </c>
      <c r="I418" s="7">
        <f>IFERROR((VLOOKUP($B418,'UA Ledger'!$A$6:$N$165,I$4,FALSE)),0)+IFERROR(VLOOKUP($B418,'AA Ledger'!$A$6:$O$581,I$4,FALSE),0)</f>
        <v>0</v>
      </c>
      <c r="J418" s="7">
        <f>IFERROR((VLOOKUP($B418,'UA Ledger'!$A$6:$N$165,J$4,FALSE)),0)+IFERROR(VLOOKUP($B418,'AA Ledger'!$A$6:$O$581,J$4,FALSE),0)</f>
        <v>0</v>
      </c>
      <c r="K418" s="7">
        <f>IFERROR((VLOOKUP($B418,'UA Ledger'!$A$6:$N$165,K$4,FALSE)),0)+IFERROR(VLOOKUP($B418,'AA Ledger'!$A$6:$O$581,K$4,FALSE),0)</f>
        <v>0</v>
      </c>
      <c r="L418" s="7">
        <f>IFERROR((VLOOKUP($B418,'UA Ledger'!$A$6:$N$165,L$4,FALSE)),0)+IFERROR(VLOOKUP($B418,'AA Ledger'!$A$6:$O$581,L$4,FALSE),0)</f>
        <v>0</v>
      </c>
      <c r="M418" s="7">
        <f>IFERROR((VLOOKUP($B418,'UA Ledger'!$A$6:$N$165,M$4,FALSE)),0)+IFERROR(VLOOKUP($B418,'AA Ledger'!$A$6:$O$581,M$4,FALSE),0)</f>
        <v>0</v>
      </c>
      <c r="N418" s="7">
        <f>IFERROR((VLOOKUP($B418,'UA Ledger'!$A$6:$N$165,N$4,FALSE)),0)+IFERROR(VLOOKUP($B418,'AA Ledger'!$A$6:$O$581,N$4,FALSE),0)</f>
        <v>0</v>
      </c>
      <c r="O418" s="6">
        <f t="shared" si="19"/>
        <v>0</v>
      </c>
      <c r="T418" s="5">
        <v>5975</v>
      </c>
      <c r="U418">
        <f t="shared" si="20"/>
        <v>5975</v>
      </c>
    </row>
    <row r="419" spans="1:21" x14ac:dyDescent="0.35">
      <c r="A419" s="15" t="s">
        <v>373</v>
      </c>
      <c r="B419" s="16">
        <v>4387</v>
      </c>
      <c r="C419" s="7">
        <f>IFERROR((VLOOKUP($B419,'UA Ledger'!$A$6:$N$165,2,FALSE)),0)+IFERROR(VLOOKUP($B419,'AA Ledger'!$A$6:$O$581,2,FALSE),0)</f>
        <v>169133.72999999998</v>
      </c>
      <c r="D419" s="7">
        <f>IFERROR((VLOOKUP($B419,'UA Ledger'!$A$6:$N$165,D$4,FALSE)),0)+IFERROR(VLOOKUP($B419,'AA Ledger'!$A$6:$O$581,D$4,FALSE),0)</f>
        <v>-168340.58</v>
      </c>
      <c r="E419" s="7">
        <f>IFERROR((VLOOKUP($B419,'UA Ledger'!$A$6:$N$165,E$4,FALSE)),0)+IFERROR(VLOOKUP($B419,'AA Ledger'!$A$6:$O$581,E$4,FALSE),0)</f>
        <v>-3640.3000000000084</v>
      </c>
      <c r="F419" s="7">
        <f>IFERROR((VLOOKUP($B419,'UA Ledger'!$A$6:$N$165,F$4,FALSE)),0)+IFERROR(VLOOKUP($B419,'AA Ledger'!$A$6:$O$581,F$4,FALSE),0)</f>
        <v>408.8199999999506</v>
      </c>
      <c r="G419" s="7">
        <f>IFERROR((VLOOKUP($B419,'UA Ledger'!$A$6:$N$165,G$4,FALSE)),0)+IFERROR(VLOOKUP($B419,'AA Ledger'!$A$6:$O$581,G$4,FALSE),0)</f>
        <v>-547.94999999994798</v>
      </c>
      <c r="H419" s="7">
        <f>IFERROR((VLOOKUP($B419,'UA Ledger'!$A$6:$N$165,H$4,FALSE)),0)+IFERROR(VLOOKUP($B419,'AA Ledger'!$A$6:$O$581,H$4,FALSE),0)</f>
        <v>-109.26000000002387</v>
      </c>
      <c r="I419" s="7">
        <f>IFERROR((VLOOKUP($B419,'UA Ledger'!$A$6:$N$165,I$4,FALSE)),0)+IFERROR(VLOOKUP($B419,'AA Ledger'!$A$6:$O$581,I$4,FALSE),0)</f>
        <v>29.219999999957508</v>
      </c>
      <c r="J419" s="7">
        <f>IFERROR((VLOOKUP($B419,'UA Ledger'!$A$6:$N$165,J$4,FALSE)),0)+IFERROR(VLOOKUP($B419,'AA Ledger'!$A$6:$O$581,J$4,FALSE),0)</f>
        <v>-458.16999999996187</v>
      </c>
      <c r="K419" s="7">
        <f>IFERROR((VLOOKUP($B419,'UA Ledger'!$A$6:$N$165,K$4,FALSE)),0)+IFERROR(VLOOKUP($B419,'AA Ledger'!$A$6:$O$581,K$4,FALSE),0)</f>
        <v>714.94999999997162</v>
      </c>
      <c r="L419" s="7">
        <f>IFERROR((VLOOKUP($B419,'UA Ledger'!$A$6:$N$165,L$4,FALSE)),0)+IFERROR(VLOOKUP($B419,'AA Ledger'!$A$6:$O$581,L$4,FALSE),0)</f>
        <v>-141.93999999995685</v>
      </c>
      <c r="M419" s="7">
        <f>IFERROR((VLOOKUP($B419,'UA Ledger'!$A$6:$N$165,M$4,FALSE)),0)+IFERROR(VLOOKUP($B419,'AA Ledger'!$A$6:$O$581,M$4,FALSE),0)</f>
        <v>-137.13000000000829</v>
      </c>
      <c r="N419" s="7">
        <f>IFERROR((VLOOKUP($B419,'UA Ledger'!$A$6:$N$165,N$4,FALSE)),0)+IFERROR(VLOOKUP($B419,'AA Ledger'!$A$6:$O$581,N$4,FALSE),0)</f>
        <v>-41.670000000012806</v>
      </c>
      <c r="O419" s="6">
        <f t="shared" si="19"/>
        <v>-3130.2800000000461</v>
      </c>
      <c r="T419" s="5">
        <v>5980</v>
      </c>
      <c r="U419">
        <f t="shared" si="20"/>
        <v>5980</v>
      </c>
    </row>
    <row r="420" spans="1:21" x14ac:dyDescent="0.35">
      <c r="A420" s="15" t="s">
        <v>374</v>
      </c>
      <c r="B420" s="16">
        <v>4389</v>
      </c>
      <c r="C420" s="7">
        <f>IFERROR((VLOOKUP($B420,'UA Ledger'!$A$6:$N$165,2,FALSE)),0)+IFERROR(VLOOKUP($B420,'AA Ledger'!$A$6:$O$581,2,FALSE),0)</f>
        <v>-169147.53999999989</v>
      </c>
      <c r="D420" s="7">
        <f>IFERROR((VLOOKUP($B420,'UA Ledger'!$A$6:$N$165,D$4,FALSE)),0)+IFERROR(VLOOKUP($B420,'AA Ledger'!$A$6:$O$581,D$4,FALSE),0)</f>
        <v>168647.53999999992</v>
      </c>
      <c r="E420" s="7">
        <f>IFERROR((VLOOKUP($B420,'UA Ledger'!$A$6:$N$165,E$4,FALSE)),0)+IFERROR(VLOOKUP($B420,'AA Ledger'!$A$6:$O$581,E$4,FALSE),0)</f>
        <v>2293.1700000000328</v>
      </c>
      <c r="F420" s="7">
        <f>IFERROR((VLOOKUP($B420,'UA Ledger'!$A$6:$N$165,F$4,FALSE)),0)+IFERROR(VLOOKUP($B420,'AA Ledger'!$A$6:$O$581,F$4,FALSE),0)</f>
        <v>-257.39999999996303</v>
      </c>
      <c r="G420" s="7">
        <f>IFERROR((VLOOKUP($B420,'UA Ledger'!$A$6:$N$165,G$4,FALSE)),0)+IFERROR(VLOOKUP($B420,'AA Ledger'!$A$6:$O$581,G$4,FALSE),0)</f>
        <v>345.19999999997719</v>
      </c>
      <c r="H420" s="7">
        <f>IFERROR((VLOOKUP($B420,'UA Ledger'!$A$6:$N$165,H$4,FALSE)),0)+IFERROR(VLOOKUP($B420,'AA Ledger'!$A$6:$O$581,H$4,FALSE),0)</f>
        <v>68.710000000009316</v>
      </c>
      <c r="I420" s="7">
        <f>IFERROR((VLOOKUP($B420,'UA Ledger'!$A$6:$N$165,I$4,FALSE)),0)+IFERROR(VLOOKUP($B420,'AA Ledger'!$A$6:$O$581,I$4,FALSE),0)</f>
        <v>-18.419999999997401</v>
      </c>
      <c r="J420" s="7">
        <f>IFERROR((VLOOKUP($B420,'UA Ledger'!$A$6:$N$165,J$4,FALSE)),0)+IFERROR(VLOOKUP($B420,'AA Ledger'!$A$6:$O$581,J$4,FALSE),0)</f>
        <v>288.42999999993134</v>
      </c>
      <c r="K420" s="7">
        <f>IFERROR((VLOOKUP($B420,'UA Ledger'!$A$6:$N$165,K$4,FALSE)),0)+IFERROR(VLOOKUP($B420,'AA Ledger'!$A$6:$O$581,K$4,FALSE),0)</f>
        <v>-450.60000000006602</v>
      </c>
      <c r="L420" s="7">
        <f>IFERROR((VLOOKUP($B420,'UA Ledger'!$A$6:$N$165,L$4,FALSE)),0)+IFERROR(VLOOKUP($B420,'AA Ledger'!$A$6:$O$581,L$4,FALSE),0)</f>
        <v>89.230000000023125</v>
      </c>
      <c r="M420" s="7">
        <f>IFERROR((VLOOKUP($B420,'UA Ledger'!$A$6:$N$165,M$4,FALSE)),0)+IFERROR(VLOOKUP($B420,'AA Ledger'!$A$6:$O$581,M$4,FALSE),0)</f>
        <v>86.319999999997989</v>
      </c>
      <c r="N420" s="7">
        <f>IFERROR((VLOOKUP($B420,'UA Ledger'!$A$6:$N$165,N$4,FALSE)),0)+IFERROR(VLOOKUP($B420,'AA Ledger'!$A$6:$O$581,N$4,FALSE),0)</f>
        <v>5727.0399999999945</v>
      </c>
      <c r="O420" s="6">
        <f t="shared" si="19"/>
        <v>7671.6799999999694</v>
      </c>
      <c r="T420" s="5">
        <v>5985</v>
      </c>
      <c r="U420">
        <f t="shared" si="20"/>
        <v>5985</v>
      </c>
    </row>
    <row r="421" spans="1:21" x14ac:dyDescent="0.35">
      <c r="A421" s="15" t="s">
        <v>375</v>
      </c>
      <c r="B421" s="16">
        <v>4417</v>
      </c>
      <c r="C421" s="7">
        <f>IFERROR((VLOOKUP($B421,'UA Ledger'!$A$6:$N$165,2,FALSE)),0)+IFERROR(VLOOKUP($B421,'AA Ledger'!$A$6:$O$581,2,FALSE),0)</f>
        <v>-7399.2800000000007</v>
      </c>
      <c r="D421" s="7">
        <f>IFERROR((VLOOKUP($B421,'UA Ledger'!$A$6:$N$165,D$4,FALSE)),0)+IFERROR(VLOOKUP($B421,'AA Ledger'!$A$6:$O$581,D$4,FALSE),0)</f>
        <v>7378.0700000000015</v>
      </c>
      <c r="E421" s="7">
        <f>IFERROR((VLOOKUP($B421,'UA Ledger'!$A$6:$N$165,E$4,FALSE)),0)+IFERROR(VLOOKUP($B421,'AA Ledger'!$A$6:$O$581,E$4,FALSE),0)</f>
        <v>97.359999999998479</v>
      </c>
      <c r="F421" s="7">
        <f>IFERROR((VLOOKUP($B421,'UA Ledger'!$A$6:$N$165,F$4,FALSE)),0)+IFERROR(VLOOKUP($B421,'AA Ledger'!$A$6:$O$581,F$4,FALSE),0)</f>
        <v>-10.929999999999438</v>
      </c>
      <c r="G421" s="7">
        <f>IFERROR((VLOOKUP($B421,'UA Ledger'!$A$6:$N$165,G$4,FALSE)),0)+IFERROR(VLOOKUP($B421,'AA Ledger'!$A$6:$O$581,G$4,FALSE),0)</f>
        <v>14.660000000001162</v>
      </c>
      <c r="H421" s="7">
        <f>IFERROR((VLOOKUP($B421,'UA Ledger'!$A$6:$N$165,H$4,FALSE)),0)+IFERROR(VLOOKUP($B421,'AA Ledger'!$A$6:$O$581,H$4,FALSE),0)</f>
        <v>2.9200000000015507</v>
      </c>
      <c r="I421" s="7">
        <f>IFERROR((VLOOKUP($B421,'UA Ledger'!$A$6:$N$165,I$4,FALSE)),0)+IFERROR(VLOOKUP($B421,'AA Ledger'!$A$6:$O$581,I$4,FALSE),0)</f>
        <v>-0.78000000000065484</v>
      </c>
      <c r="J421" s="7">
        <f>IFERROR((VLOOKUP($B421,'UA Ledger'!$A$6:$N$165,J$4,FALSE)),0)+IFERROR(VLOOKUP($B421,'AA Ledger'!$A$6:$O$581,J$4,FALSE),0)</f>
        <v>12.25999999999965</v>
      </c>
      <c r="K421" s="7">
        <f>IFERROR((VLOOKUP($B421,'UA Ledger'!$A$6:$N$165,K$4,FALSE)),0)+IFERROR(VLOOKUP($B421,'AA Ledger'!$A$6:$O$581,K$4,FALSE),0)</f>
        <v>-19.130000000001587</v>
      </c>
      <c r="L421" s="7">
        <f>IFERROR((VLOOKUP($B421,'UA Ledger'!$A$6:$N$165,L$4,FALSE)),0)+IFERROR(VLOOKUP($B421,'AA Ledger'!$A$6:$O$581,L$4,FALSE),0)</f>
        <v>3.8100000000013665</v>
      </c>
      <c r="M421" s="7">
        <f>IFERROR((VLOOKUP($B421,'UA Ledger'!$A$6:$N$165,M$4,FALSE)),0)+IFERROR(VLOOKUP($B421,'AA Ledger'!$A$6:$O$581,M$4,FALSE),0)</f>
        <v>3.6499999999983288</v>
      </c>
      <c r="N421" s="7">
        <f>IFERROR((VLOOKUP($B421,'UA Ledger'!$A$6:$N$165,N$4,FALSE)),0)+IFERROR(VLOOKUP($B421,'AA Ledger'!$A$6:$O$581,N$4,FALSE),0)</f>
        <v>172135.15000000002</v>
      </c>
      <c r="O421" s="6">
        <f t="shared" si="19"/>
        <v>172217.76</v>
      </c>
      <c r="T421" s="5">
        <v>6010</v>
      </c>
      <c r="U421">
        <f t="shared" si="20"/>
        <v>6010</v>
      </c>
    </row>
    <row r="422" spans="1:21" x14ac:dyDescent="0.35">
      <c r="A422" s="15" t="s">
        <v>376</v>
      </c>
      <c r="B422" s="16">
        <v>4419</v>
      </c>
      <c r="C422" s="7">
        <f>IFERROR((VLOOKUP($B422,'UA Ledger'!$A$6:$N$165,2,FALSE)),0)+IFERROR(VLOOKUP($B422,'AA Ledger'!$A$6:$O$581,2,FALSE),0)</f>
        <v>0</v>
      </c>
      <c r="D422" s="7">
        <f>IFERROR((VLOOKUP($B422,'UA Ledger'!$A$6:$N$165,D$4,FALSE)),0)+IFERROR(VLOOKUP($B422,'AA Ledger'!$A$6:$O$581,D$4,FALSE),0)</f>
        <v>0</v>
      </c>
      <c r="E422" s="7">
        <f>IFERROR((VLOOKUP($B422,'UA Ledger'!$A$6:$N$165,E$4,FALSE)),0)+IFERROR(VLOOKUP($B422,'AA Ledger'!$A$6:$O$581,E$4,FALSE),0)</f>
        <v>0</v>
      </c>
      <c r="F422" s="7">
        <f>IFERROR((VLOOKUP($B422,'UA Ledger'!$A$6:$N$165,F$4,FALSE)),0)+IFERROR(VLOOKUP($B422,'AA Ledger'!$A$6:$O$581,F$4,FALSE),0)</f>
        <v>0</v>
      </c>
      <c r="G422" s="7">
        <f>IFERROR((VLOOKUP($B422,'UA Ledger'!$A$6:$N$165,G$4,FALSE)),0)+IFERROR(VLOOKUP($B422,'AA Ledger'!$A$6:$O$581,G$4,FALSE),0)</f>
        <v>0</v>
      </c>
      <c r="H422" s="7">
        <f>IFERROR((VLOOKUP($B422,'UA Ledger'!$A$6:$N$165,H$4,FALSE)),0)+IFERROR(VLOOKUP($B422,'AA Ledger'!$A$6:$O$581,H$4,FALSE),0)</f>
        <v>0</v>
      </c>
      <c r="I422" s="7">
        <f>IFERROR((VLOOKUP($B422,'UA Ledger'!$A$6:$N$165,I$4,FALSE)),0)+IFERROR(VLOOKUP($B422,'AA Ledger'!$A$6:$O$581,I$4,FALSE),0)</f>
        <v>0</v>
      </c>
      <c r="J422" s="7">
        <f>IFERROR((VLOOKUP($B422,'UA Ledger'!$A$6:$N$165,J$4,FALSE)),0)+IFERROR(VLOOKUP($B422,'AA Ledger'!$A$6:$O$581,J$4,FALSE),0)</f>
        <v>0</v>
      </c>
      <c r="K422" s="7">
        <f>IFERROR((VLOOKUP($B422,'UA Ledger'!$A$6:$N$165,K$4,FALSE)),0)+IFERROR(VLOOKUP($B422,'AA Ledger'!$A$6:$O$581,K$4,FALSE),0)</f>
        <v>0</v>
      </c>
      <c r="L422" s="7">
        <f>IFERROR((VLOOKUP($B422,'UA Ledger'!$A$6:$N$165,L$4,FALSE)),0)+IFERROR(VLOOKUP($B422,'AA Ledger'!$A$6:$O$581,L$4,FALSE),0)</f>
        <v>0</v>
      </c>
      <c r="M422" s="7">
        <f>IFERROR((VLOOKUP($B422,'UA Ledger'!$A$6:$N$165,M$4,FALSE)),0)+IFERROR(VLOOKUP($B422,'AA Ledger'!$A$6:$O$581,M$4,FALSE),0)</f>
        <v>0</v>
      </c>
      <c r="N422" s="7">
        <f>IFERROR((VLOOKUP($B422,'UA Ledger'!$A$6:$N$165,N$4,FALSE)),0)+IFERROR(VLOOKUP($B422,'AA Ledger'!$A$6:$O$581,N$4,FALSE),0)</f>
        <v>0</v>
      </c>
      <c r="O422" s="6">
        <f t="shared" si="19"/>
        <v>0</v>
      </c>
      <c r="T422" s="5">
        <v>6015</v>
      </c>
      <c r="U422">
        <f t="shared" si="20"/>
        <v>6015</v>
      </c>
    </row>
    <row r="423" spans="1:21" x14ac:dyDescent="0.35">
      <c r="A423" s="15" t="s">
        <v>377</v>
      </c>
      <c r="B423" s="16">
        <v>4421</v>
      </c>
      <c r="C423" s="7">
        <f>IFERROR((VLOOKUP($B423,'UA Ledger'!$A$6:$N$165,2,FALSE)),0)+IFERROR(VLOOKUP($B423,'AA Ledger'!$A$6:$O$581,2,FALSE),0)</f>
        <v>0</v>
      </c>
      <c r="D423" s="7">
        <f>IFERROR((VLOOKUP($B423,'UA Ledger'!$A$6:$N$165,D$4,FALSE)),0)+IFERROR(VLOOKUP($B423,'AA Ledger'!$A$6:$O$581,D$4,FALSE),0)</f>
        <v>0</v>
      </c>
      <c r="E423" s="7">
        <f>IFERROR((VLOOKUP($B423,'UA Ledger'!$A$6:$N$165,E$4,FALSE)),0)+IFERROR(VLOOKUP($B423,'AA Ledger'!$A$6:$O$581,E$4,FALSE),0)</f>
        <v>0</v>
      </c>
      <c r="F423" s="7">
        <f>IFERROR((VLOOKUP($B423,'UA Ledger'!$A$6:$N$165,F$4,FALSE)),0)+IFERROR(VLOOKUP($B423,'AA Ledger'!$A$6:$O$581,F$4,FALSE),0)</f>
        <v>0</v>
      </c>
      <c r="G423" s="7">
        <f>IFERROR((VLOOKUP($B423,'UA Ledger'!$A$6:$N$165,G$4,FALSE)),0)+IFERROR(VLOOKUP($B423,'AA Ledger'!$A$6:$O$581,G$4,FALSE),0)</f>
        <v>0</v>
      </c>
      <c r="H423" s="7">
        <f>IFERROR((VLOOKUP($B423,'UA Ledger'!$A$6:$N$165,H$4,FALSE)),0)+IFERROR(VLOOKUP($B423,'AA Ledger'!$A$6:$O$581,H$4,FALSE),0)</f>
        <v>0</v>
      </c>
      <c r="I423" s="7">
        <f>IFERROR((VLOOKUP($B423,'UA Ledger'!$A$6:$N$165,I$4,FALSE)),0)+IFERROR(VLOOKUP($B423,'AA Ledger'!$A$6:$O$581,I$4,FALSE),0)</f>
        <v>0</v>
      </c>
      <c r="J423" s="7">
        <f>IFERROR((VLOOKUP($B423,'UA Ledger'!$A$6:$N$165,J$4,FALSE)),0)+IFERROR(VLOOKUP($B423,'AA Ledger'!$A$6:$O$581,J$4,FALSE),0)</f>
        <v>0</v>
      </c>
      <c r="K423" s="7">
        <f>IFERROR((VLOOKUP($B423,'UA Ledger'!$A$6:$N$165,K$4,FALSE)),0)+IFERROR(VLOOKUP($B423,'AA Ledger'!$A$6:$O$581,K$4,FALSE),0)</f>
        <v>0</v>
      </c>
      <c r="L423" s="7">
        <f>IFERROR((VLOOKUP($B423,'UA Ledger'!$A$6:$N$165,L$4,FALSE)),0)+IFERROR(VLOOKUP($B423,'AA Ledger'!$A$6:$O$581,L$4,FALSE),0)</f>
        <v>0</v>
      </c>
      <c r="M423" s="7">
        <f>IFERROR((VLOOKUP($B423,'UA Ledger'!$A$6:$N$165,M$4,FALSE)),0)+IFERROR(VLOOKUP($B423,'AA Ledger'!$A$6:$O$581,M$4,FALSE),0)</f>
        <v>0</v>
      </c>
      <c r="N423" s="7">
        <f>IFERROR((VLOOKUP($B423,'UA Ledger'!$A$6:$N$165,N$4,FALSE)),0)+IFERROR(VLOOKUP($B423,'AA Ledger'!$A$6:$O$581,N$4,FALSE),0)</f>
        <v>0</v>
      </c>
      <c r="O423" s="6">
        <f t="shared" si="19"/>
        <v>0</v>
      </c>
      <c r="T423" s="5">
        <v>6020</v>
      </c>
      <c r="U423">
        <f t="shared" si="20"/>
        <v>6020</v>
      </c>
    </row>
    <row r="424" spans="1:21" x14ac:dyDescent="0.35">
      <c r="A424" s="15" t="s">
        <v>378</v>
      </c>
      <c r="B424" s="16">
        <v>4425</v>
      </c>
      <c r="C424" s="7">
        <f>IFERROR((VLOOKUP($B424,'UA Ledger'!$A$6:$N$165,2,FALSE)),0)+IFERROR(VLOOKUP($B424,'AA Ledger'!$A$6:$O$581,2,FALSE),0)</f>
        <v>0</v>
      </c>
      <c r="D424" s="7">
        <f>IFERROR((VLOOKUP($B424,'UA Ledger'!$A$6:$N$165,D$4,FALSE)),0)+IFERROR(VLOOKUP($B424,'AA Ledger'!$A$6:$O$581,D$4,FALSE),0)</f>
        <v>0</v>
      </c>
      <c r="E424" s="7">
        <f>IFERROR((VLOOKUP($B424,'UA Ledger'!$A$6:$N$165,E$4,FALSE)),0)+IFERROR(VLOOKUP($B424,'AA Ledger'!$A$6:$O$581,E$4,FALSE),0)</f>
        <v>0</v>
      </c>
      <c r="F424" s="7">
        <f>IFERROR((VLOOKUP($B424,'UA Ledger'!$A$6:$N$165,F$4,FALSE)),0)+IFERROR(VLOOKUP($B424,'AA Ledger'!$A$6:$O$581,F$4,FALSE),0)</f>
        <v>0</v>
      </c>
      <c r="G424" s="7">
        <f>IFERROR((VLOOKUP($B424,'UA Ledger'!$A$6:$N$165,G$4,FALSE)),0)+IFERROR(VLOOKUP($B424,'AA Ledger'!$A$6:$O$581,G$4,FALSE),0)</f>
        <v>0</v>
      </c>
      <c r="H424" s="7">
        <f>IFERROR((VLOOKUP($B424,'UA Ledger'!$A$6:$N$165,H$4,FALSE)),0)+IFERROR(VLOOKUP($B424,'AA Ledger'!$A$6:$O$581,H$4,FALSE),0)</f>
        <v>0</v>
      </c>
      <c r="I424" s="7">
        <f>IFERROR((VLOOKUP($B424,'UA Ledger'!$A$6:$N$165,I$4,FALSE)),0)+IFERROR(VLOOKUP($B424,'AA Ledger'!$A$6:$O$581,I$4,FALSE),0)</f>
        <v>0</v>
      </c>
      <c r="J424" s="7">
        <f>IFERROR((VLOOKUP($B424,'UA Ledger'!$A$6:$N$165,J$4,FALSE)),0)+IFERROR(VLOOKUP($B424,'AA Ledger'!$A$6:$O$581,J$4,FALSE),0)</f>
        <v>0</v>
      </c>
      <c r="K424" s="7">
        <f>IFERROR((VLOOKUP($B424,'UA Ledger'!$A$6:$N$165,K$4,FALSE)),0)+IFERROR(VLOOKUP($B424,'AA Ledger'!$A$6:$O$581,K$4,FALSE),0)</f>
        <v>0</v>
      </c>
      <c r="L424" s="7">
        <f>IFERROR((VLOOKUP($B424,'UA Ledger'!$A$6:$N$165,L$4,FALSE)),0)+IFERROR(VLOOKUP($B424,'AA Ledger'!$A$6:$O$581,L$4,FALSE),0)</f>
        <v>0</v>
      </c>
      <c r="M424" s="7">
        <f>IFERROR((VLOOKUP($B424,'UA Ledger'!$A$6:$N$165,M$4,FALSE)),0)+IFERROR(VLOOKUP($B424,'AA Ledger'!$A$6:$O$581,M$4,FALSE),0)</f>
        <v>0</v>
      </c>
      <c r="N424" s="7">
        <f>IFERROR((VLOOKUP($B424,'UA Ledger'!$A$6:$N$165,N$4,FALSE)),0)+IFERROR(VLOOKUP($B424,'AA Ledger'!$A$6:$O$581,N$4,FALSE),0)</f>
        <v>0</v>
      </c>
      <c r="O424" s="6">
        <f t="shared" si="19"/>
        <v>0</v>
      </c>
      <c r="T424" s="5">
        <v>6025</v>
      </c>
      <c r="U424">
        <f t="shared" si="20"/>
        <v>6025</v>
      </c>
    </row>
    <row r="425" spans="1:21" x14ac:dyDescent="0.35">
      <c r="A425" s="15" t="s">
        <v>379</v>
      </c>
      <c r="B425" s="16">
        <v>4427</v>
      </c>
      <c r="C425" s="7">
        <f>IFERROR((VLOOKUP($B425,'UA Ledger'!$A$6:$N$165,2,FALSE)),0)+IFERROR(VLOOKUP($B425,'AA Ledger'!$A$6:$O$581,2,FALSE),0)</f>
        <v>2.4286128663675299E-17</v>
      </c>
      <c r="D425" s="7">
        <f>IFERROR((VLOOKUP($B425,'UA Ledger'!$A$6:$N$165,D$4,FALSE)),0)+IFERROR(VLOOKUP($B425,'AA Ledger'!$A$6:$O$581,D$4,FALSE),0)</f>
        <v>2.4286128663675299E-17</v>
      </c>
      <c r="E425" s="7">
        <f>IFERROR((VLOOKUP($B425,'UA Ledger'!$A$6:$N$165,E$4,FALSE)),0)+IFERROR(VLOOKUP($B425,'AA Ledger'!$A$6:$O$581,E$4,FALSE),0)</f>
        <v>-9.9999999999999967E-3</v>
      </c>
      <c r="F425" s="7">
        <f>IFERROR((VLOOKUP($B425,'UA Ledger'!$A$6:$N$165,F$4,FALSE)),0)+IFERROR(VLOOKUP($B425,'AA Ledger'!$A$6:$O$581,F$4,FALSE),0)</f>
        <v>1.0408340855860843E-17</v>
      </c>
      <c r="G425" s="7">
        <f>IFERROR((VLOOKUP($B425,'UA Ledger'!$A$6:$N$165,G$4,FALSE)),0)+IFERROR(VLOOKUP($B425,'AA Ledger'!$A$6:$O$581,G$4,FALSE),0)</f>
        <v>1.0408340855860843E-17</v>
      </c>
      <c r="H425" s="7">
        <f>IFERROR((VLOOKUP($B425,'UA Ledger'!$A$6:$N$165,H$4,FALSE)),0)+IFERROR(VLOOKUP($B425,'AA Ledger'!$A$6:$O$581,H$4,FALSE),0)</f>
        <v>1.0408340855860843E-17</v>
      </c>
      <c r="I425" s="7">
        <f>IFERROR((VLOOKUP($B425,'UA Ledger'!$A$6:$N$165,I$4,FALSE)),0)+IFERROR(VLOOKUP($B425,'AA Ledger'!$A$6:$O$581,I$4,FALSE),0)</f>
        <v>1.0408340855860843E-17</v>
      </c>
      <c r="J425" s="7">
        <f>IFERROR((VLOOKUP($B425,'UA Ledger'!$A$6:$N$165,J$4,FALSE)),0)+IFERROR(VLOOKUP($B425,'AA Ledger'!$A$6:$O$581,J$4,FALSE),0)</f>
        <v>1.0408340855860843E-17</v>
      </c>
      <c r="K425" s="7">
        <f>IFERROR((VLOOKUP($B425,'UA Ledger'!$A$6:$N$165,K$4,FALSE)),0)+IFERROR(VLOOKUP($B425,'AA Ledger'!$A$6:$O$581,K$4,FALSE),0)</f>
        <v>1.0408340855860843E-17</v>
      </c>
      <c r="L425" s="7">
        <f>IFERROR((VLOOKUP($B425,'UA Ledger'!$A$6:$N$165,L$4,FALSE)),0)+IFERROR(VLOOKUP($B425,'AA Ledger'!$A$6:$O$581,L$4,FALSE),0)</f>
        <v>1.0408340855860843E-17</v>
      </c>
      <c r="M425" s="7">
        <f>IFERROR((VLOOKUP($B425,'UA Ledger'!$A$6:$N$165,M$4,FALSE)),0)+IFERROR(VLOOKUP($B425,'AA Ledger'!$A$6:$O$581,M$4,FALSE),0)</f>
        <v>1.0408340855860843E-17</v>
      </c>
      <c r="N425" s="7">
        <f>IFERROR((VLOOKUP($B425,'UA Ledger'!$A$6:$N$165,N$4,FALSE)),0)+IFERROR(VLOOKUP($B425,'AA Ledger'!$A$6:$O$581,N$4,FALSE),0)</f>
        <v>1.0408340855860843E-17</v>
      </c>
      <c r="O425" s="6">
        <f t="shared" si="19"/>
        <v>-9.9999999999998545E-3</v>
      </c>
      <c r="T425" s="5">
        <v>6030</v>
      </c>
      <c r="U425">
        <f t="shared" si="20"/>
        <v>6030</v>
      </c>
    </row>
    <row r="426" spans="1:21" x14ac:dyDescent="0.35">
      <c r="A426" s="15" t="s">
        <v>380</v>
      </c>
      <c r="B426" s="16">
        <v>4433</v>
      </c>
      <c r="C426" s="7">
        <f>IFERROR((VLOOKUP($B426,'UA Ledger'!$A$6:$N$165,2,FALSE)),0)+IFERROR(VLOOKUP($B426,'AA Ledger'!$A$6:$O$581,2,FALSE),0)</f>
        <v>0</v>
      </c>
      <c r="D426" s="7">
        <f>IFERROR((VLOOKUP($B426,'UA Ledger'!$A$6:$N$165,D$4,FALSE)),0)+IFERROR(VLOOKUP($B426,'AA Ledger'!$A$6:$O$581,D$4,FALSE),0)</f>
        <v>0</v>
      </c>
      <c r="E426" s="7">
        <f>IFERROR((VLOOKUP($B426,'UA Ledger'!$A$6:$N$165,E$4,FALSE)),0)+IFERROR(VLOOKUP($B426,'AA Ledger'!$A$6:$O$581,E$4,FALSE),0)</f>
        <v>0</v>
      </c>
      <c r="F426" s="7">
        <f>IFERROR((VLOOKUP($B426,'UA Ledger'!$A$6:$N$165,F$4,FALSE)),0)+IFERROR(VLOOKUP($B426,'AA Ledger'!$A$6:$O$581,F$4,FALSE),0)</f>
        <v>0</v>
      </c>
      <c r="G426" s="7">
        <f>IFERROR((VLOOKUP($B426,'UA Ledger'!$A$6:$N$165,G$4,FALSE)),0)+IFERROR(VLOOKUP($B426,'AA Ledger'!$A$6:$O$581,G$4,FALSE),0)</f>
        <v>0</v>
      </c>
      <c r="H426" s="7">
        <f>IFERROR((VLOOKUP($B426,'UA Ledger'!$A$6:$N$165,H$4,FALSE)),0)+IFERROR(VLOOKUP($B426,'AA Ledger'!$A$6:$O$581,H$4,FALSE),0)</f>
        <v>0</v>
      </c>
      <c r="I426" s="7">
        <f>IFERROR((VLOOKUP($B426,'UA Ledger'!$A$6:$N$165,I$4,FALSE)),0)+IFERROR(VLOOKUP($B426,'AA Ledger'!$A$6:$O$581,I$4,FALSE),0)</f>
        <v>0</v>
      </c>
      <c r="J426" s="7">
        <f>IFERROR((VLOOKUP($B426,'UA Ledger'!$A$6:$N$165,J$4,FALSE)),0)+IFERROR(VLOOKUP($B426,'AA Ledger'!$A$6:$O$581,J$4,FALSE),0)</f>
        <v>0</v>
      </c>
      <c r="K426" s="7">
        <f>IFERROR((VLOOKUP($B426,'UA Ledger'!$A$6:$N$165,K$4,FALSE)),0)+IFERROR(VLOOKUP($B426,'AA Ledger'!$A$6:$O$581,K$4,FALSE),0)</f>
        <v>0</v>
      </c>
      <c r="L426" s="7">
        <f>IFERROR((VLOOKUP($B426,'UA Ledger'!$A$6:$N$165,L$4,FALSE)),0)+IFERROR(VLOOKUP($B426,'AA Ledger'!$A$6:$O$581,L$4,FALSE),0)</f>
        <v>0</v>
      </c>
      <c r="M426" s="7">
        <f>IFERROR((VLOOKUP($B426,'UA Ledger'!$A$6:$N$165,M$4,FALSE)),0)+IFERROR(VLOOKUP($B426,'AA Ledger'!$A$6:$O$581,M$4,FALSE),0)</f>
        <v>0</v>
      </c>
      <c r="N426" s="7">
        <f>IFERROR((VLOOKUP($B426,'UA Ledger'!$A$6:$N$165,N$4,FALSE)),0)+IFERROR(VLOOKUP($B426,'AA Ledger'!$A$6:$O$581,N$4,FALSE),0)</f>
        <v>0</v>
      </c>
      <c r="O426" s="6">
        <f t="shared" si="19"/>
        <v>0</v>
      </c>
      <c r="T426" s="5">
        <v>6035</v>
      </c>
      <c r="U426">
        <f t="shared" si="20"/>
        <v>6035</v>
      </c>
    </row>
    <row r="427" spans="1:21" x14ac:dyDescent="0.35">
      <c r="A427" s="15" t="s">
        <v>381</v>
      </c>
      <c r="B427" s="16">
        <v>4435</v>
      </c>
      <c r="C427" s="7">
        <f>IFERROR((VLOOKUP($B427,'UA Ledger'!$A$6:$N$165,2,FALSE)),0)+IFERROR(VLOOKUP($B427,'AA Ledger'!$A$6:$O$581,2,FALSE),0)</f>
        <v>0</v>
      </c>
      <c r="D427" s="7">
        <f>IFERROR((VLOOKUP($B427,'UA Ledger'!$A$6:$N$165,D$4,FALSE)),0)+IFERROR(VLOOKUP($B427,'AA Ledger'!$A$6:$O$581,D$4,FALSE),0)</f>
        <v>0</v>
      </c>
      <c r="E427" s="7">
        <f>IFERROR((VLOOKUP($B427,'UA Ledger'!$A$6:$N$165,E$4,FALSE)),0)+IFERROR(VLOOKUP($B427,'AA Ledger'!$A$6:$O$581,E$4,FALSE),0)</f>
        <v>0</v>
      </c>
      <c r="F427" s="7">
        <f>IFERROR((VLOOKUP($B427,'UA Ledger'!$A$6:$N$165,F$4,FALSE)),0)+IFERROR(VLOOKUP($B427,'AA Ledger'!$A$6:$O$581,F$4,FALSE),0)</f>
        <v>0</v>
      </c>
      <c r="G427" s="7">
        <f>IFERROR((VLOOKUP($B427,'UA Ledger'!$A$6:$N$165,G$4,FALSE)),0)+IFERROR(VLOOKUP($B427,'AA Ledger'!$A$6:$O$581,G$4,FALSE),0)</f>
        <v>0</v>
      </c>
      <c r="H427" s="7">
        <f>IFERROR((VLOOKUP($B427,'UA Ledger'!$A$6:$N$165,H$4,FALSE)),0)+IFERROR(VLOOKUP($B427,'AA Ledger'!$A$6:$O$581,H$4,FALSE),0)</f>
        <v>0</v>
      </c>
      <c r="I427" s="7">
        <f>IFERROR((VLOOKUP($B427,'UA Ledger'!$A$6:$N$165,I$4,FALSE)),0)+IFERROR(VLOOKUP($B427,'AA Ledger'!$A$6:$O$581,I$4,FALSE),0)</f>
        <v>0</v>
      </c>
      <c r="J427" s="7">
        <f>IFERROR((VLOOKUP($B427,'UA Ledger'!$A$6:$N$165,J$4,FALSE)),0)+IFERROR(VLOOKUP($B427,'AA Ledger'!$A$6:$O$581,J$4,FALSE),0)</f>
        <v>0</v>
      </c>
      <c r="K427" s="7">
        <f>IFERROR((VLOOKUP($B427,'UA Ledger'!$A$6:$N$165,K$4,FALSE)),0)+IFERROR(VLOOKUP($B427,'AA Ledger'!$A$6:$O$581,K$4,FALSE),0)</f>
        <v>0</v>
      </c>
      <c r="L427" s="7">
        <f>IFERROR((VLOOKUP($B427,'UA Ledger'!$A$6:$N$165,L$4,FALSE)),0)+IFERROR(VLOOKUP($B427,'AA Ledger'!$A$6:$O$581,L$4,FALSE),0)</f>
        <v>0</v>
      </c>
      <c r="M427" s="7">
        <f>IFERROR((VLOOKUP($B427,'UA Ledger'!$A$6:$N$165,M$4,FALSE)),0)+IFERROR(VLOOKUP($B427,'AA Ledger'!$A$6:$O$581,M$4,FALSE),0)</f>
        <v>0</v>
      </c>
      <c r="N427" s="7">
        <f>IFERROR((VLOOKUP($B427,'UA Ledger'!$A$6:$N$165,N$4,FALSE)),0)+IFERROR(VLOOKUP($B427,'AA Ledger'!$A$6:$O$581,N$4,FALSE),0)</f>
        <v>0</v>
      </c>
      <c r="O427" s="6">
        <f t="shared" si="19"/>
        <v>0</v>
      </c>
      <c r="T427" s="5">
        <v>6040</v>
      </c>
      <c r="U427">
        <f t="shared" si="20"/>
        <v>6040</v>
      </c>
    </row>
    <row r="428" spans="1:21" x14ac:dyDescent="0.35">
      <c r="A428" s="15" t="s">
        <v>382</v>
      </c>
      <c r="B428" s="16">
        <v>4437</v>
      </c>
      <c r="C428" s="7">
        <f>IFERROR((VLOOKUP($B428,'UA Ledger'!$A$6:$N$165,2,FALSE)),0)+IFERROR(VLOOKUP($B428,'AA Ledger'!$A$6:$O$581,2,FALSE),0)</f>
        <v>2669.31</v>
      </c>
      <c r="D428" s="7">
        <f>IFERROR((VLOOKUP($B428,'UA Ledger'!$A$6:$N$165,D$4,FALSE)),0)+IFERROR(VLOOKUP($B428,'AA Ledger'!$A$6:$O$581,D$4,FALSE),0)</f>
        <v>-2653.6100000000006</v>
      </c>
      <c r="E428" s="7">
        <f>IFERROR((VLOOKUP($B428,'UA Ledger'!$A$6:$N$165,E$4,FALSE)),0)+IFERROR(VLOOKUP($B428,'AA Ledger'!$A$6:$O$581,E$4,FALSE),0)</f>
        <v>-72.050000000001063</v>
      </c>
      <c r="F428" s="7">
        <f>IFERROR((VLOOKUP($B428,'UA Ledger'!$A$6:$N$165,F$4,FALSE)),0)+IFERROR(VLOOKUP($B428,'AA Ledger'!$A$6:$O$581,F$4,FALSE),0)</f>
        <v>8.0999999999985448</v>
      </c>
      <c r="G428" s="7">
        <f>IFERROR((VLOOKUP($B428,'UA Ledger'!$A$6:$N$165,G$4,FALSE)),0)+IFERROR(VLOOKUP($B428,'AA Ledger'!$A$6:$O$581,G$4,FALSE),0)</f>
        <v>-10.859999999998365</v>
      </c>
      <c r="H428" s="7">
        <f>IFERROR((VLOOKUP($B428,'UA Ledger'!$A$6:$N$165,H$4,FALSE)),0)+IFERROR(VLOOKUP($B428,'AA Ledger'!$A$6:$O$581,H$4,FALSE),0)</f>
        <v>-2.1600000000001671</v>
      </c>
      <c r="I428" s="7">
        <f>IFERROR((VLOOKUP($B428,'UA Ledger'!$A$6:$N$165,I$4,FALSE)),0)+IFERROR(VLOOKUP($B428,'AA Ledger'!$A$6:$O$581,I$4,FALSE),0)</f>
        <v>0.57000000000039108</v>
      </c>
      <c r="J428" s="7">
        <f>IFERROR((VLOOKUP($B428,'UA Ledger'!$A$6:$N$165,J$4,FALSE)),0)+IFERROR(VLOOKUP($B428,'AA Ledger'!$A$6:$O$581,J$4,FALSE),0)</f>
        <v>-9.0600000000000591</v>
      </c>
      <c r="K428" s="7">
        <f>IFERROR((VLOOKUP($B428,'UA Ledger'!$A$6:$N$165,K$4,FALSE)),0)+IFERROR(VLOOKUP($B428,'AA Ledger'!$A$6:$O$581,K$4,FALSE),0)</f>
        <v>14.169999999999646</v>
      </c>
      <c r="L428" s="7">
        <f>IFERROR((VLOOKUP($B428,'UA Ledger'!$A$6:$N$165,L$4,FALSE)),0)+IFERROR(VLOOKUP($B428,'AA Ledger'!$A$6:$O$581,L$4,FALSE),0)</f>
        <v>-2.8200000000003342</v>
      </c>
      <c r="M428" s="7">
        <f>IFERROR((VLOOKUP($B428,'UA Ledger'!$A$6:$N$165,M$4,FALSE)),0)+IFERROR(VLOOKUP($B428,'AA Ledger'!$A$6:$O$581,M$4,FALSE),0)</f>
        <v>-2.7299999999999613</v>
      </c>
      <c r="N428" s="7">
        <f>IFERROR((VLOOKUP($B428,'UA Ledger'!$A$6:$N$165,N$4,FALSE)),0)+IFERROR(VLOOKUP($B428,'AA Ledger'!$A$6:$O$581,N$4,FALSE),0)</f>
        <v>-0.80000000000114824</v>
      </c>
      <c r="O428" s="6">
        <f t="shared" si="19"/>
        <v>-61.940000000003153</v>
      </c>
      <c r="T428" s="5">
        <v>6045</v>
      </c>
      <c r="U428">
        <f t="shared" si="20"/>
        <v>6045</v>
      </c>
    </row>
    <row r="429" spans="1:21" x14ac:dyDescent="0.35">
      <c r="A429" s="15" t="s">
        <v>383</v>
      </c>
      <c r="B429" s="16">
        <v>4439</v>
      </c>
      <c r="C429" s="7">
        <f>IFERROR((VLOOKUP($B429,'UA Ledger'!$A$6:$N$165,2,FALSE)),0)+IFERROR(VLOOKUP($B429,'AA Ledger'!$A$6:$O$581,2,FALSE),0)</f>
        <v>5648.3400000000029</v>
      </c>
      <c r="D429" s="7">
        <f>IFERROR((VLOOKUP($B429,'UA Ledger'!$A$6:$N$165,D$4,FALSE)),0)+IFERROR(VLOOKUP($B429,'AA Ledger'!$A$6:$O$581,D$4,FALSE),0)</f>
        <v>-5679.3999999999987</v>
      </c>
      <c r="E429" s="7">
        <f>IFERROR((VLOOKUP($B429,'UA Ledger'!$A$6:$N$165,E$4,FALSE)),0)+IFERROR(VLOOKUP($B429,'AA Ledger'!$A$6:$O$581,E$4,FALSE),0)</f>
        <v>142.40000000000006</v>
      </c>
      <c r="F429" s="7">
        <f>IFERROR((VLOOKUP($B429,'UA Ledger'!$A$6:$N$165,F$4,FALSE)),0)+IFERROR(VLOOKUP($B429,'AA Ledger'!$A$6:$O$581,F$4,FALSE),0)</f>
        <v>-15.969999999997096</v>
      </c>
      <c r="G429" s="7">
        <f>IFERROR((VLOOKUP($B429,'UA Ledger'!$A$6:$N$165,G$4,FALSE)),0)+IFERROR(VLOOKUP($B429,'AA Ledger'!$A$6:$O$581,G$4,FALSE),0)</f>
        <v>21.440000000001479</v>
      </c>
      <c r="H429" s="7">
        <f>IFERROR((VLOOKUP($B429,'UA Ledger'!$A$6:$N$165,H$4,FALSE)),0)+IFERROR(VLOOKUP($B429,'AA Ledger'!$A$6:$O$581,H$4,FALSE),0)</f>
        <v>4.2699999999984364</v>
      </c>
      <c r="I429" s="7">
        <f>IFERROR((VLOOKUP($B429,'UA Ledger'!$A$6:$N$165,I$4,FALSE)),0)+IFERROR(VLOOKUP($B429,'AA Ledger'!$A$6:$O$581,I$4,FALSE),0)</f>
        <v>-1.1500000000025636</v>
      </c>
      <c r="J429" s="7">
        <f>IFERROR((VLOOKUP($B429,'UA Ledger'!$A$6:$N$165,J$4,FALSE)),0)+IFERROR(VLOOKUP($B429,'AA Ledger'!$A$6:$O$581,J$4,FALSE),0)</f>
        <v>17.889999999998828</v>
      </c>
      <c r="K429" s="7">
        <f>IFERROR((VLOOKUP($B429,'UA Ledger'!$A$6:$N$165,K$4,FALSE)),0)+IFERROR(VLOOKUP($B429,'AA Ledger'!$A$6:$O$581,K$4,FALSE),0)</f>
        <v>-27.990000000001796</v>
      </c>
      <c r="L429" s="7">
        <f>IFERROR((VLOOKUP($B429,'UA Ledger'!$A$6:$N$165,L$4,FALSE)),0)+IFERROR(VLOOKUP($B429,'AA Ledger'!$A$6:$O$581,L$4,FALSE),0)</f>
        <v>5.5299999999980827</v>
      </c>
      <c r="M429" s="7">
        <f>IFERROR((VLOOKUP($B429,'UA Ledger'!$A$6:$N$165,M$4,FALSE)),0)+IFERROR(VLOOKUP($B429,'AA Ledger'!$A$6:$O$581,M$4,FALSE),0)</f>
        <v>5.3399999999978434</v>
      </c>
      <c r="N429" s="7">
        <f>IFERROR((VLOOKUP($B429,'UA Ledger'!$A$6:$N$165,N$4,FALSE)),0)+IFERROR(VLOOKUP($B429,'AA Ledger'!$A$6:$O$581,N$4,FALSE),0)</f>
        <v>-27147.29</v>
      </c>
      <c r="O429" s="6">
        <f t="shared" si="19"/>
        <v>-27026.590000000004</v>
      </c>
      <c r="T429" s="5">
        <v>6050</v>
      </c>
      <c r="U429">
        <f t="shared" si="20"/>
        <v>6050</v>
      </c>
    </row>
    <row r="430" spans="1:21" x14ac:dyDescent="0.35">
      <c r="A430" s="15" t="s">
        <v>384</v>
      </c>
      <c r="B430" s="16">
        <v>4460</v>
      </c>
      <c r="C430" s="7">
        <f>IFERROR((VLOOKUP($B430,'UA Ledger'!$A$6:$N$165,2,FALSE)),0)+IFERROR(VLOOKUP($B430,'AA Ledger'!$A$6:$O$581,2,FALSE),0)</f>
        <v>196.33</v>
      </c>
      <c r="D430" s="7">
        <f>IFERROR((VLOOKUP($B430,'UA Ledger'!$A$6:$N$165,D$4,FALSE)),0)+IFERROR(VLOOKUP($B430,'AA Ledger'!$A$6:$O$581,D$4,FALSE),0)</f>
        <v>196.34</v>
      </c>
      <c r="E430" s="7">
        <f>IFERROR((VLOOKUP($B430,'UA Ledger'!$A$6:$N$165,E$4,FALSE)),0)+IFERROR(VLOOKUP($B430,'AA Ledger'!$A$6:$O$581,E$4,FALSE),0)</f>
        <v>195.33</v>
      </c>
      <c r="F430" s="7">
        <f>IFERROR((VLOOKUP($B430,'UA Ledger'!$A$6:$N$165,F$4,FALSE)),0)+IFERROR(VLOOKUP($B430,'AA Ledger'!$A$6:$O$581,F$4,FALSE),0)</f>
        <v>196.33</v>
      </c>
      <c r="G430" s="7">
        <f>IFERROR((VLOOKUP($B430,'UA Ledger'!$A$6:$N$165,G$4,FALSE)),0)+IFERROR(VLOOKUP($B430,'AA Ledger'!$A$6:$O$581,G$4,FALSE),0)</f>
        <v>196.34</v>
      </c>
      <c r="H430" s="7">
        <f>IFERROR((VLOOKUP($B430,'UA Ledger'!$A$6:$N$165,H$4,FALSE)),0)+IFERROR(VLOOKUP($B430,'AA Ledger'!$A$6:$O$581,H$4,FALSE),0)</f>
        <v>196.33</v>
      </c>
      <c r="I430" s="7">
        <f>IFERROR((VLOOKUP($B430,'UA Ledger'!$A$6:$N$165,I$4,FALSE)),0)+IFERROR(VLOOKUP($B430,'AA Ledger'!$A$6:$O$581,I$4,FALSE),0)</f>
        <v>196.33</v>
      </c>
      <c r="J430" s="7">
        <f>IFERROR((VLOOKUP($B430,'UA Ledger'!$A$6:$N$165,J$4,FALSE)),0)+IFERROR(VLOOKUP($B430,'AA Ledger'!$A$6:$O$581,J$4,FALSE),0)</f>
        <v>196.34</v>
      </c>
      <c r="K430" s="7">
        <f>IFERROR((VLOOKUP($B430,'UA Ledger'!$A$6:$N$165,K$4,FALSE)),0)+IFERROR(VLOOKUP($B430,'AA Ledger'!$A$6:$O$581,K$4,FALSE),0)</f>
        <v>196.33</v>
      </c>
      <c r="L430" s="7">
        <f>IFERROR((VLOOKUP($B430,'UA Ledger'!$A$6:$N$165,L$4,FALSE)),0)+IFERROR(VLOOKUP($B430,'AA Ledger'!$A$6:$O$581,L$4,FALSE),0)</f>
        <v>196.33</v>
      </c>
      <c r="M430" s="7">
        <f>IFERROR((VLOOKUP($B430,'UA Ledger'!$A$6:$N$165,M$4,FALSE)),0)+IFERROR(VLOOKUP($B430,'AA Ledger'!$A$6:$O$581,M$4,FALSE),0)</f>
        <v>196.34</v>
      </c>
      <c r="N430" s="7">
        <f>IFERROR((VLOOKUP($B430,'UA Ledger'!$A$6:$N$165,N$4,FALSE)),0)+IFERROR(VLOOKUP($B430,'AA Ledger'!$A$6:$O$581,N$4,FALSE),0)</f>
        <v>196.33</v>
      </c>
      <c r="O430" s="6">
        <f t="shared" si="19"/>
        <v>2354.9999999999995</v>
      </c>
      <c r="T430" s="5">
        <v>6065</v>
      </c>
      <c r="U430">
        <f t="shared" si="20"/>
        <v>6065</v>
      </c>
    </row>
    <row r="431" spans="1:21" x14ac:dyDescent="0.35">
      <c r="A431" s="15" t="s">
        <v>385</v>
      </c>
      <c r="B431" s="16">
        <v>4515</v>
      </c>
      <c r="C431" s="7">
        <f>IFERROR((VLOOKUP($B431,'UA Ledger'!$A$6:$N$165,2,FALSE)),0)+IFERROR(VLOOKUP($B431,'AA Ledger'!$A$6:$O$581,2,FALSE),0)</f>
        <v>63199.290000000379</v>
      </c>
      <c r="D431" s="7">
        <f>IFERROR((VLOOKUP($B431,'UA Ledger'!$A$6:$N$165,D$4,FALSE)),0)+IFERROR(VLOOKUP($B431,'AA Ledger'!$A$6:$O$581,D$4,FALSE),0)</f>
        <v>-13615.720000000081</v>
      </c>
      <c r="E431" s="7">
        <f>IFERROR((VLOOKUP($B431,'UA Ledger'!$A$6:$N$165,E$4,FALSE)),0)+IFERROR(VLOOKUP($B431,'AA Ledger'!$A$6:$O$581,E$4,FALSE),0)</f>
        <v>-94957.87999999692</v>
      </c>
      <c r="F431" s="7">
        <f>IFERROR((VLOOKUP($B431,'UA Ledger'!$A$6:$N$165,F$4,FALSE)),0)+IFERROR(VLOOKUP($B431,'AA Ledger'!$A$6:$O$581,F$4,FALSE),0)</f>
        <v>-60453.819999999898</v>
      </c>
      <c r="G431" s="7">
        <f>IFERROR((VLOOKUP($B431,'UA Ledger'!$A$6:$N$165,G$4,FALSE)),0)+IFERROR(VLOOKUP($B431,'AA Ledger'!$A$6:$O$581,G$4,FALSE),0)</f>
        <v>124699.49999999964</v>
      </c>
      <c r="H431" s="7">
        <f>IFERROR((VLOOKUP($B431,'UA Ledger'!$A$6:$N$165,H$4,FALSE)),0)+IFERROR(VLOOKUP($B431,'AA Ledger'!$A$6:$O$581,H$4,FALSE),0)</f>
        <v>11265.759999999147</v>
      </c>
      <c r="I431" s="7">
        <f>IFERROR((VLOOKUP($B431,'UA Ledger'!$A$6:$N$165,I$4,FALSE)),0)+IFERROR(VLOOKUP($B431,'AA Ledger'!$A$6:$O$581,I$4,FALSE),0)</f>
        <v>-321995.20999999571</v>
      </c>
      <c r="J431" s="7">
        <f>IFERROR((VLOOKUP($B431,'UA Ledger'!$A$6:$N$165,J$4,FALSE)),0)+IFERROR(VLOOKUP($B431,'AA Ledger'!$A$6:$O$581,J$4,FALSE),0)</f>
        <v>338338.52999999881</v>
      </c>
      <c r="K431" s="7">
        <f>IFERROR((VLOOKUP($B431,'UA Ledger'!$A$6:$N$165,K$4,FALSE)),0)+IFERROR(VLOOKUP($B431,'AA Ledger'!$A$6:$O$581,K$4,FALSE),0)</f>
        <v>-49289.109999999731</v>
      </c>
      <c r="L431" s="7">
        <f>IFERROR((VLOOKUP($B431,'UA Ledger'!$A$6:$N$165,L$4,FALSE)),0)+IFERROR(VLOOKUP($B431,'AA Ledger'!$A$6:$O$581,L$4,FALSE),0)</f>
        <v>61721.440000002054</v>
      </c>
      <c r="M431" s="7">
        <f>IFERROR((VLOOKUP($B431,'UA Ledger'!$A$6:$N$165,M$4,FALSE)),0)+IFERROR(VLOOKUP($B431,'AA Ledger'!$A$6:$O$581,M$4,FALSE),0)</f>
        <v>-12852.42999999852</v>
      </c>
      <c r="N431" s="7">
        <f>IFERROR((VLOOKUP($B431,'UA Ledger'!$A$6:$N$165,N$4,FALSE)),0)+IFERROR(VLOOKUP($B431,'AA Ledger'!$A$6:$O$581,N$4,FALSE),0)</f>
        <v>-110599.28000000305</v>
      </c>
      <c r="O431" s="6">
        <f t="shared" si="19"/>
        <v>-64538.929999993881</v>
      </c>
      <c r="T431" s="5">
        <v>6070</v>
      </c>
      <c r="U431">
        <f t="shared" si="20"/>
        <v>6070</v>
      </c>
    </row>
    <row r="432" spans="1:21" x14ac:dyDescent="0.35">
      <c r="A432" s="15" t="s">
        <v>386</v>
      </c>
      <c r="B432" s="16">
        <v>4525</v>
      </c>
      <c r="C432" s="7">
        <f>IFERROR((VLOOKUP($B432,'UA Ledger'!$A$6:$N$165,2,FALSE)),0)+IFERROR(VLOOKUP($B432,'AA Ledger'!$A$6:$O$581,2,FALSE),0)</f>
        <v>438032.07000000007</v>
      </c>
      <c r="D432" s="7">
        <f>IFERROR((VLOOKUP($B432,'UA Ledger'!$A$6:$N$165,D$4,FALSE)),0)+IFERROR(VLOOKUP($B432,'AA Ledger'!$A$6:$O$581,D$4,FALSE),0)</f>
        <v>34771.810000000005</v>
      </c>
      <c r="E432" s="7">
        <f>IFERROR((VLOOKUP($B432,'UA Ledger'!$A$6:$N$165,E$4,FALSE)),0)+IFERROR(VLOOKUP($B432,'AA Ledger'!$A$6:$O$581,E$4,FALSE),0)</f>
        <v>-36228.700000000208</v>
      </c>
      <c r="F432" s="7">
        <f>IFERROR((VLOOKUP($B432,'UA Ledger'!$A$6:$N$165,F$4,FALSE)),0)+IFERROR(VLOOKUP($B432,'AA Ledger'!$A$6:$O$581,F$4,FALSE),0)</f>
        <v>126421.05000000016</v>
      </c>
      <c r="G432" s="7">
        <f>IFERROR((VLOOKUP($B432,'UA Ledger'!$A$6:$N$165,G$4,FALSE)),0)+IFERROR(VLOOKUP($B432,'AA Ledger'!$A$6:$O$581,G$4,FALSE),0)</f>
        <v>-77116.890000000014</v>
      </c>
      <c r="H432" s="7">
        <f>IFERROR((VLOOKUP($B432,'UA Ledger'!$A$6:$N$165,H$4,FALSE)),0)+IFERROR(VLOOKUP($B432,'AA Ledger'!$A$6:$O$581,H$4,FALSE),0)</f>
        <v>106653.62999999993</v>
      </c>
      <c r="I432" s="7">
        <f>IFERROR((VLOOKUP($B432,'UA Ledger'!$A$6:$N$165,I$4,FALSE)),0)+IFERROR(VLOOKUP($B432,'AA Ledger'!$A$6:$O$581,I$4,FALSE),0)</f>
        <v>16477.179999999862</v>
      </c>
      <c r="J432" s="7">
        <f>IFERROR((VLOOKUP($B432,'UA Ledger'!$A$6:$N$165,J$4,FALSE)),0)+IFERROR(VLOOKUP($B432,'AA Ledger'!$A$6:$O$581,J$4,FALSE),0)</f>
        <v>-196145.65999999992</v>
      </c>
      <c r="K432" s="7">
        <f>IFERROR((VLOOKUP($B432,'UA Ledger'!$A$6:$N$165,K$4,FALSE)),0)+IFERROR(VLOOKUP($B432,'AA Ledger'!$A$6:$O$581,K$4,FALSE),0)</f>
        <v>-2825.3799999999737</v>
      </c>
      <c r="L432" s="7">
        <f>IFERROR((VLOOKUP($B432,'UA Ledger'!$A$6:$N$165,L$4,FALSE)),0)+IFERROR(VLOOKUP($B432,'AA Ledger'!$A$6:$O$581,L$4,FALSE),0)</f>
        <v>-16501.940000000122</v>
      </c>
      <c r="M432" s="7">
        <f>IFERROR((VLOOKUP($B432,'UA Ledger'!$A$6:$N$165,M$4,FALSE)),0)+IFERROR(VLOOKUP($B432,'AA Ledger'!$A$6:$O$581,M$4,FALSE),0)</f>
        <v>-52023.580000000133</v>
      </c>
      <c r="N432" s="7">
        <f>IFERROR((VLOOKUP($B432,'UA Ledger'!$A$6:$N$165,N$4,FALSE)),0)+IFERROR(VLOOKUP($B432,'AA Ledger'!$A$6:$O$581,N$4,FALSE),0)</f>
        <v>-225666.38</v>
      </c>
      <c r="O432" s="6">
        <f t="shared" si="19"/>
        <v>115847.20999999956</v>
      </c>
      <c r="T432" s="5">
        <v>6080</v>
      </c>
      <c r="U432">
        <f t="shared" si="20"/>
        <v>6080</v>
      </c>
    </row>
    <row r="433" spans="1:21" x14ac:dyDescent="0.35">
      <c r="A433" s="15" t="s">
        <v>387</v>
      </c>
      <c r="B433" s="16">
        <v>4527</v>
      </c>
      <c r="C433" s="7">
        <f>IFERROR((VLOOKUP($B433,'UA Ledger'!$A$6:$N$165,2,FALSE)),0)+IFERROR(VLOOKUP($B433,'AA Ledger'!$A$6:$O$581,2,FALSE),0)</f>
        <v>-26554.489999999678</v>
      </c>
      <c r="D433" s="7">
        <f>IFERROR((VLOOKUP($B433,'UA Ledger'!$A$6:$N$165,D$4,FALSE)),0)+IFERROR(VLOOKUP($B433,'AA Ledger'!$A$6:$O$581,D$4,FALSE),0)</f>
        <v>-138128.1299999998</v>
      </c>
      <c r="E433" s="7">
        <f>IFERROR((VLOOKUP($B433,'UA Ledger'!$A$6:$N$165,E$4,FALSE)),0)+IFERROR(VLOOKUP($B433,'AA Ledger'!$A$6:$O$581,E$4,FALSE),0)</f>
        <v>-30352.749999999374</v>
      </c>
      <c r="F433" s="7">
        <f>IFERROR((VLOOKUP($B433,'UA Ledger'!$A$6:$N$165,F$4,FALSE)),0)+IFERROR(VLOOKUP($B433,'AA Ledger'!$A$6:$O$581,F$4,FALSE),0)</f>
        <v>-142947.12999999945</v>
      </c>
      <c r="G433" s="7">
        <f>IFERROR((VLOOKUP($B433,'UA Ledger'!$A$6:$N$165,G$4,FALSE)),0)+IFERROR(VLOOKUP($B433,'AA Ledger'!$A$6:$O$581,G$4,FALSE),0)</f>
        <v>303971.62000000005</v>
      </c>
      <c r="H433" s="7">
        <f>IFERROR((VLOOKUP($B433,'UA Ledger'!$A$6:$N$165,H$4,FALSE)),0)+IFERROR(VLOOKUP($B433,'AA Ledger'!$A$6:$O$581,H$4,FALSE),0)</f>
        <v>-96562.900000000038</v>
      </c>
      <c r="I433" s="7">
        <f>IFERROR((VLOOKUP($B433,'UA Ledger'!$A$6:$N$165,I$4,FALSE)),0)+IFERROR(VLOOKUP($B433,'AA Ledger'!$A$6:$O$581,I$4,FALSE),0)</f>
        <v>86770.569999999585</v>
      </c>
      <c r="J433" s="7">
        <f>IFERROR((VLOOKUP($B433,'UA Ledger'!$A$6:$N$165,J$4,FALSE)),0)+IFERROR(VLOOKUP($B433,'AA Ledger'!$A$6:$O$581,J$4,FALSE),0)</f>
        <v>-45199.739999999911</v>
      </c>
      <c r="K433" s="7">
        <f>IFERROR((VLOOKUP($B433,'UA Ledger'!$A$6:$N$165,K$4,FALSE)),0)+IFERROR(VLOOKUP($B433,'AA Ledger'!$A$6:$O$581,K$4,FALSE),0)</f>
        <v>-35470.289999999979</v>
      </c>
      <c r="L433" s="7">
        <f>IFERROR((VLOOKUP($B433,'UA Ledger'!$A$6:$N$165,L$4,FALSE)),0)+IFERROR(VLOOKUP($B433,'AA Ledger'!$A$6:$O$581,L$4,FALSE),0)</f>
        <v>52089.460000000348</v>
      </c>
      <c r="M433" s="7">
        <f>IFERROR((VLOOKUP($B433,'UA Ledger'!$A$6:$N$165,M$4,FALSE)),0)+IFERROR(VLOOKUP($B433,'AA Ledger'!$A$6:$O$581,M$4,FALSE),0)</f>
        <v>-28636.829999999813</v>
      </c>
      <c r="N433" s="7">
        <f>IFERROR((VLOOKUP($B433,'UA Ledger'!$A$6:$N$165,N$4,FALSE)),0)+IFERROR(VLOOKUP($B433,'AA Ledger'!$A$6:$O$581,N$4,FALSE),0)</f>
        <v>62266.129999999575</v>
      </c>
      <c r="O433" s="6">
        <f t="shared" si="19"/>
        <v>-38754.479999998432</v>
      </c>
      <c r="T433" s="5">
        <v>6090</v>
      </c>
      <c r="U433">
        <f t="shared" si="20"/>
        <v>6090</v>
      </c>
    </row>
    <row r="434" spans="1:21" x14ac:dyDescent="0.35">
      <c r="A434" s="15" t="s">
        <v>388</v>
      </c>
      <c r="B434" s="16">
        <v>4535</v>
      </c>
      <c r="C434" s="7">
        <f>IFERROR((VLOOKUP($B434,'UA Ledger'!$A$6:$N$165,2,FALSE)),0)+IFERROR(VLOOKUP($B434,'AA Ledger'!$A$6:$O$581,2,FALSE),0)</f>
        <v>0</v>
      </c>
      <c r="D434" s="7">
        <f>IFERROR((VLOOKUP($B434,'UA Ledger'!$A$6:$N$165,D$4,FALSE)),0)+IFERROR(VLOOKUP($B434,'AA Ledger'!$A$6:$O$581,D$4,FALSE),0)</f>
        <v>0</v>
      </c>
      <c r="E434" s="7">
        <f>IFERROR((VLOOKUP($B434,'UA Ledger'!$A$6:$N$165,E$4,FALSE)),0)+IFERROR(VLOOKUP($B434,'AA Ledger'!$A$6:$O$581,E$4,FALSE),0)</f>
        <v>0</v>
      </c>
      <c r="F434" s="7">
        <f>IFERROR((VLOOKUP($B434,'UA Ledger'!$A$6:$N$165,F$4,FALSE)),0)+IFERROR(VLOOKUP($B434,'AA Ledger'!$A$6:$O$581,F$4,FALSE),0)</f>
        <v>0</v>
      </c>
      <c r="G434" s="7">
        <f>IFERROR((VLOOKUP($B434,'UA Ledger'!$A$6:$N$165,G$4,FALSE)),0)+IFERROR(VLOOKUP($B434,'AA Ledger'!$A$6:$O$581,G$4,FALSE),0)</f>
        <v>0</v>
      </c>
      <c r="H434" s="7">
        <f>IFERROR((VLOOKUP($B434,'UA Ledger'!$A$6:$N$165,H$4,FALSE)),0)+IFERROR(VLOOKUP($B434,'AA Ledger'!$A$6:$O$581,H$4,FALSE),0)</f>
        <v>0</v>
      </c>
      <c r="I434" s="7">
        <f>IFERROR((VLOOKUP($B434,'UA Ledger'!$A$6:$N$165,I$4,FALSE)),0)+IFERROR(VLOOKUP($B434,'AA Ledger'!$A$6:$O$581,I$4,FALSE),0)</f>
        <v>0</v>
      </c>
      <c r="J434" s="7">
        <f>IFERROR((VLOOKUP($B434,'UA Ledger'!$A$6:$N$165,J$4,FALSE)),0)+IFERROR(VLOOKUP($B434,'AA Ledger'!$A$6:$O$581,J$4,FALSE),0)</f>
        <v>0</v>
      </c>
      <c r="K434" s="7">
        <f>IFERROR((VLOOKUP($B434,'UA Ledger'!$A$6:$N$165,K$4,FALSE)),0)+IFERROR(VLOOKUP($B434,'AA Ledger'!$A$6:$O$581,K$4,FALSE),0)</f>
        <v>0</v>
      </c>
      <c r="L434" s="7">
        <f>IFERROR((VLOOKUP($B434,'UA Ledger'!$A$6:$N$165,L$4,FALSE)),0)+IFERROR(VLOOKUP($B434,'AA Ledger'!$A$6:$O$581,L$4,FALSE),0)</f>
        <v>0</v>
      </c>
      <c r="M434" s="7">
        <f>IFERROR((VLOOKUP($B434,'UA Ledger'!$A$6:$N$165,M$4,FALSE)),0)+IFERROR(VLOOKUP($B434,'AA Ledger'!$A$6:$O$581,M$4,FALSE),0)</f>
        <v>0</v>
      </c>
      <c r="N434" s="7">
        <f>IFERROR((VLOOKUP($B434,'UA Ledger'!$A$6:$N$165,N$4,FALSE)),0)+IFERROR(VLOOKUP($B434,'AA Ledger'!$A$6:$O$581,N$4,FALSE),0)</f>
        <v>0</v>
      </c>
      <c r="O434" s="6">
        <f t="shared" si="19"/>
        <v>0</v>
      </c>
      <c r="T434" s="5">
        <v>6110</v>
      </c>
      <c r="U434">
        <f t="shared" ref="U434:U465" si="21">VLOOKUP(T434,$B$6:$B$768,1,FALSE)</f>
        <v>6110</v>
      </c>
    </row>
    <row r="435" spans="1:21" x14ac:dyDescent="0.35">
      <c r="A435" s="15" t="s">
        <v>389</v>
      </c>
      <c r="B435" s="16">
        <v>4545</v>
      </c>
      <c r="C435" s="7">
        <f>IFERROR((VLOOKUP($B435,'UA Ledger'!$A$6:$N$165,2,FALSE)),0)+IFERROR(VLOOKUP($B435,'AA Ledger'!$A$6:$O$581,2,FALSE),0)</f>
        <v>-9318.760000000002</v>
      </c>
      <c r="D435" s="7">
        <f>IFERROR((VLOOKUP($B435,'UA Ledger'!$A$6:$N$165,D$4,FALSE)),0)+IFERROR(VLOOKUP($B435,'AA Ledger'!$A$6:$O$581,D$4,FALSE),0)</f>
        <v>-12560.739999999945</v>
      </c>
      <c r="E435" s="7">
        <f>IFERROR((VLOOKUP($B435,'UA Ledger'!$A$6:$N$165,E$4,FALSE)),0)+IFERROR(VLOOKUP($B435,'AA Ledger'!$A$6:$O$581,E$4,FALSE),0)</f>
        <v>-5317.8100000000013</v>
      </c>
      <c r="F435" s="7">
        <f>IFERROR((VLOOKUP($B435,'UA Ledger'!$A$6:$N$165,F$4,FALSE)),0)+IFERROR(VLOOKUP($B435,'AA Ledger'!$A$6:$O$581,F$4,FALSE),0)</f>
        <v>12974.160000000005</v>
      </c>
      <c r="G435" s="7">
        <f>IFERROR((VLOOKUP($B435,'UA Ledger'!$A$6:$N$165,G$4,FALSE)),0)+IFERROR(VLOOKUP($B435,'AA Ledger'!$A$6:$O$581,G$4,FALSE),0)</f>
        <v>-1461.2900000000016</v>
      </c>
      <c r="H435" s="7">
        <f>IFERROR((VLOOKUP($B435,'UA Ledger'!$A$6:$N$165,H$4,FALSE)),0)+IFERROR(VLOOKUP($B435,'AA Ledger'!$A$6:$O$581,H$4,FALSE),0)</f>
        <v>-2828.9500000000066</v>
      </c>
      <c r="I435" s="7">
        <f>IFERROR((VLOOKUP($B435,'UA Ledger'!$A$6:$N$165,I$4,FALSE)),0)+IFERROR(VLOOKUP($B435,'AA Ledger'!$A$6:$O$581,I$4,FALSE),0)</f>
        <v>-1468.1799999999944</v>
      </c>
      <c r="J435" s="7">
        <f>IFERROR((VLOOKUP($B435,'UA Ledger'!$A$6:$N$165,J$4,FALSE)),0)+IFERROR(VLOOKUP($B435,'AA Ledger'!$A$6:$O$581,J$4,FALSE),0)</f>
        <v>369.1399999999976</v>
      </c>
      <c r="K435" s="7">
        <f>IFERROR((VLOOKUP($B435,'UA Ledger'!$A$6:$N$165,K$4,FALSE)),0)+IFERROR(VLOOKUP($B435,'AA Ledger'!$A$6:$O$581,K$4,FALSE),0)</f>
        <v>-751.69000000000199</v>
      </c>
      <c r="L435" s="7">
        <f>IFERROR((VLOOKUP($B435,'UA Ledger'!$A$6:$N$165,L$4,FALSE)),0)+IFERROR(VLOOKUP($B435,'AA Ledger'!$A$6:$O$581,L$4,FALSE),0)</f>
        <v>-1517.0200000000002</v>
      </c>
      <c r="M435" s="7">
        <f>IFERROR((VLOOKUP($B435,'UA Ledger'!$A$6:$N$165,M$4,FALSE)),0)+IFERROR(VLOOKUP($B435,'AA Ledger'!$A$6:$O$581,M$4,FALSE),0)</f>
        <v>14697.099999999997</v>
      </c>
      <c r="N435" s="7">
        <f>IFERROR((VLOOKUP($B435,'UA Ledger'!$A$6:$N$165,N$4,FALSE)),0)+IFERROR(VLOOKUP($B435,'AA Ledger'!$A$6:$O$581,N$4,FALSE),0)</f>
        <v>-22528.710000000017</v>
      </c>
      <c r="O435" s="6">
        <f t="shared" si="19"/>
        <v>-29712.749999999971</v>
      </c>
      <c r="T435" s="5">
        <v>6115</v>
      </c>
      <c r="U435">
        <f t="shared" si="21"/>
        <v>6115</v>
      </c>
    </row>
    <row r="436" spans="1:21" x14ac:dyDescent="0.35">
      <c r="A436" s="15" t="s">
        <v>390</v>
      </c>
      <c r="B436" s="16">
        <v>4548</v>
      </c>
      <c r="C436" s="7">
        <f>IFERROR((VLOOKUP($B436,'UA Ledger'!$A$6:$N$165,2,FALSE)),0)+IFERROR(VLOOKUP($B436,'AA Ledger'!$A$6:$O$581,2,FALSE),0)</f>
        <v>0</v>
      </c>
      <c r="D436" s="7">
        <f>IFERROR((VLOOKUP($B436,'UA Ledger'!$A$6:$N$165,D$4,FALSE)),0)+IFERROR(VLOOKUP($B436,'AA Ledger'!$A$6:$O$581,D$4,FALSE),0)</f>
        <v>0</v>
      </c>
      <c r="E436" s="7">
        <f>IFERROR((VLOOKUP($B436,'UA Ledger'!$A$6:$N$165,E$4,FALSE)),0)+IFERROR(VLOOKUP($B436,'AA Ledger'!$A$6:$O$581,E$4,FALSE),0)</f>
        <v>0</v>
      </c>
      <c r="F436" s="7">
        <f>IFERROR((VLOOKUP($B436,'UA Ledger'!$A$6:$N$165,F$4,FALSE)),0)+IFERROR(VLOOKUP($B436,'AA Ledger'!$A$6:$O$581,F$4,FALSE),0)</f>
        <v>0</v>
      </c>
      <c r="G436" s="7">
        <f>IFERROR((VLOOKUP($B436,'UA Ledger'!$A$6:$N$165,G$4,FALSE)),0)+IFERROR(VLOOKUP($B436,'AA Ledger'!$A$6:$O$581,G$4,FALSE),0)</f>
        <v>0</v>
      </c>
      <c r="H436" s="7">
        <f>IFERROR((VLOOKUP($B436,'UA Ledger'!$A$6:$N$165,H$4,FALSE)),0)+IFERROR(VLOOKUP($B436,'AA Ledger'!$A$6:$O$581,H$4,FALSE),0)</f>
        <v>0</v>
      </c>
      <c r="I436" s="7">
        <f>IFERROR((VLOOKUP($B436,'UA Ledger'!$A$6:$N$165,I$4,FALSE)),0)+IFERROR(VLOOKUP($B436,'AA Ledger'!$A$6:$O$581,I$4,FALSE),0)</f>
        <v>0</v>
      </c>
      <c r="J436" s="7">
        <f>IFERROR((VLOOKUP($B436,'UA Ledger'!$A$6:$N$165,J$4,FALSE)),0)+IFERROR(VLOOKUP($B436,'AA Ledger'!$A$6:$O$581,J$4,FALSE),0)</f>
        <v>0</v>
      </c>
      <c r="K436" s="7">
        <f>IFERROR((VLOOKUP($B436,'UA Ledger'!$A$6:$N$165,K$4,FALSE)),0)+IFERROR(VLOOKUP($B436,'AA Ledger'!$A$6:$O$581,K$4,FALSE),0)</f>
        <v>0</v>
      </c>
      <c r="L436" s="7">
        <f>IFERROR((VLOOKUP($B436,'UA Ledger'!$A$6:$N$165,L$4,FALSE)),0)+IFERROR(VLOOKUP($B436,'AA Ledger'!$A$6:$O$581,L$4,FALSE),0)</f>
        <v>0</v>
      </c>
      <c r="M436" s="7">
        <f>IFERROR((VLOOKUP($B436,'UA Ledger'!$A$6:$N$165,M$4,FALSE)),0)+IFERROR(VLOOKUP($B436,'AA Ledger'!$A$6:$O$581,M$4,FALSE),0)</f>
        <v>0</v>
      </c>
      <c r="N436" s="7">
        <f>IFERROR((VLOOKUP($B436,'UA Ledger'!$A$6:$N$165,N$4,FALSE)),0)+IFERROR(VLOOKUP($B436,'AA Ledger'!$A$6:$O$581,N$4,FALSE),0)</f>
        <v>0</v>
      </c>
      <c r="O436" s="6">
        <f t="shared" si="19"/>
        <v>0</v>
      </c>
      <c r="T436" s="5">
        <v>6120</v>
      </c>
      <c r="U436">
        <f t="shared" si="21"/>
        <v>6120</v>
      </c>
    </row>
    <row r="437" spans="1:21" x14ac:dyDescent="0.35">
      <c r="A437" s="15" t="s">
        <v>391</v>
      </c>
      <c r="B437" s="16">
        <v>4555</v>
      </c>
      <c r="C437" s="7">
        <f>IFERROR((VLOOKUP($B437,'UA Ledger'!$A$6:$N$165,2,FALSE)),0)+IFERROR(VLOOKUP($B437,'AA Ledger'!$A$6:$O$581,2,FALSE),0)</f>
        <v>0</v>
      </c>
      <c r="D437" s="7">
        <f>IFERROR((VLOOKUP($B437,'UA Ledger'!$A$6:$N$165,D$4,FALSE)),0)+IFERROR(VLOOKUP($B437,'AA Ledger'!$A$6:$O$581,D$4,FALSE),0)</f>
        <v>0</v>
      </c>
      <c r="E437" s="7">
        <f>IFERROR((VLOOKUP($B437,'UA Ledger'!$A$6:$N$165,E$4,FALSE)),0)+IFERROR(VLOOKUP($B437,'AA Ledger'!$A$6:$O$581,E$4,FALSE),0)</f>
        <v>0</v>
      </c>
      <c r="F437" s="7">
        <f>IFERROR((VLOOKUP($B437,'UA Ledger'!$A$6:$N$165,F$4,FALSE)),0)+IFERROR(VLOOKUP($B437,'AA Ledger'!$A$6:$O$581,F$4,FALSE),0)</f>
        <v>0</v>
      </c>
      <c r="G437" s="7">
        <f>IFERROR((VLOOKUP($B437,'UA Ledger'!$A$6:$N$165,G$4,FALSE)),0)+IFERROR(VLOOKUP($B437,'AA Ledger'!$A$6:$O$581,G$4,FALSE),0)</f>
        <v>0</v>
      </c>
      <c r="H437" s="7">
        <f>IFERROR((VLOOKUP($B437,'UA Ledger'!$A$6:$N$165,H$4,FALSE)),0)+IFERROR(VLOOKUP($B437,'AA Ledger'!$A$6:$O$581,H$4,FALSE),0)</f>
        <v>0</v>
      </c>
      <c r="I437" s="7">
        <f>IFERROR((VLOOKUP($B437,'UA Ledger'!$A$6:$N$165,I$4,FALSE)),0)+IFERROR(VLOOKUP($B437,'AA Ledger'!$A$6:$O$581,I$4,FALSE),0)</f>
        <v>0</v>
      </c>
      <c r="J437" s="7">
        <f>IFERROR((VLOOKUP($B437,'UA Ledger'!$A$6:$N$165,J$4,FALSE)),0)+IFERROR(VLOOKUP($B437,'AA Ledger'!$A$6:$O$581,J$4,FALSE),0)</f>
        <v>0</v>
      </c>
      <c r="K437" s="7">
        <f>IFERROR((VLOOKUP($B437,'UA Ledger'!$A$6:$N$165,K$4,FALSE)),0)+IFERROR(VLOOKUP($B437,'AA Ledger'!$A$6:$O$581,K$4,FALSE),0)</f>
        <v>0</v>
      </c>
      <c r="L437" s="7">
        <f>IFERROR((VLOOKUP($B437,'UA Ledger'!$A$6:$N$165,L$4,FALSE)),0)+IFERROR(VLOOKUP($B437,'AA Ledger'!$A$6:$O$581,L$4,FALSE),0)</f>
        <v>0</v>
      </c>
      <c r="M437" s="7">
        <f>IFERROR((VLOOKUP($B437,'UA Ledger'!$A$6:$N$165,M$4,FALSE)),0)+IFERROR(VLOOKUP($B437,'AA Ledger'!$A$6:$O$581,M$4,FALSE),0)</f>
        <v>0</v>
      </c>
      <c r="N437" s="7">
        <f>IFERROR((VLOOKUP($B437,'UA Ledger'!$A$6:$N$165,N$4,FALSE)),0)+IFERROR(VLOOKUP($B437,'AA Ledger'!$A$6:$O$581,N$4,FALSE),0)</f>
        <v>0</v>
      </c>
      <c r="O437" s="6">
        <f t="shared" si="19"/>
        <v>0</v>
      </c>
      <c r="T437" s="5">
        <v>6125</v>
      </c>
      <c r="U437">
        <f t="shared" si="21"/>
        <v>6125</v>
      </c>
    </row>
    <row r="438" spans="1:21" x14ac:dyDescent="0.35">
      <c r="A438" s="17" t="s">
        <v>392</v>
      </c>
      <c r="B438" s="18">
        <v>4560</v>
      </c>
      <c r="C438" s="7">
        <f>IFERROR((VLOOKUP($B438,'UA Ledger'!$A$6:$N$165,2,FALSE)),0)+IFERROR(VLOOKUP($B438,'AA Ledger'!$A$6:$O$581,2,FALSE),0)</f>
        <v>7678.7900000000009</v>
      </c>
      <c r="D438" s="7">
        <f>IFERROR((VLOOKUP($B438,'UA Ledger'!$A$6:$N$165,D$4,FALSE)),0)+IFERROR(VLOOKUP($B438,'AA Ledger'!$A$6:$O$581,D$4,FALSE),0)</f>
        <v>-7642.07</v>
      </c>
      <c r="E438" s="7">
        <f>IFERROR((VLOOKUP($B438,'UA Ledger'!$A$6:$N$165,E$4,FALSE)),0)+IFERROR(VLOOKUP($B438,'AA Ledger'!$A$6:$O$581,E$4,FALSE),0)</f>
        <v>-168.5999999999998</v>
      </c>
      <c r="F438" s="7">
        <f>IFERROR((VLOOKUP($B438,'UA Ledger'!$A$6:$N$165,F$4,FALSE)),0)+IFERROR(VLOOKUP($B438,'AA Ledger'!$A$6:$O$581,F$4,FALSE),0)</f>
        <v>18.929999999995744</v>
      </c>
      <c r="G438" s="7">
        <f>IFERROR((VLOOKUP($B438,'UA Ledger'!$A$6:$N$165,G$4,FALSE)),0)+IFERROR(VLOOKUP($B438,'AA Ledger'!$A$6:$O$581,G$4,FALSE),0)</f>
        <v>-25.389999999998849</v>
      </c>
      <c r="H438" s="7">
        <f>IFERROR((VLOOKUP($B438,'UA Ledger'!$A$6:$N$165,H$4,FALSE)),0)+IFERROR(VLOOKUP($B438,'AA Ledger'!$A$6:$O$581,H$4,FALSE),0)</f>
        <v>-5.0299999999996317</v>
      </c>
      <c r="I438" s="7">
        <f>IFERROR((VLOOKUP($B438,'UA Ledger'!$A$6:$N$165,I$4,FALSE)),0)+IFERROR(VLOOKUP($B438,'AA Ledger'!$A$6:$O$581,I$4,FALSE),0)</f>
        <v>1.3200000000027785</v>
      </c>
      <c r="J438" s="7">
        <f>IFERROR((VLOOKUP($B438,'UA Ledger'!$A$6:$N$165,J$4,FALSE)),0)+IFERROR(VLOOKUP($B438,'AA Ledger'!$A$6:$O$581,J$4,FALSE),0)</f>
        <v>-21.220000000000937</v>
      </c>
      <c r="K438" s="7">
        <f>IFERROR((VLOOKUP($B438,'UA Ledger'!$A$6:$N$165,K$4,FALSE)),0)+IFERROR(VLOOKUP($B438,'AA Ledger'!$A$6:$O$581,K$4,FALSE),0)</f>
        <v>33.130000000004316</v>
      </c>
      <c r="L438" s="7">
        <f>IFERROR((VLOOKUP($B438,'UA Ledger'!$A$6:$N$165,L$4,FALSE)),0)+IFERROR(VLOOKUP($B438,'AA Ledger'!$A$6:$O$581,L$4,FALSE),0)</f>
        <v>-6.5699999999998226</v>
      </c>
      <c r="M438" s="7">
        <f>IFERROR((VLOOKUP($B438,'UA Ledger'!$A$6:$N$165,M$4,FALSE)),0)+IFERROR(VLOOKUP($B438,'AA Ledger'!$A$6:$O$581,M$4,FALSE),0)</f>
        <v>-6.3699999999986403</v>
      </c>
      <c r="N438" s="7">
        <f>IFERROR((VLOOKUP($B438,'UA Ledger'!$A$6:$N$165,N$4,FALSE)),0)+IFERROR(VLOOKUP($B438,'AA Ledger'!$A$6:$O$581,N$4,FALSE),0)</f>
        <v>-1.9099999999991724</v>
      </c>
      <c r="O438" s="6">
        <f t="shared" si="19"/>
        <v>-144.98999999999285</v>
      </c>
      <c r="T438" s="5">
        <v>6130</v>
      </c>
      <c r="U438">
        <f t="shared" si="21"/>
        <v>6130</v>
      </c>
    </row>
    <row r="439" spans="1:21" x14ac:dyDescent="0.35">
      <c r="A439" s="15" t="s">
        <v>393</v>
      </c>
      <c r="B439" s="16">
        <v>4565</v>
      </c>
      <c r="C439" s="7">
        <f>IFERROR((VLOOKUP($B439,'UA Ledger'!$A$6:$N$165,2,FALSE)),0)+IFERROR(VLOOKUP($B439,'AA Ledger'!$A$6:$O$581,2,FALSE),0)</f>
        <v>0</v>
      </c>
      <c r="D439" s="7">
        <f>IFERROR((VLOOKUP($B439,'UA Ledger'!$A$6:$N$165,D$4,FALSE)),0)+IFERROR(VLOOKUP($B439,'AA Ledger'!$A$6:$O$581,D$4,FALSE),0)</f>
        <v>0</v>
      </c>
      <c r="E439" s="7">
        <f>IFERROR((VLOOKUP($B439,'UA Ledger'!$A$6:$N$165,E$4,FALSE)),0)+IFERROR(VLOOKUP($B439,'AA Ledger'!$A$6:$O$581,E$4,FALSE),0)</f>
        <v>0</v>
      </c>
      <c r="F439" s="7">
        <f>IFERROR((VLOOKUP($B439,'UA Ledger'!$A$6:$N$165,F$4,FALSE)),0)+IFERROR(VLOOKUP($B439,'AA Ledger'!$A$6:$O$581,F$4,FALSE),0)</f>
        <v>0</v>
      </c>
      <c r="G439" s="7">
        <f>IFERROR((VLOOKUP($B439,'UA Ledger'!$A$6:$N$165,G$4,FALSE)),0)+IFERROR(VLOOKUP($B439,'AA Ledger'!$A$6:$O$581,G$4,FALSE),0)</f>
        <v>0</v>
      </c>
      <c r="H439" s="7">
        <f>IFERROR((VLOOKUP($B439,'UA Ledger'!$A$6:$N$165,H$4,FALSE)),0)+IFERROR(VLOOKUP($B439,'AA Ledger'!$A$6:$O$581,H$4,FALSE),0)</f>
        <v>0</v>
      </c>
      <c r="I439" s="7">
        <f>IFERROR((VLOOKUP($B439,'UA Ledger'!$A$6:$N$165,I$4,FALSE)),0)+IFERROR(VLOOKUP($B439,'AA Ledger'!$A$6:$O$581,I$4,FALSE),0)</f>
        <v>0</v>
      </c>
      <c r="J439" s="7">
        <f>IFERROR((VLOOKUP($B439,'UA Ledger'!$A$6:$N$165,J$4,FALSE)),0)+IFERROR(VLOOKUP($B439,'AA Ledger'!$A$6:$O$581,J$4,FALSE),0)</f>
        <v>0</v>
      </c>
      <c r="K439" s="7">
        <f>IFERROR((VLOOKUP($B439,'UA Ledger'!$A$6:$N$165,K$4,FALSE)),0)+IFERROR(VLOOKUP($B439,'AA Ledger'!$A$6:$O$581,K$4,FALSE),0)</f>
        <v>0</v>
      </c>
      <c r="L439" s="7">
        <f>IFERROR((VLOOKUP($B439,'UA Ledger'!$A$6:$N$165,L$4,FALSE)),0)+IFERROR(VLOOKUP($B439,'AA Ledger'!$A$6:$O$581,L$4,FALSE),0)</f>
        <v>0</v>
      </c>
      <c r="M439" s="7">
        <f>IFERROR((VLOOKUP($B439,'UA Ledger'!$A$6:$N$165,M$4,FALSE)),0)+IFERROR(VLOOKUP($B439,'AA Ledger'!$A$6:$O$581,M$4,FALSE),0)</f>
        <v>0</v>
      </c>
      <c r="N439" s="7">
        <f>IFERROR((VLOOKUP($B439,'UA Ledger'!$A$6:$N$165,N$4,FALSE)),0)+IFERROR(VLOOKUP($B439,'AA Ledger'!$A$6:$O$581,N$4,FALSE),0)</f>
        <v>0</v>
      </c>
      <c r="O439" s="6">
        <f t="shared" si="19"/>
        <v>0</v>
      </c>
      <c r="T439" s="5">
        <v>6135</v>
      </c>
      <c r="U439">
        <f t="shared" si="21"/>
        <v>6135</v>
      </c>
    </row>
    <row r="440" spans="1:21" x14ac:dyDescent="0.35">
      <c r="A440" s="15" t="s">
        <v>394</v>
      </c>
      <c r="B440" s="16">
        <v>4595</v>
      </c>
      <c r="C440" s="7">
        <f>IFERROR((VLOOKUP($B440,'UA Ledger'!$A$6:$N$165,2,FALSE)),0)+IFERROR(VLOOKUP($B440,'AA Ledger'!$A$6:$O$581,2,FALSE),0)</f>
        <v>-321.5400000000011</v>
      </c>
      <c r="D440" s="7">
        <f>IFERROR((VLOOKUP($B440,'UA Ledger'!$A$6:$N$165,D$4,FALSE)),0)+IFERROR(VLOOKUP($B440,'AA Ledger'!$A$6:$O$581,D$4,FALSE),0)</f>
        <v>5543.73</v>
      </c>
      <c r="E440" s="7">
        <f>IFERROR((VLOOKUP($B440,'UA Ledger'!$A$6:$N$165,E$4,FALSE)),0)+IFERROR(VLOOKUP($B440,'AA Ledger'!$A$6:$O$581,E$4,FALSE),0)</f>
        <v>-3446.599999999994</v>
      </c>
      <c r="F440" s="7">
        <f>IFERROR((VLOOKUP($B440,'UA Ledger'!$A$6:$N$165,F$4,FALSE)),0)+IFERROR(VLOOKUP($B440,'AA Ledger'!$A$6:$O$581,F$4,FALSE),0)</f>
        <v>628.07999999999936</v>
      </c>
      <c r="G440" s="7">
        <f>IFERROR((VLOOKUP($B440,'UA Ledger'!$A$6:$N$165,G$4,FALSE)),0)+IFERROR(VLOOKUP($B440,'AA Ledger'!$A$6:$O$581,G$4,FALSE),0)</f>
        <v>-3235.7199999999921</v>
      </c>
      <c r="H440" s="7">
        <f>IFERROR((VLOOKUP($B440,'UA Ledger'!$A$6:$N$165,H$4,FALSE)),0)+IFERROR(VLOOKUP($B440,'AA Ledger'!$A$6:$O$581,H$4,FALSE),0)</f>
        <v>2410.880000000001</v>
      </c>
      <c r="I440" s="7">
        <f>IFERROR((VLOOKUP($B440,'UA Ledger'!$A$6:$N$165,I$4,FALSE)),0)+IFERROR(VLOOKUP($B440,'AA Ledger'!$A$6:$O$581,I$4,FALSE),0)</f>
        <v>2892.8900000000085</v>
      </c>
      <c r="J440" s="7">
        <f>IFERROR((VLOOKUP($B440,'UA Ledger'!$A$6:$N$165,J$4,FALSE)),0)+IFERROR(VLOOKUP($B440,'AA Ledger'!$A$6:$O$581,J$4,FALSE),0)</f>
        <v>-616.54000000000724</v>
      </c>
      <c r="K440" s="7">
        <f>IFERROR((VLOOKUP($B440,'UA Ledger'!$A$6:$N$165,K$4,FALSE)),0)+IFERROR(VLOOKUP($B440,'AA Ledger'!$A$6:$O$581,K$4,FALSE),0)</f>
        <v>-2872.350000000004</v>
      </c>
      <c r="L440" s="7">
        <f>IFERROR((VLOOKUP($B440,'UA Ledger'!$A$6:$N$165,L$4,FALSE)),0)+IFERROR(VLOOKUP($B440,'AA Ledger'!$A$6:$O$581,L$4,FALSE),0)</f>
        <v>-287.80000000000246</v>
      </c>
      <c r="M440" s="7">
        <f>IFERROR((VLOOKUP($B440,'UA Ledger'!$A$6:$N$165,M$4,FALSE)),0)+IFERROR(VLOOKUP($B440,'AA Ledger'!$A$6:$O$581,M$4,FALSE),0)</f>
        <v>1136.700000000001</v>
      </c>
      <c r="N440" s="7">
        <f>IFERROR((VLOOKUP($B440,'UA Ledger'!$A$6:$N$165,N$4,FALSE)),0)+IFERROR(VLOOKUP($B440,'AA Ledger'!$A$6:$O$581,N$4,FALSE),0)</f>
        <v>-1088.440000000006</v>
      </c>
      <c r="O440" s="6">
        <f t="shared" si="19"/>
        <v>743.29000000000246</v>
      </c>
      <c r="T440" s="5">
        <v>6140</v>
      </c>
      <c r="U440">
        <f t="shared" si="21"/>
        <v>6140</v>
      </c>
    </row>
    <row r="441" spans="1:21" x14ac:dyDescent="0.35">
      <c r="A441" s="15" t="s">
        <v>395</v>
      </c>
      <c r="B441" s="16">
        <v>4612</v>
      </c>
      <c r="C441" s="7">
        <f>IFERROR((VLOOKUP($B441,'UA Ledger'!$A$6:$N$165,2,FALSE)),0)+IFERROR(VLOOKUP($B441,'AA Ledger'!$A$6:$O$581,2,FALSE),0)</f>
        <v>549584.49000000022</v>
      </c>
      <c r="D441" s="7">
        <f>IFERROR((VLOOKUP($B441,'UA Ledger'!$A$6:$N$165,D$4,FALSE)),0)+IFERROR(VLOOKUP($B441,'AA Ledger'!$A$6:$O$581,D$4,FALSE),0)</f>
        <v>-242591.92999999988</v>
      </c>
      <c r="E441" s="7">
        <f>IFERROR((VLOOKUP($B441,'UA Ledger'!$A$6:$N$165,E$4,FALSE)),0)+IFERROR(VLOOKUP($B441,'AA Ledger'!$A$6:$O$581,E$4,FALSE),0)</f>
        <v>-248866.71000000005</v>
      </c>
      <c r="F441" s="7">
        <f>IFERROR((VLOOKUP($B441,'UA Ledger'!$A$6:$N$165,F$4,FALSE)),0)+IFERROR(VLOOKUP($B441,'AA Ledger'!$A$6:$O$581,F$4,FALSE),0)</f>
        <v>-256798.79000000007</v>
      </c>
      <c r="G441" s="7">
        <f>IFERROR((VLOOKUP($B441,'UA Ledger'!$A$6:$N$165,G$4,FALSE)),0)+IFERROR(VLOOKUP($B441,'AA Ledger'!$A$6:$O$581,G$4,FALSE),0)</f>
        <v>-264213.23999999993</v>
      </c>
      <c r="H441" s="7">
        <f>IFERROR((VLOOKUP($B441,'UA Ledger'!$A$6:$N$165,H$4,FALSE)),0)+IFERROR(VLOOKUP($B441,'AA Ledger'!$A$6:$O$581,H$4,FALSE),0)</f>
        <v>-239965.0500000001</v>
      </c>
      <c r="I441" s="7">
        <f>IFERROR((VLOOKUP($B441,'UA Ledger'!$A$6:$N$165,I$4,FALSE)),0)+IFERROR(VLOOKUP($B441,'AA Ledger'!$A$6:$O$581,I$4,FALSE),0)</f>
        <v>595595.12999999989</v>
      </c>
      <c r="J441" s="7">
        <f>IFERROR((VLOOKUP($B441,'UA Ledger'!$A$6:$N$165,J$4,FALSE)),0)+IFERROR(VLOOKUP($B441,'AA Ledger'!$A$6:$O$581,J$4,FALSE),0)</f>
        <v>-240877.18999999989</v>
      </c>
      <c r="K441" s="7">
        <f>IFERROR((VLOOKUP($B441,'UA Ledger'!$A$6:$N$165,K$4,FALSE)),0)+IFERROR(VLOOKUP($B441,'AA Ledger'!$A$6:$O$581,K$4,FALSE),0)</f>
        <v>-235247.29000000012</v>
      </c>
      <c r="L441" s="7">
        <f>IFERROR((VLOOKUP($B441,'UA Ledger'!$A$6:$N$165,L$4,FALSE)),0)+IFERROR(VLOOKUP($B441,'AA Ledger'!$A$6:$O$581,L$4,FALSE),0)</f>
        <v>-255067.28</v>
      </c>
      <c r="M441" s="7">
        <f>IFERROR((VLOOKUP($B441,'UA Ledger'!$A$6:$N$165,M$4,FALSE)),0)+IFERROR(VLOOKUP($B441,'AA Ledger'!$A$6:$O$581,M$4,FALSE),0)</f>
        <v>1112835.1099999999</v>
      </c>
      <c r="N441" s="7">
        <f>IFERROR((VLOOKUP($B441,'UA Ledger'!$A$6:$N$165,N$4,FALSE)),0)+IFERROR(VLOOKUP($B441,'AA Ledger'!$A$6:$O$581,N$4,FALSE),0)</f>
        <v>-274387.24999999988</v>
      </c>
      <c r="O441" s="6">
        <f t="shared" si="19"/>
        <v>0</v>
      </c>
      <c r="T441" s="5">
        <v>6145</v>
      </c>
      <c r="U441">
        <f t="shared" si="21"/>
        <v>6145</v>
      </c>
    </row>
    <row r="442" spans="1:21" x14ac:dyDescent="0.35">
      <c r="A442" s="15" t="s">
        <v>396</v>
      </c>
      <c r="B442" s="16">
        <v>4614</v>
      </c>
      <c r="C442" s="7">
        <f>IFERROR((VLOOKUP($B442,'UA Ledger'!$A$6:$N$165,2,FALSE)),0)+IFERROR(VLOOKUP($B442,'AA Ledger'!$A$6:$O$581,2,FALSE),0)</f>
        <v>0</v>
      </c>
      <c r="D442" s="7">
        <f>IFERROR((VLOOKUP($B442,'UA Ledger'!$A$6:$N$165,D$4,FALSE)),0)+IFERROR(VLOOKUP($B442,'AA Ledger'!$A$6:$O$581,D$4,FALSE),0)</f>
        <v>0</v>
      </c>
      <c r="E442" s="7">
        <f>IFERROR((VLOOKUP($B442,'UA Ledger'!$A$6:$N$165,E$4,FALSE)),0)+IFERROR(VLOOKUP($B442,'AA Ledger'!$A$6:$O$581,E$4,FALSE),0)</f>
        <v>0</v>
      </c>
      <c r="F442" s="7">
        <f>IFERROR((VLOOKUP($B442,'UA Ledger'!$A$6:$N$165,F$4,FALSE)),0)+IFERROR(VLOOKUP($B442,'AA Ledger'!$A$6:$O$581,F$4,FALSE),0)</f>
        <v>0</v>
      </c>
      <c r="G442" s="7">
        <f>IFERROR((VLOOKUP($B442,'UA Ledger'!$A$6:$N$165,G$4,FALSE)),0)+IFERROR(VLOOKUP($B442,'AA Ledger'!$A$6:$O$581,G$4,FALSE),0)</f>
        <v>0</v>
      </c>
      <c r="H442" s="7">
        <f>IFERROR((VLOOKUP($B442,'UA Ledger'!$A$6:$N$165,H$4,FALSE)),0)+IFERROR(VLOOKUP($B442,'AA Ledger'!$A$6:$O$581,H$4,FALSE),0)</f>
        <v>0</v>
      </c>
      <c r="I442" s="7">
        <f>IFERROR((VLOOKUP($B442,'UA Ledger'!$A$6:$N$165,I$4,FALSE)),0)+IFERROR(VLOOKUP($B442,'AA Ledger'!$A$6:$O$581,I$4,FALSE),0)</f>
        <v>0</v>
      </c>
      <c r="J442" s="7">
        <f>IFERROR((VLOOKUP($B442,'UA Ledger'!$A$6:$N$165,J$4,FALSE)),0)+IFERROR(VLOOKUP($B442,'AA Ledger'!$A$6:$O$581,J$4,FALSE),0)</f>
        <v>0</v>
      </c>
      <c r="K442" s="7">
        <f>IFERROR((VLOOKUP($B442,'UA Ledger'!$A$6:$N$165,K$4,FALSE)),0)+IFERROR(VLOOKUP($B442,'AA Ledger'!$A$6:$O$581,K$4,FALSE),0)</f>
        <v>0</v>
      </c>
      <c r="L442" s="7">
        <f>IFERROR((VLOOKUP($B442,'UA Ledger'!$A$6:$N$165,L$4,FALSE)),0)+IFERROR(VLOOKUP($B442,'AA Ledger'!$A$6:$O$581,L$4,FALSE),0)</f>
        <v>0</v>
      </c>
      <c r="M442" s="7">
        <f>IFERROR((VLOOKUP($B442,'UA Ledger'!$A$6:$N$165,M$4,FALSE)),0)+IFERROR(VLOOKUP($B442,'AA Ledger'!$A$6:$O$581,M$4,FALSE),0)</f>
        <v>0</v>
      </c>
      <c r="N442" s="7">
        <f>IFERROR((VLOOKUP($B442,'UA Ledger'!$A$6:$N$165,N$4,FALSE)),0)+IFERROR(VLOOKUP($B442,'AA Ledger'!$A$6:$O$581,N$4,FALSE),0)</f>
        <v>-40500.350000000006</v>
      </c>
      <c r="O442" s="6">
        <f t="shared" si="19"/>
        <v>-40500.350000000006</v>
      </c>
      <c r="T442" s="5">
        <v>6146</v>
      </c>
      <c r="U442">
        <f t="shared" si="21"/>
        <v>6146</v>
      </c>
    </row>
    <row r="443" spans="1:21" x14ac:dyDescent="0.35">
      <c r="A443" s="15" t="s">
        <v>397</v>
      </c>
      <c r="B443" s="16">
        <v>4616</v>
      </c>
      <c r="C443" s="7">
        <f>IFERROR((VLOOKUP($B443,'UA Ledger'!$A$6:$N$165,2,FALSE)),0)+IFERROR(VLOOKUP($B443,'AA Ledger'!$A$6:$O$581,2,FALSE),0)</f>
        <v>-2.4286128663675299E-17</v>
      </c>
      <c r="D443" s="7">
        <f>IFERROR((VLOOKUP($B443,'UA Ledger'!$A$6:$N$165,D$4,FALSE)),0)+IFERROR(VLOOKUP($B443,'AA Ledger'!$A$6:$O$581,D$4,FALSE),0)</f>
        <v>-2.4286128663675299E-17</v>
      </c>
      <c r="E443" s="7">
        <f>IFERROR((VLOOKUP($B443,'UA Ledger'!$A$6:$N$165,E$4,FALSE)),0)+IFERROR(VLOOKUP($B443,'AA Ledger'!$A$6:$O$581,E$4,FALSE),0)</f>
        <v>9.9999999999999846E-3</v>
      </c>
      <c r="F443" s="7">
        <f>IFERROR((VLOOKUP($B443,'UA Ledger'!$A$6:$N$165,F$4,FALSE)),0)+IFERROR(VLOOKUP($B443,'AA Ledger'!$A$6:$O$581,F$4,FALSE),0)</f>
        <v>3.4694469519536142E-18</v>
      </c>
      <c r="G443" s="7">
        <f>IFERROR((VLOOKUP($B443,'UA Ledger'!$A$6:$N$165,G$4,FALSE)),0)+IFERROR(VLOOKUP($B443,'AA Ledger'!$A$6:$O$581,G$4,FALSE),0)</f>
        <v>3.4694469519536142E-18</v>
      </c>
      <c r="H443" s="7">
        <f>IFERROR((VLOOKUP($B443,'UA Ledger'!$A$6:$N$165,H$4,FALSE)),0)+IFERROR(VLOOKUP($B443,'AA Ledger'!$A$6:$O$581,H$4,FALSE),0)</f>
        <v>3.4694469519536142E-18</v>
      </c>
      <c r="I443" s="7">
        <f>IFERROR((VLOOKUP($B443,'UA Ledger'!$A$6:$N$165,I$4,FALSE)),0)+IFERROR(VLOOKUP($B443,'AA Ledger'!$A$6:$O$581,I$4,FALSE),0)</f>
        <v>3.4694469519536142E-18</v>
      </c>
      <c r="J443" s="7">
        <f>IFERROR((VLOOKUP($B443,'UA Ledger'!$A$6:$N$165,J$4,FALSE)),0)+IFERROR(VLOOKUP($B443,'AA Ledger'!$A$6:$O$581,J$4,FALSE),0)</f>
        <v>3.4694469519536142E-18</v>
      </c>
      <c r="K443" s="7">
        <f>IFERROR((VLOOKUP($B443,'UA Ledger'!$A$6:$N$165,K$4,FALSE)),0)+IFERROR(VLOOKUP($B443,'AA Ledger'!$A$6:$O$581,K$4,FALSE),0)</f>
        <v>-1.0000000000000004E-2</v>
      </c>
      <c r="L443" s="7">
        <f>IFERROR((VLOOKUP($B443,'UA Ledger'!$A$6:$N$165,L$4,FALSE)),0)+IFERROR(VLOOKUP($B443,'AA Ledger'!$A$6:$O$581,L$4,FALSE),0)</f>
        <v>-2.4286128663675299E-17</v>
      </c>
      <c r="M443" s="7">
        <f>IFERROR((VLOOKUP($B443,'UA Ledger'!$A$6:$N$165,M$4,FALSE)),0)+IFERROR(VLOOKUP($B443,'AA Ledger'!$A$6:$O$581,M$4,FALSE),0)</f>
        <v>-2.4286128663675299E-17</v>
      </c>
      <c r="N443" s="7">
        <f>IFERROR((VLOOKUP($B443,'UA Ledger'!$A$6:$N$165,N$4,FALSE)),0)+IFERROR(VLOOKUP($B443,'AA Ledger'!$A$6:$O$581,N$4,FALSE),0)</f>
        <v>-2.4286128663675299E-17</v>
      </c>
      <c r="O443" s="6">
        <f t="shared" si="19"/>
        <v>-1.231653667943533E-16</v>
      </c>
      <c r="T443" s="5">
        <v>6147</v>
      </c>
      <c r="U443">
        <f t="shared" si="21"/>
        <v>6147</v>
      </c>
    </row>
    <row r="444" spans="1:21" x14ac:dyDescent="0.35">
      <c r="A444" s="15" t="s">
        <v>398</v>
      </c>
      <c r="B444" s="16">
        <v>4628</v>
      </c>
      <c r="C444" s="7">
        <f>IFERROR((VLOOKUP($B444,'UA Ledger'!$A$6:$N$165,2,FALSE)),0)+IFERROR(VLOOKUP($B444,'AA Ledger'!$A$6:$O$581,2,FALSE),0)</f>
        <v>56.57000000000096</v>
      </c>
      <c r="D444" s="7">
        <f>IFERROR((VLOOKUP($B444,'UA Ledger'!$A$6:$N$165,D$4,FALSE)),0)+IFERROR(VLOOKUP($B444,'AA Ledger'!$A$6:$O$581,D$4,FALSE),0)</f>
        <v>-4.9199999999985948</v>
      </c>
      <c r="E444" s="7">
        <f>IFERROR((VLOOKUP($B444,'UA Ledger'!$A$6:$N$165,E$4,FALSE)),0)+IFERROR(VLOOKUP($B444,'AA Ledger'!$A$6:$O$581,E$4,FALSE),0)</f>
        <v>-237.05999999999881</v>
      </c>
      <c r="F444" s="7">
        <f>IFERROR((VLOOKUP($B444,'UA Ledger'!$A$6:$N$165,F$4,FALSE)),0)+IFERROR(VLOOKUP($B444,'AA Ledger'!$A$6:$O$581,F$4,FALSE),0)</f>
        <v>26.610000000001264</v>
      </c>
      <c r="G444" s="7">
        <f>IFERROR((VLOOKUP($B444,'UA Ledger'!$A$6:$N$165,G$4,FALSE)),0)+IFERROR(VLOOKUP($B444,'AA Ledger'!$A$6:$O$581,G$4,FALSE),0)</f>
        <v>-35.689999999999031</v>
      </c>
      <c r="H444" s="7">
        <f>IFERROR((VLOOKUP($B444,'UA Ledger'!$A$6:$N$165,H$4,FALSE)),0)+IFERROR(VLOOKUP($B444,'AA Ledger'!$A$6:$O$581,H$4,FALSE),0)</f>
        <v>-7.110000000003879</v>
      </c>
      <c r="I444" s="7">
        <f>IFERROR((VLOOKUP($B444,'UA Ledger'!$A$6:$N$165,I$4,FALSE)),0)+IFERROR(VLOOKUP($B444,'AA Ledger'!$A$6:$O$581,I$4,FALSE),0)</f>
        <v>1.8899999999980537</v>
      </c>
      <c r="J444" s="7">
        <f>IFERROR((VLOOKUP($B444,'UA Ledger'!$A$6:$N$165,J$4,FALSE)),0)+IFERROR(VLOOKUP($B444,'AA Ledger'!$A$6:$O$581,J$4,FALSE),0)</f>
        <v>-29.820000000000846</v>
      </c>
      <c r="K444" s="7">
        <f>IFERROR((VLOOKUP($B444,'UA Ledger'!$A$6:$N$165,K$4,FALSE)),0)+IFERROR(VLOOKUP($B444,'AA Ledger'!$A$6:$O$581,K$4,FALSE),0)</f>
        <v>46.55000000000166</v>
      </c>
      <c r="L444" s="7">
        <f>IFERROR((VLOOKUP($B444,'UA Ledger'!$A$6:$N$165,L$4,FALSE)),0)+IFERROR(VLOOKUP($B444,'AA Ledger'!$A$6:$O$581,L$4,FALSE),0)</f>
        <v>-9.2499999999965894</v>
      </c>
      <c r="M444" s="7">
        <f>IFERROR((VLOOKUP($B444,'UA Ledger'!$A$6:$N$165,M$4,FALSE)),0)+IFERROR(VLOOKUP($B444,'AA Ledger'!$A$6:$O$581,M$4,FALSE),0)</f>
        <v>-8.9300000000030195</v>
      </c>
      <c r="N444" s="7">
        <f>IFERROR((VLOOKUP($B444,'UA Ledger'!$A$6:$N$165,N$4,FALSE)),0)+IFERROR(VLOOKUP($B444,'AA Ledger'!$A$6:$O$581,N$4,FALSE),0)</f>
        <v>18.990000000004329</v>
      </c>
      <c r="O444" s="6">
        <f t="shared" si="19"/>
        <v>-182.1699999999945</v>
      </c>
      <c r="T444" s="5">
        <v>6150</v>
      </c>
      <c r="U444">
        <f t="shared" si="21"/>
        <v>6150</v>
      </c>
    </row>
    <row r="445" spans="1:21" x14ac:dyDescent="0.35">
      <c r="A445" s="15" t="s">
        <v>399</v>
      </c>
      <c r="B445" s="16">
        <v>4634</v>
      </c>
      <c r="C445" s="7">
        <f>IFERROR((VLOOKUP($B445,'UA Ledger'!$A$6:$N$165,2,FALSE)),0)+IFERROR(VLOOKUP($B445,'AA Ledger'!$A$6:$O$581,2,FALSE),0)</f>
        <v>0</v>
      </c>
      <c r="D445" s="7">
        <f>IFERROR((VLOOKUP($B445,'UA Ledger'!$A$6:$N$165,D$4,FALSE)),0)+IFERROR(VLOOKUP($B445,'AA Ledger'!$A$6:$O$581,D$4,FALSE),0)</f>
        <v>0</v>
      </c>
      <c r="E445" s="7">
        <f>IFERROR((VLOOKUP($B445,'UA Ledger'!$A$6:$N$165,E$4,FALSE)),0)+IFERROR(VLOOKUP($B445,'AA Ledger'!$A$6:$O$581,E$4,FALSE),0)</f>
        <v>0</v>
      </c>
      <c r="F445" s="7">
        <f>IFERROR((VLOOKUP($B445,'UA Ledger'!$A$6:$N$165,F$4,FALSE)),0)+IFERROR(VLOOKUP($B445,'AA Ledger'!$A$6:$O$581,F$4,FALSE),0)</f>
        <v>0</v>
      </c>
      <c r="G445" s="7">
        <f>IFERROR((VLOOKUP($B445,'UA Ledger'!$A$6:$N$165,G$4,FALSE)),0)+IFERROR(VLOOKUP($B445,'AA Ledger'!$A$6:$O$581,G$4,FALSE),0)</f>
        <v>0</v>
      </c>
      <c r="H445" s="7">
        <f>IFERROR((VLOOKUP($B445,'UA Ledger'!$A$6:$N$165,H$4,FALSE)),0)+IFERROR(VLOOKUP($B445,'AA Ledger'!$A$6:$O$581,H$4,FALSE),0)</f>
        <v>0</v>
      </c>
      <c r="I445" s="7">
        <f>IFERROR((VLOOKUP($B445,'UA Ledger'!$A$6:$N$165,I$4,FALSE)),0)+IFERROR(VLOOKUP($B445,'AA Ledger'!$A$6:$O$581,I$4,FALSE),0)</f>
        <v>0</v>
      </c>
      <c r="J445" s="7">
        <f>IFERROR((VLOOKUP($B445,'UA Ledger'!$A$6:$N$165,J$4,FALSE)),0)+IFERROR(VLOOKUP($B445,'AA Ledger'!$A$6:$O$581,J$4,FALSE),0)</f>
        <v>0</v>
      </c>
      <c r="K445" s="7">
        <f>IFERROR((VLOOKUP($B445,'UA Ledger'!$A$6:$N$165,K$4,FALSE)),0)+IFERROR(VLOOKUP($B445,'AA Ledger'!$A$6:$O$581,K$4,FALSE),0)</f>
        <v>0</v>
      </c>
      <c r="L445" s="7">
        <f>IFERROR((VLOOKUP($B445,'UA Ledger'!$A$6:$N$165,L$4,FALSE)),0)+IFERROR(VLOOKUP($B445,'AA Ledger'!$A$6:$O$581,L$4,FALSE),0)</f>
        <v>0</v>
      </c>
      <c r="M445" s="7">
        <f>IFERROR((VLOOKUP($B445,'UA Ledger'!$A$6:$N$165,M$4,FALSE)),0)+IFERROR(VLOOKUP($B445,'AA Ledger'!$A$6:$O$581,M$4,FALSE),0)</f>
        <v>0</v>
      </c>
      <c r="N445" s="7">
        <f>IFERROR((VLOOKUP($B445,'UA Ledger'!$A$6:$N$165,N$4,FALSE)),0)+IFERROR(VLOOKUP($B445,'AA Ledger'!$A$6:$O$581,N$4,FALSE),0)</f>
        <v>0</v>
      </c>
      <c r="O445" s="6">
        <f t="shared" si="19"/>
        <v>0</v>
      </c>
      <c r="T445" s="5">
        <v>6155</v>
      </c>
      <c r="U445">
        <f t="shared" si="21"/>
        <v>6155</v>
      </c>
    </row>
    <row r="446" spans="1:21" x14ac:dyDescent="0.35">
      <c r="A446" s="15" t="s">
        <v>400</v>
      </c>
      <c r="B446" s="16">
        <v>4635</v>
      </c>
      <c r="C446" s="7">
        <f>IFERROR((VLOOKUP($B446,'UA Ledger'!$A$6:$N$165,2,FALSE)),0)+IFERROR(VLOOKUP($B446,'AA Ledger'!$A$6:$O$581,2,FALSE),0)</f>
        <v>175.40999999999997</v>
      </c>
      <c r="D446" s="7">
        <f>IFERROR((VLOOKUP($B446,'UA Ledger'!$A$6:$N$165,D$4,FALSE)),0)+IFERROR(VLOOKUP($B446,'AA Ledger'!$A$6:$O$581,D$4,FALSE),0)</f>
        <v>7.6300000000000185</v>
      </c>
      <c r="E446" s="7">
        <f>IFERROR((VLOOKUP($B446,'UA Ledger'!$A$6:$N$165,E$4,FALSE)),0)+IFERROR(VLOOKUP($B446,'AA Ledger'!$A$6:$O$581,E$4,FALSE),0)</f>
        <v>-24.909999999999982</v>
      </c>
      <c r="F446" s="7">
        <f>IFERROR((VLOOKUP($B446,'UA Ledger'!$A$6:$N$165,F$4,FALSE)),0)+IFERROR(VLOOKUP($B446,'AA Ledger'!$A$6:$O$581,F$4,FALSE),0)</f>
        <v>-17.779999999999976</v>
      </c>
      <c r="G446" s="7">
        <f>IFERROR((VLOOKUP($B446,'UA Ledger'!$A$6:$N$165,G$4,FALSE)),0)+IFERROR(VLOOKUP($B446,'AA Ledger'!$A$6:$O$581,G$4,FALSE),0)</f>
        <v>-37.260000000000005</v>
      </c>
      <c r="H446" s="7">
        <f>IFERROR((VLOOKUP($B446,'UA Ledger'!$A$6:$N$165,H$4,FALSE)),0)+IFERROR(VLOOKUP($B446,'AA Ledger'!$A$6:$O$581,H$4,FALSE),0)</f>
        <v>88.53</v>
      </c>
      <c r="I446" s="7">
        <f>IFERROR((VLOOKUP($B446,'UA Ledger'!$A$6:$N$165,I$4,FALSE)),0)+IFERROR(VLOOKUP($B446,'AA Ledger'!$A$6:$O$581,I$4,FALSE),0)</f>
        <v>-9.4100000000000072</v>
      </c>
      <c r="J446" s="7">
        <f>IFERROR((VLOOKUP($B446,'UA Ledger'!$A$6:$N$165,J$4,FALSE)),0)+IFERROR(VLOOKUP($B446,'AA Ledger'!$A$6:$O$581,J$4,FALSE),0)</f>
        <v>54.840000000000018</v>
      </c>
      <c r="K446" s="7">
        <f>IFERROR((VLOOKUP($B446,'UA Ledger'!$A$6:$N$165,K$4,FALSE)),0)+IFERROR(VLOOKUP($B446,'AA Ledger'!$A$6:$O$581,K$4,FALSE),0)</f>
        <v>-19.780000000000012</v>
      </c>
      <c r="L446" s="7">
        <f>IFERROR((VLOOKUP($B446,'UA Ledger'!$A$6:$N$165,L$4,FALSE)),0)+IFERROR(VLOOKUP($B446,'AA Ledger'!$A$6:$O$581,L$4,FALSE),0)</f>
        <v>-83.34</v>
      </c>
      <c r="M446" s="7">
        <f>IFERROR((VLOOKUP($B446,'UA Ledger'!$A$6:$N$165,M$4,FALSE)),0)+IFERROR(VLOOKUP($B446,'AA Ledger'!$A$6:$O$581,M$4,FALSE),0)</f>
        <v>-20.500000000000025</v>
      </c>
      <c r="N446" s="7">
        <f>IFERROR((VLOOKUP($B446,'UA Ledger'!$A$6:$N$165,N$4,FALSE)),0)+IFERROR(VLOOKUP($B446,'AA Ledger'!$A$6:$O$581,N$4,FALSE),0)</f>
        <v>109.26000000000002</v>
      </c>
      <c r="O446" s="6">
        <f t="shared" si="19"/>
        <v>222.69</v>
      </c>
      <c r="T446" s="5">
        <v>6165</v>
      </c>
      <c r="U446">
        <f t="shared" si="21"/>
        <v>6165</v>
      </c>
    </row>
    <row r="447" spans="1:21" x14ac:dyDescent="0.35">
      <c r="A447" s="15" t="s">
        <v>401</v>
      </c>
      <c r="B447" s="16">
        <v>4636</v>
      </c>
      <c r="C447" s="7">
        <f>IFERROR((VLOOKUP($B447,'UA Ledger'!$A$6:$N$165,2,FALSE)),0)+IFERROR(VLOOKUP($B447,'AA Ledger'!$A$6:$O$581,2,FALSE),0)</f>
        <v>-1598.7199999999912</v>
      </c>
      <c r="D447" s="7">
        <f>IFERROR((VLOOKUP($B447,'UA Ledger'!$A$6:$N$165,D$4,FALSE)),0)+IFERROR(VLOOKUP($B447,'AA Ledger'!$A$6:$O$581,D$4,FALSE),0)</f>
        <v>2731.8499999999926</v>
      </c>
      <c r="E447" s="7">
        <f>IFERROR((VLOOKUP($B447,'UA Ledger'!$A$6:$N$165,E$4,FALSE)),0)+IFERROR(VLOOKUP($B447,'AA Ledger'!$A$6:$O$581,E$4,FALSE),0)</f>
        <v>285.42999999999608</v>
      </c>
      <c r="F447" s="7">
        <f>IFERROR((VLOOKUP($B447,'UA Ledger'!$A$6:$N$165,F$4,FALSE)),0)+IFERROR(VLOOKUP($B447,'AA Ledger'!$A$6:$O$581,F$4,FALSE),0)</f>
        <v>-2876.4199999999964</v>
      </c>
      <c r="G447" s="7">
        <f>IFERROR((VLOOKUP($B447,'UA Ledger'!$A$6:$N$165,G$4,FALSE)),0)+IFERROR(VLOOKUP($B447,'AA Ledger'!$A$6:$O$581,G$4,FALSE),0)</f>
        <v>-5539.2999999999956</v>
      </c>
      <c r="H447" s="7">
        <f>IFERROR((VLOOKUP($B447,'UA Ledger'!$A$6:$N$165,H$4,FALSE)),0)+IFERROR(VLOOKUP($B447,'AA Ledger'!$A$6:$O$581,H$4,FALSE),0)</f>
        <v>-1964.7399999999936</v>
      </c>
      <c r="I447" s="7">
        <f>IFERROR((VLOOKUP($B447,'UA Ledger'!$A$6:$N$165,I$4,FALSE)),0)+IFERROR(VLOOKUP($B447,'AA Ledger'!$A$6:$O$581,I$4,FALSE),0)</f>
        <v>5499.4799999999932</v>
      </c>
      <c r="J447" s="7">
        <f>IFERROR((VLOOKUP($B447,'UA Ledger'!$A$6:$N$165,J$4,FALSE)),0)+IFERROR(VLOOKUP($B447,'AA Ledger'!$A$6:$O$581,J$4,FALSE),0)</f>
        <v>2159.9399999999969</v>
      </c>
      <c r="K447" s="7">
        <f>IFERROR((VLOOKUP($B447,'UA Ledger'!$A$6:$N$165,K$4,FALSE)),0)+IFERROR(VLOOKUP($B447,'AA Ledger'!$A$6:$O$581,K$4,FALSE),0)</f>
        <v>-101.88000000000159</v>
      </c>
      <c r="L447" s="7">
        <f>IFERROR((VLOOKUP($B447,'UA Ledger'!$A$6:$N$165,L$4,FALSE)),0)+IFERROR(VLOOKUP($B447,'AA Ledger'!$A$6:$O$581,L$4,FALSE),0)</f>
        <v>-3596.0599999999968</v>
      </c>
      <c r="M447" s="7">
        <f>IFERROR((VLOOKUP($B447,'UA Ledger'!$A$6:$N$165,M$4,FALSE)),0)+IFERROR(VLOOKUP($B447,'AA Ledger'!$A$6:$O$581,M$4,FALSE),0)</f>
        <v>5546.32</v>
      </c>
      <c r="N447" s="7">
        <f>IFERROR((VLOOKUP($B447,'UA Ledger'!$A$6:$N$165,N$4,FALSE)),0)+IFERROR(VLOOKUP($B447,'AA Ledger'!$A$6:$O$581,N$4,FALSE),0)</f>
        <v>-3262.76</v>
      </c>
      <c r="O447" s="6">
        <f t="shared" si="19"/>
        <v>-2716.8599999999969</v>
      </c>
      <c r="T447" s="5">
        <v>6185</v>
      </c>
      <c r="U447">
        <f t="shared" si="21"/>
        <v>6185</v>
      </c>
    </row>
    <row r="448" spans="1:21" x14ac:dyDescent="0.35">
      <c r="A448" s="15" t="s">
        <v>402</v>
      </c>
      <c r="B448" s="16">
        <v>4637</v>
      </c>
      <c r="C448" s="7">
        <f>IFERROR((VLOOKUP($B448,'UA Ledger'!$A$6:$N$165,2,FALSE)),0)+IFERROR(VLOOKUP($B448,'AA Ledger'!$A$6:$O$581,2,FALSE),0)</f>
        <v>-94.590000000000146</v>
      </c>
      <c r="D448" s="7">
        <f>IFERROR((VLOOKUP($B448,'UA Ledger'!$A$6:$N$165,D$4,FALSE)),0)+IFERROR(VLOOKUP($B448,'AA Ledger'!$A$6:$O$581,D$4,FALSE),0)</f>
        <v>260.08000000000038</v>
      </c>
      <c r="E448" s="7">
        <f>IFERROR((VLOOKUP($B448,'UA Ledger'!$A$6:$N$165,E$4,FALSE)),0)+IFERROR(VLOOKUP($B448,'AA Ledger'!$A$6:$O$581,E$4,FALSE),0)</f>
        <v>-128.07000000000016</v>
      </c>
      <c r="F448" s="7">
        <f>IFERROR((VLOOKUP($B448,'UA Ledger'!$A$6:$N$165,F$4,FALSE)),0)+IFERROR(VLOOKUP($B448,'AA Ledger'!$A$6:$O$581,F$4,FALSE),0)</f>
        <v>-104.26999999999998</v>
      </c>
      <c r="G448" s="7">
        <f>IFERROR((VLOOKUP($B448,'UA Ledger'!$A$6:$N$165,G$4,FALSE)),0)+IFERROR(VLOOKUP($B448,'AA Ledger'!$A$6:$O$581,G$4,FALSE),0)</f>
        <v>-139.64999999999964</v>
      </c>
      <c r="H448" s="7">
        <f>IFERROR((VLOOKUP($B448,'UA Ledger'!$A$6:$N$165,H$4,FALSE)),0)+IFERROR(VLOOKUP($B448,'AA Ledger'!$A$6:$O$581,H$4,FALSE),0)</f>
        <v>-111.23000000000002</v>
      </c>
      <c r="I448" s="7">
        <f>IFERROR((VLOOKUP($B448,'UA Ledger'!$A$6:$N$165,I$4,FALSE)),0)+IFERROR(VLOOKUP($B448,'AA Ledger'!$A$6:$O$581,I$4,FALSE),0)</f>
        <v>184.28000000000065</v>
      </c>
      <c r="J448" s="7">
        <f>IFERROR((VLOOKUP($B448,'UA Ledger'!$A$6:$N$165,J$4,FALSE)),0)+IFERROR(VLOOKUP($B448,'AA Ledger'!$A$6:$O$581,J$4,FALSE),0)</f>
        <v>-40.269999999999527</v>
      </c>
      <c r="K448" s="7">
        <f>IFERROR((VLOOKUP($B448,'UA Ledger'!$A$6:$N$165,K$4,FALSE)),0)+IFERROR(VLOOKUP($B448,'AA Ledger'!$A$6:$O$581,K$4,FALSE),0)</f>
        <v>38.519999999999982</v>
      </c>
      <c r="L448" s="7">
        <f>IFERROR((VLOOKUP($B448,'UA Ledger'!$A$6:$N$165,L$4,FALSE)),0)+IFERROR(VLOOKUP($B448,'AA Ledger'!$A$6:$O$581,L$4,FALSE),0)</f>
        <v>-283.07999999999993</v>
      </c>
      <c r="M448" s="7">
        <f>IFERROR((VLOOKUP($B448,'UA Ledger'!$A$6:$N$165,M$4,FALSE)),0)+IFERROR(VLOOKUP($B448,'AA Ledger'!$A$6:$O$581,M$4,FALSE),0)</f>
        <v>420.90000000000009</v>
      </c>
      <c r="N448" s="7">
        <f>IFERROR((VLOOKUP($B448,'UA Ledger'!$A$6:$N$165,N$4,FALSE)),0)+IFERROR(VLOOKUP($B448,'AA Ledger'!$A$6:$O$581,N$4,FALSE),0)</f>
        <v>-167.4699999999998</v>
      </c>
      <c r="O448" s="6">
        <f t="shared" si="19"/>
        <v>-164.84999999999809</v>
      </c>
      <c r="T448" s="5">
        <v>6190</v>
      </c>
      <c r="U448">
        <f t="shared" si="21"/>
        <v>6190</v>
      </c>
    </row>
    <row r="449" spans="1:21" x14ac:dyDescent="0.35">
      <c r="A449" s="15" t="s">
        <v>403</v>
      </c>
      <c r="B449" s="16">
        <v>4638</v>
      </c>
      <c r="C449" s="7">
        <f>IFERROR((VLOOKUP($B449,'UA Ledger'!$A$6:$N$165,2,FALSE)),0)+IFERROR(VLOOKUP($B449,'AA Ledger'!$A$6:$O$581,2,FALSE),0)</f>
        <v>604.13999999999965</v>
      </c>
      <c r="D449" s="7">
        <f>IFERROR((VLOOKUP($B449,'UA Ledger'!$A$6:$N$165,D$4,FALSE)),0)+IFERROR(VLOOKUP($B449,'AA Ledger'!$A$6:$O$581,D$4,FALSE),0)</f>
        <v>-172.71000000000004</v>
      </c>
      <c r="E449" s="7">
        <f>IFERROR((VLOOKUP($B449,'UA Ledger'!$A$6:$N$165,E$4,FALSE)),0)+IFERROR(VLOOKUP($B449,'AA Ledger'!$A$6:$O$581,E$4,FALSE),0)</f>
        <v>248.85000000000014</v>
      </c>
      <c r="F449" s="7">
        <f>IFERROR((VLOOKUP($B449,'UA Ledger'!$A$6:$N$165,F$4,FALSE)),0)+IFERROR(VLOOKUP($B449,'AA Ledger'!$A$6:$O$581,F$4,FALSE),0)</f>
        <v>-833.38999999999965</v>
      </c>
      <c r="G449" s="7">
        <f>IFERROR((VLOOKUP($B449,'UA Ledger'!$A$6:$N$165,G$4,FALSE)),0)+IFERROR(VLOOKUP($B449,'AA Ledger'!$A$6:$O$581,G$4,FALSE),0)</f>
        <v>-411.02999999999975</v>
      </c>
      <c r="H449" s="7">
        <f>IFERROR((VLOOKUP($B449,'UA Ledger'!$A$6:$N$165,H$4,FALSE)),0)+IFERROR(VLOOKUP($B449,'AA Ledger'!$A$6:$O$581,H$4,FALSE),0)</f>
        <v>-515.8199999999988</v>
      </c>
      <c r="I449" s="7">
        <f>IFERROR((VLOOKUP($B449,'UA Ledger'!$A$6:$N$165,I$4,FALSE)),0)+IFERROR(VLOOKUP($B449,'AA Ledger'!$A$6:$O$581,I$4,FALSE),0)</f>
        <v>1226.3600000000006</v>
      </c>
      <c r="J449" s="7">
        <f>IFERROR((VLOOKUP($B449,'UA Ledger'!$A$6:$N$165,J$4,FALSE)),0)+IFERROR(VLOOKUP($B449,'AA Ledger'!$A$6:$O$581,J$4,FALSE),0)</f>
        <v>223.63999999999987</v>
      </c>
      <c r="K449" s="7">
        <f>IFERROR((VLOOKUP($B449,'UA Ledger'!$A$6:$N$165,K$4,FALSE)),0)+IFERROR(VLOOKUP($B449,'AA Ledger'!$A$6:$O$581,K$4,FALSE),0)</f>
        <v>-347.20000000000005</v>
      </c>
      <c r="L449" s="7">
        <f>IFERROR((VLOOKUP($B449,'UA Ledger'!$A$6:$N$165,L$4,FALSE)),0)+IFERROR(VLOOKUP($B449,'AA Ledger'!$A$6:$O$581,L$4,FALSE),0)</f>
        <v>-411.19999999999936</v>
      </c>
      <c r="M449" s="7">
        <f>IFERROR((VLOOKUP($B449,'UA Ledger'!$A$6:$N$165,M$4,FALSE)),0)+IFERROR(VLOOKUP($B449,'AA Ledger'!$A$6:$O$581,M$4,FALSE),0)</f>
        <v>-4.759999999998854</v>
      </c>
      <c r="N449" s="7">
        <f>IFERROR((VLOOKUP($B449,'UA Ledger'!$A$6:$N$165,N$4,FALSE)),0)+IFERROR(VLOOKUP($B449,'AA Ledger'!$A$6:$O$581,N$4,FALSE),0)</f>
        <v>-30.550000000000409</v>
      </c>
      <c r="O449" s="6">
        <f t="shared" si="19"/>
        <v>-423.66999999999666</v>
      </c>
      <c r="T449" s="5">
        <v>6195</v>
      </c>
      <c r="U449">
        <f t="shared" si="21"/>
        <v>6195</v>
      </c>
    </row>
    <row r="450" spans="1:21" x14ac:dyDescent="0.35">
      <c r="A450" s="15" t="s">
        <v>404</v>
      </c>
      <c r="B450" s="16">
        <v>4659</v>
      </c>
      <c r="C450" s="7">
        <f>IFERROR((VLOOKUP($B450,'UA Ledger'!$A$6:$N$165,2,FALSE)),0)+IFERROR(VLOOKUP($B450,'AA Ledger'!$A$6:$O$581,2,FALSE),0)</f>
        <v>0</v>
      </c>
      <c r="D450" s="7">
        <f>IFERROR((VLOOKUP($B450,'UA Ledger'!$A$6:$N$165,D$4,FALSE)),0)+IFERROR(VLOOKUP($B450,'AA Ledger'!$A$6:$O$581,D$4,FALSE),0)</f>
        <v>0</v>
      </c>
      <c r="E450" s="7">
        <f>IFERROR((VLOOKUP($B450,'UA Ledger'!$A$6:$N$165,E$4,FALSE)),0)+IFERROR(VLOOKUP($B450,'AA Ledger'!$A$6:$O$581,E$4,FALSE),0)</f>
        <v>0</v>
      </c>
      <c r="F450" s="7">
        <f>IFERROR((VLOOKUP($B450,'UA Ledger'!$A$6:$N$165,F$4,FALSE)),0)+IFERROR(VLOOKUP($B450,'AA Ledger'!$A$6:$O$581,F$4,FALSE),0)</f>
        <v>0</v>
      </c>
      <c r="G450" s="7">
        <f>IFERROR((VLOOKUP($B450,'UA Ledger'!$A$6:$N$165,G$4,FALSE)),0)+IFERROR(VLOOKUP($B450,'AA Ledger'!$A$6:$O$581,G$4,FALSE),0)</f>
        <v>0</v>
      </c>
      <c r="H450" s="7">
        <f>IFERROR((VLOOKUP($B450,'UA Ledger'!$A$6:$N$165,H$4,FALSE)),0)+IFERROR(VLOOKUP($B450,'AA Ledger'!$A$6:$O$581,H$4,FALSE),0)</f>
        <v>0</v>
      </c>
      <c r="I450" s="7">
        <f>IFERROR((VLOOKUP($B450,'UA Ledger'!$A$6:$N$165,I$4,FALSE)),0)+IFERROR(VLOOKUP($B450,'AA Ledger'!$A$6:$O$581,I$4,FALSE),0)</f>
        <v>0</v>
      </c>
      <c r="J450" s="7">
        <f>IFERROR((VLOOKUP($B450,'UA Ledger'!$A$6:$N$165,J$4,FALSE)),0)+IFERROR(VLOOKUP($B450,'AA Ledger'!$A$6:$O$581,J$4,FALSE),0)</f>
        <v>0</v>
      </c>
      <c r="K450" s="7">
        <f>IFERROR((VLOOKUP($B450,'UA Ledger'!$A$6:$N$165,K$4,FALSE)),0)+IFERROR(VLOOKUP($B450,'AA Ledger'!$A$6:$O$581,K$4,FALSE),0)</f>
        <v>0</v>
      </c>
      <c r="L450" s="7">
        <f>IFERROR((VLOOKUP($B450,'UA Ledger'!$A$6:$N$165,L$4,FALSE)),0)+IFERROR(VLOOKUP($B450,'AA Ledger'!$A$6:$O$581,L$4,FALSE),0)</f>
        <v>0</v>
      </c>
      <c r="M450" s="7">
        <f>IFERROR((VLOOKUP($B450,'UA Ledger'!$A$6:$N$165,M$4,FALSE)),0)+IFERROR(VLOOKUP($B450,'AA Ledger'!$A$6:$O$581,M$4,FALSE),0)</f>
        <v>0</v>
      </c>
      <c r="N450" s="7">
        <f>IFERROR((VLOOKUP($B450,'UA Ledger'!$A$6:$N$165,N$4,FALSE)),0)+IFERROR(VLOOKUP($B450,'AA Ledger'!$A$6:$O$581,N$4,FALSE),0)</f>
        <v>0</v>
      </c>
      <c r="O450" s="6">
        <f t="shared" si="19"/>
        <v>0</v>
      </c>
      <c r="T450" s="5">
        <v>6200</v>
      </c>
      <c r="U450">
        <f t="shared" si="21"/>
        <v>6200</v>
      </c>
    </row>
    <row r="451" spans="1:21" x14ac:dyDescent="0.35">
      <c r="A451" s="15" t="s">
        <v>405</v>
      </c>
      <c r="B451" s="16">
        <v>4661</v>
      </c>
      <c r="C451" s="7">
        <f>IFERROR((VLOOKUP($B451,'UA Ledger'!$A$6:$N$165,2,FALSE)),0)+IFERROR(VLOOKUP($B451,'AA Ledger'!$A$6:$O$581,2,FALSE),0)</f>
        <v>7.5499999999999261</v>
      </c>
      <c r="D451" s="7">
        <f>IFERROR((VLOOKUP($B451,'UA Ledger'!$A$6:$N$165,D$4,FALSE)),0)+IFERROR(VLOOKUP($B451,'AA Ledger'!$A$6:$O$581,D$4,FALSE),0)</f>
        <v>-10.769999999999733</v>
      </c>
      <c r="E451" s="7">
        <f>IFERROR((VLOOKUP($B451,'UA Ledger'!$A$6:$N$165,E$4,FALSE)),0)+IFERROR(VLOOKUP($B451,'AA Ledger'!$A$6:$O$581,E$4,FALSE),0)</f>
        <v>14.809999999999697</v>
      </c>
      <c r="F451" s="7">
        <f>IFERROR((VLOOKUP($B451,'UA Ledger'!$A$6:$N$165,F$4,FALSE)),0)+IFERROR(VLOOKUP($B451,'AA Ledger'!$A$6:$O$581,F$4,FALSE),0)</f>
        <v>228.12000000000003</v>
      </c>
      <c r="G451" s="7">
        <f>IFERROR((VLOOKUP($B451,'UA Ledger'!$A$6:$N$165,G$4,FALSE)),0)+IFERROR(VLOOKUP($B451,'AA Ledger'!$A$6:$O$581,G$4,FALSE),0)</f>
        <v>2.6500000000000909</v>
      </c>
      <c r="H451" s="7">
        <f>IFERROR((VLOOKUP($B451,'UA Ledger'!$A$6:$N$165,H$4,FALSE)),0)+IFERROR(VLOOKUP($B451,'AA Ledger'!$A$6:$O$581,H$4,FALSE),0)</f>
        <v>0.51999999999974023</v>
      </c>
      <c r="I451" s="7">
        <f>IFERROR((VLOOKUP($B451,'UA Ledger'!$A$6:$N$165,I$4,FALSE)),0)+IFERROR(VLOOKUP($B451,'AA Ledger'!$A$6:$O$581,I$4,FALSE),0)</f>
        <v>-0.13000000000008072</v>
      </c>
      <c r="J451" s="7">
        <f>IFERROR((VLOOKUP($B451,'UA Ledger'!$A$6:$N$165,J$4,FALSE)),0)+IFERROR(VLOOKUP($B451,'AA Ledger'!$A$6:$O$581,J$4,FALSE),0)</f>
        <v>2.2199999999996152</v>
      </c>
      <c r="K451" s="7">
        <f>IFERROR((VLOOKUP($B451,'UA Ledger'!$A$6:$N$165,K$4,FALSE)),0)+IFERROR(VLOOKUP($B451,'AA Ledger'!$A$6:$O$581,K$4,FALSE),0)</f>
        <v>-3.4499999999999176</v>
      </c>
      <c r="L451" s="7">
        <f>IFERROR((VLOOKUP($B451,'UA Ledger'!$A$6:$N$165,L$4,FALSE)),0)+IFERROR(VLOOKUP($B451,'AA Ledger'!$A$6:$O$581,L$4,FALSE),0)</f>
        <v>0.68999999999964956</v>
      </c>
      <c r="M451" s="7">
        <f>IFERROR((VLOOKUP($B451,'UA Ledger'!$A$6:$N$165,M$4,FALSE)),0)+IFERROR(VLOOKUP($B451,'AA Ledger'!$A$6:$O$581,M$4,FALSE),0)</f>
        <v>0.65999999999995396</v>
      </c>
      <c r="N451" s="7">
        <f>IFERROR((VLOOKUP($B451,'UA Ledger'!$A$6:$N$165,N$4,FALSE)),0)+IFERROR(VLOOKUP($B451,'AA Ledger'!$A$6:$O$581,N$4,FALSE),0)</f>
        <v>-197625.22999999998</v>
      </c>
      <c r="O451" s="6">
        <f t="shared" si="19"/>
        <v>-197382.36</v>
      </c>
      <c r="T451" s="5">
        <v>6205</v>
      </c>
      <c r="U451">
        <f t="shared" si="21"/>
        <v>6205</v>
      </c>
    </row>
    <row r="452" spans="1:21" x14ac:dyDescent="0.35">
      <c r="A452" s="15" t="s">
        <v>406</v>
      </c>
      <c r="B452" s="16">
        <v>4685</v>
      </c>
      <c r="C452" s="7">
        <f>IFERROR((VLOOKUP($B452,'UA Ledger'!$A$6:$N$165,2,FALSE)),0)+IFERROR(VLOOKUP($B452,'AA Ledger'!$A$6:$O$581,2,FALSE),0)</f>
        <v>-884.59999999999991</v>
      </c>
      <c r="D452" s="7">
        <f>IFERROR((VLOOKUP($B452,'UA Ledger'!$A$6:$N$165,D$4,FALSE)),0)+IFERROR(VLOOKUP($B452,'AA Ledger'!$A$6:$O$581,D$4,FALSE),0)</f>
        <v>-932.74</v>
      </c>
      <c r="E452" s="7">
        <f>IFERROR((VLOOKUP($B452,'UA Ledger'!$A$6:$N$165,E$4,FALSE)),0)+IFERROR(VLOOKUP($B452,'AA Ledger'!$A$6:$O$581,E$4,FALSE),0)</f>
        <v>398.01999999999919</v>
      </c>
      <c r="F452" s="7">
        <f>IFERROR((VLOOKUP($B452,'UA Ledger'!$A$6:$N$165,F$4,FALSE)),0)+IFERROR(VLOOKUP($B452,'AA Ledger'!$A$6:$O$581,F$4,FALSE),0)</f>
        <v>-895.44999999999993</v>
      </c>
      <c r="G452" s="7">
        <f>IFERROR((VLOOKUP($B452,'UA Ledger'!$A$6:$N$165,G$4,FALSE)),0)+IFERROR(VLOOKUP($B452,'AA Ledger'!$A$6:$O$581,G$4,FALSE),0)</f>
        <v>-913.8</v>
      </c>
      <c r="H452" s="7">
        <f>IFERROR((VLOOKUP($B452,'UA Ledger'!$A$6:$N$165,H$4,FALSE)),0)+IFERROR(VLOOKUP($B452,'AA Ledger'!$A$6:$O$581,H$4,FALSE),0)</f>
        <v>-888.54000000000008</v>
      </c>
      <c r="I452" s="7">
        <f>IFERROR((VLOOKUP($B452,'UA Ledger'!$A$6:$N$165,I$4,FALSE)),0)+IFERROR(VLOOKUP($B452,'AA Ledger'!$A$6:$O$581,I$4,FALSE),0)</f>
        <v>-861.59000000000015</v>
      </c>
      <c r="J452" s="7">
        <f>IFERROR((VLOOKUP($B452,'UA Ledger'!$A$6:$N$165,J$4,FALSE)),0)+IFERROR(VLOOKUP($B452,'AA Ledger'!$A$6:$O$581,J$4,FALSE),0)</f>
        <v>-868.05000000000018</v>
      </c>
      <c r="K452" s="7">
        <f>IFERROR((VLOOKUP($B452,'UA Ledger'!$A$6:$N$165,K$4,FALSE)),0)+IFERROR(VLOOKUP($B452,'AA Ledger'!$A$6:$O$581,K$4,FALSE),0)</f>
        <v>-979.12999999999988</v>
      </c>
      <c r="L452" s="7">
        <f>IFERROR((VLOOKUP($B452,'UA Ledger'!$A$6:$N$165,L$4,FALSE)),0)+IFERROR(VLOOKUP($B452,'AA Ledger'!$A$6:$O$581,L$4,FALSE),0)</f>
        <v>-878.11</v>
      </c>
      <c r="M452" s="7">
        <f>IFERROR((VLOOKUP($B452,'UA Ledger'!$A$6:$N$165,M$4,FALSE)),0)+IFERROR(VLOOKUP($B452,'AA Ledger'!$A$6:$O$581,M$4,FALSE),0)</f>
        <v>-863.52999999999986</v>
      </c>
      <c r="N452" s="7">
        <f>IFERROR((VLOOKUP($B452,'UA Ledger'!$A$6:$N$165,N$4,FALSE)),0)+IFERROR(VLOOKUP($B452,'AA Ledger'!$A$6:$O$581,N$4,FALSE),0)</f>
        <v>-947.92999999999984</v>
      </c>
      <c r="O452" s="6">
        <f t="shared" si="19"/>
        <v>-9515.4500000000007</v>
      </c>
      <c r="T452" s="5">
        <v>6207</v>
      </c>
      <c r="U452">
        <f t="shared" si="21"/>
        <v>6207</v>
      </c>
    </row>
    <row r="453" spans="1:21" x14ac:dyDescent="0.35">
      <c r="A453" s="15" t="s">
        <v>407</v>
      </c>
      <c r="B453" s="16">
        <v>4715</v>
      </c>
      <c r="C453" s="7">
        <f>IFERROR((VLOOKUP($B453,'UA Ledger'!$A$6:$N$165,2,FALSE)),0)+IFERROR(VLOOKUP($B453,'AA Ledger'!$A$6:$O$581,2,FALSE),0)</f>
        <v>-26217.26</v>
      </c>
      <c r="D453" s="7">
        <f>IFERROR((VLOOKUP($B453,'UA Ledger'!$A$6:$N$165,D$4,FALSE)),0)+IFERROR(VLOOKUP($B453,'AA Ledger'!$A$6:$O$581,D$4,FALSE),0)</f>
        <v>2197.8499999999985</v>
      </c>
      <c r="E453" s="7">
        <f>IFERROR((VLOOKUP($B453,'UA Ledger'!$A$6:$N$165,E$4,FALSE)),0)+IFERROR(VLOOKUP($B453,'AA Ledger'!$A$6:$O$581,E$4,FALSE),0)</f>
        <v>2433.34</v>
      </c>
      <c r="F453" s="7">
        <f>IFERROR((VLOOKUP($B453,'UA Ledger'!$A$6:$N$165,F$4,FALSE)),0)+IFERROR(VLOOKUP($B453,'AA Ledger'!$A$6:$O$581,F$4,FALSE),0)</f>
        <v>2354.8499999999985</v>
      </c>
      <c r="G453" s="7">
        <f>IFERROR((VLOOKUP($B453,'UA Ledger'!$A$6:$N$165,G$4,FALSE)),0)+IFERROR(VLOOKUP($B453,'AA Ledger'!$A$6:$O$581,G$4,FALSE),0)</f>
        <v>2433.3300000000017</v>
      </c>
      <c r="H453" s="7">
        <f>IFERROR((VLOOKUP($B453,'UA Ledger'!$A$6:$N$165,H$4,FALSE)),0)+IFERROR(VLOOKUP($B453,'AA Ledger'!$A$6:$O$581,H$4,FALSE),0)</f>
        <v>2354.8499999999985</v>
      </c>
      <c r="I453" s="7">
        <f>IFERROR((VLOOKUP($B453,'UA Ledger'!$A$6:$N$165,I$4,FALSE)),0)+IFERROR(VLOOKUP($B453,'AA Ledger'!$A$6:$O$581,I$4,FALSE),0)</f>
        <v>2433.34</v>
      </c>
      <c r="J453" s="7">
        <f>IFERROR((VLOOKUP($B453,'UA Ledger'!$A$6:$N$165,J$4,FALSE)),0)+IFERROR(VLOOKUP($B453,'AA Ledger'!$A$6:$O$581,J$4,FALSE),0)</f>
        <v>2433.34</v>
      </c>
      <c r="K453" s="7">
        <f>IFERROR((VLOOKUP($B453,'UA Ledger'!$A$6:$N$165,K$4,FALSE)),0)+IFERROR(VLOOKUP($B453,'AA Ledger'!$A$6:$O$581,K$4,FALSE),0)</f>
        <v>2354.84</v>
      </c>
      <c r="L453" s="7">
        <f>IFERROR((VLOOKUP($B453,'UA Ledger'!$A$6:$N$165,L$4,FALSE)),0)+IFERROR(VLOOKUP($B453,'AA Ledger'!$A$6:$O$581,L$4,FALSE),0)</f>
        <v>2433.34</v>
      </c>
      <c r="M453" s="7">
        <f>IFERROR((VLOOKUP($B453,'UA Ledger'!$A$6:$N$165,M$4,FALSE)),0)+IFERROR(VLOOKUP($B453,'AA Ledger'!$A$6:$O$581,M$4,FALSE),0)</f>
        <v>2354.84</v>
      </c>
      <c r="N453" s="7">
        <f>IFERROR((VLOOKUP($B453,'UA Ledger'!$A$6:$N$165,N$4,FALSE)),0)+IFERROR(VLOOKUP($B453,'AA Ledger'!$A$6:$O$581,N$4,FALSE),0)</f>
        <v>-25474.03</v>
      </c>
      <c r="O453" s="6">
        <f t="shared" si="19"/>
        <v>-27907.37</v>
      </c>
      <c r="T453" s="5">
        <v>6215</v>
      </c>
      <c r="U453">
        <f t="shared" si="21"/>
        <v>6215</v>
      </c>
    </row>
    <row r="454" spans="1:21" x14ac:dyDescent="0.35">
      <c r="A454" s="15" t="s">
        <v>408</v>
      </c>
      <c r="B454" s="16">
        <v>4760</v>
      </c>
      <c r="C454" s="7">
        <f>IFERROR((VLOOKUP($B454,'UA Ledger'!$A$6:$N$165,2,FALSE)),0)+IFERROR(VLOOKUP($B454,'AA Ledger'!$A$6:$O$581,2,FALSE),0)</f>
        <v>0</v>
      </c>
      <c r="D454" s="7">
        <f>IFERROR((VLOOKUP($B454,'UA Ledger'!$A$6:$N$165,D$4,FALSE)),0)+IFERROR(VLOOKUP($B454,'AA Ledger'!$A$6:$O$581,D$4,FALSE),0)</f>
        <v>0</v>
      </c>
      <c r="E454" s="7">
        <f>IFERROR((VLOOKUP($B454,'UA Ledger'!$A$6:$N$165,E$4,FALSE)),0)+IFERROR(VLOOKUP($B454,'AA Ledger'!$A$6:$O$581,E$4,FALSE),0)</f>
        <v>0</v>
      </c>
      <c r="F454" s="7">
        <f>IFERROR((VLOOKUP($B454,'UA Ledger'!$A$6:$N$165,F$4,FALSE)),0)+IFERROR(VLOOKUP($B454,'AA Ledger'!$A$6:$O$581,F$4,FALSE),0)</f>
        <v>0</v>
      </c>
      <c r="G454" s="7">
        <f>IFERROR((VLOOKUP($B454,'UA Ledger'!$A$6:$N$165,G$4,FALSE)),0)+IFERROR(VLOOKUP($B454,'AA Ledger'!$A$6:$O$581,G$4,FALSE),0)</f>
        <v>0</v>
      </c>
      <c r="H454" s="7">
        <f>IFERROR((VLOOKUP($B454,'UA Ledger'!$A$6:$N$165,H$4,FALSE)),0)+IFERROR(VLOOKUP($B454,'AA Ledger'!$A$6:$O$581,H$4,FALSE),0)</f>
        <v>0</v>
      </c>
      <c r="I454" s="7">
        <f>IFERROR((VLOOKUP($B454,'UA Ledger'!$A$6:$N$165,I$4,FALSE)),0)+IFERROR(VLOOKUP($B454,'AA Ledger'!$A$6:$O$581,I$4,FALSE),0)</f>
        <v>0</v>
      </c>
      <c r="J454" s="7">
        <f>IFERROR((VLOOKUP($B454,'UA Ledger'!$A$6:$N$165,J$4,FALSE)),0)+IFERROR(VLOOKUP($B454,'AA Ledger'!$A$6:$O$581,J$4,FALSE),0)</f>
        <v>0</v>
      </c>
      <c r="K454" s="7">
        <f>IFERROR((VLOOKUP($B454,'UA Ledger'!$A$6:$N$165,K$4,FALSE)),0)+IFERROR(VLOOKUP($B454,'AA Ledger'!$A$6:$O$581,K$4,FALSE),0)</f>
        <v>0</v>
      </c>
      <c r="L454" s="7">
        <f>IFERROR((VLOOKUP($B454,'UA Ledger'!$A$6:$N$165,L$4,FALSE)),0)+IFERROR(VLOOKUP($B454,'AA Ledger'!$A$6:$O$581,L$4,FALSE),0)</f>
        <v>0</v>
      </c>
      <c r="M454" s="7">
        <f>IFERROR((VLOOKUP($B454,'UA Ledger'!$A$6:$N$165,M$4,FALSE)),0)+IFERROR(VLOOKUP($B454,'AA Ledger'!$A$6:$O$581,M$4,FALSE),0)</f>
        <v>0</v>
      </c>
      <c r="N454" s="7">
        <f>IFERROR((VLOOKUP($B454,'UA Ledger'!$A$6:$N$165,N$4,FALSE)),0)+IFERROR(VLOOKUP($B454,'AA Ledger'!$A$6:$O$581,N$4,FALSE),0)</f>
        <v>0</v>
      </c>
      <c r="O454" s="6">
        <f t="shared" si="19"/>
        <v>0</v>
      </c>
      <c r="T454" s="5">
        <v>6220</v>
      </c>
      <c r="U454">
        <f t="shared" si="21"/>
        <v>6220</v>
      </c>
    </row>
    <row r="455" spans="1:21" x14ac:dyDescent="0.35">
      <c r="A455" s="15" t="s">
        <v>409</v>
      </c>
      <c r="B455" s="16">
        <v>4780</v>
      </c>
      <c r="C455" s="7">
        <f>IFERROR((VLOOKUP($B455,'UA Ledger'!$A$6:$N$165,2,FALSE)),0)+IFERROR(VLOOKUP($B455,'AA Ledger'!$A$6:$O$581,2,FALSE),0)</f>
        <v>0</v>
      </c>
      <c r="D455" s="7">
        <f>IFERROR((VLOOKUP($B455,'UA Ledger'!$A$6:$N$165,D$4,FALSE)),0)+IFERROR(VLOOKUP($B455,'AA Ledger'!$A$6:$O$581,D$4,FALSE),0)</f>
        <v>0</v>
      </c>
      <c r="E455" s="7">
        <f>IFERROR((VLOOKUP($B455,'UA Ledger'!$A$6:$N$165,E$4,FALSE)),0)+IFERROR(VLOOKUP($B455,'AA Ledger'!$A$6:$O$581,E$4,FALSE),0)</f>
        <v>0</v>
      </c>
      <c r="F455" s="7">
        <f>IFERROR((VLOOKUP($B455,'UA Ledger'!$A$6:$N$165,F$4,FALSE)),0)+IFERROR(VLOOKUP($B455,'AA Ledger'!$A$6:$O$581,F$4,FALSE),0)</f>
        <v>0</v>
      </c>
      <c r="G455" s="7">
        <f>IFERROR((VLOOKUP($B455,'UA Ledger'!$A$6:$N$165,G$4,FALSE)),0)+IFERROR(VLOOKUP($B455,'AA Ledger'!$A$6:$O$581,G$4,FALSE),0)</f>
        <v>0</v>
      </c>
      <c r="H455" s="7">
        <f>IFERROR((VLOOKUP($B455,'UA Ledger'!$A$6:$N$165,H$4,FALSE)),0)+IFERROR(VLOOKUP($B455,'AA Ledger'!$A$6:$O$581,H$4,FALSE),0)</f>
        <v>0</v>
      </c>
      <c r="I455" s="7">
        <f>IFERROR((VLOOKUP($B455,'UA Ledger'!$A$6:$N$165,I$4,FALSE)),0)+IFERROR(VLOOKUP($B455,'AA Ledger'!$A$6:$O$581,I$4,FALSE),0)</f>
        <v>0</v>
      </c>
      <c r="J455" s="7">
        <f>IFERROR((VLOOKUP($B455,'UA Ledger'!$A$6:$N$165,J$4,FALSE)),0)+IFERROR(VLOOKUP($B455,'AA Ledger'!$A$6:$O$581,J$4,FALSE),0)</f>
        <v>0</v>
      </c>
      <c r="K455" s="7">
        <f>IFERROR((VLOOKUP($B455,'UA Ledger'!$A$6:$N$165,K$4,FALSE)),0)+IFERROR(VLOOKUP($B455,'AA Ledger'!$A$6:$O$581,K$4,FALSE),0)</f>
        <v>0</v>
      </c>
      <c r="L455" s="7">
        <f>IFERROR((VLOOKUP($B455,'UA Ledger'!$A$6:$N$165,L$4,FALSE)),0)+IFERROR(VLOOKUP($B455,'AA Ledger'!$A$6:$O$581,L$4,FALSE),0)</f>
        <v>0</v>
      </c>
      <c r="M455" s="7">
        <f>IFERROR((VLOOKUP($B455,'UA Ledger'!$A$6:$N$165,M$4,FALSE)),0)+IFERROR(VLOOKUP($B455,'AA Ledger'!$A$6:$O$581,M$4,FALSE),0)</f>
        <v>0</v>
      </c>
      <c r="N455" s="7">
        <f>IFERROR((VLOOKUP($B455,'UA Ledger'!$A$6:$N$165,N$4,FALSE)),0)+IFERROR(VLOOKUP($B455,'AA Ledger'!$A$6:$O$581,N$4,FALSE),0)</f>
        <v>0</v>
      </c>
      <c r="O455" s="6">
        <f t="shared" si="19"/>
        <v>0</v>
      </c>
      <c r="T455" s="5">
        <v>6225</v>
      </c>
      <c r="U455">
        <f t="shared" si="21"/>
        <v>6225</v>
      </c>
    </row>
    <row r="456" spans="1:21" x14ac:dyDescent="0.35">
      <c r="A456" s="15" t="s">
        <v>410</v>
      </c>
      <c r="B456" s="16">
        <v>4785</v>
      </c>
      <c r="C456" s="7">
        <f>IFERROR((VLOOKUP($B456,'UA Ledger'!$A$6:$N$165,2,FALSE)),0)+IFERROR(VLOOKUP($B456,'AA Ledger'!$A$6:$O$581,2,FALSE),0)</f>
        <v>0</v>
      </c>
      <c r="D456" s="7">
        <f>IFERROR((VLOOKUP($B456,'UA Ledger'!$A$6:$N$165,D$4,FALSE)),0)+IFERROR(VLOOKUP($B456,'AA Ledger'!$A$6:$O$581,D$4,FALSE),0)</f>
        <v>0</v>
      </c>
      <c r="E456" s="7">
        <f>IFERROR((VLOOKUP($B456,'UA Ledger'!$A$6:$N$165,E$4,FALSE)),0)+IFERROR(VLOOKUP($B456,'AA Ledger'!$A$6:$O$581,E$4,FALSE),0)</f>
        <v>0</v>
      </c>
      <c r="F456" s="7">
        <f>IFERROR((VLOOKUP($B456,'UA Ledger'!$A$6:$N$165,F$4,FALSE)),0)+IFERROR(VLOOKUP($B456,'AA Ledger'!$A$6:$O$581,F$4,FALSE),0)</f>
        <v>0</v>
      </c>
      <c r="G456" s="7">
        <f>IFERROR((VLOOKUP($B456,'UA Ledger'!$A$6:$N$165,G$4,FALSE)),0)+IFERROR(VLOOKUP($B456,'AA Ledger'!$A$6:$O$581,G$4,FALSE),0)</f>
        <v>0</v>
      </c>
      <c r="H456" s="7">
        <f>IFERROR((VLOOKUP($B456,'UA Ledger'!$A$6:$N$165,H$4,FALSE)),0)+IFERROR(VLOOKUP($B456,'AA Ledger'!$A$6:$O$581,H$4,FALSE),0)</f>
        <v>0</v>
      </c>
      <c r="I456" s="7">
        <f>IFERROR((VLOOKUP($B456,'UA Ledger'!$A$6:$N$165,I$4,FALSE)),0)+IFERROR(VLOOKUP($B456,'AA Ledger'!$A$6:$O$581,I$4,FALSE),0)</f>
        <v>0</v>
      </c>
      <c r="J456" s="7">
        <f>IFERROR((VLOOKUP($B456,'UA Ledger'!$A$6:$N$165,J$4,FALSE)),0)+IFERROR(VLOOKUP($B456,'AA Ledger'!$A$6:$O$581,J$4,FALSE),0)</f>
        <v>0</v>
      </c>
      <c r="K456" s="7">
        <f>IFERROR((VLOOKUP($B456,'UA Ledger'!$A$6:$N$165,K$4,FALSE)),0)+IFERROR(VLOOKUP($B456,'AA Ledger'!$A$6:$O$581,K$4,FALSE),0)</f>
        <v>0</v>
      </c>
      <c r="L456" s="7">
        <f>IFERROR((VLOOKUP($B456,'UA Ledger'!$A$6:$N$165,L$4,FALSE)),0)+IFERROR(VLOOKUP($B456,'AA Ledger'!$A$6:$O$581,L$4,FALSE),0)</f>
        <v>0</v>
      </c>
      <c r="M456" s="7">
        <f>IFERROR((VLOOKUP($B456,'UA Ledger'!$A$6:$N$165,M$4,FALSE)),0)+IFERROR(VLOOKUP($B456,'AA Ledger'!$A$6:$O$581,M$4,FALSE),0)</f>
        <v>0</v>
      </c>
      <c r="N456" s="7">
        <f>IFERROR((VLOOKUP($B456,'UA Ledger'!$A$6:$N$165,N$4,FALSE)),0)+IFERROR(VLOOKUP($B456,'AA Ledger'!$A$6:$O$581,N$4,FALSE),0)</f>
        <v>0</v>
      </c>
      <c r="O456" s="6">
        <f t="shared" ref="O456:O522" si="22">SUM(C456:N456)</f>
        <v>0</v>
      </c>
      <c r="T456" s="5">
        <v>6230</v>
      </c>
      <c r="U456">
        <f t="shared" si="21"/>
        <v>6230</v>
      </c>
    </row>
    <row r="457" spans="1:21" x14ac:dyDescent="0.35">
      <c r="A457" s="15" t="s">
        <v>411</v>
      </c>
      <c r="B457" s="16">
        <v>4998</v>
      </c>
      <c r="C457" s="7">
        <f>IFERROR((VLOOKUP($B457,'UA Ledger'!$A$6:$N$165,2,FALSE)),0)+IFERROR(VLOOKUP($B457,'AA Ledger'!$A$6:$O$581,2,FALSE),0)</f>
        <v>0</v>
      </c>
      <c r="D457" s="7">
        <f>IFERROR((VLOOKUP($B457,'UA Ledger'!$A$6:$N$165,D$4,FALSE)),0)+IFERROR(VLOOKUP($B457,'AA Ledger'!$A$6:$O$581,D$4,FALSE),0)</f>
        <v>0</v>
      </c>
      <c r="E457" s="7">
        <f>IFERROR((VLOOKUP($B457,'UA Ledger'!$A$6:$N$165,E$4,FALSE)),0)+IFERROR(VLOOKUP($B457,'AA Ledger'!$A$6:$O$581,E$4,FALSE),0)</f>
        <v>0</v>
      </c>
      <c r="F457" s="7">
        <f>IFERROR((VLOOKUP($B457,'UA Ledger'!$A$6:$N$165,F$4,FALSE)),0)+IFERROR(VLOOKUP($B457,'AA Ledger'!$A$6:$O$581,F$4,FALSE),0)</f>
        <v>0</v>
      </c>
      <c r="G457" s="7">
        <f>IFERROR((VLOOKUP($B457,'UA Ledger'!$A$6:$N$165,G$4,FALSE)),0)+IFERROR(VLOOKUP($B457,'AA Ledger'!$A$6:$O$581,G$4,FALSE),0)</f>
        <v>0</v>
      </c>
      <c r="H457" s="7">
        <f>IFERROR((VLOOKUP($B457,'UA Ledger'!$A$6:$N$165,H$4,FALSE)),0)+IFERROR(VLOOKUP($B457,'AA Ledger'!$A$6:$O$581,H$4,FALSE),0)</f>
        <v>0</v>
      </c>
      <c r="I457" s="7">
        <f>IFERROR((VLOOKUP($B457,'UA Ledger'!$A$6:$N$165,I$4,FALSE)),0)+IFERROR(VLOOKUP($B457,'AA Ledger'!$A$6:$O$581,I$4,FALSE),0)</f>
        <v>0</v>
      </c>
      <c r="J457" s="7">
        <f>IFERROR((VLOOKUP($B457,'UA Ledger'!$A$6:$N$165,J$4,FALSE)),0)+IFERROR(VLOOKUP($B457,'AA Ledger'!$A$6:$O$581,J$4,FALSE),0)</f>
        <v>0</v>
      </c>
      <c r="K457" s="7">
        <f>IFERROR((VLOOKUP($B457,'UA Ledger'!$A$6:$N$165,K$4,FALSE)),0)+IFERROR(VLOOKUP($B457,'AA Ledger'!$A$6:$O$581,K$4,FALSE),0)</f>
        <v>0</v>
      </c>
      <c r="L457" s="7">
        <f>IFERROR((VLOOKUP($B457,'UA Ledger'!$A$6:$N$165,L$4,FALSE)),0)+IFERROR(VLOOKUP($B457,'AA Ledger'!$A$6:$O$581,L$4,FALSE),0)</f>
        <v>0</v>
      </c>
      <c r="M457" s="7">
        <f>IFERROR((VLOOKUP($B457,'UA Ledger'!$A$6:$N$165,M$4,FALSE)),0)+IFERROR(VLOOKUP($B457,'AA Ledger'!$A$6:$O$581,M$4,FALSE),0)</f>
        <v>0</v>
      </c>
      <c r="N457" s="7">
        <f>IFERROR((VLOOKUP($B457,'UA Ledger'!$A$6:$N$165,N$4,FALSE)),0)+IFERROR(VLOOKUP($B457,'AA Ledger'!$A$6:$O$581,N$4,FALSE),0)</f>
        <v>0</v>
      </c>
      <c r="O457" s="6">
        <f t="shared" si="22"/>
        <v>0</v>
      </c>
      <c r="T457" s="5">
        <v>6255</v>
      </c>
      <c r="U457">
        <f t="shared" si="21"/>
        <v>6255</v>
      </c>
    </row>
    <row r="458" spans="1:21" x14ac:dyDescent="0.35">
      <c r="A458" s="26" t="str">
        <f>IFERROR(VLOOKUP(B458,[1]Summary!$A$440:$B$730,2,FALSE),"")</f>
        <v>WATER REVENUE-RESIDENTIAL</v>
      </c>
      <c r="B458" s="16">
        <v>5025</v>
      </c>
      <c r="C458" s="7">
        <f>IFERROR((VLOOKUP($B458,'UA Ledger'!$A$6:$N$165,2,FALSE)),0)+IFERROR(VLOOKUP($B458,'AA Ledger'!$A$6:$O$581,2,FALSE),0)</f>
        <v>-1034487.1499999996</v>
      </c>
      <c r="D458" s="7">
        <f>IFERROR((VLOOKUP($B458,'UA Ledger'!$A$6:$N$165,D$4,FALSE)),0)+IFERROR(VLOOKUP($B458,'AA Ledger'!$A$6:$O$581,D$4,FALSE),0)</f>
        <v>-962920.21</v>
      </c>
      <c r="E458" s="7">
        <f>IFERROR((VLOOKUP($B458,'UA Ledger'!$A$6:$N$165,E$4,FALSE)),0)+IFERROR(VLOOKUP($B458,'AA Ledger'!$A$6:$O$581,E$4,FALSE),0)</f>
        <v>-978971.6799999997</v>
      </c>
      <c r="F458" s="7">
        <f>IFERROR((VLOOKUP($B458,'UA Ledger'!$A$6:$N$165,F$4,FALSE)),0)+IFERROR(VLOOKUP($B458,'AA Ledger'!$A$6:$O$581,F$4,FALSE),0)</f>
        <v>-1166639.6499999999</v>
      </c>
      <c r="G458" s="7">
        <f>IFERROR((VLOOKUP($B458,'UA Ledger'!$A$6:$N$165,G$4,FALSE)),0)+IFERROR(VLOOKUP($B458,'AA Ledger'!$A$6:$O$581,G$4,FALSE),0)</f>
        <v>-1232823.9200000006</v>
      </c>
      <c r="H458" s="7">
        <f>IFERROR((VLOOKUP($B458,'UA Ledger'!$A$6:$N$165,H$4,FALSE)),0)+IFERROR(VLOOKUP($B458,'AA Ledger'!$A$6:$O$581,H$4,FALSE),0)</f>
        <v>-1424462.6299999992</v>
      </c>
      <c r="I458" s="7">
        <f>IFERROR((VLOOKUP($B458,'UA Ledger'!$A$6:$N$165,I$4,FALSE)),0)+IFERROR(VLOOKUP($B458,'AA Ledger'!$A$6:$O$581,I$4,FALSE),0)</f>
        <v>-1219024.8299999998</v>
      </c>
      <c r="J458" s="7">
        <f>IFERROR((VLOOKUP($B458,'UA Ledger'!$A$6:$N$165,J$4,FALSE)),0)+IFERROR(VLOOKUP($B458,'AA Ledger'!$A$6:$O$581,J$4,FALSE),0)</f>
        <v>-1069347.5299999991</v>
      </c>
      <c r="K458" s="7">
        <f>IFERROR((VLOOKUP($B458,'UA Ledger'!$A$6:$N$165,K$4,FALSE)),0)+IFERROR(VLOOKUP($B458,'AA Ledger'!$A$6:$O$581,K$4,FALSE),0)</f>
        <v>-1133594.5999999996</v>
      </c>
      <c r="L458" s="7">
        <f>IFERROR((VLOOKUP($B458,'UA Ledger'!$A$6:$N$165,L$4,FALSE)),0)+IFERROR(VLOOKUP($B458,'AA Ledger'!$A$6:$O$581,L$4,FALSE),0)</f>
        <v>-1259848.4599999995</v>
      </c>
      <c r="M458" s="7">
        <f>IFERROR((VLOOKUP($B458,'UA Ledger'!$A$6:$N$165,M$4,FALSE)),0)+IFERROR(VLOOKUP($B458,'AA Ledger'!$A$6:$O$581,M$4,FALSE),0)</f>
        <v>-1135559.9499999997</v>
      </c>
      <c r="N458" s="7">
        <f>IFERROR((VLOOKUP($B458,'UA Ledger'!$A$6:$N$165,N$4,FALSE)),0)+IFERROR(VLOOKUP($B458,'AA Ledger'!$A$6:$O$581,N$4,FALSE),0)</f>
        <v>-1156520.4499999997</v>
      </c>
      <c r="O458" s="6">
        <f t="shared" si="22"/>
        <v>-13774201.059999995</v>
      </c>
      <c r="Q458" t="s">
        <v>425</v>
      </c>
      <c r="R458" t="s">
        <v>426</v>
      </c>
      <c r="T458" s="5">
        <v>6260</v>
      </c>
      <c r="U458">
        <f t="shared" si="21"/>
        <v>6260</v>
      </c>
    </row>
    <row r="459" spans="1:21" x14ac:dyDescent="0.35">
      <c r="A459" s="26" t="str">
        <f>IFERROR(VLOOKUP(B459,[1]Summary!$A$440:$B$730,2,FALSE),"")</f>
        <v>WATER REVENUE-ACCRUALS</v>
      </c>
      <c r="B459" s="16">
        <v>5030</v>
      </c>
      <c r="C459" s="7">
        <f>IFERROR((VLOOKUP($B459,'UA Ledger'!$A$6:$N$165,2,FALSE)),0)+IFERROR(VLOOKUP($B459,'AA Ledger'!$A$6:$O$581,2,FALSE),0)</f>
        <v>28383.39000000009</v>
      </c>
      <c r="D459" s="7">
        <f>IFERROR((VLOOKUP($B459,'UA Ledger'!$A$6:$N$165,D$4,FALSE)),0)+IFERROR(VLOOKUP($B459,'AA Ledger'!$A$6:$O$581,D$4,FALSE),0)</f>
        <v>66096.260000000068</v>
      </c>
      <c r="E459" s="7">
        <f>IFERROR((VLOOKUP($B459,'UA Ledger'!$A$6:$N$165,E$4,FALSE)),0)+IFERROR(VLOOKUP($B459,'AA Ledger'!$A$6:$O$581,E$4,FALSE),0)</f>
        <v>-111178.06000000003</v>
      </c>
      <c r="F459" s="7">
        <f>IFERROR((VLOOKUP($B459,'UA Ledger'!$A$6:$N$165,F$4,FALSE)),0)+IFERROR(VLOOKUP($B459,'AA Ledger'!$A$6:$O$581,F$4,FALSE),0)</f>
        <v>-18758.959999999988</v>
      </c>
      <c r="G459" s="7">
        <f>IFERROR((VLOOKUP($B459,'UA Ledger'!$A$6:$N$165,G$4,FALSE)),0)+IFERROR(VLOOKUP($B459,'AA Ledger'!$A$6:$O$581,G$4,FALSE),0)</f>
        <v>-259899.14000000016</v>
      </c>
      <c r="H459" s="7">
        <f>IFERROR((VLOOKUP($B459,'UA Ledger'!$A$6:$N$165,H$4,FALSE)),0)+IFERROR(VLOOKUP($B459,'AA Ledger'!$A$6:$O$581,H$4,FALSE),0)</f>
        <v>67973.869999999835</v>
      </c>
      <c r="I459" s="7">
        <f>IFERROR((VLOOKUP($B459,'UA Ledger'!$A$6:$N$165,I$4,FALSE)),0)+IFERROR(VLOOKUP($B459,'AA Ledger'!$A$6:$O$581,I$4,FALSE),0)</f>
        <v>114904.29000000023</v>
      </c>
      <c r="J459" s="7">
        <f>IFERROR((VLOOKUP($B459,'UA Ledger'!$A$6:$N$165,J$4,FALSE)),0)+IFERROR(VLOOKUP($B459,'AA Ledger'!$A$6:$O$581,J$4,FALSE),0)</f>
        <v>40877.680000000066</v>
      </c>
      <c r="K459" s="7">
        <f>IFERROR((VLOOKUP($B459,'UA Ledger'!$A$6:$N$165,K$4,FALSE)),0)+IFERROR(VLOOKUP($B459,'AA Ledger'!$A$6:$O$581,K$4,FALSE),0)</f>
        <v>-16690.999999999985</v>
      </c>
      <c r="L459" s="7">
        <f>IFERROR((VLOOKUP($B459,'UA Ledger'!$A$6:$N$165,L$4,FALSE)),0)+IFERROR(VLOOKUP($B459,'AA Ledger'!$A$6:$O$581,L$4,FALSE),0)</f>
        <v>-83789.349999999977</v>
      </c>
      <c r="M459" s="7">
        <f>IFERROR((VLOOKUP($B459,'UA Ledger'!$A$6:$N$165,M$4,FALSE)),0)+IFERROR(VLOOKUP($B459,'AA Ledger'!$A$6:$O$581,M$4,FALSE),0)</f>
        <v>34152.429999999993</v>
      </c>
      <c r="N459" s="7">
        <f>IFERROR((VLOOKUP($B459,'UA Ledger'!$A$6:$N$165,N$4,FALSE)),0)+IFERROR(VLOOKUP($B459,'AA Ledger'!$A$6:$O$581,N$4,FALSE),0)</f>
        <v>81383.190000000192</v>
      </c>
      <c r="O459" s="6">
        <f t="shared" si="22"/>
        <v>-56545.399999999659</v>
      </c>
      <c r="Q459" s="6">
        <f>SUM($O458:$O483)</f>
        <v>-37283667.849999987</v>
      </c>
      <c r="R459" s="6">
        <f>SUM($O458:$O483)+O487</f>
        <v>-37283667.849999987</v>
      </c>
      <c r="T459" s="5">
        <v>6270</v>
      </c>
      <c r="U459">
        <f t="shared" si="21"/>
        <v>6270</v>
      </c>
    </row>
    <row r="460" spans="1:21" x14ac:dyDescent="0.35">
      <c r="A460" s="26" t="str">
        <f>IFERROR(VLOOKUP(B460,[1]Summary!$A$440:$B$730,2,FALSE),"")</f>
        <v>WATER REVENUE-COMMERCIAL</v>
      </c>
      <c r="B460" s="16">
        <v>5035</v>
      </c>
      <c r="C460" s="7">
        <f>IFERROR((VLOOKUP($B460,'UA Ledger'!$A$6:$N$165,2,FALSE)),0)+IFERROR(VLOOKUP($B460,'AA Ledger'!$A$6:$O$581,2,FALSE),0)</f>
        <v>-189291.46000000005</v>
      </c>
      <c r="D460" s="7">
        <f>IFERROR((VLOOKUP($B460,'UA Ledger'!$A$6:$N$165,D$4,FALSE)),0)+IFERROR(VLOOKUP($B460,'AA Ledger'!$A$6:$O$581,D$4,FALSE),0)</f>
        <v>-165577.27000000002</v>
      </c>
      <c r="E460" s="7">
        <f>IFERROR((VLOOKUP($B460,'UA Ledger'!$A$6:$N$165,E$4,FALSE)),0)+IFERROR(VLOOKUP($B460,'AA Ledger'!$A$6:$O$581,E$4,FALSE),0)</f>
        <v>-144487.57999999996</v>
      </c>
      <c r="F460" s="7">
        <f>IFERROR((VLOOKUP($B460,'UA Ledger'!$A$6:$N$165,F$4,FALSE)),0)+IFERROR(VLOOKUP($B460,'AA Ledger'!$A$6:$O$581,F$4,FALSE),0)</f>
        <v>-136737.65000000002</v>
      </c>
      <c r="G460" s="7">
        <f>IFERROR((VLOOKUP($B460,'UA Ledger'!$A$6:$N$165,G$4,FALSE)),0)+IFERROR(VLOOKUP($B460,'AA Ledger'!$A$6:$O$581,G$4,FALSE),0)</f>
        <v>-216572.06999999995</v>
      </c>
      <c r="H460" s="7">
        <f>IFERROR((VLOOKUP($B460,'UA Ledger'!$A$6:$N$165,H$4,FALSE)),0)+IFERROR(VLOOKUP($B460,'AA Ledger'!$A$6:$O$581,H$4,FALSE),0)</f>
        <v>-165851.78999999995</v>
      </c>
      <c r="I460" s="7">
        <f>IFERROR((VLOOKUP($B460,'UA Ledger'!$A$6:$N$165,I$4,FALSE)),0)+IFERROR(VLOOKUP($B460,'AA Ledger'!$A$6:$O$581,I$4,FALSE),0)</f>
        <v>-169008.86000000004</v>
      </c>
      <c r="J460" s="7">
        <f>IFERROR((VLOOKUP($B460,'UA Ledger'!$A$6:$N$165,J$4,FALSE)),0)+IFERROR(VLOOKUP($B460,'AA Ledger'!$A$6:$O$581,J$4,FALSE),0)</f>
        <v>-169311.31</v>
      </c>
      <c r="K460" s="7">
        <f>IFERROR((VLOOKUP($B460,'UA Ledger'!$A$6:$N$165,K$4,FALSE)),0)+IFERROR(VLOOKUP($B460,'AA Ledger'!$A$6:$O$581,K$4,FALSE),0)</f>
        <v>-177953.22000000003</v>
      </c>
      <c r="L460" s="7">
        <f>IFERROR((VLOOKUP($B460,'UA Ledger'!$A$6:$N$165,L$4,FALSE)),0)+IFERROR(VLOOKUP($B460,'AA Ledger'!$A$6:$O$581,L$4,FALSE),0)</f>
        <v>-190000.52999999997</v>
      </c>
      <c r="M460" s="7">
        <f>IFERROR((VLOOKUP($B460,'UA Ledger'!$A$6:$N$165,M$4,FALSE)),0)+IFERROR(VLOOKUP($B460,'AA Ledger'!$A$6:$O$581,M$4,FALSE),0)</f>
        <v>-138538.91999999998</v>
      </c>
      <c r="N460" s="7">
        <f>IFERROR((VLOOKUP($B460,'UA Ledger'!$A$6:$N$165,N$4,FALSE)),0)+IFERROR(VLOOKUP($B460,'AA Ledger'!$A$6:$O$581,N$4,FALSE),0)</f>
        <v>-190682.34000000003</v>
      </c>
      <c r="O460" s="6">
        <f t="shared" si="22"/>
        <v>-2054013</v>
      </c>
      <c r="T460" s="5">
        <v>6285</v>
      </c>
      <c r="U460">
        <f t="shared" si="21"/>
        <v>6285</v>
      </c>
    </row>
    <row r="461" spans="1:21" x14ac:dyDescent="0.35">
      <c r="A461" s="26" t="str">
        <f>IFERROR(VLOOKUP(B461,[1]Summary!$A$440:$B$730,2,FALSE),"")</f>
        <v>WATER REVENUE-MULT FAM DWELL</v>
      </c>
      <c r="B461" s="16">
        <v>5050</v>
      </c>
      <c r="C461" s="7">
        <f>IFERROR((VLOOKUP($B461,'UA Ledger'!$A$6:$N$165,2,FALSE)),0)+IFERROR(VLOOKUP($B461,'AA Ledger'!$A$6:$O$581,2,FALSE),0)</f>
        <v>-6505.17</v>
      </c>
      <c r="D461" s="7">
        <f>IFERROR((VLOOKUP($B461,'UA Ledger'!$A$6:$N$165,D$4,FALSE)),0)+IFERROR(VLOOKUP($B461,'AA Ledger'!$A$6:$O$581,D$4,FALSE),0)</f>
        <v>-6291.35</v>
      </c>
      <c r="E461" s="7">
        <f>IFERROR((VLOOKUP($B461,'UA Ledger'!$A$6:$N$165,E$4,FALSE)),0)+IFERROR(VLOOKUP($B461,'AA Ledger'!$A$6:$O$581,E$4,FALSE),0)</f>
        <v>-6293.83</v>
      </c>
      <c r="F461" s="7">
        <f>IFERROR((VLOOKUP($B461,'UA Ledger'!$A$6:$N$165,F$4,FALSE)),0)+IFERROR(VLOOKUP($B461,'AA Ledger'!$A$6:$O$581,F$4,FALSE),0)</f>
        <v>-6208.75</v>
      </c>
      <c r="G461" s="7">
        <f>IFERROR((VLOOKUP($B461,'UA Ledger'!$A$6:$N$165,G$4,FALSE)),0)+IFERROR(VLOOKUP($B461,'AA Ledger'!$A$6:$O$581,G$4,FALSE),0)</f>
        <v>-6243.01</v>
      </c>
      <c r="H461" s="7">
        <f>IFERROR((VLOOKUP($B461,'UA Ledger'!$A$6:$N$165,H$4,FALSE)),0)+IFERROR(VLOOKUP($B461,'AA Ledger'!$A$6:$O$581,H$4,FALSE),0)</f>
        <v>-6097.93</v>
      </c>
      <c r="I461" s="7">
        <f>IFERROR((VLOOKUP($B461,'UA Ledger'!$A$6:$N$165,I$4,FALSE)),0)+IFERROR(VLOOKUP($B461,'AA Ledger'!$A$6:$O$581,I$4,FALSE),0)</f>
        <v>-6341.62</v>
      </c>
      <c r="J461" s="7">
        <f>IFERROR((VLOOKUP($B461,'UA Ledger'!$A$6:$N$165,J$4,FALSE)),0)+IFERROR(VLOOKUP($B461,'AA Ledger'!$A$6:$O$581,J$4,FALSE),0)</f>
        <v>-6224.53</v>
      </c>
      <c r="K461" s="7">
        <f>IFERROR((VLOOKUP($B461,'UA Ledger'!$A$6:$N$165,K$4,FALSE)),0)+IFERROR(VLOOKUP($B461,'AA Ledger'!$A$6:$O$581,K$4,FALSE),0)</f>
        <v>-6482.43</v>
      </c>
      <c r="L461" s="7">
        <f>IFERROR((VLOOKUP($B461,'UA Ledger'!$A$6:$N$165,L$4,FALSE)),0)+IFERROR(VLOOKUP($B461,'AA Ledger'!$A$6:$O$581,L$4,FALSE),0)</f>
        <v>-6049.47</v>
      </c>
      <c r="M461" s="7">
        <f>IFERROR((VLOOKUP($B461,'UA Ledger'!$A$6:$N$165,M$4,FALSE)),0)+IFERROR(VLOOKUP($B461,'AA Ledger'!$A$6:$O$581,M$4,FALSE),0)</f>
        <v>-6631.03</v>
      </c>
      <c r="N461" s="7">
        <f>IFERROR((VLOOKUP($B461,'UA Ledger'!$A$6:$N$165,N$4,FALSE)),0)+IFERROR(VLOOKUP($B461,'AA Ledger'!$A$6:$O$581,N$4,FALSE),0)</f>
        <v>-6307.77</v>
      </c>
      <c r="O461" s="6">
        <f t="shared" si="22"/>
        <v>-75676.890000000014</v>
      </c>
      <c r="T461" s="5">
        <v>6290</v>
      </c>
      <c r="U461">
        <f t="shared" si="21"/>
        <v>6290</v>
      </c>
    </row>
    <row r="462" spans="1:21" x14ac:dyDescent="0.35">
      <c r="A462" s="26" t="str">
        <f>IFERROR(VLOOKUP(B462,[1]Summary!$A$440:$B$730,2,FALSE),"")</f>
        <v>WATER REVENUE-STORM REC RIDER</v>
      </c>
      <c r="B462" s="16">
        <v>5051</v>
      </c>
      <c r="C462" s="7">
        <f>IFERROR((VLOOKUP($B462,'UA Ledger'!$A$6:$N$165,2,FALSE)),0)+IFERROR(VLOOKUP($B462,'AA Ledger'!$A$6:$O$581,2,FALSE),0)</f>
        <v>-6313.7300000000023</v>
      </c>
      <c r="D462" s="7">
        <f>IFERROR((VLOOKUP($B462,'UA Ledger'!$A$6:$N$165,D$4,FALSE)),0)+IFERROR(VLOOKUP($B462,'AA Ledger'!$A$6:$O$581,D$4,FALSE),0)</f>
        <v>-5788.8900000000012</v>
      </c>
      <c r="E462" s="7">
        <f>IFERROR((VLOOKUP($B462,'UA Ledger'!$A$6:$N$165,E$4,FALSE)),0)+IFERROR(VLOOKUP($B462,'AA Ledger'!$A$6:$O$581,E$4,FALSE),0)</f>
        <v>-5793.3900000000012</v>
      </c>
      <c r="F462" s="7">
        <f>IFERROR((VLOOKUP($B462,'UA Ledger'!$A$6:$N$165,F$4,FALSE)),0)+IFERROR(VLOOKUP($B462,'AA Ledger'!$A$6:$O$581,F$4,FALSE),0)</f>
        <v>-6501.4500000000007</v>
      </c>
      <c r="G462" s="7">
        <f>IFERROR((VLOOKUP($B462,'UA Ledger'!$A$6:$N$165,G$4,FALSE)),0)+IFERROR(VLOOKUP($B462,'AA Ledger'!$A$6:$O$581,G$4,FALSE),0)</f>
        <v>-7114.8700000000026</v>
      </c>
      <c r="H462" s="7">
        <f>IFERROR((VLOOKUP($B462,'UA Ledger'!$A$6:$N$165,H$4,FALSE)),0)+IFERROR(VLOOKUP($B462,'AA Ledger'!$A$6:$O$581,H$4,FALSE),0)</f>
        <v>-7456.77</v>
      </c>
      <c r="I462" s="7">
        <f>IFERROR((VLOOKUP($B462,'UA Ledger'!$A$6:$N$165,I$4,FALSE)),0)+IFERROR(VLOOKUP($B462,'AA Ledger'!$A$6:$O$581,I$4,FALSE),0)</f>
        <v>-4128.0400000000027</v>
      </c>
      <c r="J462" s="7">
        <f>IFERROR((VLOOKUP($B462,'UA Ledger'!$A$6:$N$165,J$4,FALSE)),0)+IFERROR(VLOOKUP($B462,'AA Ledger'!$A$6:$O$581,J$4,FALSE),0)</f>
        <v>-1168.0999999999995</v>
      </c>
      <c r="K462" s="7">
        <f>IFERROR((VLOOKUP($B462,'UA Ledger'!$A$6:$N$165,K$4,FALSE)),0)+IFERROR(VLOOKUP($B462,'AA Ledger'!$A$6:$O$581,K$4,FALSE),0)</f>
        <v>-989.65999999999985</v>
      </c>
      <c r="L462" s="7">
        <f>IFERROR((VLOOKUP($B462,'UA Ledger'!$A$6:$N$165,L$4,FALSE)),0)+IFERROR(VLOOKUP($B462,'AA Ledger'!$A$6:$O$581,L$4,FALSE),0)</f>
        <v>-1049.5899999999997</v>
      </c>
      <c r="M462" s="7">
        <f>IFERROR((VLOOKUP($B462,'UA Ledger'!$A$6:$N$165,M$4,FALSE)),0)+IFERROR(VLOOKUP($B462,'AA Ledger'!$A$6:$O$581,M$4,FALSE),0)</f>
        <v>-969.41999999999985</v>
      </c>
      <c r="N462" s="7">
        <f>IFERROR((VLOOKUP($B462,'UA Ledger'!$A$6:$N$165,N$4,FALSE)),0)+IFERROR(VLOOKUP($B462,'AA Ledger'!$A$6:$O$581,N$4,FALSE),0)</f>
        <v>-978.67</v>
      </c>
      <c r="O462" s="6">
        <f t="shared" si="22"/>
        <v>-48252.58</v>
      </c>
      <c r="T462" s="5">
        <v>6295</v>
      </c>
      <c r="U462">
        <f t="shared" si="21"/>
        <v>6295</v>
      </c>
    </row>
    <row r="463" spans="1:21" x14ac:dyDescent="0.35">
      <c r="A463" s="26" t="str">
        <f>IFERROR(VLOOKUP(B463,[1]Summary!$A$440:$B$730,2,FALSE),"")</f>
        <v>PRIVATE FIRE PROTECTION</v>
      </c>
      <c r="B463" s="16">
        <v>5065</v>
      </c>
      <c r="C463" s="7">
        <f>IFERROR((VLOOKUP($B463,'UA Ledger'!$A$6:$N$165,2,FALSE)),0)+IFERROR(VLOOKUP($B463,'AA Ledger'!$A$6:$O$581,2,FALSE),0)</f>
        <v>-1457.260000000002</v>
      </c>
      <c r="D463" s="7">
        <f>IFERROR((VLOOKUP($B463,'UA Ledger'!$A$6:$N$165,D$4,FALSE)),0)+IFERROR(VLOOKUP($B463,'AA Ledger'!$A$6:$O$581,D$4,FALSE),0)</f>
        <v>-2197.8499999999985</v>
      </c>
      <c r="E463" s="7">
        <f>IFERROR((VLOOKUP($B463,'UA Ledger'!$A$6:$N$165,E$4,FALSE)),0)+IFERROR(VLOOKUP($B463,'AA Ledger'!$A$6:$O$581,E$4,FALSE),0)</f>
        <v>-516.75</v>
      </c>
      <c r="F463" s="7">
        <f>IFERROR((VLOOKUP($B463,'UA Ledger'!$A$6:$N$165,F$4,FALSE)),0)+IFERROR(VLOOKUP($B463,'AA Ledger'!$A$6:$O$581,F$4,FALSE),0)</f>
        <v>-4066.5299999999988</v>
      </c>
      <c r="G463" s="7">
        <f>IFERROR((VLOOKUP($B463,'UA Ledger'!$A$6:$N$165,G$4,FALSE)),0)+IFERROR(VLOOKUP($B463,'AA Ledger'!$A$6:$O$581,G$4,FALSE),0)</f>
        <v>-2433.3300000000017</v>
      </c>
      <c r="H463" s="7">
        <f>IFERROR((VLOOKUP($B463,'UA Ledger'!$A$6:$N$165,H$4,FALSE)),0)+IFERROR(VLOOKUP($B463,'AA Ledger'!$A$6:$O$581,H$4,FALSE),0)</f>
        <v>-2039.6099999999969</v>
      </c>
      <c r="I463" s="7">
        <f>IFERROR((VLOOKUP($B463,'UA Ledger'!$A$6:$N$165,I$4,FALSE)),0)+IFERROR(VLOOKUP($B463,'AA Ledger'!$A$6:$O$581,I$4,FALSE),0)</f>
        <v>-2433.34</v>
      </c>
      <c r="J463" s="7">
        <f>IFERROR((VLOOKUP($B463,'UA Ledger'!$A$6:$N$165,J$4,FALSE)),0)+IFERROR(VLOOKUP($B463,'AA Ledger'!$A$6:$O$581,J$4,FALSE),0)</f>
        <v>-2433.34</v>
      </c>
      <c r="K463" s="7">
        <f>IFERROR((VLOOKUP($B463,'UA Ledger'!$A$6:$N$165,K$4,FALSE)),0)+IFERROR(VLOOKUP($B463,'AA Ledger'!$A$6:$O$581,K$4,FALSE),0)</f>
        <v>-2355.59</v>
      </c>
      <c r="L463" s="7">
        <f>IFERROR((VLOOKUP($B463,'UA Ledger'!$A$6:$N$165,L$4,FALSE)),0)+IFERROR(VLOOKUP($B463,'AA Ledger'!$A$6:$O$581,L$4,FALSE),0)</f>
        <v>-2433.34</v>
      </c>
      <c r="M463" s="7">
        <f>IFERROR((VLOOKUP($B463,'UA Ledger'!$A$6:$N$165,M$4,FALSE)),0)+IFERROR(VLOOKUP($B463,'AA Ledger'!$A$6:$O$581,M$4,FALSE),0)</f>
        <v>-2354.84</v>
      </c>
      <c r="N463" s="7">
        <f>IFERROR((VLOOKUP($B463,'UA Ledger'!$A$6:$N$165,N$4,FALSE)),0)+IFERROR(VLOOKUP($B463,'AA Ledger'!$A$6:$O$581,N$4,FALSE),0)</f>
        <v>-2418.3899999999994</v>
      </c>
      <c r="O463" s="6">
        <f t="shared" si="22"/>
        <v>-27140.17</v>
      </c>
      <c r="T463" s="5">
        <v>6300</v>
      </c>
      <c r="U463">
        <f t="shared" si="21"/>
        <v>6300</v>
      </c>
    </row>
    <row r="464" spans="1:21" x14ac:dyDescent="0.35">
      <c r="A464" s="26" t="str">
        <f>IFERROR(VLOOKUP(B464,[1]Summary!$A$440:$B$730,2,FALSE),"")</f>
        <v/>
      </c>
      <c r="B464" s="16">
        <v>5070</v>
      </c>
      <c r="C464" s="7">
        <f>IFERROR((VLOOKUP($B464,'UA Ledger'!$A$6:$N$165,2,FALSE)),0)+IFERROR(VLOOKUP($B464,'AA Ledger'!$A$6:$O$581,2,FALSE),0)</f>
        <v>0</v>
      </c>
      <c r="D464" s="7">
        <f>IFERROR((VLOOKUP($B464,'UA Ledger'!$A$6:$N$165,D$4,FALSE)),0)+IFERROR(VLOOKUP($B464,'AA Ledger'!$A$6:$O$581,D$4,FALSE),0)</f>
        <v>0</v>
      </c>
      <c r="E464" s="7">
        <f>IFERROR((VLOOKUP($B464,'UA Ledger'!$A$6:$N$165,E$4,FALSE)),0)+IFERROR(VLOOKUP($B464,'AA Ledger'!$A$6:$O$581,E$4,FALSE),0)</f>
        <v>0</v>
      </c>
      <c r="F464" s="7">
        <f>IFERROR((VLOOKUP($B464,'UA Ledger'!$A$6:$N$165,F$4,FALSE)),0)+IFERROR(VLOOKUP($B464,'AA Ledger'!$A$6:$O$581,F$4,FALSE),0)</f>
        <v>0</v>
      </c>
      <c r="G464" s="7">
        <f>IFERROR((VLOOKUP($B464,'UA Ledger'!$A$6:$N$165,G$4,FALSE)),0)+IFERROR(VLOOKUP($B464,'AA Ledger'!$A$6:$O$581,G$4,FALSE),0)</f>
        <v>0</v>
      </c>
      <c r="H464" s="7">
        <f>IFERROR((VLOOKUP($B464,'UA Ledger'!$A$6:$N$165,H$4,FALSE)),0)+IFERROR(VLOOKUP($B464,'AA Ledger'!$A$6:$O$581,H$4,FALSE),0)</f>
        <v>0</v>
      </c>
      <c r="I464" s="7">
        <f>IFERROR((VLOOKUP($B464,'UA Ledger'!$A$6:$N$165,I$4,FALSE)),0)+IFERROR(VLOOKUP($B464,'AA Ledger'!$A$6:$O$581,I$4,FALSE),0)</f>
        <v>0</v>
      </c>
      <c r="J464" s="7">
        <f>IFERROR((VLOOKUP($B464,'UA Ledger'!$A$6:$N$165,J$4,FALSE)),0)+IFERROR(VLOOKUP($B464,'AA Ledger'!$A$6:$O$581,J$4,FALSE),0)</f>
        <v>0</v>
      </c>
      <c r="K464" s="7">
        <f>IFERROR((VLOOKUP($B464,'UA Ledger'!$A$6:$N$165,K$4,FALSE)),0)+IFERROR(VLOOKUP($B464,'AA Ledger'!$A$6:$O$581,K$4,FALSE),0)</f>
        <v>0</v>
      </c>
      <c r="L464" s="7">
        <f>IFERROR((VLOOKUP($B464,'UA Ledger'!$A$6:$N$165,L$4,FALSE)),0)+IFERROR(VLOOKUP($B464,'AA Ledger'!$A$6:$O$581,L$4,FALSE),0)</f>
        <v>0</v>
      </c>
      <c r="M464" s="7">
        <f>IFERROR((VLOOKUP($B464,'UA Ledger'!$A$6:$N$165,M$4,FALSE)),0)+IFERROR(VLOOKUP($B464,'AA Ledger'!$A$6:$O$581,M$4,FALSE),0)</f>
        <v>0</v>
      </c>
      <c r="N464" s="7">
        <f>IFERROR((VLOOKUP($B464,'UA Ledger'!$A$6:$N$165,N$4,FALSE)),0)+IFERROR(VLOOKUP($B464,'AA Ledger'!$A$6:$O$581,N$4,FALSE),0)</f>
        <v>0</v>
      </c>
      <c r="O464" s="6">
        <f t="shared" ref="O464" si="23">SUM(C464:N464)</f>
        <v>0</v>
      </c>
      <c r="T464" s="5"/>
    </row>
    <row r="465" spans="1:21" x14ac:dyDescent="0.35">
      <c r="A465" s="26" t="str">
        <f>IFERROR(VLOOKUP(B465,[1]Summary!$A$440:$B$730,2,FALSE),"")</f>
        <v/>
      </c>
      <c r="B465" s="16">
        <v>5075</v>
      </c>
      <c r="C465" s="7">
        <f>IFERROR((VLOOKUP($B465,'UA Ledger'!$A$6:$N$165,2,FALSE)),0)+IFERROR(VLOOKUP($B465,'AA Ledger'!$A$6:$O$581,2,FALSE),0)</f>
        <v>0</v>
      </c>
      <c r="D465" s="7">
        <f>IFERROR((VLOOKUP($B465,'UA Ledger'!$A$6:$N$165,D$4,FALSE)),0)+IFERROR(VLOOKUP($B465,'AA Ledger'!$A$6:$O$581,D$4,FALSE),0)</f>
        <v>0</v>
      </c>
      <c r="E465" s="7">
        <f>IFERROR((VLOOKUP($B465,'UA Ledger'!$A$6:$N$165,E$4,FALSE)),0)+IFERROR(VLOOKUP($B465,'AA Ledger'!$A$6:$O$581,E$4,FALSE),0)</f>
        <v>0</v>
      </c>
      <c r="F465" s="7">
        <f>IFERROR((VLOOKUP($B465,'UA Ledger'!$A$6:$N$165,F$4,FALSE)),0)+IFERROR(VLOOKUP($B465,'AA Ledger'!$A$6:$O$581,F$4,FALSE),0)</f>
        <v>0</v>
      </c>
      <c r="G465" s="7">
        <f>IFERROR((VLOOKUP($B465,'UA Ledger'!$A$6:$N$165,G$4,FALSE)),0)+IFERROR(VLOOKUP($B465,'AA Ledger'!$A$6:$O$581,G$4,FALSE),0)</f>
        <v>0</v>
      </c>
      <c r="H465" s="7">
        <f>IFERROR((VLOOKUP($B465,'UA Ledger'!$A$6:$N$165,H$4,FALSE)),0)+IFERROR(VLOOKUP($B465,'AA Ledger'!$A$6:$O$581,H$4,FALSE),0)</f>
        <v>0</v>
      </c>
      <c r="I465" s="7">
        <f>IFERROR((VLOOKUP($B465,'UA Ledger'!$A$6:$N$165,I$4,FALSE)),0)+IFERROR(VLOOKUP($B465,'AA Ledger'!$A$6:$O$581,I$4,FALSE),0)</f>
        <v>0</v>
      </c>
      <c r="J465" s="7">
        <f>IFERROR((VLOOKUP($B465,'UA Ledger'!$A$6:$N$165,J$4,FALSE)),0)+IFERROR(VLOOKUP($B465,'AA Ledger'!$A$6:$O$581,J$4,FALSE),0)</f>
        <v>0</v>
      </c>
      <c r="K465" s="7">
        <f>IFERROR((VLOOKUP($B465,'UA Ledger'!$A$6:$N$165,K$4,FALSE)),0)+IFERROR(VLOOKUP($B465,'AA Ledger'!$A$6:$O$581,K$4,FALSE),0)</f>
        <v>0</v>
      </c>
      <c r="L465" s="7">
        <f>IFERROR((VLOOKUP($B465,'UA Ledger'!$A$6:$N$165,L$4,FALSE)),0)+IFERROR(VLOOKUP($B465,'AA Ledger'!$A$6:$O$581,L$4,FALSE),0)</f>
        <v>0</v>
      </c>
      <c r="M465" s="7">
        <f>IFERROR((VLOOKUP($B465,'UA Ledger'!$A$6:$N$165,M$4,FALSE)),0)+IFERROR(VLOOKUP($B465,'AA Ledger'!$A$6:$O$581,M$4,FALSE),0)</f>
        <v>0</v>
      </c>
      <c r="N465" s="7">
        <f>IFERROR((VLOOKUP($B465,'UA Ledger'!$A$6:$N$165,N$4,FALSE)),0)+IFERROR(VLOOKUP($B465,'AA Ledger'!$A$6:$O$581,N$4,FALSE),0)</f>
        <v>0</v>
      </c>
      <c r="O465" s="6">
        <f t="shared" si="22"/>
        <v>0</v>
      </c>
      <c r="T465" s="5">
        <v>6305</v>
      </c>
      <c r="U465">
        <f t="shared" ref="U465:U477" si="24">VLOOKUP(T465,$B$6:$B$768,1,FALSE)</f>
        <v>6305</v>
      </c>
    </row>
    <row r="466" spans="1:21" x14ac:dyDescent="0.35">
      <c r="A466" s="26" t="str">
        <f>IFERROR(VLOOKUP(B466,[1]Summary!$A$440:$B$730,2,FALSE),"")</f>
        <v>SEWER REVENUE-RESIDENTIAL</v>
      </c>
      <c r="B466" s="16">
        <v>5100</v>
      </c>
      <c r="C466" s="7">
        <f>IFERROR((VLOOKUP($B466,'UA Ledger'!$A$6:$N$165,2,FALSE)),0)+IFERROR(VLOOKUP($B466,'AA Ledger'!$A$6:$O$581,2,FALSE),0)</f>
        <v>-457311.14</v>
      </c>
      <c r="D466" s="7">
        <f>IFERROR((VLOOKUP($B466,'UA Ledger'!$A$6:$N$165,D$4,FALSE)),0)+IFERROR(VLOOKUP($B466,'AA Ledger'!$A$6:$O$581,D$4,FALSE),0)</f>
        <v>-315142.49</v>
      </c>
      <c r="E466" s="7">
        <f>IFERROR((VLOOKUP($B466,'UA Ledger'!$A$6:$N$165,E$4,FALSE)),0)+IFERROR(VLOOKUP($B466,'AA Ledger'!$A$6:$O$581,E$4,FALSE),0)</f>
        <v>-441859.64</v>
      </c>
      <c r="F466" s="7">
        <f>IFERROR((VLOOKUP($B466,'UA Ledger'!$A$6:$N$165,F$4,FALSE)),0)+IFERROR(VLOOKUP($B466,'AA Ledger'!$A$6:$O$581,F$4,FALSE),0)</f>
        <v>-294530.12</v>
      </c>
      <c r="G466" s="7">
        <f>IFERROR((VLOOKUP($B466,'UA Ledger'!$A$6:$N$165,G$4,FALSE)),0)+IFERROR(VLOOKUP($B466,'AA Ledger'!$A$6:$O$581,G$4,FALSE),0)</f>
        <v>-454110.43</v>
      </c>
      <c r="H466" s="7">
        <f>IFERROR((VLOOKUP($B466,'UA Ledger'!$A$6:$N$165,H$4,FALSE)),0)+IFERROR(VLOOKUP($B466,'AA Ledger'!$A$6:$O$581,H$4,FALSE),0)</f>
        <v>-295116.19</v>
      </c>
      <c r="I466" s="7">
        <f>IFERROR((VLOOKUP($B466,'UA Ledger'!$A$6:$N$165,I$4,FALSE)),0)+IFERROR(VLOOKUP($B466,'AA Ledger'!$A$6:$O$581,I$4,FALSE),0)</f>
        <v>-412837.36000000004</v>
      </c>
      <c r="J466" s="7">
        <f>IFERROR((VLOOKUP($B466,'UA Ledger'!$A$6:$N$165,J$4,FALSE)),0)+IFERROR(VLOOKUP($B466,'AA Ledger'!$A$6:$O$581,J$4,FALSE),0)</f>
        <v>-345280.17</v>
      </c>
      <c r="K466" s="7">
        <f>IFERROR((VLOOKUP($B466,'UA Ledger'!$A$6:$N$165,K$4,FALSE)),0)+IFERROR(VLOOKUP($B466,'AA Ledger'!$A$6:$O$581,K$4,FALSE),0)</f>
        <v>-422622.61</v>
      </c>
      <c r="L466" s="7">
        <f>IFERROR((VLOOKUP($B466,'UA Ledger'!$A$6:$N$165,L$4,FALSE)),0)+IFERROR(VLOOKUP($B466,'AA Ledger'!$A$6:$O$581,L$4,FALSE),0)</f>
        <v>-297753.19</v>
      </c>
      <c r="M466" s="7">
        <f>IFERROR((VLOOKUP($B466,'UA Ledger'!$A$6:$N$165,M$4,FALSE)),0)+IFERROR(VLOOKUP($B466,'AA Ledger'!$A$6:$O$581,M$4,FALSE),0)</f>
        <v>-407773.16999999993</v>
      </c>
      <c r="N466" s="7">
        <f>IFERROR((VLOOKUP($B466,'UA Ledger'!$A$6:$N$165,N$4,FALSE)),0)+IFERROR(VLOOKUP($B466,'AA Ledger'!$A$6:$O$581,N$4,FALSE),0)</f>
        <v>-287222.90999999997</v>
      </c>
      <c r="O466" s="6">
        <f t="shared" si="22"/>
        <v>-4431559.42</v>
      </c>
      <c r="T466" s="5">
        <v>6310</v>
      </c>
      <c r="U466">
        <f t="shared" si="24"/>
        <v>6310</v>
      </c>
    </row>
    <row r="467" spans="1:21" x14ac:dyDescent="0.35">
      <c r="A467" s="26" t="str">
        <f>IFERROR(VLOOKUP(B467,[1]Summary!$A$440:$B$730,2,FALSE),"")</f>
        <v>SEWER REVENUE-ACCRUALS</v>
      </c>
      <c r="B467" s="16">
        <v>5105</v>
      </c>
      <c r="C467" s="7">
        <f>IFERROR((VLOOKUP($B467,'UA Ledger'!$A$6:$N$165,2,FALSE)),0)+IFERROR(VLOOKUP($B467,'AA Ledger'!$A$6:$O$581,2,FALSE),0)</f>
        <v>78292.390000000014</v>
      </c>
      <c r="D467" s="7">
        <f>IFERROR((VLOOKUP($B467,'UA Ledger'!$A$6:$N$165,D$4,FALSE)),0)+IFERROR(VLOOKUP($B467,'AA Ledger'!$A$6:$O$581,D$4,FALSE),0)</f>
        <v>-9197.5099999999657</v>
      </c>
      <c r="E467" s="7">
        <f>IFERROR((VLOOKUP($B467,'UA Ledger'!$A$6:$N$165,E$4,FALSE)),0)+IFERROR(VLOOKUP($B467,'AA Ledger'!$A$6:$O$581,E$4,FALSE),0)</f>
        <v>3527.8499999998712</v>
      </c>
      <c r="F467" s="7">
        <f>IFERROR((VLOOKUP($B467,'UA Ledger'!$A$6:$N$165,F$4,FALSE)),0)+IFERROR(VLOOKUP($B467,'AA Ledger'!$A$6:$O$581,F$4,FALSE),0)</f>
        <v>-18266.970000000027</v>
      </c>
      <c r="G467" s="7">
        <f>IFERROR((VLOOKUP($B467,'UA Ledger'!$A$6:$N$165,G$4,FALSE)),0)+IFERROR(VLOOKUP($B467,'AA Ledger'!$A$6:$O$581,G$4,FALSE),0)</f>
        <v>-70632.53000000013</v>
      </c>
      <c r="H467" s="7">
        <f>IFERROR((VLOOKUP($B467,'UA Ledger'!$A$6:$N$165,H$4,FALSE)),0)+IFERROR(VLOOKUP($B467,'AA Ledger'!$A$6:$O$581,H$4,FALSE),0)</f>
        <v>16466.860000000175</v>
      </c>
      <c r="I467" s="7">
        <f>IFERROR((VLOOKUP($B467,'UA Ledger'!$A$6:$N$165,I$4,FALSE)),0)+IFERROR(VLOOKUP($B467,'AA Ledger'!$A$6:$O$581,I$4,FALSE),0)</f>
        <v>34335.109999999964</v>
      </c>
      <c r="J467" s="7">
        <f>IFERROR((VLOOKUP($B467,'UA Ledger'!$A$6:$N$165,J$4,FALSE)),0)+IFERROR(VLOOKUP($B467,'AA Ledger'!$A$6:$O$581,J$4,FALSE),0)</f>
        <v>-13123.260000000078</v>
      </c>
      <c r="K467" s="7">
        <f>IFERROR((VLOOKUP($B467,'UA Ledger'!$A$6:$N$165,K$4,FALSE)),0)+IFERROR(VLOOKUP($B467,'AA Ledger'!$A$6:$O$581,K$4,FALSE),0)</f>
        <v>17264.700000000179</v>
      </c>
      <c r="L467" s="7">
        <f>IFERROR((VLOOKUP($B467,'UA Ledger'!$A$6:$N$165,L$4,FALSE)),0)+IFERROR(VLOOKUP($B467,'AA Ledger'!$A$6:$O$581,L$4,FALSE),0)</f>
        <v>-32092.019999999953</v>
      </c>
      <c r="M467" s="7">
        <f>IFERROR((VLOOKUP($B467,'UA Ledger'!$A$6:$N$165,M$4,FALSE)),0)+IFERROR(VLOOKUP($B467,'AA Ledger'!$A$6:$O$581,M$4,FALSE),0)</f>
        <v>-18418.06000000018</v>
      </c>
      <c r="N467" s="7">
        <f>IFERROR((VLOOKUP($B467,'UA Ledger'!$A$6:$N$165,N$4,FALSE)),0)+IFERROR(VLOOKUP($B467,'AA Ledger'!$A$6:$O$581,N$4,FALSE),0)</f>
        <v>-62684.13999999997</v>
      </c>
      <c r="O467" s="6">
        <f t="shared" si="22"/>
        <v>-74527.580000000104</v>
      </c>
      <c r="T467" s="5">
        <v>6320</v>
      </c>
      <c r="U467">
        <f t="shared" si="24"/>
        <v>6320</v>
      </c>
    </row>
    <row r="468" spans="1:21" x14ac:dyDescent="0.35">
      <c r="A468" s="26" t="str">
        <f>IFERROR(VLOOKUP(B468,[1]Summary!$A$440:$B$730,2,FALSE),"")</f>
        <v>SEWER REVENUE-COMMERCIAL</v>
      </c>
      <c r="B468" s="16">
        <v>5110</v>
      </c>
      <c r="C468" s="7">
        <f>IFERROR((VLOOKUP($B468,'UA Ledger'!$A$6:$N$165,2,FALSE)),0)+IFERROR(VLOOKUP($B468,'AA Ledger'!$A$6:$O$581,2,FALSE),0)</f>
        <v>-68135.22</v>
      </c>
      <c r="D468" s="7">
        <f>IFERROR((VLOOKUP($B468,'UA Ledger'!$A$6:$N$165,D$4,FALSE)),0)+IFERROR(VLOOKUP($B468,'AA Ledger'!$A$6:$O$581,D$4,FALSE),0)</f>
        <v>-68109.34</v>
      </c>
      <c r="E468" s="7">
        <f>IFERROR((VLOOKUP($B468,'UA Ledger'!$A$6:$N$165,E$4,FALSE)),0)+IFERROR(VLOOKUP($B468,'AA Ledger'!$A$6:$O$581,E$4,FALSE),0)</f>
        <v>-68187.679999999993</v>
      </c>
      <c r="F468" s="7">
        <f>IFERROR((VLOOKUP($B468,'UA Ledger'!$A$6:$N$165,F$4,FALSE)),0)+IFERROR(VLOOKUP($B468,'AA Ledger'!$A$6:$O$581,F$4,FALSE),0)</f>
        <v>-68182.559999999998</v>
      </c>
      <c r="G468" s="7">
        <f>IFERROR((VLOOKUP($B468,'UA Ledger'!$A$6:$N$165,G$4,FALSE)),0)+IFERROR(VLOOKUP($B468,'AA Ledger'!$A$6:$O$581,G$4,FALSE),0)</f>
        <v>-68187.679999999993</v>
      </c>
      <c r="H468" s="7">
        <f>IFERROR((VLOOKUP($B468,'UA Ledger'!$A$6:$N$165,H$4,FALSE)),0)+IFERROR(VLOOKUP($B468,'AA Ledger'!$A$6:$O$581,H$4,FALSE),0)</f>
        <v>-68923.78</v>
      </c>
      <c r="I468" s="7">
        <f>IFERROR((VLOOKUP($B468,'UA Ledger'!$A$6:$N$165,I$4,FALSE)),0)+IFERROR(VLOOKUP($B468,'AA Ledger'!$A$6:$O$581,I$4,FALSE),0)</f>
        <v>-69249.959999999992</v>
      </c>
      <c r="J468" s="7">
        <f>IFERROR((VLOOKUP($B468,'UA Ledger'!$A$6:$N$165,J$4,FALSE)),0)+IFERROR(VLOOKUP($B468,'AA Ledger'!$A$6:$O$581,J$4,FALSE),0)</f>
        <v>-69298.87</v>
      </c>
      <c r="K468" s="7">
        <f>IFERROR((VLOOKUP($B468,'UA Ledger'!$A$6:$N$165,K$4,FALSE)),0)+IFERROR(VLOOKUP($B468,'AA Ledger'!$A$6:$O$581,K$4,FALSE),0)</f>
        <v>-69253.31</v>
      </c>
      <c r="L468" s="7">
        <f>IFERROR((VLOOKUP($B468,'UA Ledger'!$A$6:$N$165,L$4,FALSE)),0)+IFERROR(VLOOKUP($B468,'AA Ledger'!$A$6:$O$581,L$4,FALSE),0)</f>
        <v>-69055.710000000006</v>
      </c>
      <c r="M468" s="7">
        <f>IFERROR((VLOOKUP($B468,'UA Ledger'!$A$6:$N$165,M$4,FALSE)),0)+IFERROR(VLOOKUP($B468,'AA Ledger'!$A$6:$O$581,M$4,FALSE),0)</f>
        <v>-68888.75</v>
      </c>
      <c r="N468" s="7">
        <f>IFERROR((VLOOKUP($B468,'UA Ledger'!$A$6:$N$165,N$4,FALSE)),0)+IFERROR(VLOOKUP($B468,'AA Ledger'!$A$6:$O$581,N$4,FALSE),0)</f>
        <v>-68904.06</v>
      </c>
      <c r="O468" s="6">
        <f t="shared" si="22"/>
        <v>-824376.91999999993</v>
      </c>
      <c r="T468" s="5">
        <v>6325</v>
      </c>
      <c r="U468">
        <f t="shared" si="24"/>
        <v>6325</v>
      </c>
    </row>
    <row r="469" spans="1:21" x14ac:dyDescent="0.35">
      <c r="A469" s="26" t="str">
        <f>IFERROR(VLOOKUP(B469,[1]Summary!$A$440:$B$730,2,FALSE),"")</f>
        <v/>
      </c>
      <c r="B469" s="16">
        <v>5125</v>
      </c>
      <c r="C469" s="7">
        <f>IFERROR((VLOOKUP($B469,'UA Ledger'!$A$6:$N$165,2,FALSE)),0)+IFERROR(VLOOKUP($B469,'AA Ledger'!$A$6:$O$581,2,FALSE),0)</f>
        <v>0</v>
      </c>
      <c r="D469" s="7">
        <f>IFERROR((VLOOKUP($B469,'UA Ledger'!$A$6:$N$165,D$4,FALSE)),0)+IFERROR(VLOOKUP($B469,'AA Ledger'!$A$6:$O$581,D$4,FALSE),0)</f>
        <v>0</v>
      </c>
      <c r="E469" s="7">
        <f>IFERROR((VLOOKUP($B469,'UA Ledger'!$A$6:$N$165,E$4,FALSE)),0)+IFERROR(VLOOKUP($B469,'AA Ledger'!$A$6:$O$581,E$4,FALSE),0)</f>
        <v>0</v>
      </c>
      <c r="F469" s="7">
        <f>IFERROR((VLOOKUP($B469,'UA Ledger'!$A$6:$N$165,F$4,FALSE)),0)+IFERROR(VLOOKUP($B469,'AA Ledger'!$A$6:$O$581,F$4,FALSE),0)</f>
        <v>0</v>
      </c>
      <c r="G469" s="7">
        <f>IFERROR((VLOOKUP($B469,'UA Ledger'!$A$6:$N$165,G$4,FALSE)),0)+IFERROR(VLOOKUP($B469,'AA Ledger'!$A$6:$O$581,G$4,FALSE),0)</f>
        <v>0</v>
      </c>
      <c r="H469" s="7">
        <f>IFERROR((VLOOKUP($B469,'UA Ledger'!$A$6:$N$165,H$4,FALSE)),0)+IFERROR(VLOOKUP($B469,'AA Ledger'!$A$6:$O$581,H$4,FALSE),0)</f>
        <v>0</v>
      </c>
      <c r="I469" s="7">
        <f>IFERROR((VLOOKUP($B469,'UA Ledger'!$A$6:$N$165,I$4,FALSE)),0)+IFERROR(VLOOKUP($B469,'AA Ledger'!$A$6:$O$581,I$4,FALSE),0)</f>
        <v>0</v>
      </c>
      <c r="J469" s="7">
        <f>IFERROR((VLOOKUP($B469,'UA Ledger'!$A$6:$N$165,J$4,FALSE)),0)+IFERROR(VLOOKUP($B469,'AA Ledger'!$A$6:$O$581,J$4,FALSE),0)</f>
        <v>0</v>
      </c>
      <c r="K469" s="7">
        <f>IFERROR((VLOOKUP($B469,'UA Ledger'!$A$6:$N$165,K$4,FALSE)),0)+IFERROR(VLOOKUP($B469,'AA Ledger'!$A$6:$O$581,K$4,FALSE),0)</f>
        <v>0</v>
      </c>
      <c r="L469" s="7">
        <f>IFERROR((VLOOKUP($B469,'UA Ledger'!$A$6:$N$165,L$4,FALSE)),0)+IFERROR(VLOOKUP($B469,'AA Ledger'!$A$6:$O$581,L$4,FALSE),0)</f>
        <v>0</v>
      </c>
      <c r="M469" s="7">
        <f>IFERROR((VLOOKUP($B469,'UA Ledger'!$A$6:$N$165,M$4,FALSE)),0)+IFERROR(VLOOKUP($B469,'AA Ledger'!$A$6:$O$581,M$4,FALSE),0)</f>
        <v>0</v>
      </c>
      <c r="N469" s="7">
        <f>IFERROR((VLOOKUP($B469,'UA Ledger'!$A$6:$N$165,N$4,FALSE)),0)+IFERROR(VLOOKUP($B469,'AA Ledger'!$A$6:$O$581,N$4,FALSE),0)</f>
        <v>0</v>
      </c>
      <c r="O469" s="6">
        <f t="shared" si="22"/>
        <v>0</v>
      </c>
      <c r="T469" s="5">
        <v>6335</v>
      </c>
      <c r="U469">
        <f t="shared" si="24"/>
        <v>6335</v>
      </c>
    </row>
    <row r="470" spans="1:21" x14ac:dyDescent="0.35">
      <c r="A470" s="26" t="str">
        <f>IFERROR(VLOOKUP(B470,[1]Summary!$A$440:$B$730,2,FALSE),"")</f>
        <v>SEWER REVENUE-STORM REC RIDER</v>
      </c>
      <c r="B470" s="16">
        <v>5127</v>
      </c>
      <c r="C470" s="7">
        <f>IFERROR((VLOOKUP($B470,'UA Ledger'!$A$6:$N$165,2,FALSE)),0)+IFERROR(VLOOKUP($B470,'AA Ledger'!$A$6:$O$581,2,FALSE),0)</f>
        <v>-6444.9800000000005</v>
      </c>
      <c r="D470" s="7">
        <f>IFERROR((VLOOKUP($B470,'UA Ledger'!$A$6:$N$165,D$4,FALSE)),0)+IFERROR(VLOOKUP($B470,'AA Ledger'!$A$6:$O$581,D$4,FALSE),0)</f>
        <v>-6633.2199999999993</v>
      </c>
      <c r="E470" s="7">
        <f>IFERROR((VLOOKUP($B470,'UA Ledger'!$A$6:$N$165,E$4,FALSE)),0)+IFERROR(VLOOKUP($B470,'AA Ledger'!$A$6:$O$581,E$4,FALSE),0)</f>
        <v>-6979.1499999999978</v>
      </c>
      <c r="F470" s="7">
        <f>IFERROR((VLOOKUP($B470,'UA Ledger'!$A$6:$N$165,F$4,FALSE)),0)+IFERROR(VLOOKUP($B470,'AA Ledger'!$A$6:$O$581,F$4,FALSE),0)</f>
        <v>-6725.6800000000021</v>
      </c>
      <c r="G470" s="7">
        <f>IFERROR((VLOOKUP($B470,'UA Ledger'!$A$6:$N$165,G$4,FALSE)),0)+IFERROR(VLOOKUP($B470,'AA Ledger'!$A$6:$O$581,G$4,FALSE),0)</f>
        <v>-6813.8099999999986</v>
      </c>
      <c r="H470" s="7">
        <f>IFERROR((VLOOKUP($B470,'UA Ledger'!$A$6:$N$165,H$4,FALSE)),0)+IFERROR(VLOOKUP($B470,'AA Ledger'!$A$6:$O$581,H$4,FALSE),0)</f>
        <v>-6190.9500000000007</v>
      </c>
      <c r="I470" s="7">
        <f>IFERROR((VLOOKUP($B470,'UA Ledger'!$A$6:$N$165,I$4,FALSE)),0)+IFERROR(VLOOKUP($B470,'AA Ledger'!$A$6:$O$581,I$4,FALSE),0)</f>
        <v>-5041.2900000000009</v>
      </c>
      <c r="J470" s="7">
        <f>IFERROR((VLOOKUP($B470,'UA Ledger'!$A$6:$N$165,J$4,FALSE)),0)+IFERROR(VLOOKUP($B470,'AA Ledger'!$A$6:$O$581,J$4,FALSE),0)</f>
        <v>-2432.85</v>
      </c>
      <c r="K470" s="7">
        <f>IFERROR((VLOOKUP($B470,'UA Ledger'!$A$6:$N$165,K$4,FALSE)),0)+IFERROR(VLOOKUP($B470,'AA Ledger'!$A$6:$O$581,K$4,FALSE),0)</f>
        <v>-2007.2800000000004</v>
      </c>
      <c r="L470" s="7">
        <f>IFERROR((VLOOKUP($B470,'UA Ledger'!$A$6:$N$165,L$4,FALSE)),0)+IFERROR(VLOOKUP($B470,'AA Ledger'!$A$6:$O$581,L$4,FALSE),0)</f>
        <v>-2333.04</v>
      </c>
      <c r="M470" s="7">
        <f>IFERROR((VLOOKUP($B470,'UA Ledger'!$A$6:$N$165,M$4,FALSE)),0)+IFERROR(VLOOKUP($B470,'AA Ledger'!$A$6:$O$581,M$4,FALSE),0)</f>
        <v>-2260.9399999999996</v>
      </c>
      <c r="N470" s="7">
        <f>IFERROR((VLOOKUP($B470,'UA Ledger'!$A$6:$N$165,N$4,FALSE)),0)+IFERROR(VLOOKUP($B470,'AA Ledger'!$A$6:$O$581,N$4,FALSE),0)</f>
        <v>-2638.6999999999994</v>
      </c>
      <c r="O470" s="6">
        <f t="shared" si="22"/>
        <v>-56501.889999999992</v>
      </c>
      <c r="T470" s="5">
        <v>6340</v>
      </c>
      <c r="U470">
        <f t="shared" si="24"/>
        <v>6340</v>
      </c>
    </row>
    <row r="471" spans="1:21" x14ac:dyDescent="0.35">
      <c r="A471" s="26" t="str">
        <f>IFERROR(VLOOKUP(B471,[1]Summary!$A$440:$B$730,2,FALSE),"")</f>
        <v>SEWER REVENUE-GUARANTEED</v>
      </c>
      <c r="B471" s="16">
        <v>5128</v>
      </c>
      <c r="C471" s="7">
        <f>IFERROR((VLOOKUP($B471,'UA Ledger'!$A$6:$N$165,2,FALSE)),0)+IFERROR(VLOOKUP($B471,'AA Ledger'!$A$6:$O$581,2,FALSE),0)</f>
        <v>-1495.65</v>
      </c>
      <c r="D471" s="7">
        <f>IFERROR((VLOOKUP($B471,'UA Ledger'!$A$6:$N$165,D$4,FALSE)),0)+IFERROR(VLOOKUP($B471,'AA Ledger'!$A$6:$O$581,D$4,FALSE),0)</f>
        <v>-1495.65</v>
      </c>
      <c r="E471" s="7">
        <f>IFERROR((VLOOKUP($B471,'UA Ledger'!$A$6:$N$165,E$4,FALSE)),0)+IFERROR(VLOOKUP($B471,'AA Ledger'!$A$6:$O$581,E$4,FALSE),0)</f>
        <v>-1455.93</v>
      </c>
      <c r="F471" s="7">
        <f>IFERROR((VLOOKUP($B471,'UA Ledger'!$A$6:$N$165,F$4,FALSE)),0)+IFERROR(VLOOKUP($B471,'AA Ledger'!$A$6:$O$581,F$4,FALSE),0)</f>
        <v>-1444.95</v>
      </c>
      <c r="G471" s="7">
        <f>IFERROR((VLOOKUP($B471,'UA Ledger'!$A$6:$N$165,G$4,FALSE)),0)+IFERROR(VLOOKUP($B471,'AA Ledger'!$A$6:$O$581,G$4,FALSE),0)</f>
        <v>-1444.95</v>
      </c>
      <c r="H471" s="7">
        <f>IFERROR((VLOOKUP($B471,'UA Ledger'!$A$6:$N$165,H$4,FALSE)),0)+IFERROR(VLOOKUP($B471,'AA Ledger'!$A$6:$O$581,H$4,FALSE),0)</f>
        <v>-1444.95</v>
      </c>
      <c r="I471" s="7">
        <f>IFERROR((VLOOKUP($B471,'UA Ledger'!$A$6:$N$165,I$4,FALSE)),0)+IFERROR(VLOOKUP($B471,'AA Ledger'!$A$6:$O$581,I$4,FALSE),0)</f>
        <v>-1446.64</v>
      </c>
      <c r="J471" s="7">
        <f>IFERROR((VLOOKUP($B471,'UA Ledger'!$A$6:$N$165,J$4,FALSE)),0)+IFERROR(VLOOKUP($B471,'AA Ledger'!$A$6:$O$581,J$4,FALSE),0)</f>
        <v>-1444.95</v>
      </c>
      <c r="K471" s="7">
        <f>IFERROR((VLOOKUP($B471,'UA Ledger'!$A$6:$N$165,K$4,FALSE)),0)+IFERROR(VLOOKUP($B471,'AA Ledger'!$A$6:$O$581,K$4,FALSE),0)</f>
        <v>-1444.95</v>
      </c>
      <c r="L471" s="7">
        <f>IFERROR((VLOOKUP($B471,'UA Ledger'!$A$6:$N$165,L$4,FALSE)),0)+IFERROR(VLOOKUP($B471,'AA Ledger'!$A$6:$O$581,L$4,FALSE),0)</f>
        <v>-1422.98</v>
      </c>
      <c r="M471" s="7">
        <f>IFERROR((VLOOKUP($B471,'UA Ledger'!$A$6:$N$165,M$4,FALSE)),0)+IFERROR(VLOOKUP($B471,'AA Ledger'!$A$6:$O$581,M$4,FALSE),0)</f>
        <v>-1355.38</v>
      </c>
      <c r="N471" s="7">
        <f>IFERROR((VLOOKUP($B471,'UA Ledger'!$A$6:$N$165,N$4,FALSE)),0)+IFERROR(VLOOKUP($B471,'AA Ledger'!$A$6:$O$581,N$4,FALSE),0)</f>
        <v>-1443.26</v>
      </c>
      <c r="O471" s="6">
        <f t="shared" si="22"/>
        <v>-17340.239999999998</v>
      </c>
      <c r="T471" s="5">
        <v>6345</v>
      </c>
      <c r="U471">
        <f t="shared" si="24"/>
        <v>6345</v>
      </c>
    </row>
    <row r="472" spans="1:21" x14ac:dyDescent="0.35">
      <c r="A472" s="26" t="str">
        <f>IFERROR(VLOOKUP(B472,[1]Summary!$A$440:$B$730,2,FALSE),"")</f>
        <v>SEWER REVENUE-RESIDENTIAL</v>
      </c>
      <c r="B472" s="16">
        <v>5140</v>
      </c>
      <c r="C472" s="7">
        <f>IFERROR((VLOOKUP($B472,'UA Ledger'!$A$6:$N$165,2,FALSE)),0)+IFERROR(VLOOKUP($B472,'AA Ledger'!$A$6:$O$581,2,FALSE),0)</f>
        <v>-901675.51000000013</v>
      </c>
      <c r="D472" s="7">
        <f>IFERROR((VLOOKUP($B472,'UA Ledger'!$A$6:$N$165,D$4,FALSE)),0)+IFERROR(VLOOKUP($B472,'AA Ledger'!$A$6:$O$581,D$4,FALSE),0)</f>
        <v>-888192.33000000031</v>
      </c>
      <c r="E472" s="7">
        <f>IFERROR((VLOOKUP($B472,'UA Ledger'!$A$6:$N$165,E$4,FALSE)),0)+IFERROR(VLOOKUP($B472,'AA Ledger'!$A$6:$O$581,E$4,FALSE),0)</f>
        <v>-902611.15999999957</v>
      </c>
      <c r="F472" s="7">
        <f>IFERROR((VLOOKUP($B472,'UA Ledger'!$A$6:$N$165,F$4,FALSE)),0)+IFERROR(VLOOKUP($B472,'AA Ledger'!$A$6:$O$581,F$4,FALSE),0)</f>
        <v>-932466.17000000027</v>
      </c>
      <c r="G472" s="7">
        <f>IFERROR((VLOOKUP($B472,'UA Ledger'!$A$6:$N$165,G$4,FALSE)),0)+IFERROR(VLOOKUP($B472,'AA Ledger'!$A$6:$O$581,G$4,FALSE),0)</f>
        <v>-917803.30999999994</v>
      </c>
      <c r="H472" s="7">
        <f>IFERROR((VLOOKUP($B472,'UA Ledger'!$A$6:$N$165,H$4,FALSE)),0)+IFERROR(VLOOKUP($B472,'AA Ledger'!$A$6:$O$581,H$4,FALSE),0)</f>
        <v>-950482.25000000058</v>
      </c>
      <c r="I472" s="7">
        <f>IFERROR((VLOOKUP($B472,'UA Ledger'!$A$6:$N$165,I$4,FALSE)),0)+IFERROR(VLOOKUP($B472,'AA Ledger'!$A$6:$O$581,I$4,FALSE),0)</f>
        <v>-930202.15999999968</v>
      </c>
      <c r="J472" s="7">
        <f>IFERROR((VLOOKUP($B472,'UA Ledger'!$A$6:$N$165,J$4,FALSE)),0)+IFERROR(VLOOKUP($B472,'AA Ledger'!$A$6:$O$581,J$4,FALSE),0)</f>
        <v>-901015.76999999979</v>
      </c>
      <c r="K472" s="7">
        <f>IFERROR((VLOOKUP($B472,'UA Ledger'!$A$6:$N$165,K$4,FALSE)),0)+IFERROR(VLOOKUP($B472,'AA Ledger'!$A$6:$O$581,K$4,FALSE),0)</f>
        <v>-915851.2899999998</v>
      </c>
      <c r="L472" s="7">
        <f>IFERROR((VLOOKUP($B472,'UA Ledger'!$A$6:$N$165,L$4,FALSE)),0)+IFERROR(VLOOKUP($B472,'AA Ledger'!$A$6:$O$581,L$4,FALSE),0)</f>
        <v>-943872.37999999989</v>
      </c>
      <c r="M472" s="7">
        <f>IFERROR((VLOOKUP($B472,'UA Ledger'!$A$6:$N$165,M$4,FALSE)),0)+IFERROR(VLOOKUP($B472,'AA Ledger'!$A$6:$O$581,M$4,FALSE),0)</f>
        <v>-922112.20999999985</v>
      </c>
      <c r="N472" s="7">
        <f>IFERROR((VLOOKUP($B472,'UA Ledger'!$A$6:$N$165,N$4,FALSE)),0)+IFERROR(VLOOKUP($B472,'AA Ledger'!$A$6:$O$581,N$4,FALSE),0)</f>
        <v>-832470.07</v>
      </c>
      <c r="O472" s="6">
        <f t="shared" si="22"/>
        <v>-10938754.609999999</v>
      </c>
      <c r="T472" s="5">
        <v>6355</v>
      </c>
      <c r="U472">
        <f t="shared" si="24"/>
        <v>6355</v>
      </c>
    </row>
    <row r="473" spans="1:21" x14ac:dyDescent="0.35">
      <c r="A473" s="26" t="str">
        <f>IFERROR(VLOOKUP(B473,[1]Summary!$A$440:$B$730,2,FALSE),"")</f>
        <v>SEWER REVENUE-COMMERCIAL</v>
      </c>
      <c r="B473" s="16">
        <v>5155</v>
      </c>
      <c r="C473" s="7">
        <f>IFERROR((VLOOKUP($B473,'UA Ledger'!$A$6:$N$165,2,FALSE)),0)+IFERROR(VLOOKUP($B473,'AA Ledger'!$A$6:$O$581,2,FALSE),0)</f>
        <v>-293221.09000000003</v>
      </c>
      <c r="D473" s="7">
        <f>IFERROR((VLOOKUP($B473,'UA Ledger'!$A$6:$N$165,D$4,FALSE)),0)+IFERROR(VLOOKUP($B473,'AA Ledger'!$A$6:$O$581,D$4,FALSE),0)</f>
        <v>-267491.23</v>
      </c>
      <c r="E473" s="7">
        <f>IFERROR((VLOOKUP($B473,'UA Ledger'!$A$6:$N$165,E$4,FALSE)),0)+IFERROR(VLOOKUP($B473,'AA Ledger'!$A$6:$O$581,E$4,FALSE),0)</f>
        <v>-231898.26000000007</v>
      </c>
      <c r="F473" s="7">
        <f>IFERROR((VLOOKUP($B473,'UA Ledger'!$A$6:$N$165,F$4,FALSE)),0)+IFERROR(VLOOKUP($B473,'AA Ledger'!$A$6:$O$581,F$4,FALSE),0)</f>
        <v>-219966.27000000002</v>
      </c>
      <c r="G473" s="7">
        <f>IFERROR((VLOOKUP($B473,'UA Ledger'!$A$6:$N$165,G$4,FALSE)),0)+IFERROR(VLOOKUP($B473,'AA Ledger'!$A$6:$O$581,G$4,FALSE),0)</f>
        <v>-311301.77</v>
      </c>
      <c r="H473" s="7">
        <f>IFERROR((VLOOKUP($B473,'UA Ledger'!$A$6:$N$165,H$4,FALSE)),0)+IFERROR(VLOOKUP($B473,'AA Ledger'!$A$6:$O$581,H$4,FALSE),0)</f>
        <v>-242043.93999999997</v>
      </c>
      <c r="I473" s="7">
        <f>IFERROR((VLOOKUP($B473,'UA Ledger'!$A$6:$N$165,I$4,FALSE)),0)+IFERROR(VLOOKUP($B473,'AA Ledger'!$A$6:$O$581,I$4,FALSE),0)</f>
        <v>-245904.2</v>
      </c>
      <c r="J473" s="7">
        <f>IFERROR((VLOOKUP($B473,'UA Ledger'!$A$6:$N$165,J$4,FALSE)),0)+IFERROR(VLOOKUP($B473,'AA Ledger'!$A$6:$O$581,J$4,FALSE),0)</f>
        <v>-247202.75</v>
      </c>
      <c r="K473" s="7">
        <f>IFERROR((VLOOKUP($B473,'UA Ledger'!$A$6:$N$165,K$4,FALSE)),0)+IFERROR(VLOOKUP($B473,'AA Ledger'!$A$6:$O$581,K$4,FALSE),0)</f>
        <v>-273480.01000000007</v>
      </c>
      <c r="L473" s="7">
        <f>IFERROR((VLOOKUP($B473,'UA Ledger'!$A$6:$N$165,L$4,FALSE)),0)+IFERROR(VLOOKUP($B473,'AA Ledger'!$A$6:$O$581,L$4,FALSE),0)</f>
        <v>-299247.51</v>
      </c>
      <c r="M473" s="7">
        <f>IFERROR((VLOOKUP($B473,'UA Ledger'!$A$6:$N$165,M$4,FALSE)),0)+IFERROR(VLOOKUP($B473,'AA Ledger'!$A$6:$O$581,M$4,FALSE),0)</f>
        <v>-206538.12000000002</v>
      </c>
      <c r="N473" s="7">
        <f>IFERROR((VLOOKUP($B473,'UA Ledger'!$A$6:$N$165,N$4,FALSE)),0)+IFERROR(VLOOKUP($B473,'AA Ledger'!$A$6:$O$581,N$4,FALSE),0)</f>
        <v>-255761.13999999996</v>
      </c>
      <c r="O473" s="6">
        <f t="shared" si="22"/>
        <v>-3094056.2900000005</v>
      </c>
      <c r="T473" s="5">
        <v>6360</v>
      </c>
      <c r="U473">
        <f t="shared" si="24"/>
        <v>6360</v>
      </c>
    </row>
    <row r="474" spans="1:21" x14ac:dyDescent="0.35">
      <c r="A474" s="26" t="str">
        <f>IFERROR(VLOOKUP(B474,[1]Summary!$A$440:$B$730,2,FALSE),"")</f>
        <v>SEWER REVENUE-MULT FAM DWELL</v>
      </c>
      <c r="B474" s="16">
        <v>5170</v>
      </c>
      <c r="C474" s="7">
        <f>IFERROR((VLOOKUP($B474,'UA Ledger'!$A$6:$N$165,2,FALSE)),0)+IFERROR(VLOOKUP($B474,'AA Ledger'!$A$6:$O$581,2,FALSE),0)</f>
        <v>-27.55</v>
      </c>
      <c r="D474" s="7">
        <f>IFERROR((VLOOKUP($B474,'UA Ledger'!$A$6:$N$165,D$4,FALSE)),0)+IFERROR(VLOOKUP($B474,'AA Ledger'!$A$6:$O$581,D$4,FALSE),0)</f>
        <v>0</v>
      </c>
      <c r="E474" s="7">
        <f>IFERROR((VLOOKUP($B474,'UA Ledger'!$A$6:$N$165,E$4,FALSE)),0)+IFERROR(VLOOKUP($B474,'AA Ledger'!$A$6:$O$581,E$4,FALSE),0)</f>
        <v>0</v>
      </c>
      <c r="F474" s="7">
        <f>IFERROR((VLOOKUP($B474,'UA Ledger'!$A$6:$N$165,F$4,FALSE)),0)+IFERROR(VLOOKUP($B474,'AA Ledger'!$A$6:$O$581,F$4,FALSE),0)</f>
        <v>0</v>
      </c>
      <c r="G474" s="7">
        <f>IFERROR((VLOOKUP($B474,'UA Ledger'!$A$6:$N$165,G$4,FALSE)),0)+IFERROR(VLOOKUP($B474,'AA Ledger'!$A$6:$O$581,G$4,FALSE),0)</f>
        <v>0</v>
      </c>
      <c r="H474" s="7">
        <f>IFERROR((VLOOKUP($B474,'UA Ledger'!$A$6:$N$165,H$4,FALSE)),0)+IFERROR(VLOOKUP($B474,'AA Ledger'!$A$6:$O$581,H$4,FALSE),0)</f>
        <v>0</v>
      </c>
      <c r="I474" s="7">
        <f>IFERROR((VLOOKUP($B474,'UA Ledger'!$A$6:$N$165,I$4,FALSE)),0)+IFERROR(VLOOKUP($B474,'AA Ledger'!$A$6:$O$581,I$4,FALSE),0)</f>
        <v>0</v>
      </c>
      <c r="J474" s="7">
        <f>IFERROR((VLOOKUP($B474,'UA Ledger'!$A$6:$N$165,J$4,FALSE)),0)+IFERROR(VLOOKUP($B474,'AA Ledger'!$A$6:$O$581,J$4,FALSE),0)</f>
        <v>0</v>
      </c>
      <c r="K474" s="7">
        <f>IFERROR((VLOOKUP($B474,'UA Ledger'!$A$6:$N$165,K$4,FALSE)),0)+IFERROR(VLOOKUP($B474,'AA Ledger'!$A$6:$O$581,K$4,FALSE),0)</f>
        <v>0</v>
      </c>
      <c r="L474" s="7">
        <f>IFERROR((VLOOKUP($B474,'UA Ledger'!$A$6:$N$165,L$4,FALSE)),0)+IFERROR(VLOOKUP($B474,'AA Ledger'!$A$6:$O$581,L$4,FALSE),0)</f>
        <v>0</v>
      </c>
      <c r="M474" s="7">
        <f>IFERROR((VLOOKUP($B474,'UA Ledger'!$A$6:$N$165,M$4,FALSE)),0)+IFERROR(VLOOKUP($B474,'AA Ledger'!$A$6:$O$581,M$4,FALSE),0)</f>
        <v>0</v>
      </c>
      <c r="N474" s="7">
        <f>IFERROR((VLOOKUP($B474,'UA Ledger'!$A$6:$N$165,N$4,FALSE)),0)+IFERROR(VLOOKUP($B474,'AA Ledger'!$A$6:$O$581,N$4,FALSE),0)</f>
        <v>0</v>
      </c>
      <c r="O474" s="6">
        <f t="shared" si="22"/>
        <v>-27.55</v>
      </c>
      <c r="T474" s="5">
        <v>6365</v>
      </c>
      <c r="U474">
        <f t="shared" si="24"/>
        <v>6365</v>
      </c>
    </row>
    <row r="475" spans="1:21" x14ac:dyDescent="0.35">
      <c r="A475" s="26" t="str">
        <f>IFERROR(VLOOKUP(B475,[1]Summary!$A$440:$B$730,2,FALSE),"")</f>
        <v>REVENUE-AFPI SEWER</v>
      </c>
      <c r="B475" s="16">
        <v>5175</v>
      </c>
      <c r="C475" s="7">
        <f>IFERROR((VLOOKUP($B475,'UA Ledger'!$A$6:$N$165,2,FALSE)),0)+IFERROR(VLOOKUP($B475,'AA Ledger'!$A$6:$O$581,2,FALSE),0)</f>
        <v>-15767.719999999998</v>
      </c>
      <c r="D475" s="7">
        <f>IFERROR((VLOOKUP($B475,'UA Ledger'!$A$6:$N$165,D$4,FALSE)),0)+IFERROR(VLOOKUP($B475,'AA Ledger'!$A$6:$O$581,D$4,FALSE),0)</f>
        <v>-122912.01</v>
      </c>
      <c r="E475" s="7">
        <f>IFERROR((VLOOKUP($B475,'UA Ledger'!$A$6:$N$165,E$4,FALSE)),0)+IFERROR(VLOOKUP($B475,'AA Ledger'!$A$6:$O$581,E$4,FALSE),0)</f>
        <v>-82575.320000000007</v>
      </c>
      <c r="F475" s="7">
        <f>IFERROR((VLOOKUP($B475,'UA Ledger'!$A$6:$N$165,F$4,FALSE)),0)+IFERROR(VLOOKUP($B475,'AA Ledger'!$A$6:$O$581,F$4,FALSE),0)</f>
        <v>-74117.419999999984</v>
      </c>
      <c r="G475" s="7">
        <f>IFERROR((VLOOKUP($B475,'UA Ledger'!$A$6:$N$165,G$4,FALSE)),0)+IFERROR(VLOOKUP($B475,'AA Ledger'!$A$6:$O$581,G$4,FALSE),0)</f>
        <v>-7820.25</v>
      </c>
      <c r="H475" s="7">
        <f>IFERROR((VLOOKUP($B475,'UA Ledger'!$A$6:$N$165,H$4,FALSE)),0)+IFERROR(VLOOKUP($B475,'AA Ledger'!$A$6:$O$581,H$4,FALSE),0)</f>
        <v>-117339.54</v>
      </c>
      <c r="I475" s="7">
        <f>IFERROR((VLOOKUP($B475,'UA Ledger'!$A$6:$N$165,I$4,FALSE)),0)+IFERROR(VLOOKUP($B475,'AA Ledger'!$A$6:$O$581,I$4,FALSE),0)</f>
        <v>-8284.890000000014</v>
      </c>
      <c r="J475" s="7">
        <f>IFERROR((VLOOKUP($B475,'UA Ledger'!$A$6:$N$165,J$4,FALSE)),0)+IFERROR(VLOOKUP($B475,'AA Ledger'!$A$6:$O$581,J$4,FALSE),0)</f>
        <v>-21843.52</v>
      </c>
      <c r="K475" s="7">
        <f>IFERROR((VLOOKUP($B475,'UA Ledger'!$A$6:$N$165,K$4,FALSE)),0)+IFERROR(VLOOKUP($B475,'AA Ledger'!$A$6:$O$581,K$4,FALSE),0)</f>
        <v>-14772.17</v>
      </c>
      <c r="L475" s="7">
        <f>IFERROR((VLOOKUP($B475,'UA Ledger'!$A$6:$N$165,L$4,FALSE)),0)+IFERROR(VLOOKUP($B475,'AA Ledger'!$A$6:$O$581,L$4,FALSE),0)</f>
        <v>-282554.53999999998</v>
      </c>
      <c r="M475" s="7">
        <f>IFERROR((VLOOKUP($B475,'UA Ledger'!$A$6:$N$165,M$4,FALSE)),0)+IFERROR(VLOOKUP($B475,'AA Ledger'!$A$6:$O$581,M$4,FALSE),0)</f>
        <v>-11779.509999999995</v>
      </c>
      <c r="N475" s="7">
        <f>IFERROR((VLOOKUP($B475,'UA Ledger'!$A$6:$N$165,N$4,FALSE)),0)+IFERROR(VLOOKUP($B475,'AA Ledger'!$A$6:$O$581,N$4,FALSE),0)</f>
        <v>34130.530000000006</v>
      </c>
      <c r="O475" s="6">
        <f t="shared" si="22"/>
        <v>-725636.35999999987</v>
      </c>
      <c r="T475" s="5">
        <v>6370</v>
      </c>
      <c r="U475">
        <f t="shared" si="24"/>
        <v>6370</v>
      </c>
    </row>
    <row r="476" spans="1:21" x14ac:dyDescent="0.35">
      <c r="A476" s="26" t="str">
        <f>IFERROR(VLOOKUP(B476,[1]Summary!$A$440:$B$730,2,FALSE),"")</f>
        <v>REUSE REVENUE-RESIDENTIAL</v>
      </c>
      <c r="B476" s="16">
        <v>5230</v>
      </c>
      <c r="C476" s="7">
        <f>IFERROR((VLOOKUP($B476,'UA Ledger'!$A$6:$N$165,2,FALSE)),0)+IFERROR(VLOOKUP($B476,'AA Ledger'!$A$6:$O$581,2,FALSE),0)</f>
        <v>-24564.340000000004</v>
      </c>
      <c r="D476" s="7">
        <f>IFERROR((VLOOKUP($B476,'UA Ledger'!$A$6:$N$165,D$4,FALSE)),0)+IFERROR(VLOOKUP($B476,'AA Ledger'!$A$6:$O$581,D$4,FALSE),0)</f>
        <v>-21880.510000000002</v>
      </c>
      <c r="E476" s="7">
        <f>IFERROR((VLOOKUP($B476,'UA Ledger'!$A$6:$N$165,E$4,FALSE)),0)+IFERROR(VLOOKUP($B476,'AA Ledger'!$A$6:$O$581,E$4,FALSE),0)</f>
        <v>-22708.27</v>
      </c>
      <c r="F476" s="7">
        <f>IFERROR((VLOOKUP($B476,'UA Ledger'!$A$6:$N$165,F$4,FALSE)),0)+IFERROR(VLOOKUP($B476,'AA Ledger'!$A$6:$O$581,F$4,FALSE),0)</f>
        <v>-28915.860000000004</v>
      </c>
      <c r="G476" s="7">
        <f>IFERROR((VLOOKUP($B476,'UA Ledger'!$A$6:$N$165,G$4,FALSE)),0)+IFERROR(VLOOKUP($B476,'AA Ledger'!$A$6:$O$581,G$4,FALSE),0)</f>
        <v>-28682.79</v>
      </c>
      <c r="H476" s="7">
        <f>IFERROR((VLOOKUP($B476,'UA Ledger'!$A$6:$N$165,H$4,FALSE)),0)+IFERROR(VLOOKUP($B476,'AA Ledger'!$A$6:$O$581,H$4,FALSE),0)</f>
        <v>-31932.649999999998</v>
      </c>
      <c r="I476" s="7">
        <f>IFERROR((VLOOKUP($B476,'UA Ledger'!$A$6:$N$165,I$4,FALSE)),0)+IFERROR(VLOOKUP($B476,'AA Ledger'!$A$6:$O$581,I$4,FALSE),0)</f>
        <v>-28608.470000000005</v>
      </c>
      <c r="J476" s="7">
        <f>IFERROR((VLOOKUP($B476,'UA Ledger'!$A$6:$N$165,J$4,FALSE)),0)+IFERROR(VLOOKUP($B476,'AA Ledger'!$A$6:$O$581,J$4,FALSE),0)</f>
        <v>-27234.7</v>
      </c>
      <c r="K476" s="7">
        <f>IFERROR((VLOOKUP($B476,'UA Ledger'!$A$6:$N$165,K$4,FALSE)),0)+IFERROR(VLOOKUP($B476,'AA Ledger'!$A$6:$O$581,K$4,FALSE),0)</f>
        <v>-26565.609999999997</v>
      </c>
      <c r="L476" s="7">
        <f>IFERROR((VLOOKUP($B476,'UA Ledger'!$A$6:$N$165,L$4,FALSE)),0)+IFERROR(VLOOKUP($B476,'AA Ledger'!$A$6:$O$581,L$4,FALSE),0)</f>
        <v>-32295.719999999998</v>
      </c>
      <c r="M476" s="7">
        <f>IFERROR((VLOOKUP($B476,'UA Ledger'!$A$6:$N$165,M$4,FALSE)),0)+IFERROR(VLOOKUP($B476,'AA Ledger'!$A$6:$O$581,M$4,FALSE),0)</f>
        <v>-26457.15</v>
      </c>
      <c r="N476" s="7">
        <f>IFERROR((VLOOKUP($B476,'UA Ledger'!$A$6:$N$165,N$4,FALSE)),0)+IFERROR(VLOOKUP($B476,'AA Ledger'!$A$6:$O$581,N$4,FALSE),0)</f>
        <v>-25066.980000000003</v>
      </c>
      <c r="O476" s="6">
        <f t="shared" si="22"/>
        <v>-324913.05</v>
      </c>
      <c r="T476" s="5">
        <v>6380</v>
      </c>
      <c r="U476">
        <f t="shared" si="24"/>
        <v>6380</v>
      </c>
    </row>
    <row r="477" spans="1:21" x14ac:dyDescent="0.35">
      <c r="A477" s="26" t="str">
        <f>IFERROR(VLOOKUP(B477,[1]Summary!$A$440:$B$730,2,FALSE),"")</f>
        <v>REUSE REVENUE-COMMERCIAL</v>
      </c>
      <c r="B477" s="16">
        <v>5235</v>
      </c>
      <c r="C477" s="7">
        <f>IFERROR((VLOOKUP($B477,'UA Ledger'!$A$6:$N$165,2,FALSE)),0)+IFERROR(VLOOKUP($B477,'AA Ledger'!$A$6:$O$581,2,FALSE),0)</f>
        <v>-2857.6000000000004</v>
      </c>
      <c r="D477" s="7">
        <f>IFERROR((VLOOKUP($B477,'UA Ledger'!$A$6:$N$165,D$4,FALSE)),0)+IFERROR(VLOOKUP($B477,'AA Ledger'!$A$6:$O$581,D$4,FALSE),0)</f>
        <v>-1617.89</v>
      </c>
      <c r="E477" s="7">
        <f>IFERROR((VLOOKUP($B477,'UA Ledger'!$A$6:$N$165,E$4,FALSE)),0)+IFERROR(VLOOKUP($B477,'AA Ledger'!$A$6:$O$581,E$4,FALSE),0)</f>
        <v>-1031.99</v>
      </c>
      <c r="F477" s="7">
        <f>IFERROR((VLOOKUP($B477,'UA Ledger'!$A$6:$N$165,F$4,FALSE)),0)+IFERROR(VLOOKUP($B477,'AA Ledger'!$A$6:$O$581,F$4,FALSE),0)</f>
        <v>-344.53</v>
      </c>
      <c r="G477" s="7">
        <f>IFERROR((VLOOKUP($B477,'UA Ledger'!$A$6:$N$165,G$4,FALSE)),0)+IFERROR(VLOOKUP($B477,'AA Ledger'!$A$6:$O$581,G$4,FALSE),0)</f>
        <v>-3765.23</v>
      </c>
      <c r="H477" s="7">
        <f>IFERROR((VLOOKUP($B477,'UA Ledger'!$A$6:$N$165,H$4,FALSE)),0)+IFERROR(VLOOKUP($B477,'AA Ledger'!$A$6:$O$581,H$4,FALSE),0)</f>
        <v>-1914.3</v>
      </c>
      <c r="I477" s="7">
        <f>IFERROR((VLOOKUP($B477,'UA Ledger'!$A$6:$N$165,I$4,FALSE)),0)+IFERROR(VLOOKUP($B477,'AA Ledger'!$A$6:$O$581,I$4,FALSE),0)</f>
        <v>-2741.71</v>
      </c>
      <c r="J477" s="7">
        <f>IFERROR((VLOOKUP($B477,'UA Ledger'!$A$6:$N$165,J$4,FALSE)),0)+IFERROR(VLOOKUP($B477,'AA Ledger'!$A$6:$O$581,J$4,FALSE),0)</f>
        <v>-2206.7399999999998</v>
      </c>
      <c r="K477" s="7">
        <f>IFERROR((VLOOKUP($B477,'UA Ledger'!$A$6:$N$165,K$4,FALSE)),0)+IFERROR(VLOOKUP($B477,'AA Ledger'!$A$6:$O$581,K$4,FALSE),0)</f>
        <v>-1508.54</v>
      </c>
      <c r="L477" s="7">
        <f>IFERROR((VLOOKUP($B477,'UA Ledger'!$A$6:$N$165,L$4,FALSE)),0)+IFERROR(VLOOKUP($B477,'AA Ledger'!$A$6:$O$581,L$4,FALSE),0)</f>
        <v>-1684.37</v>
      </c>
      <c r="M477" s="7">
        <f>IFERROR((VLOOKUP($B477,'UA Ledger'!$A$6:$N$165,M$4,FALSE)),0)+IFERROR(VLOOKUP($B477,'AA Ledger'!$A$6:$O$581,M$4,FALSE),0)</f>
        <v>-774.02</v>
      </c>
      <c r="N477" s="7">
        <f>IFERROR((VLOOKUP($B477,'UA Ledger'!$A$6:$N$165,N$4,FALSE)),0)+IFERROR(VLOOKUP($B477,'AA Ledger'!$A$6:$O$581,N$4,FALSE),0)</f>
        <v>-1482.8200000000002</v>
      </c>
      <c r="O477" s="6">
        <f t="shared" si="22"/>
        <v>-21929.739999999998</v>
      </c>
      <c r="T477" s="5">
        <v>6385</v>
      </c>
      <c r="U477">
        <f t="shared" si="24"/>
        <v>6385</v>
      </c>
    </row>
    <row r="478" spans="1:21" x14ac:dyDescent="0.35">
      <c r="A478" s="26" t="str">
        <f>IFERROR(VLOOKUP(B478,[1]Summary!$A$440:$B$730,2,FALSE),"")</f>
        <v/>
      </c>
      <c r="B478" s="16">
        <v>5255</v>
      </c>
      <c r="C478" s="7">
        <f>IFERROR((VLOOKUP($B478,'UA Ledger'!$A$6:$N$165,2,FALSE)),0)+IFERROR(VLOOKUP($B478,'AA Ledger'!$A$6:$O$581,2,FALSE),0)</f>
        <v>0</v>
      </c>
      <c r="D478" s="7">
        <f>IFERROR((VLOOKUP($B478,'UA Ledger'!$A$6:$N$165,D$4,FALSE)),0)+IFERROR(VLOOKUP($B478,'AA Ledger'!$A$6:$O$581,D$4,FALSE),0)</f>
        <v>0</v>
      </c>
      <c r="E478" s="7">
        <f>IFERROR((VLOOKUP($B478,'UA Ledger'!$A$6:$N$165,E$4,FALSE)),0)+IFERROR(VLOOKUP($B478,'AA Ledger'!$A$6:$O$581,E$4,FALSE),0)</f>
        <v>0</v>
      </c>
      <c r="F478" s="7">
        <f>IFERROR((VLOOKUP($B478,'UA Ledger'!$A$6:$N$165,F$4,FALSE)),0)+IFERROR(VLOOKUP($B478,'AA Ledger'!$A$6:$O$581,F$4,FALSE),0)</f>
        <v>0</v>
      </c>
      <c r="G478" s="7">
        <f>IFERROR((VLOOKUP($B478,'UA Ledger'!$A$6:$N$165,G$4,FALSE)),0)+IFERROR(VLOOKUP($B478,'AA Ledger'!$A$6:$O$581,G$4,FALSE),0)</f>
        <v>0</v>
      </c>
      <c r="H478" s="7">
        <f>IFERROR((VLOOKUP($B478,'UA Ledger'!$A$6:$N$165,H$4,FALSE)),0)+IFERROR(VLOOKUP($B478,'AA Ledger'!$A$6:$O$581,H$4,FALSE),0)</f>
        <v>0</v>
      </c>
      <c r="I478" s="7">
        <f>IFERROR((VLOOKUP($B478,'UA Ledger'!$A$6:$N$165,I$4,FALSE)),0)+IFERROR(VLOOKUP($B478,'AA Ledger'!$A$6:$O$581,I$4,FALSE),0)</f>
        <v>0</v>
      </c>
      <c r="J478" s="7">
        <f>IFERROR((VLOOKUP($B478,'UA Ledger'!$A$6:$N$165,J$4,FALSE)),0)+IFERROR(VLOOKUP($B478,'AA Ledger'!$A$6:$O$581,J$4,FALSE),0)</f>
        <v>0</v>
      </c>
      <c r="K478" s="7">
        <f>IFERROR((VLOOKUP($B478,'UA Ledger'!$A$6:$N$165,K$4,FALSE)),0)+IFERROR(VLOOKUP($B478,'AA Ledger'!$A$6:$O$581,K$4,FALSE),0)</f>
        <v>0</v>
      </c>
      <c r="L478" s="7">
        <f>IFERROR((VLOOKUP($B478,'UA Ledger'!$A$6:$N$165,L$4,FALSE)),0)+IFERROR(VLOOKUP($B478,'AA Ledger'!$A$6:$O$581,L$4,FALSE),0)</f>
        <v>0</v>
      </c>
      <c r="M478" s="7">
        <f>IFERROR((VLOOKUP($B478,'UA Ledger'!$A$6:$N$165,M$4,FALSE)),0)+IFERROR(VLOOKUP($B478,'AA Ledger'!$A$6:$O$581,M$4,FALSE),0)</f>
        <v>0</v>
      </c>
      <c r="N478" s="7">
        <f>IFERROR((VLOOKUP($B478,'UA Ledger'!$A$6:$N$165,N$4,FALSE)),0)+IFERROR(VLOOKUP($B478,'AA Ledger'!$A$6:$O$581,N$4,FALSE),0)</f>
        <v>0</v>
      </c>
      <c r="O478" s="6">
        <f t="shared" ref="O478" si="25">SUM(C478:N478)</f>
        <v>0</v>
      </c>
      <c r="T478" s="5"/>
    </row>
    <row r="479" spans="1:21" x14ac:dyDescent="0.35">
      <c r="A479" s="26" t="str">
        <f>IFERROR(VLOOKUP(B479,[1]Summary!$A$440:$B$730,2,FALSE),"")</f>
        <v>FORFEITED DISCOUNTS</v>
      </c>
      <c r="B479" s="16">
        <v>5265</v>
      </c>
      <c r="C479" s="7">
        <f>IFERROR((VLOOKUP($B479,'UA Ledger'!$A$6:$N$165,2,FALSE)),0)+IFERROR(VLOOKUP($B479,'AA Ledger'!$A$6:$O$581,2,FALSE),0)</f>
        <v>-33403.899999999987</v>
      </c>
      <c r="D479" s="7">
        <f>IFERROR((VLOOKUP($B479,'UA Ledger'!$A$6:$N$165,D$4,FALSE)),0)+IFERROR(VLOOKUP($B479,'AA Ledger'!$A$6:$O$581,D$4,FALSE),0)</f>
        <v>-28977.750000000004</v>
      </c>
      <c r="E479" s="7">
        <f>IFERROR((VLOOKUP($B479,'UA Ledger'!$A$6:$N$165,E$4,FALSE)),0)+IFERROR(VLOOKUP($B479,'AA Ledger'!$A$6:$O$581,E$4,FALSE),0)</f>
        <v>-28508.499999999996</v>
      </c>
      <c r="F479" s="7">
        <f>IFERROR((VLOOKUP($B479,'UA Ledger'!$A$6:$N$165,F$4,FALSE)),0)+IFERROR(VLOOKUP($B479,'AA Ledger'!$A$6:$O$581,F$4,FALSE),0)</f>
        <v>-29419.199999999997</v>
      </c>
      <c r="G479" s="7">
        <f>IFERROR((VLOOKUP($B479,'UA Ledger'!$A$6:$N$165,G$4,FALSE)),0)+IFERROR(VLOOKUP($B479,'AA Ledger'!$A$6:$O$581,G$4,FALSE),0)</f>
        <v>-30526.349999999995</v>
      </c>
      <c r="H479" s="7">
        <f>IFERROR((VLOOKUP($B479,'UA Ledger'!$A$6:$N$165,H$4,FALSE)),0)+IFERROR(VLOOKUP($B479,'AA Ledger'!$A$6:$O$581,H$4,FALSE),0)</f>
        <v>-29907.450000000004</v>
      </c>
      <c r="I479" s="7">
        <f>IFERROR((VLOOKUP($B479,'UA Ledger'!$A$6:$N$165,I$4,FALSE)),0)+IFERROR(VLOOKUP($B479,'AA Ledger'!$A$6:$O$581,I$4,FALSE),0)</f>
        <v>-32725.899999999976</v>
      </c>
      <c r="J479" s="7">
        <f>IFERROR((VLOOKUP($B479,'UA Ledger'!$A$6:$N$165,J$4,FALSE)),0)+IFERROR(VLOOKUP($B479,'AA Ledger'!$A$6:$O$581,J$4,FALSE),0)</f>
        <v>-32294.599999999995</v>
      </c>
      <c r="K479" s="7">
        <f>IFERROR((VLOOKUP($B479,'UA Ledger'!$A$6:$N$165,K$4,FALSE)),0)+IFERROR(VLOOKUP($B479,'AA Ledger'!$A$6:$O$581,K$4,FALSE),0)</f>
        <v>-30052.739999999998</v>
      </c>
      <c r="L479" s="7">
        <f>IFERROR((VLOOKUP($B479,'UA Ledger'!$A$6:$N$165,L$4,FALSE)),0)+IFERROR(VLOOKUP($B479,'AA Ledger'!$A$6:$O$581,L$4,FALSE),0)</f>
        <v>-33168.570000000014</v>
      </c>
      <c r="M479" s="7">
        <f>IFERROR((VLOOKUP($B479,'UA Ledger'!$A$6:$N$165,M$4,FALSE)),0)+IFERROR(VLOOKUP($B479,'AA Ledger'!$A$6:$O$581,M$4,FALSE),0)</f>
        <v>-31118.299999999996</v>
      </c>
      <c r="N479" s="7">
        <f>IFERROR((VLOOKUP($B479,'UA Ledger'!$A$6:$N$165,N$4,FALSE)),0)+IFERROR(VLOOKUP($B479,'AA Ledger'!$A$6:$O$581,N$4,FALSE),0)</f>
        <v>-34301.109999999986</v>
      </c>
      <c r="O479" s="6">
        <f t="shared" si="22"/>
        <v>-374404.36999999994</v>
      </c>
      <c r="T479" s="5">
        <v>6390</v>
      </c>
      <c r="U479">
        <f>VLOOKUP(T479,$B$6:$B$768,1,FALSE)</f>
        <v>6390</v>
      </c>
    </row>
    <row r="480" spans="1:21" x14ac:dyDescent="0.35">
      <c r="A480" s="26" t="str">
        <f>IFERROR(VLOOKUP(B480,[1]Summary!$A$440:$B$730,2,FALSE),"")</f>
        <v>MISC SERVICE REVENUE</v>
      </c>
      <c r="B480" s="16">
        <v>5270</v>
      </c>
      <c r="C480" s="7">
        <f>IFERROR((VLOOKUP($B480,'UA Ledger'!$A$6:$N$165,2,FALSE)),0)+IFERROR(VLOOKUP($B480,'AA Ledger'!$A$6:$O$581,2,FALSE),0)</f>
        <v>-739.74</v>
      </c>
      <c r="D480" s="7">
        <f>IFERROR((VLOOKUP($B480,'UA Ledger'!$A$6:$N$165,D$4,FALSE)),0)+IFERROR(VLOOKUP($B480,'AA Ledger'!$A$6:$O$581,D$4,FALSE),0)</f>
        <v>-4976.91</v>
      </c>
      <c r="E480" s="7">
        <f>IFERROR((VLOOKUP($B480,'UA Ledger'!$A$6:$N$165,E$4,FALSE)),0)+IFERROR(VLOOKUP($B480,'AA Ledger'!$A$6:$O$581,E$4,FALSE),0)</f>
        <v>-4796.8099999999995</v>
      </c>
      <c r="F480" s="7">
        <f>IFERROR((VLOOKUP($B480,'UA Ledger'!$A$6:$N$165,F$4,FALSE)),0)+IFERROR(VLOOKUP($B480,'AA Ledger'!$A$6:$O$581,F$4,FALSE),0)</f>
        <v>-3365.26</v>
      </c>
      <c r="G480" s="7">
        <f>IFERROR((VLOOKUP($B480,'UA Ledger'!$A$6:$N$165,G$4,FALSE)),0)+IFERROR(VLOOKUP($B480,'AA Ledger'!$A$6:$O$581,G$4,FALSE),0)</f>
        <v>-304.2</v>
      </c>
      <c r="H480" s="7">
        <f>IFERROR((VLOOKUP($B480,'UA Ledger'!$A$6:$N$165,H$4,FALSE)),0)+IFERROR(VLOOKUP($B480,'AA Ledger'!$A$6:$O$581,H$4,FALSE),0)</f>
        <v>-363.86999999999995</v>
      </c>
      <c r="I480" s="7">
        <f>IFERROR((VLOOKUP($B480,'UA Ledger'!$A$6:$N$165,I$4,FALSE)),0)+IFERROR(VLOOKUP($B480,'AA Ledger'!$A$6:$O$581,I$4,FALSE),0)</f>
        <v>-2332.83</v>
      </c>
      <c r="J480" s="7">
        <f>IFERROR((VLOOKUP($B480,'UA Ledger'!$A$6:$N$165,J$4,FALSE)),0)+IFERROR(VLOOKUP($B480,'AA Ledger'!$A$6:$O$581,J$4,FALSE),0)</f>
        <v>-772.21</v>
      </c>
      <c r="K480" s="7">
        <f>IFERROR((VLOOKUP($B480,'UA Ledger'!$A$6:$N$165,K$4,FALSE)),0)+IFERROR(VLOOKUP($B480,'AA Ledger'!$A$6:$O$581,K$4,FALSE),0)</f>
        <v>-747.36</v>
      </c>
      <c r="L480" s="7">
        <f>IFERROR((VLOOKUP($B480,'UA Ledger'!$A$6:$N$165,L$4,FALSE)),0)+IFERROR(VLOOKUP($B480,'AA Ledger'!$A$6:$O$581,L$4,FALSE),0)</f>
        <v>-8727.6399999998976</v>
      </c>
      <c r="M480" s="7">
        <f>IFERROR((VLOOKUP($B480,'UA Ledger'!$A$6:$N$165,M$4,FALSE)),0)+IFERROR(VLOOKUP($B480,'AA Ledger'!$A$6:$O$581,M$4,FALSE),0)</f>
        <v>-343.44000000005877</v>
      </c>
      <c r="N480" s="7">
        <f>IFERROR((VLOOKUP($B480,'UA Ledger'!$A$6:$N$165,N$4,FALSE)),0)+IFERROR(VLOOKUP($B480,'AA Ledger'!$A$6:$O$581,N$4,FALSE),0)</f>
        <v>-1231.4099999999999</v>
      </c>
      <c r="O480" s="6">
        <f t="shared" si="22"/>
        <v>-28701.67999999996</v>
      </c>
      <c r="T480" s="5">
        <v>6400</v>
      </c>
      <c r="U480">
        <f>VLOOKUP(T480,$B$6:$B$768,1,FALSE)</f>
        <v>6400</v>
      </c>
    </row>
    <row r="481" spans="1:21" x14ac:dyDescent="0.35">
      <c r="A481" s="26" t="str">
        <f>IFERROR(VLOOKUP(B481,[1]Summary!$A$440:$B$730,2,FALSE),"")</f>
        <v>OTHER W/S REVENUES</v>
      </c>
      <c r="B481" s="16">
        <v>5285</v>
      </c>
      <c r="C481" s="7">
        <f>IFERROR((VLOOKUP($B481,'UA Ledger'!$A$6:$N$165,2,FALSE)),0)+IFERROR(VLOOKUP($B481,'AA Ledger'!$A$6:$O$581,2,FALSE),0)</f>
        <v>-21419.80999999999</v>
      </c>
      <c r="D481" s="7">
        <f>IFERROR((VLOOKUP($B481,'UA Ledger'!$A$6:$N$165,D$4,FALSE)),0)+IFERROR(VLOOKUP($B481,'AA Ledger'!$A$6:$O$581,D$4,FALSE),0)</f>
        <v>-21278.759999999984</v>
      </c>
      <c r="E481" s="7">
        <f>IFERROR((VLOOKUP($B481,'UA Ledger'!$A$6:$N$165,E$4,FALSE)),0)+IFERROR(VLOOKUP($B481,'AA Ledger'!$A$6:$O$581,E$4,FALSE),0)</f>
        <v>-26028.629999999979</v>
      </c>
      <c r="F481" s="7">
        <f>IFERROR((VLOOKUP($B481,'UA Ledger'!$A$6:$N$165,F$4,FALSE)),0)+IFERROR(VLOOKUP($B481,'AA Ledger'!$A$6:$O$581,F$4,FALSE),0)</f>
        <v>-22208.579999999987</v>
      </c>
      <c r="G481" s="7">
        <f>IFERROR((VLOOKUP($B481,'UA Ledger'!$A$6:$N$165,G$4,FALSE)),0)+IFERROR(VLOOKUP($B481,'AA Ledger'!$A$6:$O$581,G$4,FALSE),0)</f>
        <v>-23874.88999999997</v>
      </c>
      <c r="H481" s="7">
        <f>IFERROR((VLOOKUP($B481,'UA Ledger'!$A$6:$N$165,H$4,FALSE)),0)+IFERROR(VLOOKUP($B481,'AA Ledger'!$A$6:$O$581,H$4,FALSE),0)</f>
        <v>-22730.160000000014</v>
      </c>
      <c r="I481" s="7">
        <f>IFERROR((VLOOKUP($B481,'UA Ledger'!$A$6:$N$165,I$4,FALSE)),0)+IFERROR(VLOOKUP($B481,'AA Ledger'!$A$6:$O$581,I$4,FALSE),0)</f>
        <v>-26232.699999999986</v>
      </c>
      <c r="J481" s="7">
        <f>IFERROR((VLOOKUP($B481,'UA Ledger'!$A$6:$N$165,J$4,FALSE)),0)+IFERROR(VLOOKUP($B481,'AA Ledger'!$A$6:$O$581,J$4,FALSE),0)</f>
        <v>-27128.12999999999</v>
      </c>
      <c r="K481" s="7">
        <f>IFERROR((VLOOKUP($B481,'UA Ledger'!$A$6:$N$165,K$4,FALSE)),0)+IFERROR(VLOOKUP($B481,'AA Ledger'!$A$6:$O$581,K$4,FALSE),0)</f>
        <v>-23041.000000000029</v>
      </c>
      <c r="L481" s="7">
        <f>IFERROR((VLOOKUP($B481,'UA Ledger'!$A$6:$N$165,L$4,FALSE)),0)+IFERROR(VLOOKUP($B481,'AA Ledger'!$A$6:$O$581,L$4,FALSE),0)</f>
        <v>-26763.560000000019</v>
      </c>
      <c r="M481" s="7">
        <f>IFERROR((VLOOKUP($B481,'UA Ledger'!$A$6:$N$165,M$4,FALSE)),0)+IFERROR(VLOOKUP($B481,'AA Ledger'!$A$6:$O$581,M$4,FALSE),0)</f>
        <v>-19015.519999999982</v>
      </c>
      <c r="N481" s="7">
        <f>IFERROR((VLOOKUP($B481,'UA Ledger'!$A$6:$N$165,N$4,FALSE)),0)+IFERROR(VLOOKUP($B481,'AA Ledger'!$A$6:$O$581,N$4,FALSE),0)</f>
        <v>-28575.450000000012</v>
      </c>
      <c r="O481" s="6">
        <f t="shared" si="22"/>
        <v>-288297.18999999994</v>
      </c>
      <c r="Q481" t="s">
        <v>427</v>
      </c>
      <c r="R481" t="s">
        <v>428</v>
      </c>
      <c r="T481" s="5">
        <v>6410</v>
      </c>
      <c r="U481">
        <f>VLOOKUP(T481,$B$6:$B$768,1,FALSE)</f>
        <v>6410</v>
      </c>
    </row>
    <row r="482" spans="1:21" x14ac:dyDescent="0.35">
      <c r="A482" s="26" t="str">
        <f>IFERROR(VLOOKUP(B482,[1]Summary!$A$440:$B$730,2,FALSE),"")</f>
        <v/>
      </c>
      <c r="B482" s="16">
        <v>5390</v>
      </c>
      <c r="C482" s="7">
        <f>IFERROR((VLOOKUP($B482,'UA Ledger'!$A$6:$N$165,2,FALSE)),0)+IFERROR(VLOOKUP($B482,'AA Ledger'!$A$6:$O$581,2,FALSE),0)</f>
        <v>0</v>
      </c>
      <c r="D482" s="7">
        <f>IFERROR((VLOOKUP($B482,'UA Ledger'!$A$6:$N$165,D$4,FALSE)),0)+IFERROR(VLOOKUP($B482,'AA Ledger'!$A$6:$O$581,D$4,FALSE),0)</f>
        <v>-4.5474735088646412E-13</v>
      </c>
      <c r="E482" s="7">
        <f>IFERROR((VLOOKUP($B482,'UA Ledger'!$A$6:$N$165,E$4,FALSE)),0)+IFERROR(VLOOKUP($B482,'AA Ledger'!$A$6:$O$581,E$4,FALSE),0)</f>
        <v>0</v>
      </c>
      <c r="F482" s="7">
        <f>IFERROR((VLOOKUP($B482,'UA Ledger'!$A$6:$N$165,F$4,FALSE)),0)+IFERROR(VLOOKUP($B482,'AA Ledger'!$A$6:$O$581,F$4,FALSE),0)</f>
        <v>0</v>
      </c>
      <c r="G482" s="7">
        <f>IFERROR((VLOOKUP($B482,'UA Ledger'!$A$6:$N$165,G$4,FALSE)),0)+IFERROR(VLOOKUP($B482,'AA Ledger'!$A$6:$O$581,G$4,FALSE),0)</f>
        <v>0</v>
      </c>
      <c r="H482" s="7">
        <f>IFERROR((VLOOKUP($B482,'UA Ledger'!$A$6:$N$165,H$4,FALSE)),0)+IFERROR(VLOOKUP($B482,'AA Ledger'!$A$6:$O$581,H$4,FALSE),0)</f>
        <v>0</v>
      </c>
      <c r="I482" s="7">
        <f>IFERROR((VLOOKUP($B482,'UA Ledger'!$A$6:$N$165,I$4,FALSE)),0)+IFERROR(VLOOKUP($B482,'AA Ledger'!$A$6:$O$581,I$4,FALSE),0)</f>
        <v>-9.0949470177292824E-13</v>
      </c>
      <c r="J482" s="7">
        <f>IFERROR((VLOOKUP($B482,'UA Ledger'!$A$6:$N$165,J$4,FALSE)),0)+IFERROR(VLOOKUP($B482,'AA Ledger'!$A$6:$O$581,J$4,FALSE),0)</f>
        <v>0</v>
      </c>
      <c r="K482" s="7">
        <f>IFERROR((VLOOKUP($B482,'UA Ledger'!$A$6:$N$165,K$4,FALSE)),0)+IFERROR(VLOOKUP($B482,'AA Ledger'!$A$6:$O$581,K$4,FALSE),0)</f>
        <v>9.0949470177292824E-13</v>
      </c>
      <c r="L482" s="7">
        <f>IFERROR((VLOOKUP($B482,'UA Ledger'!$A$6:$N$165,L$4,FALSE)),0)+IFERROR(VLOOKUP($B482,'AA Ledger'!$A$6:$O$581,L$4,FALSE),0)</f>
        <v>0</v>
      </c>
      <c r="M482" s="7">
        <f>IFERROR((VLOOKUP($B482,'UA Ledger'!$A$6:$N$165,M$4,FALSE)),0)+IFERROR(VLOOKUP($B482,'AA Ledger'!$A$6:$O$581,M$4,FALSE),0)</f>
        <v>-9.0949470177292824E-13</v>
      </c>
      <c r="N482" s="7">
        <f>IFERROR((VLOOKUP($B482,'UA Ledger'!$A$6:$N$165,N$4,FALSE)),0)+IFERROR(VLOOKUP($B482,'AA Ledger'!$A$6:$O$581,N$4,FALSE),0)</f>
        <v>9.0949470177292824E-13</v>
      </c>
      <c r="O482" s="6">
        <f t="shared" ref="O482" si="26">SUM(C482:N482)</f>
        <v>-4.5474735088646412E-13</v>
      </c>
      <c r="T482" s="5"/>
    </row>
    <row r="483" spans="1:21" x14ac:dyDescent="0.35">
      <c r="A483" s="26" t="str">
        <f>IFERROR(VLOOKUP(B483,[1]Summary!$A$440:$B$730,2,FALSE),"")</f>
        <v>REV FROM MGMT SERVICES</v>
      </c>
      <c r="B483" s="19">
        <v>5405</v>
      </c>
      <c r="C483" s="7">
        <f>IFERROR((VLOOKUP($B483,'UA Ledger'!$A$6:$N$165,2,FALSE)),0)+IFERROR(VLOOKUP($B483,'AA Ledger'!$A$6:$O$581,2,FALSE),0)</f>
        <v>-5211.9400000000005</v>
      </c>
      <c r="D483" s="7">
        <f>IFERROR((VLOOKUP($B483,'UA Ledger'!$A$6:$N$165,D$4,FALSE)),0)+IFERROR(VLOOKUP($B483,'AA Ledger'!$A$6:$O$581,D$4,FALSE),0)</f>
        <v>-6614.55</v>
      </c>
      <c r="E483" s="7">
        <f>IFERROR((VLOOKUP($B483,'UA Ledger'!$A$6:$N$165,E$4,FALSE)),0)+IFERROR(VLOOKUP($B483,'AA Ledger'!$A$6:$O$581,E$4,FALSE),0)</f>
        <v>-5385.84</v>
      </c>
      <c r="F483" s="7">
        <f>IFERROR((VLOOKUP($B483,'UA Ledger'!$A$6:$N$165,F$4,FALSE)),0)+IFERROR(VLOOKUP($B483,'AA Ledger'!$A$6:$O$581,F$4,FALSE),0)</f>
        <v>-4352.1899999999996</v>
      </c>
      <c r="G483" s="7">
        <f>IFERROR((VLOOKUP($B483,'UA Ledger'!$A$6:$N$165,G$4,FALSE)),0)+IFERROR(VLOOKUP($B483,'AA Ledger'!$A$6:$O$581,G$4,FALSE),0)</f>
        <v>-4352.1899999999996</v>
      </c>
      <c r="H483" s="7">
        <f>IFERROR((VLOOKUP($B483,'UA Ledger'!$A$6:$N$165,H$4,FALSE)),0)+IFERROR(VLOOKUP($B483,'AA Ledger'!$A$6:$O$581,H$4,FALSE),0)</f>
        <v>-1921.22</v>
      </c>
      <c r="I483" s="7">
        <f>IFERROR((VLOOKUP($B483,'UA Ledger'!$A$6:$N$165,I$4,FALSE)),0)+IFERROR(VLOOKUP($B483,'AA Ledger'!$A$6:$O$581,I$4,FALSE),0)</f>
        <v>-6783.16</v>
      </c>
      <c r="J483" s="7">
        <f>IFERROR((VLOOKUP($B483,'UA Ledger'!$A$6:$N$165,J$4,FALSE)),0)+IFERROR(VLOOKUP($B483,'AA Ledger'!$A$6:$O$581,J$4,FALSE),0)</f>
        <v>-4352.1899999999996</v>
      </c>
      <c r="K483" s="7">
        <f>IFERROR((VLOOKUP($B483,'UA Ledger'!$A$6:$N$165,K$4,FALSE)),0)+IFERROR(VLOOKUP($B483,'AA Ledger'!$A$6:$O$581,K$4,FALSE),0)</f>
        <v>-1921.22</v>
      </c>
      <c r="L483" s="7">
        <f>IFERROR((VLOOKUP($B483,'UA Ledger'!$A$6:$N$165,L$4,FALSE)),0)+IFERROR(VLOOKUP($B483,'AA Ledger'!$A$6:$O$581,L$4,FALSE),0)</f>
        <v>-1921.22</v>
      </c>
      <c r="M483" s="7">
        <f>IFERROR((VLOOKUP($B483,'UA Ledger'!$A$6:$N$165,M$4,FALSE)),0)+IFERROR(VLOOKUP($B483,'AA Ledger'!$A$6:$O$581,M$4,FALSE),0)</f>
        <v>-1998.07</v>
      </c>
      <c r="N483" s="7">
        <f>IFERROR((VLOOKUP($B483,'UA Ledger'!$A$6:$N$165,N$4,FALSE)),0)+IFERROR(VLOOKUP($B483,'AA Ledger'!$A$6:$O$581,N$4,FALSE),0)</f>
        <v>-1998.07</v>
      </c>
      <c r="O483" s="6">
        <f t="shared" si="22"/>
        <v>-46811.86</v>
      </c>
      <c r="Q483" s="6">
        <f>SUM($O484:$O611)</f>
        <v>19153745.079999994</v>
      </c>
      <c r="R483" s="6">
        <f>SUM($O484:$O611)-O487</f>
        <v>19153745.079999994</v>
      </c>
      <c r="T483" s="5">
        <v>6445</v>
      </c>
      <c r="U483">
        <f t="shared" ref="U483:U514" si="27">VLOOKUP(T483,$B$6:$B$768,1,FALSE)</f>
        <v>6445</v>
      </c>
    </row>
    <row r="484" spans="1:21" x14ac:dyDescent="0.35">
      <c r="A484" s="26" t="str">
        <f>IFERROR(VLOOKUP(B484,[1]Summary!$A$440:$B$730,2,FALSE),"")</f>
        <v>PURCHASED WATER-WATER SYS</v>
      </c>
      <c r="B484" s="16">
        <v>5435</v>
      </c>
      <c r="C484" s="7">
        <f>IFERROR((VLOOKUP($B484,'UA Ledger'!$A$6:$N$165,2,FALSE)),0)+IFERROR(VLOOKUP($B484,'AA Ledger'!$A$6:$O$581,2,FALSE),0)</f>
        <v>18566.32</v>
      </c>
      <c r="D484" s="7">
        <f>IFERROR((VLOOKUP($B484,'UA Ledger'!$A$6:$N$165,D$4,FALSE)),0)+IFERROR(VLOOKUP($B484,'AA Ledger'!$A$6:$O$581,D$4,FALSE),0)</f>
        <v>-4429.6699999999946</v>
      </c>
      <c r="E484" s="7">
        <f>IFERROR((VLOOKUP($B484,'UA Ledger'!$A$6:$N$165,E$4,FALSE)),0)+IFERROR(VLOOKUP($B484,'AA Ledger'!$A$6:$O$581,E$4,FALSE),0)</f>
        <v>19369.610000000004</v>
      </c>
      <c r="F484" s="7">
        <f>IFERROR((VLOOKUP($B484,'UA Ledger'!$A$6:$N$165,F$4,FALSE)),0)+IFERROR(VLOOKUP($B484,'AA Ledger'!$A$6:$O$581,F$4,FALSE),0)</f>
        <v>4250.2500000000009</v>
      </c>
      <c r="G484" s="7">
        <f>IFERROR((VLOOKUP($B484,'UA Ledger'!$A$6:$N$165,G$4,FALSE)),0)+IFERROR(VLOOKUP($B484,'AA Ledger'!$A$6:$O$581,G$4,FALSE),0)</f>
        <v>13735.14</v>
      </c>
      <c r="H484" s="7">
        <f>IFERROR((VLOOKUP($B484,'UA Ledger'!$A$6:$N$165,H$4,FALSE)),0)+IFERROR(VLOOKUP($B484,'AA Ledger'!$A$6:$O$581,H$4,FALSE),0)</f>
        <v>24544.570000000007</v>
      </c>
      <c r="I484" s="7">
        <f>IFERROR((VLOOKUP($B484,'UA Ledger'!$A$6:$N$165,I$4,FALSE)),0)+IFERROR(VLOOKUP($B484,'AA Ledger'!$A$6:$O$581,I$4,FALSE),0)</f>
        <v>28215.71</v>
      </c>
      <c r="J484" s="7">
        <f>IFERROR((VLOOKUP($B484,'UA Ledger'!$A$6:$N$165,J$4,FALSE)),0)+IFERROR(VLOOKUP($B484,'AA Ledger'!$A$6:$O$581,J$4,FALSE),0)</f>
        <v>21768.720000000005</v>
      </c>
      <c r="K484" s="7">
        <f>IFERROR((VLOOKUP($B484,'UA Ledger'!$A$6:$N$165,K$4,FALSE)),0)+IFERROR(VLOOKUP($B484,'AA Ledger'!$A$6:$O$581,K$4,FALSE),0)</f>
        <v>24749.27</v>
      </c>
      <c r="L484" s="7">
        <f>IFERROR((VLOOKUP($B484,'UA Ledger'!$A$6:$N$165,L$4,FALSE)),0)+IFERROR(VLOOKUP($B484,'AA Ledger'!$A$6:$O$581,L$4,FALSE),0)</f>
        <v>16340.3</v>
      </c>
      <c r="M484" s="7">
        <f>IFERROR((VLOOKUP($B484,'UA Ledger'!$A$6:$N$165,M$4,FALSE)),0)+IFERROR(VLOOKUP($B484,'AA Ledger'!$A$6:$O$581,M$4,FALSE),0)</f>
        <v>29956.11</v>
      </c>
      <c r="N484" s="7">
        <f>IFERROR((VLOOKUP($B484,'UA Ledger'!$A$6:$N$165,N$4,FALSE)),0)+IFERROR(VLOOKUP($B484,'AA Ledger'!$A$6:$O$581,N$4,FALSE),0)</f>
        <v>14572.3</v>
      </c>
      <c r="O484" s="6">
        <f t="shared" si="22"/>
        <v>211638.63</v>
      </c>
      <c r="R484" s="6">
        <f>Q483+Q459-(R483+R459)</f>
        <v>0</v>
      </c>
      <c r="T484" s="5">
        <v>6450</v>
      </c>
      <c r="U484">
        <f t="shared" si="27"/>
        <v>6450</v>
      </c>
    </row>
    <row r="485" spans="1:21" x14ac:dyDescent="0.35">
      <c r="A485" s="26" t="str">
        <f>IFERROR(VLOOKUP(B485,[1]Summary!$A$440:$B$730,2,FALSE),"")</f>
        <v>PURCHASED WATER-SEWER SYS</v>
      </c>
      <c r="B485" s="16">
        <v>5440</v>
      </c>
      <c r="C485" s="7">
        <f>IFERROR((VLOOKUP($B485,'UA Ledger'!$A$6:$N$165,2,FALSE)),0)+IFERROR(VLOOKUP($B485,'AA Ledger'!$A$6:$O$581,2,FALSE),0)</f>
        <v>292.58000000000004</v>
      </c>
      <c r="D485" s="7">
        <f>IFERROR((VLOOKUP($B485,'UA Ledger'!$A$6:$N$165,D$4,FALSE)),0)+IFERROR(VLOOKUP($B485,'AA Ledger'!$A$6:$O$581,D$4,FALSE),0)</f>
        <v>301.72000000000003</v>
      </c>
      <c r="E485" s="7">
        <f>IFERROR((VLOOKUP($B485,'UA Ledger'!$A$6:$N$165,E$4,FALSE)),0)+IFERROR(VLOOKUP($B485,'AA Ledger'!$A$6:$O$581,E$4,FALSE),0)</f>
        <v>313.03999999999991</v>
      </c>
      <c r="F485" s="7">
        <f>IFERROR((VLOOKUP($B485,'UA Ledger'!$A$6:$N$165,F$4,FALSE)),0)+IFERROR(VLOOKUP($B485,'AA Ledger'!$A$6:$O$581,F$4,FALSE),0)</f>
        <v>321.33999999999997</v>
      </c>
      <c r="G485" s="7">
        <f>IFERROR((VLOOKUP($B485,'UA Ledger'!$A$6:$N$165,G$4,FALSE)),0)+IFERROR(VLOOKUP($B485,'AA Ledger'!$A$6:$O$581,G$4,FALSE),0)</f>
        <v>355.11999999999995</v>
      </c>
      <c r="H485" s="7">
        <f>IFERROR((VLOOKUP($B485,'UA Ledger'!$A$6:$N$165,H$4,FALSE)),0)+IFERROR(VLOOKUP($B485,'AA Ledger'!$A$6:$O$581,H$4,FALSE),0)</f>
        <v>276.27</v>
      </c>
      <c r="I485" s="7">
        <f>IFERROR((VLOOKUP($B485,'UA Ledger'!$A$6:$N$165,I$4,FALSE)),0)+IFERROR(VLOOKUP($B485,'AA Ledger'!$A$6:$O$581,I$4,FALSE),0)</f>
        <v>371.08999999999992</v>
      </c>
      <c r="J485" s="7">
        <f>IFERROR((VLOOKUP($B485,'UA Ledger'!$A$6:$N$165,J$4,FALSE)),0)+IFERROR(VLOOKUP($B485,'AA Ledger'!$A$6:$O$581,J$4,FALSE),0)</f>
        <v>338.30999999999995</v>
      </c>
      <c r="K485" s="7">
        <f>IFERROR((VLOOKUP($B485,'UA Ledger'!$A$6:$N$165,K$4,FALSE)),0)+IFERROR(VLOOKUP($B485,'AA Ledger'!$A$6:$O$581,K$4,FALSE),0)</f>
        <v>325.80999999999995</v>
      </c>
      <c r="L485" s="7">
        <f>IFERROR((VLOOKUP($B485,'UA Ledger'!$A$6:$N$165,L$4,FALSE)),0)+IFERROR(VLOOKUP($B485,'AA Ledger'!$A$6:$O$581,L$4,FALSE),0)</f>
        <v>331.36</v>
      </c>
      <c r="M485" s="7">
        <f>IFERROR((VLOOKUP($B485,'UA Ledger'!$A$6:$N$165,M$4,FALSE)),0)+IFERROR(VLOOKUP($B485,'AA Ledger'!$A$6:$O$581,M$4,FALSE),0)</f>
        <v>470.40999999999997</v>
      </c>
      <c r="N485" s="7">
        <f>IFERROR((VLOOKUP($B485,'UA Ledger'!$A$6:$N$165,N$4,FALSE)),0)+IFERROR(VLOOKUP($B485,'AA Ledger'!$A$6:$O$581,N$4,FALSE),0)</f>
        <v>434.34</v>
      </c>
      <c r="O485" s="6">
        <f t="shared" si="22"/>
        <v>4131.3899999999994</v>
      </c>
      <c r="T485" s="5">
        <v>6455</v>
      </c>
      <c r="U485">
        <f t="shared" si="27"/>
        <v>6455</v>
      </c>
    </row>
    <row r="486" spans="1:21" x14ac:dyDescent="0.35">
      <c r="A486" s="26" t="str">
        <f>IFERROR(VLOOKUP(B486,[1]Summary!$A$440:$B$730,2,FALSE),"")</f>
        <v>PURCHASED SEWER TREATMENT</v>
      </c>
      <c r="B486" s="16">
        <v>5455</v>
      </c>
      <c r="C486" s="7">
        <f>IFERROR((VLOOKUP($B486,'UA Ledger'!$A$6:$N$165,2,FALSE)),0)+IFERROR(VLOOKUP($B486,'AA Ledger'!$A$6:$O$581,2,FALSE),0)</f>
        <v>109628.86</v>
      </c>
      <c r="D486" s="7">
        <f>IFERROR((VLOOKUP($B486,'UA Ledger'!$A$6:$N$165,D$4,FALSE)),0)+IFERROR(VLOOKUP($B486,'AA Ledger'!$A$6:$O$581,D$4,FALSE),0)</f>
        <v>146220.30000000002</v>
      </c>
      <c r="E486" s="7">
        <f>IFERROR((VLOOKUP($B486,'UA Ledger'!$A$6:$N$165,E$4,FALSE)),0)+IFERROR(VLOOKUP($B486,'AA Ledger'!$A$6:$O$581,E$4,FALSE),0)</f>
        <v>136043.21</v>
      </c>
      <c r="F486" s="7">
        <f>IFERROR((VLOOKUP($B486,'UA Ledger'!$A$6:$N$165,F$4,FALSE)),0)+IFERROR(VLOOKUP($B486,'AA Ledger'!$A$6:$O$581,F$4,FALSE),0)</f>
        <v>126613.01000000001</v>
      </c>
      <c r="G486" s="7">
        <f>IFERROR((VLOOKUP($B486,'UA Ledger'!$A$6:$N$165,G$4,FALSE)),0)+IFERROR(VLOOKUP($B486,'AA Ledger'!$A$6:$O$581,G$4,FALSE),0)</f>
        <v>111568.11</v>
      </c>
      <c r="H486" s="7">
        <f>IFERROR((VLOOKUP($B486,'UA Ledger'!$A$6:$N$165,H$4,FALSE)),0)+IFERROR(VLOOKUP($B486,'AA Ledger'!$A$6:$O$581,H$4,FALSE),0)</f>
        <v>80723.419999999984</v>
      </c>
      <c r="I486" s="7">
        <f>IFERROR((VLOOKUP($B486,'UA Ledger'!$A$6:$N$165,I$4,FALSE)),0)+IFERROR(VLOOKUP($B486,'AA Ledger'!$A$6:$O$581,I$4,FALSE),0)</f>
        <v>140970.41999999998</v>
      </c>
      <c r="J486" s="7">
        <f>IFERROR((VLOOKUP($B486,'UA Ledger'!$A$6:$N$165,J$4,FALSE)),0)+IFERROR(VLOOKUP($B486,'AA Ledger'!$A$6:$O$581,J$4,FALSE),0)</f>
        <v>129244.28999999998</v>
      </c>
      <c r="K486" s="7">
        <f>IFERROR((VLOOKUP($B486,'UA Ledger'!$A$6:$N$165,K$4,FALSE)),0)+IFERROR(VLOOKUP($B486,'AA Ledger'!$A$6:$O$581,K$4,FALSE),0)</f>
        <v>102300.12999999999</v>
      </c>
      <c r="L486" s="7">
        <f>IFERROR((VLOOKUP($B486,'UA Ledger'!$A$6:$N$165,L$4,FALSE)),0)+IFERROR(VLOOKUP($B486,'AA Ledger'!$A$6:$O$581,L$4,FALSE),0)</f>
        <v>142782.14000000001</v>
      </c>
      <c r="M486" s="7">
        <f>IFERROR((VLOOKUP($B486,'UA Ledger'!$A$6:$N$165,M$4,FALSE)),0)+IFERROR(VLOOKUP($B486,'AA Ledger'!$A$6:$O$581,M$4,FALSE),0)</f>
        <v>103115.69</v>
      </c>
      <c r="N486" s="7">
        <f>IFERROR((VLOOKUP($B486,'UA Ledger'!$A$6:$N$165,N$4,FALSE)),0)+IFERROR(VLOOKUP($B486,'AA Ledger'!$A$6:$O$581,N$4,FALSE),0)</f>
        <v>139812.67000000001</v>
      </c>
      <c r="O486" s="6">
        <f t="shared" si="22"/>
        <v>1469022.2499999995</v>
      </c>
      <c r="T486" s="5">
        <v>6460</v>
      </c>
      <c r="U486">
        <f t="shared" si="27"/>
        <v>6460</v>
      </c>
    </row>
    <row r="487" spans="1:21" x14ac:dyDescent="0.35">
      <c r="A487" s="26" t="str">
        <f>IFERROR(VLOOKUP(B487,[1]Summary!$A$440:$B$730,2,FALSE),"")</f>
        <v>PURCHASED SEWER - BILLINGS</v>
      </c>
      <c r="B487" s="16">
        <v>5460</v>
      </c>
      <c r="C487" s="7">
        <f>IFERROR((VLOOKUP($B487,'UA Ledger'!$A$6:$N$165,2,FALSE)),0)+IFERROR(VLOOKUP($B487,'AA Ledger'!$A$6:$O$581,2,FALSE),0)</f>
        <v>0</v>
      </c>
      <c r="D487" s="7">
        <f>IFERROR((VLOOKUP($B487,'UA Ledger'!$A$6:$N$165,D$4,FALSE)),0)+IFERROR(VLOOKUP($B487,'AA Ledger'!$A$6:$O$581,D$4,FALSE),0)</f>
        <v>-1.8189894035458565E-12</v>
      </c>
      <c r="E487" s="7">
        <f>IFERROR((VLOOKUP($B487,'UA Ledger'!$A$6:$N$165,E$4,FALSE)),0)+IFERROR(VLOOKUP($B487,'AA Ledger'!$A$6:$O$581,E$4,FALSE),0)</f>
        <v>0</v>
      </c>
      <c r="F487" s="7">
        <f>IFERROR((VLOOKUP($B487,'UA Ledger'!$A$6:$N$165,F$4,FALSE)),0)+IFERROR(VLOOKUP($B487,'AA Ledger'!$A$6:$O$581,F$4,FALSE),0)</f>
        <v>0</v>
      </c>
      <c r="G487" s="7">
        <f>IFERROR((VLOOKUP($B487,'UA Ledger'!$A$6:$N$165,G$4,FALSE)),0)+IFERROR(VLOOKUP($B487,'AA Ledger'!$A$6:$O$581,G$4,FALSE),0)</f>
        <v>0</v>
      </c>
      <c r="H487" s="7">
        <f>IFERROR((VLOOKUP($B487,'UA Ledger'!$A$6:$N$165,H$4,FALSE)),0)+IFERROR(VLOOKUP($B487,'AA Ledger'!$A$6:$O$581,H$4,FALSE),0)</f>
        <v>-1.8189894035458565E-12</v>
      </c>
      <c r="I487" s="7">
        <f>IFERROR((VLOOKUP($B487,'UA Ledger'!$A$6:$N$165,I$4,FALSE)),0)+IFERROR(VLOOKUP($B487,'AA Ledger'!$A$6:$O$581,I$4,FALSE),0)</f>
        <v>0</v>
      </c>
      <c r="J487" s="7">
        <f>IFERROR((VLOOKUP($B487,'UA Ledger'!$A$6:$N$165,J$4,FALSE)),0)+IFERROR(VLOOKUP($B487,'AA Ledger'!$A$6:$O$581,J$4,FALSE),0)</f>
        <v>-1.8189894035458565E-12</v>
      </c>
      <c r="K487" s="7">
        <f>IFERROR((VLOOKUP($B487,'UA Ledger'!$A$6:$N$165,K$4,FALSE)),0)+IFERROR(VLOOKUP($B487,'AA Ledger'!$A$6:$O$581,K$4,FALSE),0)</f>
        <v>0</v>
      </c>
      <c r="L487" s="7">
        <f>IFERROR((VLOOKUP($B487,'UA Ledger'!$A$6:$N$165,L$4,FALSE)),0)+IFERROR(VLOOKUP($B487,'AA Ledger'!$A$6:$O$581,L$4,FALSE),0)</f>
        <v>-1.8189894035458565E-12</v>
      </c>
      <c r="M487" s="7">
        <f>IFERROR((VLOOKUP($B487,'UA Ledger'!$A$6:$N$165,M$4,FALSE)),0)+IFERROR(VLOOKUP($B487,'AA Ledger'!$A$6:$O$581,M$4,FALSE),0)</f>
        <v>0</v>
      </c>
      <c r="N487" s="7">
        <f>IFERROR((VLOOKUP($B487,'UA Ledger'!$A$6:$N$165,N$4,FALSE)),0)+IFERROR(VLOOKUP($B487,'AA Ledger'!$A$6:$O$581,N$4,FALSE),0)</f>
        <v>-1.8189894035458565E-12</v>
      </c>
      <c r="O487" s="6">
        <f t="shared" si="22"/>
        <v>-9.0949470177292824E-12</v>
      </c>
      <c r="T487" s="5">
        <v>6465</v>
      </c>
      <c r="U487">
        <f t="shared" si="27"/>
        <v>6465</v>
      </c>
    </row>
    <row r="488" spans="1:21" x14ac:dyDescent="0.35">
      <c r="A488" s="26" t="str">
        <f>IFERROR(VLOOKUP(B488,[1]Summary!$A$440:$B$730,2,FALSE),"")</f>
        <v>ELEC PWR - WTR SYSTEM SRC SUPP</v>
      </c>
      <c r="B488" s="16">
        <v>5465</v>
      </c>
      <c r="C488" s="7">
        <f>IFERROR((VLOOKUP($B488,'UA Ledger'!$A$6:$N$165,2,FALSE)),0)+IFERROR(VLOOKUP($B488,'AA Ledger'!$A$6:$O$581,2,FALSE),0)</f>
        <v>51223.609999999957</v>
      </c>
      <c r="D488" s="7">
        <f>IFERROR((VLOOKUP($B488,'UA Ledger'!$A$6:$N$165,D$4,FALSE)),0)+IFERROR(VLOOKUP($B488,'AA Ledger'!$A$6:$O$581,D$4,FALSE),0)</f>
        <v>70156.910000000033</v>
      </c>
      <c r="E488" s="7">
        <f>IFERROR((VLOOKUP($B488,'UA Ledger'!$A$6:$N$165,E$4,FALSE)),0)+IFERROR(VLOOKUP($B488,'AA Ledger'!$A$6:$O$581,E$4,FALSE),0)</f>
        <v>70983.159999999989</v>
      </c>
      <c r="F488" s="7">
        <f>IFERROR((VLOOKUP($B488,'UA Ledger'!$A$6:$N$165,F$4,FALSE)),0)+IFERROR(VLOOKUP($B488,'AA Ledger'!$A$6:$O$581,F$4,FALSE),0)</f>
        <v>66430.870000000024</v>
      </c>
      <c r="G488" s="7">
        <f>IFERROR((VLOOKUP($B488,'UA Ledger'!$A$6:$N$165,G$4,FALSE)),0)+IFERROR(VLOOKUP($B488,'AA Ledger'!$A$6:$O$581,G$4,FALSE),0)</f>
        <v>79424.790000000023</v>
      </c>
      <c r="H488" s="7">
        <f>IFERROR((VLOOKUP($B488,'UA Ledger'!$A$6:$N$165,H$4,FALSE)),0)+IFERROR(VLOOKUP($B488,'AA Ledger'!$A$6:$O$581,H$4,FALSE),0)</f>
        <v>82818.76999999996</v>
      </c>
      <c r="I488" s="7">
        <f>IFERROR((VLOOKUP($B488,'UA Ledger'!$A$6:$N$165,I$4,FALSE)),0)+IFERROR(VLOOKUP($B488,'AA Ledger'!$A$6:$O$581,I$4,FALSE),0)</f>
        <v>74401.249999999985</v>
      </c>
      <c r="J488" s="7">
        <f>IFERROR((VLOOKUP($B488,'UA Ledger'!$A$6:$N$165,J$4,FALSE)),0)+IFERROR(VLOOKUP($B488,'AA Ledger'!$A$6:$O$581,J$4,FALSE),0)</f>
        <v>60414.57</v>
      </c>
      <c r="K488" s="7">
        <f>IFERROR((VLOOKUP($B488,'UA Ledger'!$A$6:$N$165,K$4,FALSE)),0)+IFERROR(VLOOKUP($B488,'AA Ledger'!$A$6:$O$581,K$4,FALSE),0)</f>
        <v>45419.749999999985</v>
      </c>
      <c r="L488" s="7">
        <f>IFERROR((VLOOKUP($B488,'UA Ledger'!$A$6:$N$165,L$4,FALSE)),0)+IFERROR(VLOOKUP($B488,'AA Ledger'!$A$6:$O$581,L$4,FALSE),0)</f>
        <v>95381.99000000002</v>
      </c>
      <c r="M488" s="7">
        <f>IFERROR((VLOOKUP($B488,'UA Ledger'!$A$6:$N$165,M$4,FALSE)),0)+IFERROR(VLOOKUP($B488,'AA Ledger'!$A$6:$O$581,M$4,FALSE),0)</f>
        <v>70085.670000000013</v>
      </c>
      <c r="N488" s="7">
        <f>IFERROR((VLOOKUP($B488,'UA Ledger'!$A$6:$N$165,N$4,FALSE)),0)+IFERROR(VLOOKUP($B488,'AA Ledger'!$A$6:$O$581,N$4,FALSE),0)</f>
        <v>73052.919999999969</v>
      </c>
      <c r="O488" s="6">
        <f t="shared" si="22"/>
        <v>839794.25999999989</v>
      </c>
      <c r="T488" s="5">
        <v>6470</v>
      </c>
      <c r="U488">
        <f t="shared" si="27"/>
        <v>6470</v>
      </c>
    </row>
    <row r="489" spans="1:21" x14ac:dyDescent="0.35">
      <c r="A489" s="26" t="str">
        <f>IFERROR(VLOOKUP(B489,[1]Summary!$A$440:$B$730,2,FALSE),"")</f>
        <v>ELEC PWR - SWR SYSTEM COLL</v>
      </c>
      <c r="B489" s="16">
        <v>5470</v>
      </c>
      <c r="C489" s="7">
        <f>IFERROR((VLOOKUP($B489,'UA Ledger'!$A$6:$N$165,2,FALSE)),0)+IFERROR(VLOOKUP($B489,'AA Ledger'!$A$6:$O$581,2,FALSE),0)</f>
        <v>109855.87000000007</v>
      </c>
      <c r="D489" s="7">
        <f>IFERROR((VLOOKUP($B489,'UA Ledger'!$A$6:$N$165,D$4,FALSE)),0)+IFERROR(VLOOKUP($B489,'AA Ledger'!$A$6:$O$581,D$4,FALSE),0)</f>
        <v>95167.39999999998</v>
      </c>
      <c r="E489" s="7">
        <f>IFERROR((VLOOKUP($B489,'UA Ledger'!$A$6:$N$165,E$4,FALSE)),0)+IFERROR(VLOOKUP($B489,'AA Ledger'!$A$6:$O$581,E$4,FALSE),0)</f>
        <v>102535.77</v>
      </c>
      <c r="F489" s="7">
        <f>IFERROR((VLOOKUP($B489,'UA Ledger'!$A$6:$N$165,F$4,FALSE)),0)+IFERROR(VLOOKUP($B489,'AA Ledger'!$A$6:$O$581,F$4,FALSE),0)</f>
        <v>96539.840000000055</v>
      </c>
      <c r="G489" s="7">
        <f>IFERROR((VLOOKUP($B489,'UA Ledger'!$A$6:$N$165,G$4,FALSE)),0)+IFERROR(VLOOKUP($B489,'AA Ledger'!$A$6:$O$581,G$4,FALSE),0)</f>
        <v>97182.910000000062</v>
      </c>
      <c r="H489" s="7">
        <f>IFERROR((VLOOKUP($B489,'UA Ledger'!$A$6:$N$165,H$4,FALSE)),0)+IFERROR(VLOOKUP($B489,'AA Ledger'!$A$6:$O$581,H$4,FALSE),0)</f>
        <v>94325.699999999953</v>
      </c>
      <c r="I489" s="7">
        <f>IFERROR((VLOOKUP($B489,'UA Ledger'!$A$6:$N$165,I$4,FALSE)),0)+IFERROR(VLOOKUP($B489,'AA Ledger'!$A$6:$O$581,I$4,FALSE),0)</f>
        <v>102873.62</v>
      </c>
      <c r="J489" s="7">
        <f>IFERROR((VLOOKUP($B489,'UA Ledger'!$A$6:$N$165,J$4,FALSE)),0)+IFERROR(VLOOKUP($B489,'AA Ledger'!$A$6:$O$581,J$4,FALSE),0)</f>
        <v>104766.26000000001</v>
      </c>
      <c r="K489" s="7">
        <f>IFERROR((VLOOKUP($B489,'UA Ledger'!$A$6:$N$165,K$4,FALSE)),0)+IFERROR(VLOOKUP($B489,'AA Ledger'!$A$6:$O$581,K$4,FALSE),0)</f>
        <v>115746.24999999994</v>
      </c>
      <c r="L489" s="7">
        <f>IFERROR((VLOOKUP($B489,'UA Ledger'!$A$6:$N$165,L$4,FALSE)),0)+IFERROR(VLOOKUP($B489,'AA Ledger'!$A$6:$O$581,L$4,FALSE),0)</f>
        <v>97478.699999999953</v>
      </c>
      <c r="M489" s="7">
        <f>IFERROR((VLOOKUP($B489,'UA Ledger'!$A$6:$N$165,M$4,FALSE)),0)+IFERROR(VLOOKUP($B489,'AA Ledger'!$A$6:$O$581,M$4,FALSE),0)</f>
        <v>96202.15999999996</v>
      </c>
      <c r="N489" s="7">
        <f>IFERROR((VLOOKUP($B489,'UA Ledger'!$A$6:$N$165,N$4,FALSE)),0)+IFERROR(VLOOKUP($B489,'AA Ledger'!$A$6:$O$581,N$4,FALSE),0)</f>
        <v>108022.77000000006</v>
      </c>
      <c r="O489" s="6">
        <f t="shared" si="22"/>
        <v>1220697.25</v>
      </c>
      <c r="T489" s="5">
        <v>6485</v>
      </c>
      <c r="U489">
        <f t="shared" si="27"/>
        <v>6485</v>
      </c>
    </row>
    <row r="490" spans="1:21" x14ac:dyDescent="0.35">
      <c r="A490" s="26" t="str">
        <f>IFERROR(VLOOKUP(B490,[1]Summary!$A$440:$B$730,2,FALSE),"")</f>
        <v>CHLORINE</v>
      </c>
      <c r="B490" s="16">
        <v>5480</v>
      </c>
      <c r="C490" s="7">
        <f>IFERROR((VLOOKUP($B490,'UA Ledger'!$A$6:$N$165,2,FALSE)),0)+IFERROR(VLOOKUP($B490,'AA Ledger'!$A$6:$O$581,2,FALSE),0)</f>
        <v>37272.6</v>
      </c>
      <c r="D490" s="7">
        <f>IFERROR((VLOOKUP($B490,'UA Ledger'!$A$6:$N$165,D$4,FALSE)),0)+IFERROR(VLOOKUP($B490,'AA Ledger'!$A$6:$O$581,D$4,FALSE),0)</f>
        <v>39185.919999999998</v>
      </c>
      <c r="E490" s="7">
        <f>IFERROR((VLOOKUP($B490,'UA Ledger'!$A$6:$N$165,E$4,FALSE)),0)+IFERROR(VLOOKUP($B490,'AA Ledger'!$A$6:$O$581,E$4,FALSE),0)</f>
        <v>43093.800000000017</v>
      </c>
      <c r="F490" s="7">
        <f>IFERROR((VLOOKUP($B490,'UA Ledger'!$A$6:$N$165,F$4,FALSE)),0)+IFERROR(VLOOKUP($B490,'AA Ledger'!$A$6:$O$581,F$4,FALSE),0)</f>
        <v>39689.980000000003</v>
      </c>
      <c r="G490" s="7">
        <f>IFERROR((VLOOKUP($B490,'UA Ledger'!$A$6:$N$165,G$4,FALSE)),0)+IFERROR(VLOOKUP($B490,'AA Ledger'!$A$6:$O$581,G$4,FALSE),0)</f>
        <v>46306.309999999983</v>
      </c>
      <c r="H490" s="7">
        <f>IFERROR((VLOOKUP($B490,'UA Ledger'!$A$6:$N$165,H$4,FALSE)),0)+IFERROR(VLOOKUP($B490,'AA Ledger'!$A$6:$O$581,H$4,FALSE),0)</f>
        <v>38538.5</v>
      </c>
      <c r="I490" s="7">
        <f>IFERROR((VLOOKUP($B490,'UA Ledger'!$A$6:$N$165,I$4,FALSE)),0)+IFERROR(VLOOKUP($B490,'AA Ledger'!$A$6:$O$581,I$4,FALSE),0)</f>
        <v>59274.78</v>
      </c>
      <c r="J490" s="7">
        <f>IFERROR((VLOOKUP($B490,'UA Ledger'!$A$6:$N$165,J$4,FALSE)),0)+IFERROR(VLOOKUP($B490,'AA Ledger'!$A$6:$O$581,J$4,FALSE),0)</f>
        <v>64153.8</v>
      </c>
      <c r="K490" s="7">
        <f>IFERROR((VLOOKUP($B490,'UA Ledger'!$A$6:$N$165,K$4,FALSE)),0)+IFERROR(VLOOKUP($B490,'AA Ledger'!$A$6:$O$581,K$4,FALSE),0)</f>
        <v>64223.24</v>
      </c>
      <c r="L490" s="7">
        <f>IFERROR((VLOOKUP($B490,'UA Ledger'!$A$6:$N$165,L$4,FALSE)),0)+IFERROR(VLOOKUP($B490,'AA Ledger'!$A$6:$O$581,L$4,FALSE),0)</f>
        <v>65208.799999999981</v>
      </c>
      <c r="M490" s="7">
        <f>IFERROR((VLOOKUP($B490,'UA Ledger'!$A$6:$N$165,M$4,FALSE)),0)+IFERROR(VLOOKUP($B490,'AA Ledger'!$A$6:$O$581,M$4,FALSE),0)</f>
        <v>35487.609999999986</v>
      </c>
      <c r="N490" s="7">
        <f>IFERROR((VLOOKUP($B490,'UA Ledger'!$A$6:$N$165,N$4,FALSE)),0)+IFERROR(VLOOKUP($B490,'AA Ledger'!$A$6:$O$581,N$4,FALSE),0)</f>
        <v>39505.979999999981</v>
      </c>
      <c r="O490" s="6">
        <f t="shared" si="22"/>
        <v>571941.31999999995</v>
      </c>
      <c r="T490" s="5">
        <v>6490</v>
      </c>
      <c r="U490">
        <f t="shared" si="27"/>
        <v>6490</v>
      </c>
    </row>
    <row r="491" spans="1:21" x14ac:dyDescent="0.35">
      <c r="A491" s="26" t="str">
        <f>IFERROR(VLOOKUP(B491,[1]Summary!$A$440:$B$730,2,FALSE),"")</f>
        <v>ODOR CONTROL CHEMICALS</v>
      </c>
      <c r="B491" s="16">
        <v>5485</v>
      </c>
      <c r="C491" s="7">
        <f>IFERROR((VLOOKUP($B491,'UA Ledger'!$A$6:$N$165,2,FALSE)),0)+IFERROR(VLOOKUP($B491,'AA Ledger'!$A$6:$O$581,2,FALSE),0)</f>
        <v>542.71</v>
      </c>
      <c r="D491" s="7">
        <f>IFERROR((VLOOKUP($B491,'UA Ledger'!$A$6:$N$165,D$4,FALSE)),0)+IFERROR(VLOOKUP($B491,'AA Ledger'!$A$6:$O$581,D$4,FALSE),0)</f>
        <v>614.17999999999995</v>
      </c>
      <c r="E491" s="7">
        <f>IFERROR((VLOOKUP($B491,'UA Ledger'!$A$6:$N$165,E$4,FALSE)),0)+IFERROR(VLOOKUP($B491,'AA Ledger'!$A$6:$O$581,E$4,FALSE),0)</f>
        <v>0</v>
      </c>
      <c r="F491" s="7">
        <f>IFERROR((VLOOKUP($B491,'UA Ledger'!$A$6:$N$165,F$4,FALSE)),0)+IFERROR(VLOOKUP($B491,'AA Ledger'!$A$6:$O$581,F$4,FALSE),0)</f>
        <v>9190.0499999999993</v>
      </c>
      <c r="G491" s="7">
        <f>IFERROR((VLOOKUP($B491,'UA Ledger'!$A$6:$N$165,G$4,FALSE)),0)+IFERROR(VLOOKUP($B491,'AA Ledger'!$A$6:$O$581,G$4,FALSE),0)</f>
        <v>9720.9599999999991</v>
      </c>
      <c r="H491" s="7">
        <f>IFERROR((VLOOKUP($B491,'UA Ledger'!$A$6:$N$165,H$4,FALSE)),0)+IFERROR(VLOOKUP($B491,'AA Ledger'!$A$6:$O$581,H$4,FALSE),0)</f>
        <v>0.82</v>
      </c>
      <c r="I491" s="7">
        <f>IFERROR((VLOOKUP($B491,'UA Ledger'!$A$6:$N$165,I$4,FALSE)),0)+IFERROR(VLOOKUP($B491,'AA Ledger'!$A$6:$O$581,I$4,FALSE),0)</f>
        <v>9453.64</v>
      </c>
      <c r="J491" s="7">
        <f>IFERROR((VLOOKUP($B491,'UA Ledger'!$A$6:$N$165,J$4,FALSE)),0)+IFERROR(VLOOKUP($B491,'AA Ledger'!$A$6:$O$581,J$4,FALSE),0)</f>
        <v>249.59</v>
      </c>
      <c r="K491" s="7">
        <f>IFERROR((VLOOKUP($B491,'UA Ledger'!$A$6:$N$165,K$4,FALSE)),0)+IFERROR(VLOOKUP($B491,'AA Ledger'!$A$6:$O$581,K$4,FALSE),0)</f>
        <v>8974.84</v>
      </c>
      <c r="L491" s="7">
        <f>IFERROR((VLOOKUP($B491,'UA Ledger'!$A$6:$N$165,L$4,FALSE)),0)+IFERROR(VLOOKUP($B491,'AA Ledger'!$A$6:$O$581,L$4,FALSE),0)</f>
        <v>212.3</v>
      </c>
      <c r="M491" s="7">
        <f>IFERROR((VLOOKUP($B491,'UA Ledger'!$A$6:$N$165,M$4,FALSE)),0)+IFERROR(VLOOKUP($B491,'AA Ledger'!$A$6:$O$581,M$4,FALSE),0)</f>
        <v>0</v>
      </c>
      <c r="N491" s="7">
        <f>IFERROR((VLOOKUP($B491,'UA Ledger'!$A$6:$N$165,N$4,FALSE)),0)+IFERROR(VLOOKUP($B491,'AA Ledger'!$A$6:$O$581,N$4,FALSE),0)</f>
        <v>9264.5499999999993</v>
      </c>
      <c r="O491" s="6">
        <f t="shared" si="22"/>
        <v>48223.64</v>
      </c>
      <c r="T491" s="5">
        <v>6495</v>
      </c>
      <c r="U491">
        <f t="shared" si="27"/>
        <v>6495</v>
      </c>
    </row>
    <row r="492" spans="1:21" x14ac:dyDescent="0.35">
      <c r="A492" s="26" t="str">
        <f>IFERROR(VLOOKUP(B492,[1]Summary!$A$440:$B$730,2,FALSE),"")</f>
        <v>OTHER TREATMENT CHEMICALS</v>
      </c>
      <c r="B492" s="16">
        <v>5490</v>
      </c>
      <c r="C492" s="7">
        <f>IFERROR((VLOOKUP($B492,'UA Ledger'!$A$6:$N$165,2,FALSE)),0)+IFERROR(VLOOKUP($B492,'AA Ledger'!$A$6:$O$581,2,FALSE),0)</f>
        <v>19747.29</v>
      </c>
      <c r="D492" s="7">
        <f>IFERROR((VLOOKUP($B492,'UA Ledger'!$A$6:$N$165,D$4,FALSE)),0)+IFERROR(VLOOKUP($B492,'AA Ledger'!$A$6:$O$581,D$4,FALSE),0)</f>
        <v>30846.979999999996</v>
      </c>
      <c r="E492" s="7">
        <f>IFERROR((VLOOKUP($B492,'UA Ledger'!$A$6:$N$165,E$4,FALSE)),0)+IFERROR(VLOOKUP($B492,'AA Ledger'!$A$6:$O$581,E$4,FALSE),0)</f>
        <v>9073.98</v>
      </c>
      <c r="F492" s="7">
        <f>IFERROR((VLOOKUP($B492,'UA Ledger'!$A$6:$N$165,F$4,FALSE)),0)+IFERROR(VLOOKUP($B492,'AA Ledger'!$A$6:$O$581,F$4,FALSE),0)</f>
        <v>35625.699999999997</v>
      </c>
      <c r="G492" s="7">
        <f>IFERROR((VLOOKUP($B492,'UA Ledger'!$A$6:$N$165,G$4,FALSE)),0)+IFERROR(VLOOKUP($B492,'AA Ledger'!$A$6:$O$581,G$4,FALSE),0)</f>
        <v>5200.55</v>
      </c>
      <c r="H492" s="7">
        <f>IFERROR((VLOOKUP($B492,'UA Ledger'!$A$6:$N$165,H$4,FALSE)),0)+IFERROR(VLOOKUP($B492,'AA Ledger'!$A$6:$O$581,H$4,FALSE),0)</f>
        <v>24356.580000000005</v>
      </c>
      <c r="I492" s="7">
        <f>IFERROR((VLOOKUP($B492,'UA Ledger'!$A$6:$N$165,I$4,FALSE)),0)+IFERROR(VLOOKUP($B492,'AA Ledger'!$A$6:$O$581,I$4,FALSE),0)</f>
        <v>18869.530000000002</v>
      </c>
      <c r="J492" s="7">
        <f>IFERROR((VLOOKUP($B492,'UA Ledger'!$A$6:$N$165,J$4,FALSE)),0)+IFERROR(VLOOKUP($B492,'AA Ledger'!$A$6:$O$581,J$4,FALSE),0)</f>
        <v>15470.599999999999</v>
      </c>
      <c r="K492" s="7">
        <f>IFERROR((VLOOKUP($B492,'UA Ledger'!$A$6:$N$165,K$4,FALSE)),0)+IFERROR(VLOOKUP($B492,'AA Ledger'!$A$6:$O$581,K$4,FALSE),0)</f>
        <v>18195.41</v>
      </c>
      <c r="L492" s="7">
        <f>IFERROR((VLOOKUP($B492,'UA Ledger'!$A$6:$N$165,L$4,FALSE)),0)+IFERROR(VLOOKUP($B492,'AA Ledger'!$A$6:$O$581,L$4,FALSE),0)</f>
        <v>52106.960000000014</v>
      </c>
      <c r="M492" s="7">
        <f>IFERROR((VLOOKUP($B492,'UA Ledger'!$A$6:$N$165,M$4,FALSE)),0)+IFERROR(VLOOKUP($B492,'AA Ledger'!$A$6:$O$581,M$4,FALSE),0)</f>
        <v>7873.71</v>
      </c>
      <c r="N492" s="7">
        <f>IFERROR((VLOOKUP($B492,'UA Ledger'!$A$6:$N$165,N$4,FALSE)),0)+IFERROR(VLOOKUP($B492,'AA Ledger'!$A$6:$O$581,N$4,FALSE),0)</f>
        <v>20144.839999999997</v>
      </c>
      <c r="O492" s="6">
        <f t="shared" si="22"/>
        <v>257512.13000000003</v>
      </c>
      <c r="T492" s="5">
        <v>6500</v>
      </c>
      <c r="U492">
        <f t="shared" si="27"/>
        <v>6500</v>
      </c>
    </row>
    <row r="493" spans="1:21" x14ac:dyDescent="0.35">
      <c r="A493" s="26" t="str">
        <f>IFERROR(VLOOKUP(B493,[1]Summary!$A$440:$B$730,2,FALSE),"")</f>
        <v>METER READING</v>
      </c>
      <c r="B493" s="16">
        <v>5495</v>
      </c>
      <c r="C493" s="7">
        <f>IFERROR((VLOOKUP($B493,'UA Ledger'!$A$6:$N$165,2,FALSE)),0)+IFERROR(VLOOKUP($B493,'AA Ledger'!$A$6:$O$581,2,FALSE),0)</f>
        <v>1393.23</v>
      </c>
      <c r="D493" s="7">
        <f>IFERROR((VLOOKUP($B493,'UA Ledger'!$A$6:$N$165,D$4,FALSE)),0)+IFERROR(VLOOKUP($B493,'AA Ledger'!$A$6:$O$581,D$4,FALSE),0)</f>
        <v>1108.3800000000001</v>
      </c>
      <c r="E493" s="7">
        <f>IFERROR((VLOOKUP($B493,'UA Ledger'!$A$6:$N$165,E$4,FALSE)),0)+IFERROR(VLOOKUP($B493,'AA Ledger'!$A$6:$O$581,E$4,FALSE),0)</f>
        <v>1381.33</v>
      </c>
      <c r="F493" s="7">
        <f>IFERROR((VLOOKUP($B493,'UA Ledger'!$A$6:$N$165,F$4,FALSE)),0)+IFERROR(VLOOKUP($B493,'AA Ledger'!$A$6:$O$581,F$4,FALSE),0)</f>
        <v>1108.68</v>
      </c>
      <c r="G493" s="7">
        <f>IFERROR((VLOOKUP($B493,'UA Ledger'!$A$6:$N$165,G$4,FALSE)),0)+IFERROR(VLOOKUP($B493,'AA Ledger'!$A$6:$O$581,G$4,FALSE),0)</f>
        <v>1373.62</v>
      </c>
      <c r="H493" s="7">
        <f>IFERROR((VLOOKUP($B493,'UA Ledger'!$A$6:$N$165,H$4,FALSE)),0)+IFERROR(VLOOKUP($B493,'AA Ledger'!$A$6:$O$581,H$4,FALSE),0)</f>
        <v>1304.6399999999999</v>
      </c>
      <c r="I493" s="7">
        <f>IFERROR((VLOOKUP($B493,'UA Ledger'!$A$6:$N$165,I$4,FALSE)),0)+IFERROR(VLOOKUP($B493,'AA Ledger'!$A$6:$O$581,I$4,FALSE),0)</f>
        <v>595.32000000000005</v>
      </c>
      <c r="J493" s="7">
        <f>IFERROR((VLOOKUP($B493,'UA Ledger'!$A$6:$N$165,J$4,FALSE)),0)+IFERROR(VLOOKUP($B493,'AA Ledger'!$A$6:$O$581,J$4,FALSE),0)</f>
        <v>1710.3700000000001</v>
      </c>
      <c r="K493" s="7">
        <f>IFERROR((VLOOKUP($B493,'UA Ledger'!$A$6:$N$165,K$4,FALSE)),0)+IFERROR(VLOOKUP($B493,'AA Ledger'!$A$6:$O$581,K$4,FALSE),0)</f>
        <v>2439.14</v>
      </c>
      <c r="L493" s="7">
        <f>IFERROR((VLOOKUP($B493,'UA Ledger'!$A$6:$N$165,L$4,FALSE)),0)+IFERROR(VLOOKUP($B493,'AA Ledger'!$A$6:$O$581,L$4,FALSE),0)</f>
        <v>601.2299999999999</v>
      </c>
      <c r="M493" s="7">
        <f>IFERROR((VLOOKUP($B493,'UA Ledger'!$A$6:$N$165,M$4,FALSE)),0)+IFERROR(VLOOKUP($B493,'AA Ledger'!$A$6:$O$581,M$4,FALSE),0)</f>
        <v>1809.1799999999998</v>
      </c>
      <c r="N493" s="7">
        <f>IFERROR((VLOOKUP($B493,'UA Ledger'!$A$6:$N$165,N$4,FALSE)),0)+IFERROR(VLOOKUP($B493,'AA Ledger'!$A$6:$O$581,N$4,FALSE),0)</f>
        <v>70.079999999999885</v>
      </c>
      <c r="O493" s="6">
        <f t="shared" si="22"/>
        <v>14895.199999999999</v>
      </c>
      <c r="T493" s="5">
        <v>6505</v>
      </c>
      <c r="U493">
        <f t="shared" si="27"/>
        <v>6505</v>
      </c>
    </row>
    <row r="494" spans="1:21" x14ac:dyDescent="0.35">
      <c r="A494" s="26" t="str">
        <f>IFERROR(VLOOKUP(B494,[1]Summary!$A$440:$B$730,2,FALSE),"")</f>
        <v>AGENCY EXPENSE</v>
      </c>
      <c r="B494" s="16">
        <v>5505</v>
      </c>
      <c r="C494" s="7">
        <f>IFERROR((VLOOKUP($B494,'UA Ledger'!$A$6:$N$165,2,FALSE)),0)+IFERROR(VLOOKUP($B494,'AA Ledger'!$A$6:$O$581,2,FALSE),0)</f>
        <v>208.58000000000004</v>
      </c>
      <c r="D494" s="7">
        <f>IFERROR((VLOOKUP($B494,'UA Ledger'!$A$6:$N$165,D$4,FALSE)),0)+IFERROR(VLOOKUP($B494,'AA Ledger'!$A$6:$O$581,D$4,FALSE),0)</f>
        <v>335.43</v>
      </c>
      <c r="E494" s="7">
        <f>IFERROR((VLOOKUP($B494,'UA Ledger'!$A$6:$N$165,E$4,FALSE)),0)+IFERROR(VLOOKUP($B494,'AA Ledger'!$A$6:$O$581,E$4,FALSE),0)</f>
        <v>245.94999999999996</v>
      </c>
      <c r="F494" s="7">
        <f>IFERROR((VLOOKUP($B494,'UA Ledger'!$A$6:$N$165,F$4,FALSE)),0)+IFERROR(VLOOKUP($B494,'AA Ledger'!$A$6:$O$581,F$4,FALSE),0)</f>
        <v>384.7700000000001</v>
      </c>
      <c r="G494" s="7">
        <f>IFERROR((VLOOKUP($B494,'UA Ledger'!$A$6:$N$165,G$4,FALSE)),0)+IFERROR(VLOOKUP($B494,'AA Ledger'!$A$6:$O$581,G$4,FALSE),0)</f>
        <v>386.02</v>
      </c>
      <c r="H494" s="7">
        <f>IFERROR((VLOOKUP($B494,'UA Ledger'!$A$6:$N$165,H$4,FALSE)),0)+IFERROR(VLOOKUP($B494,'AA Ledger'!$A$6:$O$581,H$4,FALSE),0)</f>
        <v>161.97000000000003</v>
      </c>
      <c r="I494" s="7">
        <f>IFERROR((VLOOKUP($B494,'UA Ledger'!$A$6:$N$165,I$4,FALSE)),0)+IFERROR(VLOOKUP($B494,'AA Ledger'!$A$6:$O$581,I$4,FALSE),0)</f>
        <v>148.10000000000002</v>
      </c>
      <c r="J494" s="7">
        <f>IFERROR((VLOOKUP($B494,'UA Ledger'!$A$6:$N$165,J$4,FALSE)),0)+IFERROR(VLOOKUP($B494,'AA Ledger'!$A$6:$O$581,J$4,FALSE),0)</f>
        <v>248.56999999999996</v>
      </c>
      <c r="K494" s="7">
        <f>IFERROR((VLOOKUP($B494,'UA Ledger'!$A$6:$N$165,K$4,FALSE)),0)+IFERROR(VLOOKUP($B494,'AA Ledger'!$A$6:$O$581,K$4,FALSE),0)</f>
        <v>213.99</v>
      </c>
      <c r="L494" s="7">
        <f>IFERROR((VLOOKUP($B494,'UA Ledger'!$A$6:$N$165,L$4,FALSE)),0)+IFERROR(VLOOKUP($B494,'AA Ledger'!$A$6:$O$581,L$4,FALSE),0)</f>
        <v>176.13000000000002</v>
      </c>
      <c r="M494" s="7">
        <f>IFERROR((VLOOKUP($B494,'UA Ledger'!$A$6:$N$165,M$4,FALSE)),0)+IFERROR(VLOOKUP($B494,'AA Ledger'!$A$6:$O$581,M$4,FALSE),0)</f>
        <v>303.13999999999993</v>
      </c>
      <c r="N494" s="7">
        <f>IFERROR((VLOOKUP($B494,'UA Ledger'!$A$6:$N$165,N$4,FALSE)),0)+IFERROR(VLOOKUP($B494,'AA Ledger'!$A$6:$O$581,N$4,FALSE),0)</f>
        <v>236.98</v>
      </c>
      <c r="O494" s="6">
        <f t="shared" si="22"/>
        <v>3049.63</v>
      </c>
      <c r="T494" s="5">
        <v>6510</v>
      </c>
      <c r="U494">
        <f t="shared" si="27"/>
        <v>6510</v>
      </c>
    </row>
    <row r="495" spans="1:21" x14ac:dyDescent="0.35">
      <c r="A495" s="26" t="str">
        <f>IFERROR(VLOOKUP(B495,[1]Summary!$A$440:$B$730,2,FALSE),"")</f>
        <v>UNCOLLECTIBLE ACCOUNTS</v>
      </c>
      <c r="B495" s="16">
        <v>5510</v>
      </c>
      <c r="C495" s="7">
        <f>IFERROR((VLOOKUP($B495,'UA Ledger'!$A$6:$N$165,2,FALSE)),0)+IFERROR(VLOOKUP($B495,'AA Ledger'!$A$6:$O$581,2,FALSE),0)</f>
        <v>8458.2700000000023</v>
      </c>
      <c r="D495" s="7">
        <f>IFERROR((VLOOKUP($B495,'UA Ledger'!$A$6:$N$165,D$4,FALSE)),0)+IFERROR(VLOOKUP($B495,'AA Ledger'!$A$6:$O$581,D$4,FALSE),0)</f>
        <v>19801.350000000006</v>
      </c>
      <c r="E495" s="7">
        <f>IFERROR((VLOOKUP($B495,'UA Ledger'!$A$6:$N$165,E$4,FALSE)),0)+IFERROR(VLOOKUP($B495,'AA Ledger'!$A$6:$O$581,E$4,FALSE),0)</f>
        <v>17120.3</v>
      </c>
      <c r="F495" s="7">
        <f>IFERROR((VLOOKUP($B495,'UA Ledger'!$A$6:$N$165,F$4,FALSE)),0)+IFERROR(VLOOKUP($B495,'AA Ledger'!$A$6:$O$581,F$4,FALSE),0)</f>
        <v>-2662.4800000000023</v>
      </c>
      <c r="G495" s="7">
        <f>IFERROR((VLOOKUP($B495,'UA Ledger'!$A$6:$N$165,G$4,FALSE)),0)+IFERROR(VLOOKUP($B495,'AA Ledger'!$A$6:$O$581,G$4,FALSE),0)</f>
        <v>11806.269999999997</v>
      </c>
      <c r="H495" s="7">
        <f>IFERROR((VLOOKUP($B495,'UA Ledger'!$A$6:$N$165,H$4,FALSE)),0)+IFERROR(VLOOKUP($B495,'AA Ledger'!$A$6:$O$581,H$4,FALSE),0)</f>
        <v>8655.9400000000096</v>
      </c>
      <c r="I495" s="7">
        <f>IFERROR((VLOOKUP($B495,'UA Ledger'!$A$6:$N$165,I$4,FALSE)),0)+IFERROR(VLOOKUP($B495,'AA Ledger'!$A$6:$O$581,I$4,FALSE),0)</f>
        <v>549.48999999999796</v>
      </c>
      <c r="J495" s="7">
        <f>IFERROR((VLOOKUP($B495,'UA Ledger'!$A$6:$N$165,J$4,FALSE)),0)+IFERROR(VLOOKUP($B495,'AA Ledger'!$A$6:$O$581,J$4,FALSE),0)</f>
        <v>526.6199999999991</v>
      </c>
      <c r="K495" s="7">
        <f>IFERROR((VLOOKUP($B495,'UA Ledger'!$A$6:$N$165,K$4,FALSE)),0)+IFERROR(VLOOKUP($B495,'AA Ledger'!$A$6:$O$581,K$4,FALSE),0)</f>
        <v>3432.1300000000028</v>
      </c>
      <c r="L495" s="7">
        <f>IFERROR((VLOOKUP($B495,'UA Ledger'!$A$6:$N$165,L$4,FALSE)),0)+IFERROR(VLOOKUP($B495,'AA Ledger'!$A$6:$O$581,L$4,FALSE),0)</f>
        <v>5222.9199999999983</v>
      </c>
      <c r="M495" s="7">
        <f>IFERROR((VLOOKUP($B495,'UA Ledger'!$A$6:$N$165,M$4,FALSE)),0)+IFERROR(VLOOKUP($B495,'AA Ledger'!$A$6:$O$581,M$4,FALSE),0)</f>
        <v>15356.720000000001</v>
      </c>
      <c r="N495" s="7">
        <f>IFERROR((VLOOKUP($B495,'UA Ledger'!$A$6:$N$165,N$4,FALSE)),0)+IFERROR(VLOOKUP($B495,'AA Ledger'!$A$6:$O$581,N$4,FALSE),0)</f>
        <v>5539.050000000002</v>
      </c>
      <c r="O495" s="6">
        <f t="shared" si="22"/>
        <v>93806.580000000016</v>
      </c>
      <c r="T495" s="5">
        <v>6515</v>
      </c>
      <c r="U495">
        <f t="shared" si="27"/>
        <v>6515</v>
      </c>
    </row>
    <row r="496" spans="1:21" x14ac:dyDescent="0.35">
      <c r="A496" s="26" t="str">
        <f>IFERROR(VLOOKUP(B496,[1]Summary!$A$440:$B$730,2,FALSE),"")</f>
        <v>UNCOLL ACCOUNTS ACCRUAL</v>
      </c>
      <c r="B496" s="16">
        <v>5515</v>
      </c>
      <c r="C496" s="7">
        <f>IFERROR((VLOOKUP($B496,'UA Ledger'!$A$6:$N$165,2,FALSE)),0)+IFERROR(VLOOKUP($B496,'AA Ledger'!$A$6:$O$581,2,FALSE),0)</f>
        <v>6504.33</v>
      </c>
      <c r="D496" s="7">
        <f>IFERROR((VLOOKUP($B496,'UA Ledger'!$A$6:$N$165,D$4,FALSE)),0)+IFERROR(VLOOKUP($B496,'AA Ledger'!$A$6:$O$581,D$4,FALSE),0)</f>
        <v>-3574.7200000000003</v>
      </c>
      <c r="E496" s="7">
        <f>IFERROR((VLOOKUP($B496,'UA Ledger'!$A$6:$N$165,E$4,FALSE)),0)+IFERROR(VLOOKUP($B496,'AA Ledger'!$A$6:$O$581,E$4,FALSE),0)</f>
        <v>-6915.3099999999995</v>
      </c>
      <c r="F496" s="7">
        <f>IFERROR((VLOOKUP($B496,'UA Ledger'!$A$6:$N$165,F$4,FALSE)),0)+IFERROR(VLOOKUP($B496,'AA Ledger'!$A$6:$O$581,F$4,FALSE),0)</f>
        <v>4518.96</v>
      </c>
      <c r="G496" s="7">
        <f>IFERROR((VLOOKUP($B496,'UA Ledger'!$A$6:$N$165,G$4,FALSE)),0)+IFERROR(VLOOKUP($B496,'AA Ledger'!$A$6:$O$581,G$4,FALSE),0)</f>
        <v>-11679.57</v>
      </c>
      <c r="H496" s="7">
        <f>IFERROR((VLOOKUP($B496,'UA Ledger'!$A$6:$N$165,H$4,FALSE)),0)+IFERROR(VLOOKUP($B496,'AA Ledger'!$A$6:$O$581,H$4,FALSE),0)</f>
        <v>-2407.21</v>
      </c>
      <c r="I496" s="7">
        <f>IFERROR((VLOOKUP($B496,'UA Ledger'!$A$6:$N$165,I$4,FALSE)),0)+IFERROR(VLOOKUP($B496,'AA Ledger'!$A$6:$O$581,I$4,FALSE),0)</f>
        <v>9011.2900000000009</v>
      </c>
      <c r="J496" s="7">
        <f>IFERROR((VLOOKUP($B496,'UA Ledger'!$A$6:$N$165,J$4,FALSE)),0)+IFERROR(VLOOKUP($B496,'AA Ledger'!$A$6:$O$581,J$4,FALSE),0)</f>
        <v>896.6400000000001</v>
      </c>
      <c r="K496" s="7">
        <f>IFERROR((VLOOKUP($B496,'UA Ledger'!$A$6:$N$165,K$4,FALSE)),0)+IFERROR(VLOOKUP($B496,'AA Ledger'!$A$6:$O$581,K$4,FALSE),0)</f>
        <v>3996.81</v>
      </c>
      <c r="L496" s="7">
        <f>IFERROR((VLOOKUP($B496,'UA Ledger'!$A$6:$N$165,L$4,FALSE)),0)+IFERROR(VLOOKUP($B496,'AA Ledger'!$A$6:$O$581,L$4,FALSE),0)</f>
        <v>11432.69</v>
      </c>
      <c r="M496" s="7">
        <f>IFERROR((VLOOKUP($B496,'UA Ledger'!$A$6:$N$165,M$4,FALSE)),0)+IFERROR(VLOOKUP($B496,'AA Ledger'!$A$6:$O$581,M$4,FALSE),0)</f>
        <v>-8553.18</v>
      </c>
      <c r="N496" s="7">
        <f>IFERROR((VLOOKUP($B496,'UA Ledger'!$A$6:$N$165,N$4,FALSE)),0)+IFERROR(VLOOKUP($B496,'AA Ledger'!$A$6:$O$581,N$4,FALSE),0)</f>
        <v>-158.9699999999998</v>
      </c>
      <c r="O496" s="6">
        <f t="shared" si="22"/>
        <v>3071.7600000000016</v>
      </c>
      <c r="T496" s="5">
        <v>6520</v>
      </c>
      <c r="U496">
        <f t="shared" si="27"/>
        <v>6520</v>
      </c>
    </row>
    <row r="497" spans="1:21" x14ac:dyDescent="0.35">
      <c r="A497" s="26" t="str">
        <f>IFERROR(VLOOKUP(B497,[1]Summary!$A$440:$B$730,2,FALSE),"")</f>
        <v>BILL STOCK</v>
      </c>
      <c r="B497" s="16">
        <v>5525</v>
      </c>
      <c r="C497" s="7">
        <f>IFERROR((VLOOKUP($B497,'UA Ledger'!$A$6:$N$165,2,FALSE)),0)+IFERROR(VLOOKUP($B497,'AA Ledger'!$A$6:$O$581,2,FALSE),0)</f>
        <v>0</v>
      </c>
      <c r="D497" s="7">
        <f>IFERROR((VLOOKUP($B497,'UA Ledger'!$A$6:$N$165,D$4,FALSE)),0)+IFERROR(VLOOKUP($B497,'AA Ledger'!$A$6:$O$581,D$4,FALSE),0)</f>
        <v>0</v>
      </c>
      <c r="E497" s="7">
        <f>IFERROR((VLOOKUP($B497,'UA Ledger'!$A$6:$N$165,E$4,FALSE)),0)+IFERROR(VLOOKUP($B497,'AA Ledger'!$A$6:$O$581,E$4,FALSE),0)</f>
        <v>0</v>
      </c>
      <c r="F497" s="7">
        <f>IFERROR((VLOOKUP($B497,'UA Ledger'!$A$6:$N$165,F$4,FALSE)),0)+IFERROR(VLOOKUP($B497,'AA Ledger'!$A$6:$O$581,F$4,FALSE),0)</f>
        <v>0</v>
      </c>
      <c r="G497" s="7">
        <f>IFERROR((VLOOKUP($B497,'UA Ledger'!$A$6:$N$165,G$4,FALSE)),0)+IFERROR(VLOOKUP($B497,'AA Ledger'!$A$6:$O$581,G$4,FALSE),0)</f>
        <v>0</v>
      </c>
      <c r="H497" s="7">
        <f>IFERROR((VLOOKUP($B497,'UA Ledger'!$A$6:$N$165,H$4,FALSE)),0)+IFERROR(VLOOKUP($B497,'AA Ledger'!$A$6:$O$581,H$4,FALSE),0)</f>
        <v>0</v>
      </c>
      <c r="I497" s="7">
        <f>IFERROR((VLOOKUP($B497,'UA Ledger'!$A$6:$N$165,I$4,FALSE)),0)+IFERROR(VLOOKUP($B497,'AA Ledger'!$A$6:$O$581,I$4,FALSE),0)</f>
        <v>0</v>
      </c>
      <c r="J497" s="7">
        <f>IFERROR((VLOOKUP($B497,'UA Ledger'!$A$6:$N$165,J$4,FALSE)),0)+IFERROR(VLOOKUP($B497,'AA Ledger'!$A$6:$O$581,J$4,FALSE),0)</f>
        <v>0</v>
      </c>
      <c r="K497" s="7">
        <f>IFERROR((VLOOKUP($B497,'UA Ledger'!$A$6:$N$165,K$4,FALSE)),0)+IFERROR(VLOOKUP($B497,'AA Ledger'!$A$6:$O$581,K$4,FALSE),0)</f>
        <v>0</v>
      </c>
      <c r="L497" s="7">
        <f>IFERROR((VLOOKUP($B497,'UA Ledger'!$A$6:$N$165,L$4,FALSE)),0)+IFERROR(VLOOKUP($B497,'AA Ledger'!$A$6:$O$581,L$4,FALSE),0)</f>
        <v>0</v>
      </c>
      <c r="M497" s="7">
        <f>IFERROR((VLOOKUP($B497,'UA Ledger'!$A$6:$N$165,M$4,FALSE)),0)+IFERROR(VLOOKUP($B497,'AA Ledger'!$A$6:$O$581,M$4,FALSE),0)</f>
        <v>0</v>
      </c>
      <c r="N497" s="7">
        <f>IFERROR((VLOOKUP($B497,'UA Ledger'!$A$6:$N$165,N$4,FALSE)),0)+IFERROR(VLOOKUP($B497,'AA Ledger'!$A$6:$O$581,N$4,FALSE),0)</f>
        <v>0</v>
      </c>
      <c r="O497" s="6">
        <f t="shared" si="22"/>
        <v>0</v>
      </c>
      <c r="T497" s="5">
        <v>6525</v>
      </c>
      <c r="U497">
        <f t="shared" si="27"/>
        <v>6525</v>
      </c>
    </row>
    <row r="498" spans="1:21" x14ac:dyDescent="0.35">
      <c r="A498" s="26" t="str">
        <f>IFERROR(VLOOKUP(B498,[1]Summary!$A$440:$B$730,2,FALSE),"")</f>
        <v>BILLING COMPUTER SUPPLIES</v>
      </c>
      <c r="B498" s="16">
        <v>5530</v>
      </c>
      <c r="C498" s="7">
        <f>IFERROR((VLOOKUP($B498,'UA Ledger'!$A$6:$N$165,2,FALSE)),0)+IFERROR(VLOOKUP($B498,'AA Ledger'!$A$6:$O$581,2,FALSE),0)</f>
        <v>0</v>
      </c>
      <c r="D498" s="7">
        <f>IFERROR((VLOOKUP($B498,'UA Ledger'!$A$6:$N$165,D$4,FALSE)),0)+IFERROR(VLOOKUP($B498,'AA Ledger'!$A$6:$O$581,D$4,FALSE),0)</f>
        <v>0</v>
      </c>
      <c r="E498" s="7">
        <f>IFERROR((VLOOKUP($B498,'UA Ledger'!$A$6:$N$165,E$4,FALSE)),0)+IFERROR(VLOOKUP($B498,'AA Ledger'!$A$6:$O$581,E$4,FALSE),0)</f>
        <v>0</v>
      </c>
      <c r="F498" s="7">
        <f>IFERROR((VLOOKUP($B498,'UA Ledger'!$A$6:$N$165,F$4,FALSE)),0)+IFERROR(VLOOKUP($B498,'AA Ledger'!$A$6:$O$581,F$4,FALSE),0)</f>
        <v>67.299999999999969</v>
      </c>
      <c r="G498" s="7">
        <f>IFERROR((VLOOKUP($B498,'UA Ledger'!$A$6:$N$165,G$4,FALSE)),0)+IFERROR(VLOOKUP($B498,'AA Ledger'!$A$6:$O$581,G$4,FALSE),0)</f>
        <v>0</v>
      </c>
      <c r="H498" s="7">
        <f>IFERROR((VLOOKUP($B498,'UA Ledger'!$A$6:$N$165,H$4,FALSE)),0)+IFERROR(VLOOKUP($B498,'AA Ledger'!$A$6:$O$581,H$4,FALSE),0)</f>
        <v>0</v>
      </c>
      <c r="I498" s="7">
        <f>IFERROR((VLOOKUP($B498,'UA Ledger'!$A$6:$N$165,I$4,FALSE)),0)+IFERROR(VLOOKUP($B498,'AA Ledger'!$A$6:$O$581,I$4,FALSE),0)</f>
        <v>0</v>
      </c>
      <c r="J498" s="7">
        <f>IFERROR((VLOOKUP($B498,'UA Ledger'!$A$6:$N$165,J$4,FALSE)),0)+IFERROR(VLOOKUP($B498,'AA Ledger'!$A$6:$O$581,J$4,FALSE),0)</f>
        <v>0</v>
      </c>
      <c r="K498" s="7">
        <f>IFERROR((VLOOKUP($B498,'UA Ledger'!$A$6:$N$165,K$4,FALSE)),0)+IFERROR(VLOOKUP($B498,'AA Ledger'!$A$6:$O$581,K$4,FALSE),0)</f>
        <v>0</v>
      </c>
      <c r="L498" s="7">
        <f>IFERROR((VLOOKUP($B498,'UA Ledger'!$A$6:$N$165,L$4,FALSE)),0)+IFERROR(VLOOKUP($B498,'AA Ledger'!$A$6:$O$581,L$4,FALSE),0)</f>
        <v>0</v>
      </c>
      <c r="M498" s="7">
        <f>IFERROR((VLOOKUP($B498,'UA Ledger'!$A$6:$N$165,M$4,FALSE)),0)+IFERROR(VLOOKUP($B498,'AA Ledger'!$A$6:$O$581,M$4,FALSE),0)</f>
        <v>0</v>
      </c>
      <c r="N498" s="7">
        <f>IFERROR((VLOOKUP($B498,'UA Ledger'!$A$6:$N$165,N$4,FALSE)),0)+IFERROR(VLOOKUP($B498,'AA Ledger'!$A$6:$O$581,N$4,FALSE),0)</f>
        <v>0</v>
      </c>
      <c r="O498" s="6">
        <f t="shared" si="22"/>
        <v>67.299999999999969</v>
      </c>
      <c r="T498" s="5">
        <v>6530</v>
      </c>
      <c r="U498">
        <f t="shared" si="27"/>
        <v>6530</v>
      </c>
    </row>
    <row r="499" spans="1:21" x14ac:dyDescent="0.35">
      <c r="A499" s="26" t="str">
        <f>IFERROR(VLOOKUP(B499,[1]Summary!$A$440:$B$730,2,FALSE),"")</f>
        <v>BILLING ENVELOPES</v>
      </c>
      <c r="B499" s="16">
        <v>5535</v>
      </c>
      <c r="C499" s="7">
        <f>IFERROR((VLOOKUP($B499,'UA Ledger'!$A$6:$N$165,2,FALSE)),0)+IFERROR(VLOOKUP($B499,'AA Ledger'!$A$6:$O$581,2,FALSE),0)</f>
        <v>0</v>
      </c>
      <c r="D499" s="7">
        <f>IFERROR((VLOOKUP($B499,'UA Ledger'!$A$6:$N$165,D$4,FALSE)),0)+IFERROR(VLOOKUP($B499,'AA Ledger'!$A$6:$O$581,D$4,FALSE),0)</f>
        <v>0</v>
      </c>
      <c r="E499" s="7">
        <f>IFERROR((VLOOKUP($B499,'UA Ledger'!$A$6:$N$165,E$4,FALSE)),0)+IFERROR(VLOOKUP($B499,'AA Ledger'!$A$6:$O$581,E$4,FALSE),0)</f>
        <v>0</v>
      </c>
      <c r="F499" s="7">
        <f>IFERROR((VLOOKUP($B499,'UA Ledger'!$A$6:$N$165,F$4,FALSE)),0)+IFERROR(VLOOKUP($B499,'AA Ledger'!$A$6:$O$581,F$4,FALSE),0)</f>
        <v>0</v>
      </c>
      <c r="G499" s="7">
        <f>IFERROR((VLOOKUP($B499,'UA Ledger'!$A$6:$N$165,G$4,FALSE)),0)+IFERROR(VLOOKUP($B499,'AA Ledger'!$A$6:$O$581,G$4,FALSE),0)</f>
        <v>0</v>
      </c>
      <c r="H499" s="7">
        <f>IFERROR((VLOOKUP($B499,'UA Ledger'!$A$6:$N$165,H$4,FALSE)),0)+IFERROR(VLOOKUP($B499,'AA Ledger'!$A$6:$O$581,H$4,FALSE),0)</f>
        <v>0</v>
      </c>
      <c r="I499" s="7">
        <f>IFERROR((VLOOKUP($B499,'UA Ledger'!$A$6:$N$165,I$4,FALSE)),0)+IFERROR(VLOOKUP($B499,'AA Ledger'!$A$6:$O$581,I$4,FALSE),0)</f>
        <v>0</v>
      </c>
      <c r="J499" s="7">
        <f>IFERROR((VLOOKUP($B499,'UA Ledger'!$A$6:$N$165,J$4,FALSE)),0)+IFERROR(VLOOKUP($B499,'AA Ledger'!$A$6:$O$581,J$4,FALSE),0)</f>
        <v>0</v>
      </c>
      <c r="K499" s="7">
        <f>IFERROR((VLOOKUP($B499,'UA Ledger'!$A$6:$N$165,K$4,FALSE)),0)+IFERROR(VLOOKUP($B499,'AA Ledger'!$A$6:$O$581,K$4,FALSE),0)</f>
        <v>0</v>
      </c>
      <c r="L499" s="7">
        <f>IFERROR((VLOOKUP($B499,'UA Ledger'!$A$6:$N$165,L$4,FALSE)),0)+IFERROR(VLOOKUP($B499,'AA Ledger'!$A$6:$O$581,L$4,FALSE),0)</f>
        <v>0</v>
      </c>
      <c r="M499" s="7">
        <f>IFERROR((VLOOKUP($B499,'UA Ledger'!$A$6:$N$165,M$4,FALSE)),0)+IFERROR(VLOOKUP($B499,'AA Ledger'!$A$6:$O$581,M$4,FALSE),0)</f>
        <v>0</v>
      </c>
      <c r="N499" s="7">
        <f>IFERROR((VLOOKUP($B499,'UA Ledger'!$A$6:$N$165,N$4,FALSE)),0)+IFERROR(VLOOKUP($B499,'AA Ledger'!$A$6:$O$581,N$4,FALSE),0)</f>
        <v>0</v>
      </c>
      <c r="O499" s="6">
        <f t="shared" si="22"/>
        <v>0</v>
      </c>
      <c r="T499" s="5">
        <v>6535</v>
      </c>
      <c r="U499">
        <f t="shared" si="27"/>
        <v>6535</v>
      </c>
    </row>
    <row r="500" spans="1:21" x14ac:dyDescent="0.35">
      <c r="A500" s="26" t="str">
        <f>IFERROR(VLOOKUP(B500,[1]Summary!$A$440:$B$730,2,FALSE),"")</f>
        <v>BILLING POSTAGE</v>
      </c>
      <c r="B500" s="16">
        <v>5540</v>
      </c>
      <c r="C500" s="7">
        <f>IFERROR((VLOOKUP($B500,'UA Ledger'!$A$6:$N$165,2,FALSE)),0)+IFERROR(VLOOKUP($B500,'AA Ledger'!$A$6:$O$581,2,FALSE),0)</f>
        <v>1330.3399999999995</v>
      </c>
      <c r="D500" s="7">
        <f>IFERROR((VLOOKUP($B500,'UA Ledger'!$A$6:$N$165,D$4,FALSE)),0)+IFERROR(VLOOKUP($B500,'AA Ledger'!$A$6:$O$581,D$4,FALSE),0)</f>
        <v>9722.7900000000027</v>
      </c>
      <c r="E500" s="7">
        <f>IFERROR((VLOOKUP($B500,'UA Ledger'!$A$6:$N$165,E$4,FALSE)),0)+IFERROR(VLOOKUP($B500,'AA Ledger'!$A$6:$O$581,E$4,FALSE),0)</f>
        <v>-13553.799999999994</v>
      </c>
      <c r="F500" s="7">
        <f>IFERROR((VLOOKUP($B500,'UA Ledger'!$A$6:$N$165,F$4,FALSE)),0)+IFERROR(VLOOKUP($B500,'AA Ledger'!$A$6:$O$581,F$4,FALSE),0)</f>
        <v>2227.4999999999995</v>
      </c>
      <c r="G500" s="7">
        <f>IFERROR((VLOOKUP($B500,'UA Ledger'!$A$6:$N$165,G$4,FALSE)),0)+IFERROR(VLOOKUP($B500,'AA Ledger'!$A$6:$O$581,G$4,FALSE),0)</f>
        <v>2310.2799999999979</v>
      </c>
      <c r="H500" s="7">
        <f>IFERROR((VLOOKUP($B500,'UA Ledger'!$A$6:$N$165,H$4,FALSE)),0)+IFERROR(VLOOKUP($B500,'AA Ledger'!$A$6:$O$581,H$4,FALSE),0)</f>
        <v>4458.839999999992</v>
      </c>
      <c r="I500" s="7">
        <f>IFERROR((VLOOKUP($B500,'UA Ledger'!$A$6:$N$165,I$4,FALSE)),0)+IFERROR(VLOOKUP($B500,'AA Ledger'!$A$6:$O$581,I$4,FALSE),0)</f>
        <v>-10861.89</v>
      </c>
      <c r="J500" s="7">
        <f>IFERROR((VLOOKUP($B500,'UA Ledger'!$A$6:$N$165,J$4,FALSE)),0)+IFERROR(VLOOKUP($B500,'AA Ledger'!$A$6:$O$581,J$4,FALSE),0)</f>
        <v>1743.82</v>
      </c>
      <c r="K500" s="7">
        <f>IFERROR((VLOOKUP($B500,'UA Ledger'!$A$6:$N$165,K$4,FALSE)),0)+IFERROR(VLOOKUP($B500,'AA Ledger'!$A$6:$O$581,K$4,FALSE),0)</f>
        <v>5331.8000000000011</v>
      </c>
      <c r="L500" s="7">
        <f>IFERROR((VLOOKUP($B500,'UA Ledger'!$A$6:$N$165,L$4,FALSE)),0)+IFERROR(VLOOKUP($B500,'AA Ledger'!$A$6:$O$581,L$4,FALSE),0)</f>
        <v>-1862.2900000000011</v>
      </c>
      <c r="M500" s="7">
        <f>IFERROR((VLOOKUP($B500,'UA Ledger'!$A$6:$N$165,M$4,FALSE)),0)+IFERROR(VLOOKUP($B500,'AA Ledger'!$A$6:$O$581,M$4,FALSE),0)</f>
        <v>-832.93999999999994</v>
      </c>
      <c r="N500" s="7">
        <f>IFERROR((VLOOKUP($B500,'UA Ledger'!$A$6:$N$165,N$4,FALSE)),0)+IFERROR(VLOOKUP($B500,'AA Ledger'!$A$6:$O$581,N$4,FALSE),0)</f>
        <v>-2667.6899999999991</v>
      </c>
      <c r="O500" s="6">
        <f t="shared" si="22"/>
        <v>-2653.24</v>
      </c>
      <c r="T500" s="5">
        <v>6540</v>
      </c>
      <c r="U500">
        <f t="shared" si="27"/>
        <v>6540</v>
      </c>
    </row>
    <row r="501" spans="1:21" x14ac:dyDescent="0.35">
      <c r="A501" s="26" t="str">
        <f>IFERROR(VLOOKUP(B501,[1]Summary!$A$440:$B$730,2,FALSE),"")</f>
        <v>CUSTOMER SERVICE PRINTING</v>
      </c>
      <c r="B501" s="16">
        <v>5545</v>
      </c>
      <c r="C501" s="7">
        <f>IFERROR((VLOOKUP($B501,'UA Ledger'!$A$6:$N$165,2,FALSE)),0)+IFERROR(VLOOKUP($B501,'AA Ledger'!$A$6:$O$581,2,FALSE),0)</f>
        <v>13103.54</v>
      </c>
      <c r="D501" s="7">
        <f>IFERROR((VLOOKUP($B501,'UA Ledger'!$A$6:$N$165,D$4,FALSE)),0)+IFERROR(VLOOKUP($B501,'AA Ledger'!$A$6:$O$581,D$4,FALSE),0)</f>
        <v>5745.9400000000014</v>
      </c>
      <c r="E501" s="7">
        <f>IFERROR((VLOOKUP($B501,'UA Ledger'!$A$6:$N$165,E$4,FALSE)),0)+IFERROR(VLOOKUP($B501,'AA Ledger'!$A$6:$O$581,E$4,FALSE),0)</f>
        <v>24066.800000000007</v>
      </c>
      <c r="F501" s="7">
        <f>IFERROR((VLOOKUP($B501,'UA Ledger'!$A$6:$N$165,F$4,FALSE)),0)+IFERROR(VLOOKUP($B501,'AA Ledger'!$A$6:$O$581,F$4,FALSE),0)</f>
        <v>13213.349999999997</v>
      </c>
      <c r="G501" s="7">
        <f>IFERROR((VLOOKUP($B501,'UA Ledger'!$A$6:$N$165,G$4,FALSE)),0)+IFERROR(VLOOKUP($B501,'AA Ledger'!$A$6:$O$581,G$4,FALSE),0)</f>
        <v>17408.799999999992</v>
      </c>
      <c r="H501" s="7">
        <f>IFERROR((VLOOKUP($B501,'UA Ledger'!$A$6:$N$165,H$4,FALSE)),0)+IFERROR(VLOOKUP($B501,'AA Ledger'!$A$6:$O$581,H$4,FALSE),0)</f>
        <v>18100.64</v>
      </c>
      <c r="I501" s="7">
        <f>IFERROR((VLOOKUP($B501,'UA Ledger'!$A$6:$N$165,I$4,FALSE)),0)+IFERROR(VLOOKUP($B501,'AA Ledger'!$A$6:$O$581,I$4,FALSE),0)</f>
        <v>24708.249999999985</v>
      </c>
      <c r="J501" s="7">
        <f>IFERROR((VLOOKUP($B501,'UA Ledger'!$A$6:$N$165,J$4,FALSE)),0)+IFERROR(VLOOKUP($B501,'AA Ledger'!$A$6:$O$581,J$4,FALSE),0)</f>
        <v>13083.289999999999</v>
      </c>
      <c r="K501" s="7">
        <f>IFERROR((VLOOKUP($B501,'UA Ledger'!$A$6:$N$165,K$4,FALSE)),0)+IFERROR(VLOOKUP($B501,'AA Ledger'!$A$6:$O$581,K$4,FALSE),0)</f>
        <v>4215.3399999999992</v>
      </c>
      <c r="L501" s="7">
        <f>IFERROR((VLOOKUP($B501,'UA Ledger'!$A$6:$N$165,L$4,FALSE)),0)+IFERROR(VLOOKUP($B501,'AA Ledger'!$A$6:$O$581,L$4,FALSE),0)</f>
        <v>28445.440000000002</v>
      </c>
      <c r="M501" s="7">
        <f>IFERROR((VLOOKUP($B501,'UA Ledger'!$A$6:$N$165,M$4,FALSE)),0)+IFERROR(VLOOKUP($B501,'AA Ledger'!$A$6:$O$581,M$4,FALSE),0)</f>
        <v>13049.589999999997</v>
      </c>
      <c r="N501" s="7">
        <f>IFERROR((VLOOKUP($B501,'UA Ledger'!$A$6:$N$165,N$4,FALSE)),0)+IFERROR(VLOOKUP($B501,'AA Ledger'!$A$6:$O$581,N$4,FALSE),0)</f>
        <v>16631.97</v>
      </c>
      <c r="O501" s="6">
        <f t="shared" si="22"/>
        <v>191772.94999999998</v>
      </c>
      <c r="T501" s="5">
        <v>6545</v>
      </c>
      <c r="U501">
        <f t="shared" si="27"/>
        <v>6545</v>
      </c>
    </row>
    <row r="502" spans="1:21" x14ac:dyDescent="0.35">
      <c r="A502" s="26" t="str">
        <f>IFERROR(VLOOKUP(B502,[1]Summary!$A$440:$B$730,2,FALSE),"")</f>
        <v>CORPORATE ALLOCATION</v>
      </c>
      <c r="B502" s="16">
        <v>5580</v>
      </c>
      <c r="C502" s="7">
        <f>IFERROR((VLOOKUP($B502,'UA Ledger'!$A$6:$N$165,2,FALSE)),0)+IFERROR(VLOOKUP($B502,'AA Ledger'!$A$6:$O$581,2,FALSE),0)</f>
        <v>114130.40999999933</v>
      </c>
      <c r="D502" s="7">
        <f>IFERROR((VLOOKUP($B502,'UA Ledger'!$A$6:$N$165,D$4,FALSE)),0)+IFERROR(VLOOKUP($B502,'AA Ledger'!$A$6:$O$581,D$4,FALSE),0)</f>
        <v>114159.27000000002</v>
      </c>
      <c r="E502" s="7">
        <f>IFERROR((VLOOKUP($B502,'UA Ledger'!$A$6:$N$165,E$4,FALSE)),0)+IFERROR(VLOOKUP($B502,'AA Ledger'!$A$6:$O$581,E$4,FALSE),0)</f>
        <v>-231118.23999999996</v>
      </c>
      <c r="F502" s="7">
        <f>IFERROR((VLOOKUP($B502,'UA Ledger'!$A$6:$N$165,F$4,FALSE)),0)+IFERROR(VLOOKUP($B502,'AA Ledger'!$A$6:$O$581,F$4,FALSE),0)</f>
        <v>0</v>
      </c>
      <c r="G502" s="7">
        <f>IFERROR((VLOOKUP($B502,'UA Ledger'!$A$6:$N$165,G$4,FALSE)),0)+IFERROR(VLOOKUP($B502,'AA Ledger'!$A$6:$O$581,G$4,FALSE),0)</f>
        <v>0</v>
      </c>
      <c r="H502" s="7">
        <f>IFERROR((VLOOKUP($B502,'UA Ledger'!$A$6:$N$165,H$4,FALSE)),0)+IFERROR(VLOOKUP($B502,'AA Ledger'!$A$6:$O$581,H$4,FALSE),0)</f>
        <v>0</v>
      </c>
      <c r="I502" s="7">
        <f>IFERROR((VLOOKUP($B502,'UA Ledger'!$A$6:$N$165,I$4,FALSE)),0)+IFERROR(VLOOKUP($B502,'AA Ledger'!$A$6:$O$581,I$4,FALSE),0)</f>
        <v>0</v>
      </c>
      <c r="J502" s="7">
        <f>IFERROR((VLOOKUP($B502,'UA Ledger'!$A$6:$N$165,J$4,FALSE)),0)+IFERROR(VLOOKUP($B502,'AA Ledger'!$A$6:$O$581,J$4,FALSE),0)</f>
        <v>0</v>
      </c>
      <c r="K502" s="7">
        <f>IFERROR((VLOOKUP($B502,'UA Ledger'!$A$6:$N$165,K$4,FALSE)),0)+IFERROR(VLOOKUP($B502,'AA Ledger'!$A$6:$O$581,K$4,FALSE),0)</f>
        <v>0</v>
      </c>
      <c r="L502" s="7">
        <f>IFERROR((VLOOKUP($B502,'UA Ledger'!$A$6:$N$165,L$4,FALSE)),0)+IFERROR(VLOOKUP($B502,'AA Ledger'!$A$6:$O$581,L$4,FALSE),0)</f>
        <v>0</v>
      </c>
      <c r="M502" s="7">
        <f>IFERROR((VLOOKUP($B502,'UA Ledger'!$A$6:$N$165,M$4,FALSE)),0)+IFERROR(VLOOKUP($B502,'AA Ledger'!$A$6:$O$581,M$4,FALSE),0)</f>
        <v>0</v>
      </c>
      <c r="N502" s="7">
        <f>IFERROR((VLOOKUP($B502,'UA Ledger'!$A$6:$N$165,N$4,FALSE)),0)+IFERROR(VLOOKUP($B502,'AA Ledger'!$A$6:$O$581,N$4,FALSE),0)</f>
        <v>0</v>
      </c>
      <c r="O502" s="6">
        <f t="shared" si="22"/>
        <v>-2828.5600000006089</v>
      </c>
      <c r="T502" s="5">
        <v>6550</v>
      </c>
      <c r="U502">
        <f t="shared" si="27"/>
        <v>6550</v>
      </c>
    </row>
    <row r="503" spans="1:21" x14ac:dyDescent="0.35">
      <c r="A503" s="26" t="str">
        <f>IFERROR(VLOOKUP(B503,[1]Summary!$A$440:$B$730,2,FALSE),"")</f>
        <v>401K</v>
      </c>
      <c r="B503" s="16">
        <v>5625</v>
      </c>
      <c r="C503" s="7">
        <f>IFERROR((VLOOKUP($B503,'UA Ledger'!$A$6:$N$165,2,FALSE)),0)+IFERROR(VLOOKUP($B503,'AA Ledger'!$A$6:$O$581,2,FALSE),0)</f>
        <v>17987.369999999995</v>
      </c>
      <c r="D503" s="7">
        <f>IFERROR((VLOOKUP($B503,'UA Ledger'!$A$6:$N$165,D$4,FALSE)),0)+IFERROR(VLOOKUP($B503,'AA Ledger'!$A$6:$O$581,D$4,FALSE),0)</f>
        <v>15087.539999999997</v>
      </c>
      <c r="E503" s="7">
        <f>IFERROR((VLOOKUP($B503,'UA Ledger'!$A$6:$N$165,E$4,FALSE)),0)+IFERROR(VLOOKUP($B503,'AA Ledger'!$A$6:$O$581,E$4,FALSE),0)</f>
        <v>13847.24</v>
      </c>
      <c r="F503" s="7">
        <f>IFERROR((VLOOKUP($B503,'UA Ledger'!$A$6:$N$165,F$4,FALSE)),0)+IFERROR(VLOOKUP($B503,'AA Ledger'!$A$6:$O$581,F$4,FALSE),0)</f>
        <v>26910.870000000003</v>
      </c>
      <c r="G503" s="7">
        <f>IFERROR((VLOOKUP($B503,'UA Ledger'!$A$6:$N$165,G$4,FALSE)),0)+IFERROR(VLOOKUP($B503,'AA Ledger'!$A$6:$O$581,G$4,FALSE),0)</f>
        <v>14550.519999999997</v>
      </c>
      <c r="H503" s="7">
        <f>IFERROR((VLOOKUP($B503,'UA Ledger'!$A$6:$N$165,H$4,FALSE)),0)+IFERROR(VLOOKUP($B503,'AA Ledger'!$A$6:$O$581,H$4,FALSE),0)</f>
        <v>15287.64</v>
      </c>
      <c r="I503" s="7">
        <f>IFERROR((VLOOKUP($B503,'UA Ledger'!$A$6:$N$165,I$4,FALSE)),0)+IFERROR(VLOOKUP($B503,'AA Ledger'!$A$6:$O$581,I$4,FALSE),0)</f>
        <v>18156.309999999998</v>
      </c>
      <c r="J503" s="7">
        <f>IFERROR((VLOOKUP($B503,'UA Ledger'!$A$6:$N$165,J$4,FALSE)),0)+IFERROR(VLOOKUP($B503,'AA Ledger'!$A$6:$O$581,J$4,FALSE),0)</f>
        <v>14427.15</v>
      </c>
      <c r="K503" s="7">
        <f>IFERROR((VLOOKUP($B503,'UA Ledger'!$A$6:$N$165,K$4,FALSE)),0)+IFERROR(VLOOKUP($B503,'AA Ledger'!$A$6:$O$581,K$4,FALSE),0)</f>
        <v>15322.26</v>
      </c>
      <c r="L503" s="7">
        <f>IFERROR((VLOOKUP($B503,'UA Ledger'!$A$6:$N$165,L$4,FALSE)),0)+IFERROR(VLOOKUP($B503,'AA Ledger'!$A$6:$O$581,L$4,FALSE),0)</f>
        <v>14756.010000000002</v>
      </c>
      <c r="M503" s="7">
        <f>IFERROR((VLOOKUP($B503,'UA Ledger'!$A$6:$N$165,M$4,FALSE)),0)+IFERROR(VLOOKUP($B503,'AA Ledger'!$A$6:$O$581,M$4,FALSE),0)</f>
        <v>14152.849999999999</v>
      </c>
      <c r="N503" s="7">
        <f>IFERROR((VLOOKUP($B503,'UA Ledger'!$A$6:$N$165,N$4,FALSE)),0)+IFERROR(VLOOKUP($B503,'AA Ledger'!$A$6:$O$581,N$4,FALSE),0)</f>
        <v>21832.6</v>
      </c>
      <c r="O503" s="6">
        <f t="shared" si="22"/>
        <v>202318.36000000002</v>
      </c>
      <c r="T503" s="5">
        <v>6555</v>
      </c>
      <c r="U503">
        <f t="shared" si="27"/>
        <v>6555</v>
      </c>
    </row>
    <row r="504" spans="1:21" x14ac:dyDescent="0.35">
      <c r="A504" s="26" t="str">
        <f>IFERROR(VLOOKUP(B504,[1]Summary!$A$440:$B$730,2,FALSE),"")</f>
        <v>HEALTH ADMIN AND STOP LOSS</v>
      </c>
      <c r="B504" s="16">
        <v>5630</v>
      </c>
      <c r="C504" s="7">
        <f>IFERROR((VLOOKUP($B504,'UA Ledger'!$A$6:$N$165,2,FALSE)),0)+IFERROR(VLOOKUP($B504,'AA Ledger'!$A$6:$O$581,2,FALSE),0)</f>
        <v>3582.6100000000015</v>
      </c>
      <c r="D504" s="7">
        <f>IFERROR((VLOOKUP($B504,'UA Ledger'!$A$6:$N$165,D$4,FALSE)),0)+IFERROR(VLOOKUP($B504,'AA Ledger'!$A$6:$O$581,D$4,FALSE),0)</f>
        <v>14399.970000000003</v>
      </c>
      <c r="E504" s="7">
        <f>IFERROR((VLOOKUP($B504,'UA Ledger'!$A$6:$N$165,E$4,FALSE)),0)+IFERROR(VLOOKUP($B504,'AA Ledger'!$A$6:$O$581,E$4,FALSE),0)</f>
        <v>15314.05</v>
      </c>
      <c r="F504" s="7">
        <f>IFERROR((VLOOKUP($B504,'UA Ledger'!$A$6:$N$165,F$4,FALSE)),0)+IFERROR(VLOOKUP($B504,'AA Ledger'!$A$6:$O$581,F$4,FALSE),0)</f>
        <v>15096.100000000006</v>
      </c>
      <c r="G504" s="7">
        <f>IFERROR((VLOOKUP($B504,'UA Ledger'!$A$6:$N$165,G$4,FALSE)),0)+IFERROR(VLOOKUP($B504,'AA Ledger'!$A$6:$O$581,G$4,FALSE),0)</f>
        <v>15298.95</v>
      </c>
      <c r="H504" s="7">
        <f>IFERROR((VLOOKUP($B504,'UA Ledger'!$A$6:$N$165,H$4,FALSE)),0)+IFERROR(VLOOKUP($B504,'AA Ledger'!$A$6:$O$581,H$4,FALSE),0)</f>
        <v>14857.079999999998</v>
      </c>
      <c r="I504" s="7">
        <f>IFERROR((VLOOKUP($B504,'UA Ledger'!$A$6:$N$165,I$4,FALSE)),0)+IFERROR(VLOOKUP($B504,'AA Ledger'!$A$6:$O$581,I$4,FALSE),0)</f>
        <v>15168.68</v>
      </c>
      <c r="J504" s="7">
        <f>IFERROR((VLOOKUP($B504,'UA Ledger'!$A$6:$N$165,J$4,FALSE)),0)+IFERROR(VLOOKUP($B504,'AA Ledger'!$A$6:$O$581,J$4,FALSE),0)</f>
        <v>15250.980000000005</v>
      </c>
      <c r="K504" s="7">
        <f>IFERROR((VLOOKUP($B504,'UA Ledger'!$A$6:$N$165,K$4,FALSE)),0)+IFERROR(VLOOKUP($B504,'AA Ledger'!$A$6:$O$581,K$4,FALSE),0)</f>
        <v>15329.030000000002</v>
      </c>
      <c r="L504" s="7">
        <f>IFERROR((VLOOKUP($B504,'UA Ledger'!$A$6:$N$165,L$4,FALSE)),0)+IFERROR(VLOOKUP($B504,'AA Ledger'!$A$6:$O$581,L$4,FALSE),0)</f>
        <v>15341.060000000005</v>
      </c>
      <c r="M504" s="7">
        <f>IFERROR((VLOOKUP($B504,'UA Ledger'!$A$6:$N$165,M$4,FALSE)),0)+IFERROR(VLOOKUP($B504,'AA Ledger'!$A$6:$O$581,M$4,FALSE),0)</f>
        <v>15330.840000000004</v>
      </c>
      <c r="N504" s="7">
        <f>IFERROR((VLOOKUP($B504,'UA Ledger'!$A$6:$N$165,N$4,FALSE)),0)+IFERROR(VLOOKUP($B504,'AA Ledger'!$A$6:$O$581,N$4,FALSE),0)</f>
        <v>15520.679999999998</v>
      </c>
      <c r="O504" s="6">
        <f t="shared" si="22"/>
        <v>170490.03</v>
      </c>
      <c r="T504" s="5">
        <v>6560</v>
      </c>
      <c r="U504">
        <f t="shared" si="27"/>
        <v>6560</v>
      </c>
    </row>
    <row r="505" spans="1:21" x14ac:dyDescent="0.35">
      <c r="A505" s="26" t="str">
        <f>IFERROR(VLOOKUP(B505,[1]Summary!$A$440:$B$730,2,FALSE),"")</f>
        <v>DENTAL</v>
      </c>
      <c r="B505" s="16">
        <v>5635</v>
      </c>
      <c r="C505" s="7">
        <f>IFERROR((VLOOKUP($B505,'UA Ledger'!$A$6:$N$165,2,FALSE)),0)+IFERROR(VLOOKUP($B505,'AA Ledger'!$A$6:$O$581,2,FALSE),0)</f>
        <v>525.88000000000022</v>
      </c>
      <c r="D505" s="7">
        <f>IFERROR((VLOOKUP($B505,'UA Ledger'!$A$6:$N$165,D$4,FALSE)),0)+IFERROR(VLOOKUP($B505,'AA Ledger'!$A$6:$O$581,D$4,FALSE),0)</f>
        <v>7756.8600000000006</v>
      </c>
      <c r="E505" s="7">
        <f>IFERROR((VLOOKUP($B505,'UA Ledger'!$A$6:$N$165,E$4,FALSE)),0)+IFERROR(VLOOKUP($B505,'AA Ledger'!$A$6:$O$581,E$4,FALSE),0)</f>
        <v>3346.4299999999989</v>
      </c>
      <c r="F505" s="7">
        <f>IFERROR((VLOOKUP($B505,'UA Ledger'!$A$6:$N$165,F$4,FALSE)),0)+IFERROR(VLOOKUP($B505,'AA Ledger'!$A$6:$O$581,F$4,FALSE),0)</f>
        <v>3258.7199999999993</v>
      </c>
      <c r="G505" s="7">
        <f>IFERROR((VLOOKUP($B505,'UA Ledger'!$A$6:$N$165,G$4,FALSE)),0)+IFERROR(VLOOKUP($B505,'AA Ledger'!$A$6:$O$581,G$4,FALSE),0)</f>
        <v>3242.16</v>
      </c>
      <c r="H505" s="7">
        <f>IFERROR((VLOOKUP($B505,'UA Ledger'!$A$6:$N$165,H$4,FALSE)),0)+IFERROR(VLOOKUP($B505,'AA Ledger'!$A$6:$O$581,H$4,FALSE),0)</f>
        <v>3113.4699999999984</v>
      </c>
      <c r="I505" s="7">
        <f>IFERROR((VLOOKUP($B505,'UA Ledger'!$A$6:$N$165,I$4,FALSE)),0)+IFERROR(VLOOKUP($B505,'AA Ledger'!$A$6:$O$581,I$4,FALSE),0)</f>
        <v>2700.87</v>
      </c>
      <c r="J505" s="7">
        <f>IFERROR((VLOOKUP($B505,'UA Ledger'!$A$6:$N$165,J$4,FALSE)),0)+IFERROR(VLOOKUP($B505,'AA Ledger'!$A$6:$O$581,J$4,FALSE),0)</f>
        <v>3089.8799999999983</v>
      </c>
      <c r="K505" s="7">
        <f>IFERROR((VLOOKUP($B505,'UA Ledger'!$A$6:$N$165,K$4,FALSE)),0)+IFERROR(VLOOKUP($B505,'AA Ledger'!$A$6:$O$581,K$4,FALSE),0)</f>
        <v>3131.6799999999994</v>
      </c>
      <c r="L505" s="7">
        <f>IFERROR((VLOOKUP($B505,'UA Ledger'!$A$6:$N$165,L$4,FALSE)),0)+IFERROR(VLOOKUP($B505,'AA Ledger'!$A$6:$O$581,L$4,FALSE),0)</f>
        <v>3048.2699999999995</v>
      </c>
      <c r="M505" s="7">
        <f>IFERROR((VLOOKUP($B505,'UA Ledger'!$A$6:$N$165,M$4,FALSE)),0)+IFERROR(VLOOKUP($B505,'AA Ledger'!$A$6:$O$581,M$4,FALSE),0)</f>
        <v>3098.5999999999995</v>
      </c>
      <c r="N505" s="7">
        <f>IFERROR((VLOOKUP($B505,'UA Ledger'!$A$6:$N$165,N$4,FALSE)),0)+IFERROR(VLOOKUP($B505,'AA Ledger'!$A$6:$O$581,N$4,FALSE),0)</f>
        <v>2707.3299999999995</v>
      </c>
      <c r="O505" s="6">
        <f t="shared" si="22"/>
        <v>39020.149999999994</v>
      </c>
      <c r="T505" s="5">
        <v>6565</v>
      </c>
      <c r="U505">
        <f t="shared" si="27"/>
        <v>6565</v>
      </c>
    </row>
    <row r="506" spans="1:21" x14ac:dyDescent="0.35">
      <c r="A506" s="26" t="str">
        <f>IFERROR(VLOOKUP(B506,[1]Summary!$A$440:$B$730,2,FALSE),"")</f>
        <v>EMPLOYEE INS DEDUCTIONS</v>
      </c>
      <c r="B506" s="16">
        <v>5645</v>
      </c>
      <c r="C506" s="7">
        <f>IFERROR((VLOOKUP($B506,'UA Ledger'!$A$6:$N$165,2,FALSE)),0)+IFERROR(VLOOKUP($B506,'AA Ledger'!$A$6:$O$581,2,FALSE),0)</f>
        <v>-30830.130000000005</v>
      </c>
      <c r="D506" s="7">
        <f>IFERROR((VLOOKUP($B506,'UA Ledger'!$A$6:$N$165,D$4,FALSE)),0)+IFERROR(VLOOKUP($B506,'AA Ledger'!$A$6:$O$581,D$4,FALSE),0)</f>
        <v>-22990.420000000006</v>
      </c>
      <c r="E506" s="7">
        <f>IFERROR((VLOOKUP($B506,'UA Ledger'!$A$6:$N$165,E$4,FALSE)),0)+IFERROR(VLOOKUP($B506,'AA Ledger'!$A$6:$O$581,E$4,FALSE),0)</f>
        <v>-22906.420000000002</v>
      </c>
      <c r="F506" s="7">
        <f>IFERROR((VLOOKUP($B506,'UA Ledger'!$A$6:$N$165,F$4,FALSE)),0)+IFERROR(VLOOKUP($B506,'AA Ledger'!$A$6:$O$581,F$4,FALSE),0)</f>
        <v>-22917.18</v>
      </c>
      <c r="G506" s="7">
        <f>IFERROR((VLOOKUP($B506,'UA Ledger'!$A$6:$N$165,G$4,FALSE)),0)+IFERROR(VLOOKUP($B506,'AA Ledger'!$A$6:$O$581,G$4,FALSE),0)</f>
        <v>-26182.220000000005</v>
      </c>
      <c r="H506" s="7">
        <f>IFERROR((VLOOKUP($B506,'UA Ledger'!$A$6:$N$165,H$4,FALSE)),0)+IFERROR(VLOOKUP($B506,'AA Ledger'!$A$6:$O$581,H$4,FALSE),0)</f>
        <v>-22678.980000000003</v>
      </c>
      <c r="I506" s="7">
        <f>IFERROR((VLOOKUP($B506,'UA Ledger'!$A$6:$N$165,I$4,FALSE)),0)+IFERROR(VLOOKUP($B506,'AA Ledger'!$A$6:$O$581,I$4,FALSE),0)</f>
        <v>-30459.21000000001</v>
      </c>
      <c r="J506" s="7">
        <f>IFERROR((VLOOKUP($B506,'UA Ledger'!$A$6:$N$165,J$4,FALSE)),0)+IFERROR(VLOOKUP($B506,'AA Ledger'!$A$6:$O$581,J$4,FALSE),0)</f>
        <v>-24620.61</v>
      </c>
      <c r="K506" s="7">
        <f>IFERROR((VLOOKUP($B506,'UA Ledger'!$A$6:$N$165,K$4,FALSE)),0)+IFERROR(VLOOKUP($B506,'AA Ledger'!$A$6:$O$581,K$4,FALSE),0)</f>
        <v>-22732.020000000004</v>
      </c>
      <c r="L506" s="7">
        <f>IFERROR((VLOOKUP($B506,'UA Ledger'!$A$6:$N$165,L$4,FALSE)),0)+IFERROR(VLOOKUP($B506,'AA Ledger'!$A$6:$O$581,L$4,FALSE),0)</f>
        <v>-24382.34</v>
      </c>
      <c r="M506" s="7">
        <f>IFERROR((VLOOKUP($B506,'UA Ledger'!$A$6:$N$165,M$4,FALSE)),0)+IFERROR(VLOOKUP($B506,'AA Ledger'!$A$6:$O$581,M$4,FALSE),0)</f>
        <v>-25949.79</v>
      </c>
      <c r="N506" s="7">
        <f>IFERROR((VLOOKUP($B506,'UA Ledger'!$A$6:$N$165,N$4,FALSE)),0)+IFERROR(VLOOKUP($B506,'AA Ledger'!$A$6:$O$581,N$4,FALSE),0)</f>
        <v>-31911.680000000011</v>
      </c>
      <c r="O506" s="6">
        <f t="shared" si="22"/>
        <v>-308561.00000000006</v>
      </c>
      <c r="T506" s="5">
        <v>6570</v>
      </c>
      <c r="U506">
        <f t="shared" si="27"/>
        <v>6570</v>
      </c>
    </row>
    <row r="507" spans="1:21" x14ac:dyDescent="0.35">
      <c r="A507" s="26" t="str">
        <f>IFERROR(VLOOKUP(B507,[1]Summary!$A$440:$B$730,2,FALSE),"")</f>
        <v>HEALTH COSTS &amp; OTHER</v>
      </c>
      <c r="B507" s="16">
        <v>5650</v>
      </c>
      <c r="C507" s="7">
        <f>IFERROR((VLOOKUP($B507,'UA Ledger'!$A$6:$N$165,2,FALSE)),0)+IFERROR(VLOOKUP($B507,'AA Ledger'!$A$6:$O$581,2,FALSE),0)</f>
        <v>4.6699999999999982</v>
      </c>
      <c r="D507" s="7">
        <f>IFERROR((VLOOKUP($B507,'UA Ledger'!$A$6:$N$165,D$4,FALSE)),0)+IFERROR(VLOOKUP($B507,'AA Ledger'!$A$6:$O$581,D$4,FALSE),0)</f>
        <v>71</v>
      </c>
      <c r="E507" s="7">
        <f>IFERROR((VLOOKUP($B507,'UA Ledger'!$A$6:$N$165,E$4,FALSE)),0)+IFERROR(VLOOKUP($B507,'AA Ledger'!$A$6:$O$581,E$4,FALSE),0)</f>
        <v>0</v>
      </c>
      <c r="F507" s="7">
        <f>IFERROR((VLOOKUP($B507,'UA Ledger'!$A$6:$N$165,F$4,FALSE)),0)+IFERROR(VLOOKUP($B507,'AA Ledger'!$A$6:$O$581,F$4,FALSE),0)</f>
        <v>32.47</v>
      </c>
      <c r="G507" s="7">
        <f>IFERROR((VLOOKUP($B507,'UA Ledger'!$A$6:$N$165,G$4,FALSE)),0)+IFERROR(VLOOKUP($B507,'AA Ledger'!$A$6:$O$581,G$4,FALSE),0)</f>
        <v>81.180000000000021</v>
      </c>
      <c r="H507" s="7">
        <f>IFERROR((VLOOKUP($B507,'UA Ledger'!$A$6:$N$165,H$4,FALSE)),0)+IFERROR(VLOOKUP($B507,'AA Ledger'!$A$6:$O$581,H$4,FALSE),0)</f>
        <v>29.979999999999993</v>
      </c>
      <c r="I507" s="7">
        <f>IFERROR((VLOOKUP($B507,'UA Ledger'!$A$6:$N$165,I$4,FALSE)),0)+IFERROR(VLOOKUP($B507,'AA Ledger'!$A$6:$O$581,I$4,FALSE),0)</f>
        <v>489.52999999999986</v>
      </c>
      <c r="J507" s="7">
        <f>IFERROR((VLOOKUP($B507,'UA Ledger'!$A$6:$N$165,J$4,FALSE)),0)+IFERROR(VLOOKUP($B507,'AA Ledger'!$A$6:$O$581,J$4,FALSE),0)</f>
        <v>6.1199999999999983</v>
      </c>
      <c r="K507" s="7">
        <f>IFERROR((VLOOKUP($B507,'UA Ledger'!$A$6:$N$165,K$4,FALSE)),0)+IFERROR(VLOOKUP($B507,'AA Ledger'!$A$6:$O$581,K$4,FALSE),0)</f>
        <v>0</v>
      </c>
      <c r="L507" s="7">
        <f>IFERROR((VLOOKUP($B507,'UA Ledger'!$A$6:$N$165,L$4,FALSE)),0)+IFERROR(VLOOKUP($B507,'AA Ledger'!$A$6:$O$581,L$4,FALSE),0)</f>
        <v>94.99</v>
      </c>
      <c r="M507" s="7">
        <f>IFERROR((VLOOKUP($B507,'UA Ledger'!$A$6:$N$165,M$4,FALSE)),0)+IFERROR(VLOOKUP($B507,'AA Ledger'!$A$6:$O$581,M$4,FALSE),0)</f>
        <v>22.490000000000006</v>
      </c>
      <c r="N507" s="7">
        <f>IFERROR((VLOOKUP($B507,'UA Ledger'!$A$6:$N$165,N$4,FALSE)),0)+IFERROR(VLOOKUP($B507,'AA Ledger'!$A$6:$O$581,N$4,FALSE),0)</f>
        <v>44.93</v>
      </c>
      <c r="O507" s="6">
        <f t="shared" si="22"/>
        <v>877.3599999999999</v>
      </c>
      <c r="T507" s="5">
        <v>6575</v>
      </c>
      <c r="U507">
        <f t="shared" si="27"/>
        <v>6575</v>
      </c>
    </row>
    <row r="508" spans="1:21" x14ac:dyDescent="0.35">
      <c r="A508" s="26" t="str">
        <f>IFERROR(VLOOKUP(B508,[1]Summary!$A$440:$B$730,2,FALSE),"")</f>
        <v>HEALTH INS CLAIMS</v>
      </c>
      <c r="B508" s="16">
        <v>5655</v>
      </c>
      <c r="C508" s="7">
        <f>IFERROR((VLOOKUP($B508,'UA Ledger'!$A$6:$N$165,2,FALSE)),0)+IFERROR(VLOOKUP($B508,'AA Ledger'!$A$6:$O$581,2,FALSE),0)</f>
        <v>92147.13</v>
      </c>
      <c r="D508" s="7">
        <f>IFERROR((VLOOKUP($B508,'UA Ledger'!$A$6:$N$165,D$4,FALSE)),0)+IFERROR(VLOOKUP($B508,'AA Ledger'!$A$6:$O$581,D$4,FALSE),0)</f>
        <v>104576.72</v>
      </c>
      <c r="E508" s="7">
        <f>IFERROR((VLOOKUP($B508,'UA Ledger'!$A$6:$N$165,E$4,FALSE)),0)+IFERROR(VLOOKUP($B508,'AA Ledger'!$A$6:$O$581,E$4,FALSE),0)</f>
        <v>89174.76</v>
      </c>
      <c r="F508" s="7">
        <f>IFERROR((VLOOKUP($B508,'UA Ledger'!$A$6:$N$165,F$4,FALSE)),0)+IFERROR(VLOOKUP($B508,'AA Ledger'!$A$6:$O$581,F$4,FALSE),0)</f>
        <v>83014.990000000005</v>
      </c>
      <c r="G508" s="7">
        <f>IFERROR((VLOOKUP($B508,'UA Ledger'!$A$6:$N$165,G$4,FALSE)),0)+IFERROR(VLOOKUP($B508,'AA Ledger'!$A$6:$O$581,G$4,FALSE),0)</f>
        <v>113200.82999999999</v>
      </c>
      <c r="H508" s="7">
        <f>IFERROR((VLOOKUP($B508,'UA Ledger'!$A$6:$N$165,H$4,FALSE)),0)+IFERROR(VLOOKUP($B508,'AA Ledger'!$A$6:$O$581,H$4,FALSE),0)</f>
        <v>67994.489999999991</v>
      </c>
      <c r="I508" s="7">
        <f>IFERROR((VLOOKUP($B508,'UA Ledger'!$A$6:$N$165,I$4,FALSE)),0)+IFERROR(VLOOKUP($B508,'AA Ledger'!$A$6:$O$581,I$4,FALSE),0)</f>
        <v>97171.62</v>
      </c>
      <c r="J508" s="7">
        <f>IFERROR((VLOOKUP($B508,'UA Ledger'!$A$6:$N$165,J$4,FALSE)),0)+IFERROR(VLOOKUP($B508,'AA Ledger'!$A$6:$O$581,J$4,FALSE),0)</f>
        <v>94655.98</v>
      </c>
      <c r="K508" s="7">
        <f>IFERROR((VLOOKUP($B508,'UA Ledger'!$A$6:$N$165,K$4,FALSE)),0)+IFERROR(VLOOKUP($B508,'AA Ledger'!$A$6:$O$581,K$4,FALSE),0)</f>
        <v>93453.719999999972</v>
      </c>
      <c r="L508" s="7">
        <f>IFERROR((VLOOKUP($B508,'UA Ledger'!$A$6:$N$165,L$4,FALSE)),0)+IFERROR(VLOOKUP($B508,'AA Ledger'!$A$6:$O$581,L$4,FALSE),0)</f>
        <v>94253.290000000008</v>
      </c>
      <c r="M508" s="7">
        <f>IFERROR((VLOOKUP($B508,'UA Ledger'!$A$6:$N$165,M$4,FALSE)),0)+IFERROR(VLOOKUP($B508,'AA Ledger'!$A$6:$O$581,M$4,FALSE),0)</f>
        <v>103886.59000000001</v>
      </c>
      <c r="N508" s="7">
        <f>IFERROR((VLOOKUP($B508,'UA Ledger'!$A$6:$N$165,N$4,FALSE)),0)+IFERROR(VLOOKUP($B508,'AA Ledger'!$A$6:$O$581,N$4,FALSE),0)</f>
        <v>83106.67</v>
      </c>
      <c r="O508" s="6">
        <f t="shared" si="22"/>
        <v>1116636.7899999998</v>
      </c>
      <c r="T508" s="5">
        <v>6580</v>
      </c>
      <c r="U508">
        <f t="shared" si="27"/>
        <v>6580</v>
      </c>
    </row>
    <row r="509" spans="1:21" x14ac:dyDescent="0.35">
      <c r="A509" s="26" t="str">
        <f>IFERROR(VLOOKUP(B509,[1]Summary!$A$440:$B$730,2,FALSE),"")</f>
        <v>OTHER EMP BENEFITS</v>
      </c>
      <c r="B509" s="16">
        <v>5660</v>
      </c>
      <c r="C509" s="7">
        <f>IFERROR((VLOOKUP($B509,'UA Ledger'!$A$6:$N$165,2,FALSE)),0)+IFERROR(VLOOKUP($B509,'AA Ledger'!$A$6:$O$581,2,FALSE),0)</f>
        <v>213.24000000000018</v>
      </c>
      <c r="D509" s="7">
        <f>IFERROR((VLOOKUP($B509,'UA Ledger'!$A$6:$N$165,D$4,FALSE)),0)+IFERROR(VLOOKUP($B509,'AA Ledger'!$A$6:$O$581,D$4,FALSE),0)</f>
        <v>878.87999999999988</v>
      </c>
      <c r="E509" s="7">
        <f>IFERROR((VLOOKUP($B509,'UA Ledger'!$A$6:$N$165,E$4,FALSE)),0)+IFERROR(VLOOKUP($B509,'AA Ledger'!$A$6:$O$581,E$4,FALSE),0)</f>
        <v>774.79</v>
      </c>
      <c r="F509" s="7">
        <f>IFERROR((VLOOKUP($B509,'UA Ledger'!$A$6:$N$165,F$4,FALSE)),0)+IFERROR(VLOOKUP($B509,'AA Ledger'!$A$6:$O$581,F$4,FALSE),0)</f>
        <v>700.16999999999985</v>
      </c>
      <c r="G509" s="7">
        <f>IFERROR((VLOOKUP($B509,'UA Ledger'!$A$6:$N$165,G$4,FALSE)),0)+IFERROR(VLOOKUP($B509,'AA Ledger'!$A$6:$O$581,G$4,FALSE),0)</f>
        <v>721.44</v>
      </c>
      <c r="H509" s="7">
        <f>IFERROR((VLOOKUP($B509,'UA Ledger'!$A$6:$N$165,H$4,FALSE)),0)+IFERROR(VLOOKUP($B509,'AA Ledger'!$A$6:$O$581,H$4,FALSE),0)</f>
        <v>491.03999999999996</v>
      </c>
      <c r="I509" s="7">
        <f>IFERROR((VLOOKUP($B509,'UA Ledger'!$A$6:$N$165,I$4,FALSE)),0)+IFERROR(VLOOKUP($B509,'AA Ledger'!$A$6:$O$581,I$4,FALSE),0)</f>
        <v>5972.0199999999986</v>
      </c>
      <c r="J509" s="7">
        <f>IFERROR((VLOOKUP($B509,'UA Ledger'!$A$6:$N$165,J$4,FALSE)),0)+IFERROR(VLOOKUP($B509,'AA Ledger'!$A$6:$O$581,J$4,FALSE),0)</f>
        <v>182.73999999999893</v>
      </c>
      <c r="K509" s="7">
        <f>IFERROR((VLOOKUP($B509,'UA Ledger'!$A$6:$N$165,K$4,FALSE)),0)+IFERROR(VLOOKUP($B509,'AA Ledger'!$A$6:$O$581,K$4,FALSE),0)</f>
        <v>936.86999999999716</v>
      </c>
      <c r="L509" s="7">
        <f>IFERROR((VLOOKUP($B509,'UA Ledger'!$A$6:$N$165,L$4,FALSE)),0)+IFERROR(VLOOKUP($B509,'AA Ledger'!$A$6:$O$581,L$4,FALSE),0)</f>
        <v>810.65000000000032</v>
      </c>
      <c r="M509" s="7">
        <f>IFERROR((VLOOKUP($B509,'UA Ledger'!$A$6:$N$165,M$4,FALSE)),0)+IFERROR(VLOOKUP($B509,'AA Ledger'!$A$6:$O$581,M$4,FALSE),0)</f>
        <v>632.82000000000005</v>
      </c>
      <c r="N509" s="7">
        <f>IFERROR((VLOOKUP($B509,'UA Ledger'!$A$6:$N$165,N$4,FALSE)),0)+IFERROR(VLOOKUP($B509,'AA Ledger'!$A$6:$O$581,N$4,FALSE),0)</f>
        <v>662.20000000000016</v>
      </c>
      <c r="O509" s="6">
        <f t="shared" si="22"/>
        <v>12976.859999999995</v>
      </c>
      <c r="T509" s="5">
        <v>6585</v>
      </c>
      <c r="U509">
        <f t="shared" si="27"/>
        <v>6585</v>
      </c>
    </row>
    <row r="510" spans="1:21" x14ac:dyDescent="0.35">
      <c r="A510" s="26" t="str">
        <f>IFERROR(VLOOKUP(B510,[1]Summary!$A$440:$B$730,2,FALSE),"")</f>
        <v>401K MATCH</v>
      </c>
      <c r="B510" s="16">
        <v>5665</v>
      </c>
      <c r="C510" s="7">
        <f>IFERROR((VLOOKUP($B510,'UA Ledger'!$A$6:$N$165,2,FALSE)),0)+IFERROR(VLOOKUP($B510,'AA Ledger'!$A$6:$O$581,2,FALSE),0)</f>
        <v>17021.410000000003</v>
      </c>
      <c r="D510" s="7">
        <f>IFERROR((VLOOKUP($B510,'UA Ledger'!$A$6:$N$165,D$4,FALSE)),0)+IFERROR(VLOOKUP($B510,'AA Ledger'!$A$6:$O$581,D$4,FALSE),0)</f>
        <v>13608.650000000001</v>
      </c>
      <c r="E510" s="7">
        <f>IFERROR((VLOOKUP($B510,'UA Ledger'!$A$6:$N$165,E$4,FALSE)),0)+IFERROR(VLOOKUP($B510,'AA Ledger'!$A$6:$O$581,E$4,FALSE),0)</f>
        <v>13427.46</v>
      </c>
      <c r="F510" s="7">
        <f>IFERROR((VLOOKUP($B510,'UA Ledger'!$A$6:$N$165,F$4,FALSE)),0)+IFERROR(VLOOKUP($B510,'AA Ledger'!$A$6:$O$581,F$4,FALSE),0)</f>
        <v>21273.799999999996</v>
      </c>
      <c r="G510" s="7">
        <f>IFERROR((VLOOKUP($B510,'UA Ledger'!$A$6:$N$165,G$4,FALSE)),0)+IFERROR(VLOOKUP($B510,'AA Ledger'!$A$6:$O$581,G$4,FALSE),0)</f>
        <v>13338.93</v>
      </c>
      <c r="H510" s="7">
        <f>IFERROR((VLOOKUP($B510,'UA Ledger'!$A$6:$N$165,H$4,FALSE)),0)+IFERROR(VLOOKUP($B510,'AA Ledger'!$A$6:$O$581,H$4,FALSE),0)</f>
        <v>12682.93</v>
      </c>
      <c r="I510" s="7">
        <f>IFERROR((VLOOKUP($B510,'UA Ledger'!$A$6:$N$165,I$4,FALSE)),0)+IFERROR(VLOOKUP($B510,'AA Ledger'!$A$6:$O$581,I$4,FALSE),0)</f>
        <v>18484.170000000002</v>
      </c>
      <c r="J510" s="7">
        <f>IFERROR((VLOOKUP($B510,'UA Ledger'!$A$6:$N$165,J$4,FALSE)),0)+IFERROR(VLOOKUP($B510,'AA Ledger'!$A$6:$O$581,J$4,FALSE),0)</f>
        <v>12493.63</v>
      </c>
      <c r="K510" s="7">
        <f>IFERROR((VLOOKUP($B510,'UA Ledger'!$A$6:$N$165,K$4,FALSE)),0)+IFERROR(VLOOKUP($B510,'AA Ledger'!$A$6:$O$581,K$4,FALSE),0)</f>
        <v>12083.599999999999</v>
      </c>
      <c r="L510" s="7">
        <f>IFERROR((VLOOKUP($B510,'UA Ledger'!$A$6:$N$165,L$4,FALSE)),0)+IFERROR(VLOOKUP($B510,'AA Ledger'!$A$6:$O$581,L$4,FALSE),0)</f>
        <v>12998.88</v>
      </c>
      <c r="M510" s="7">
        <f>IFERROR((VLOOKUP($B510,'UA Ledger'!$A$6:$N$165,M$4,FALSE)),0)+IFERROR(VLOOKUP($B510,'AA Ledger'!$A$6:$O$581,M$4,FALSE),0)</f>
        <v>13099.79</v>
      </c>
      <c r="N510" s="7">
        <f>IFERROR((VLOOKUP($B510,'UA Ledger'!$A$6:$N$165,N$4,FALSE)),0)+IFERROR(VLOOKUP($B510,'AA Ledger'!$A$6:$O$581,N$4,FALSE),0)</f>
        <v>14231.730000000001</v>
      </c>
      <c r="O510" s="6">
        <f t="shared" si="22"/>
        <v>174744.98</v>
      </c>
      <c r="T510" s="5">
        <v>6590</v>
      </c>
      <c r="U510">
        <f t="shared" si="27"/>
        <v>6590</v>
      </c>
    </row>
    <row r="511" spans="1:21" x14ac:dyDescent="0.35">
      <c r="A511" s="26" t="str">
        <f>IFERROR(VLOOKUP(B511,[1]Summary!$A$440:$B$730,2,FALSE),"")</f>
        <v>TERM LIFE INS</v>
      </c>
      <c r="B511" s="16">
        <v>5670</v>
      </c>
      <c r="C511" s="7">
        <f>IFERROR((VLOOKUP($B511,'UA Ledger'!$A$6:$N$165,2,FALSE)),0)+IFERROR(VLOOKUP($B511,'AA Ledger'!$A$6:$O$581,2,FALSE),0)</f>
        <v>8469.91</v>
      </c>
      <c r="D511" s="7">
        <f>IFERROR((VLOOKUP($B511,'UA Ledger'!$A$6:$N$165,D$4,FALSE)),0)+IFERROR(VLOOKUP($B511,'AA Ledger'!$A$6:$O$581,D$4,FALSE),0)</f>
        <v>9642.82</v>
      </c>
      <c r="E511" s="7">
        <f>IFERROR((VLOOKUP($B511,'UA Ledger'!$A$6:$N$165,E$4,FALSE)),0)+IFERROR(VLOOKUP($B511,'AA Ledger'!$A$6:$O$581,E$4,FALSE),0)</f>
        <v>8502.06</v>
      </c>
      <c r="F511" s="7">
        <f>IFERROR((VLOOKUP($B511,'UA Ledger'!$A$6:$N$165,F$4,FALSE)),0)+IFERROR(VLOOKUP($B511,'AA Ledger'!$A$6:$O$581,F$4,FALSE),0)</f>
        <v>6366.4099999999989</v>
      </c>
      <c r="G511" s="7">
        <f>IFERROR((VLOOKUP($B511,'UA Ledger'!$A$6:$N$165,G$4,FALSE)),0)+IFERROR(VLOOKUP($B511,'AA Ledger'!$A$6:$O$581,G$4,FALSE),0)</f>
        <v>6443.07</v>
      </c>
      <c r="H511" s="7">
        <f>IFERROR((VLOOKUP($B511,'UA Ledger'!$A$6:$N$165,H$4,FALSE)),0)+IFERROR(VLOOKUP($B511,'AA Ledger'!$A$6:$O$581,H$4,FALSE),0)</f>
        <v>7037.0999999999985</v>
      </c>
      <c r="I511" s="7">
        <f>IFERROR((VLOOKUP($B511,'UA Ledger'!$A$6:$N$165,I$4,FALSE)),0)+IFERROR(VLOOKUP($B511,'AA Ledger'!$A$6:$O$581,I$4,FALSE),0)</f>
        <v>5048.7400000000007</v>
      </c>
      <c r="J511" s="7">
        <f>IFERROR((VLOOKUP($B511,'UA Ledger'!$A$6:$N$165,J$4,FALSE)),0)+IFERROR(VLOOKUP($B511,'AA Ledger'!$A$6:$O$581,J$4,FALSE),0)</f>
        <v>7954.7999999999984</v>
      </c>
      <c r="K511" s="7">
        <f>IFERROR((VLOOKUP($B511,'UA Ledger'!$A$6:$N$165,K$4,FALSE)),0)+IFERROR(VLOOKUP($B511,'AA Ledger'!$A$6:$O$581,K$4,FALSE),0)</f>
        <v>5276.6099999999988</v>
      </c>
      <c r="L511" s="7">
        <f>IFERROR((VLOOKUP($B511,'UA Ledger'!$A$6:$N$165,L$4,FALSE)),0)+IFERROR(VLOOKUP($B511,'AA Ledger'!$A$6:$O$581,L$4,FALSE),0)</f>
        <v>7906.81</v>
      </c>
      <c r="M511" s="7">
        <f>IFERROR((VLOOKUP($B511,'UA Ledger'!$A$6:$N$165,M$4,FALSE)),0)+IFERROR(VLOOKUP($B511,'AA Ledger'!$A$6:$O$581,M$4,FALSE),0)</f>
        <v>5245.1299999999983</v>
      </c>
      <c r="N511" s="7">
        <f>IFERROR((VLOOKUP($B511,'UA Ledger'!$A$6:$N$165,N$4,FALSE)),0)+IFERROR(VLOOKUP($B511,'AA Ledger'!$A$6:$O$581,N$4,FALSE),0)</f>
        <v>8425.8900000000012</v>
      </c>
      <c r="O511" s="6">
        <f t="shared" si="22"/>
        <v>86319.349999999991</v>
      </c>
      <c r="T511" s="5">
        <v>6595</v>
      </c>
      <c r="U511">
        <f t="shared" si="27"/>
        <v>6595</v>
      </c>
    </row>
    <row r="512" spans="1:21" x14ac:dyDescent="0.35">
      <c r="A512" s="26" t="str">
        <f>IFERROR(VLOOKUP(B512,[1]Summary!$A$440:$B$730,2,FALSE),"")</f>
        <v>TERM LIFE INS-OPT</v>
      </c>
      <c r="B512" s="16">
        <v>5675</v>
      </c>
      <c r="C512" s="7">
        <f>IFERROR((VLOOKUP($B512,'UA Ledger'!$A$6:$N$165,2,FALSE)),0)+IFERROR(VLOOKUP($B512,'AA Ledger'!$A$6:$O$581,2,FALSE),0)</f>
        <v>-1840.5899999999995</v>
      </c>
      <c r="D512" s="7">
        <f>IFERROR((VLOOKUP($B512,'UA Ledger'!$A$6:$N$165,D$4,FALSE)),0)+IFERROR(VLOOKUP($B512,'AA Ledger'!$A$6:$O$581,D$4,FALSE),0)</f>
        <v>-1348.1399999999999</v>
      </c>
      <c r="E512" s="7">
        <f>IFERROR((VLOOKUP($B512,'UA Ledger'!$A$6:$N$165,E$4,FALSE)),0)+IFERROR(VLOOKUP($B512,'AA Ledger'!$A$6:$O$581,E$4,FALSE),0)</f>
        <v>-1354.0799999999997</v>
      </c>
      <c r="F512" s="7">
        <f>IFERROR((VLOOKUP($B512,'UA Ledger'!$A$6:$N$165,F$4,FALSE)),0)+IFERROR(VLOOKUP($B512,'AA Ledger'!$A$6:$O$581,F$4,FALSE),0)</f>
        <v>-1357.16</v>
      </c>
      <c r="G512" s="7">
        <f>IFERROR((VLOOKUP($B512,'UA Ledger'!$A$6:$N$165,G$4,FALSE)),0)+IFERROR(VLOOKUP($B512,'AA Ledger'!$A$6:$O$581,G$4,FALSE),0)</f>
        <v>-1394.9299999999998</v>
      </c>
      <c r="H512" s="7">
        <f>IFERROR((VLOOKUP($B512,'UA Ledger'!$A$6:$N$165,H$4,FALSE)),0)+IFERROR(VLOOKUP($B512,'AA Ledger'!$A$6:$O$581,H$4,FALSE),0)</f>
        <v>-1327.1900000000003</v>
      </c>
      <c r="I512" s="7">
        <f>IFERROR((VLOOKUP($B512,'UA Ledger'!$A$6:$N$165,I$4,FALSE)),0)+IFERROR(VLOOKUP($B512,'AA Ledger'!$A$6:$O$581,I$4,FALSE),0)</f>
        <v>-1813.7199999999993</v>
      </c>
      <c r="J512" s="7">
        <f>IFERROR((VLOOKUP($B512,'UA Ledger'!$A$6:$N$165,J$4,FALSE)),0)+IFERROR(VLOOKUP($B512,'AA Ledger'!$A$6:$O$581,J$4,FALSE),0)</f>
        <v>-1328.4999999999998</v>
      </c>
      <c r="K512" s="7">
        <f>IFERROR((VLOOKUP($B512,'UA Ledger'!$A$6:$N$165,K$4,FALSE)),0)+IFERROR(VLOOKUP($B512,'AA Ledger'!$A$6:$O$581,K$4,FALSE),0)</f>
        <v>-1323.7500000000005</v>
      </c>
      <c r="L512" s="7">
        <f>IFERROR((VLOOKUP($B512,'UA Ledger'!$A$6:$N$165,L$4,FALSE)),0)+IFERROR(VLOOKUP($B512,'AA Ledger'!$A$6:$O$581,L$4,FALSE),0)</f>
        <v>-1348.2299999999998</v>
      </c>
      <c r="M512" s="7">
        <f>IFERROR((VLOOKUP($B512,'UA Ledger'!$A$6:$N$165,M$4,FALSE)),0)+IFERROR(VLOOKUP($B512,'AA Ledger'!$A$6:$O$581,M$4,FALSE),0)</f>
        <v>-1373.77</v>
      </c>
      <c r="N512" s="7">
        <f>IFERROR((VLOOKUP($B512,'UA Ledger'!$A$6:$N$165,N$4,FALSE)),0)+IFERROR(VLOOKUP($B512,'AA Ledger'!$A$6:$O$581,N$4,FALSE),0)</f>
        <v>-1872.1499999999996</v>
      </c>
      <c r="O512" s="6">
        <f t="shared" si="22"/>
        <v>-17682.21</v>
      </c>
      <c r="T512" s="5">
        <v>6600</v>
      </c>
      <c r="U512">
        <f t="shared" si="27"/>
        <v>6600</v>
      </c>
    </row>
    <row r="513" spans="1:21" x14ac:dyDescent="0.35">
      <c r="A513" s="26" t="str">
        <f>IFERROR(VLOOKUP(B513,[1]Summary!$A$440:$B$730,2,FALSE),"")</f>
        <v>DEPEND LIFE INS-OPT</v>
      </c>
      <c r="B513" s="16">
        <v>5680</v>
      </c>
      <c r="C513" s="7">
        <f>IFERROR((VLOOKUP($B513,'UA Ledger'!$A$6:$N$165,2,FALSE)),0)+IFERROR(VLOOKUP($B513,'AA Ledger'!$A$6:$O$581,2,FALSE),0)</f>
        <v>-728.71</v>
      </c>
      <c r="D513" s="7">
        <f>IFERROR((VLOOKUP($B513,'UA Ledger'!$A$6:$N$165,D$4,FALSE)),0)+IFERROR(VLOOKUP($B513,'AA Ledger'!$A$6:$O$581,D$4,FALSE),0)</f>
        <v>-625.34000000000015</v>
      </c>
      <c r="E513" s="7">
        <f>IFERROR((VLOOKUP($B513,'UA Ledger'!$A$6:$N$165,E$4,FALSE)),0)+IFERROR(VLOOKUP($B513,'AA Ledger'!$A$6:$O$581,E$4,FALSE),0)</f>
        <v>-644.29999999999995</v>
      </c>
      <c r="F513" s="7">
        <f>IFERROR((VLOOKUP($B513,'UA Ledger'!$A$6:$N$165,F$4,FALSE)),0)+IFERROR(VLOOKUP($B513,'AA Ledger'!$A$6:$O$581,F$4,FALSE),0)</f>
        <v>-653.22000000000014</v>
      </c>
      <c r="G513" s="7">
        <f>IFERROR((VLOOKUP($B513,'UA Ledger'!$A$6:$N$165,G$4,FALSE)),0)+IFERROR(VLOOKUP($B513,'AA Ledger'!$A$6:$O$581,G$4,FALSE),0)</f>
        <v>-670.98000000000036</v>
      </c>
      <c r="H513" s="7">
        <f>IFERROR((VLOOKUP($B513,'UA Ledger'!$A$6:$N$165,H$4,FALSE)),0)+IFERROR(VLOOKUP($B513,'AA Ledger'!$A$6:$O$581,H$4,FALSE),0)</f>
        <v>-647.34999999999991</v>
      </c>
      <c r="I513" s="7">
        <f>IFERROR((VLOOKUP($B513,'UA Ledger'!$A$6:$N$165,I$4,FALSE)),0)+IFERROR(VLOOKUP($B513,'AA Ledger'!$A$6:$O$581,I$4,FALSE),0)</f>
        <v>-796.31</v>
      </c>
      <c r="J513" s="7">
        <f>IFERROR((VLOOKUP($B513,'UA Ledger'!$A$6:$N$165,J$4,FALSE)),0)+IFERROR(VLOOKUP($B513,'AA Ledger'!$A$6:$O$581,J$4,FALSE),0)</f>
        <v>-625.5200000000001</v>
      </c>
      <c r="K513" s="7">
        <f>IFERROR((VLOOKUP($B513,'UA Ledger'!$A$6:$N$165,K$4,FALSE)),0)+IFERROR(VLOOKUP($B513,'AA Ledger'!$A$6:$O$581,K$4,FALSE),0)</f>
        <v>-626.67000000000007</v>
      </c>
      <c r="L513" s="7">
        <f>IFERROR((VLOOKUP($B513,'UA Ledger'!$A$6:$N$165,L$4,FALSE)),0)+IFERROR(VLOOKUP($B513,'AA Ledger'!$A$6:$O$581,L$4,FALSE),0)</f>
        <v>-608.33000000000015</v>
      </c>
      <c r="M513" s="7">
        <f>IFERROR((VLOOKUP($B513,'UA Ledger'!$A$6:$N$165,M$4,FALSE)),0)+IFERROR(VLOOKUP($B513,'AA Ledger'!$A$6:$O$581,M$4,FALSE),0)</f>
        <v>-607.87</v>
      </c>
      <c r="N513" s="7">
        <f>IFERROR((VLOOKUP($B513,'UA Ledger'!$A$6:$N$165,N$4,FALSE)),0)+IFERROR(VLOOKUP($B513,'AA Ledger'!$A$6:$O$581,N$4,FALSE),0)</f>
        <v>-791.09999999999968</v>
      </c>
      <c r="O513" s="6">
        <f t="shared" si="22"/>
        <v>-8025.7000000000007</v>
      </c>
      <c r="T513" s="5">
        <v>6605</v>
      </c>
      <c r="U513">
        <f t="shared" si="27"/>
        <v>6605</v>
      </c>
    </row>
    <row r="514" spans="1:21" x14ac:dyDescent="0.35">
      <c r="A514" s="26" t="str">
        <f>IFERROR(VLOOKUP(B514,[1]Summary!$A$440:$B$730,2,FALSE),"")</f>
        <v>TUITION</v>
      </c>
      <c r="B514" s="16">
        <v>5690</v>
      </c>
      <c r="C514" s="7">
        <f>IFERROR((VLOOKUP($B514,'UA Ledger'!$A$6:$N$165,2,FALSE)),0)+IFERROR(VLOOKUP($B514,'AA Ledger'!$A$6:$O$581,2,FALSE),0)</f>
        <v>0</v>
      </c>
      <c r="D514" s="7">
        <f>IFERROR((VLOOKUP($B514,'UA Ledger'!$A$6:$N$165,D$4,FALSE)),0)+IFERROR(VLOOKUP($B514,'AA Ledger'!$A$6:$O$581,D$4,FALSE),0)</f>
        <v>0</v>
      </c>
      <c r="E514" s="7">
        <f>IFERROR((VLOOKUP($B514,'UA Ledger'!$A$6:$N$165,E$4,FALSE)),0)+IFERROR(VLOOKUP($B514,'AA Ledger'!$A$6:$O$581,E$4,FALSE),0)</f>
        <v>0</v>
      </c>
      <c r="F514" s="7">
        <f>IFERROR((VLOOKUP($B514,'UA Ledger'!$A$6:$N$165,F$4,FALSE)),0)+IFERROR(VLOOKUP($B514,'AA Ledger'!$A$6:$O$581,F$4,FALSE),0)</f>
        <v>1015.3900000000003</v>
      </c>
      <c r="G514" s="7">
        <f>IFERROR((VLOOKUP($B514,'UA Ledger'!$A$6:$N$165,G$4,FALSE)),0)+IFERROR(VLOOKUP($B514,'AA Ledger'!$A$6:$O$581,G$4,FALSE),0)</f>
        <v>0</v>
      </c>
      <c r="H514" s="7">
        <f>IFERROR((VLOOKUP($B514,'UA Ledger'!$A$6:$N$165,H$4,FALSE)),0)+IFERROR(VLOOKUP($B514,'AA Ledger'!$A$6:$O$581,H$4,FALSE),0)</f>
        <v>0</v>
      </c>
      <c r="I514" s="7">
        <f>IFERROR((VLOOKUP($B514,'UA Ledger'!$A$6:$N$165,I$4,FALSE)),0)+IFERROR(VLOOKUP($B514,'AA Ledger'!$A$6:$O$581,I$4,FALSE),0)</f>
        <v>0</v>
      </c>
      <c r="J514" s="7">
        <f>IFERROR((VLOOKUP($B514,'UA Ledger'!$A$6:$N$165,J$4,FALSE)),0)+IFERROR(VLOOKUP($B514,'AA Ledger'!$A$6:$O$581,J$4,FALSE),0)</f>
        <v>1399.0800000000002</v>
      </c>
      <c r="K514" s="7">
        <f>IFERROR((VLOOKUP($B514,'UA Ledger'!$A$6:$N$165,K$4,FALSE)),0)+IFERROR(VLOOKUP($B514,'AA Ledger'!$A$6:$O$581,K$4,FALSE),0)</f>
        <v>0</v>
      </c>
      <c r="L514" s="7">
        <f>IFERROR((VLOOKUP($B514,'UA Ledger'!$A$6:$N$165,L$4,FALSE)),0)+IFERROR(VLOOKUP($B514,'AA Ledger'!$A$6:$O$581,L$4,FALSE),0)</f>
        <v>0</v>
      </c>
      <c r="M514" s="7">
        <f>IFERROR((VLOOKUP($B514,'UA Ledger'!$A$6:$N$165,M$4,FALSE)),0)+IFERROR(VLOOKUP($B514,'AA Ledger'!$A$6:$O$581,M$4,FALSE),0)</f>
        <v>0</v>
      </c>
      <c r="N514" s="7">
        <f>IFERROR((VLOOKUP($B514,'UA Ledger'!$A$6:$N$165,N$4,FALSE)),0)+IFERROR(VLOOKUP($B514,'AA Ledger'!$A$6:$O$581,N$4,FALSE),0)</f>
        <v>940.87999999999954</v>
      </c>
      <c r="O514" s="6">
        <f t="shared" si="22"/>
        <v>3355.35</v>
      </c>
      <c r="T514" s="5">
        <v>6610</v>
      </c>
      <c r="U514">
        <f t="shared" si="27"/>
        <v>6610</v>
      </c>
    </row>
    <row r="515" spans="1:21" x14ac:dyDescent="0.35">
      <c r="A515" s="26" t="str">
        <f>IFERROR(VLOOKUP(B515,[1]Summary!$A$440:$B$730,2,FALSE),"")</f>
        <v>INSURANCE-GEN LIAB</v>
      </c>
      <c r="B515" s="16">
        <v>5705</v>
      </c>
      <c r="C515" s="7">
        <f>IFERROR((VLOOKUP($B515,'UA Ledger'!$A$6:$N$165,2,FALSE)),0)+IFERROR(VLOOKUP($B515,'AA Ledger'!$A$6:$O$581,2,FALSE),0)</f>
        <v>43026.790000000008</v>
      </c>
      <c r="D515" s="7">
        <f>IFERROR((VLOOKUP($B515,'UA Ledger'!$A$6:$N$165,D$4,FALSE)),0)+IFERROR(VLOOKUP($B515,'AA Ledger'!$A$6:$O$581,D$4,FALSE),0)</f>
        <v>43028.180000000008</v>
      </c>
      <c r="E515" s="7">
        <f>IFERROR((VLOOKUP($B515,'UA Ledger'!$A$6:$N$165,E$4,FALSE)),0)+IFERROR(VLOOKUP($B515,'AA Ledger'!$A$6:$O$581,E$4,FALSE),0)</f>
        <v>42943.57</v>
      </c>
      <c r="F515" s="7">
        <f>IFERROR((VLOOKUP($B515,'UA Ledger'!$A$6:$N$165,F$4,FALSE)),0)+IFERROR(VLOOKUP($B515,'AA Ledger'!$A$6:$O$581,F$4,FALSE),0)</f>
        <v>43107.570000000007</v>
      </c>
      <c r="G515" s="7">
        <f>IFERROR((VLOOKUP($B515,'UA Ledger'!$A$6:$N$165,G$4,FALSE)),0)+IFERROR(VLOOKUP($B515,'AA Ledger'!$A$6:$O$581,G$4,FALSE),0)</f>
        <v>42750.29</v>
      </c>
      <c r="H515" s="7">
        <f>IFERROR((VLOOKUP($B515,'UA Ledger'!$A$6:$N$165,H$4,FALSE)),0)+IFERROR(VLOOKUP($B515,'AA Ledger'!$A$6:$O$581,H$4,FALSE),0)</f>
        <v>42778.61</v>
      </c>
      <c r="I515" s="7">
        <f>IFERROR((VLOOKUP($B515,'UA Ledger'!$A$6:$N$165,I$4,FALSE)),0)+IFERROR(VLOOKUP($B515,'AA Ledger'!$A$6:$O$581,I$4,FALSE),0)</f>
        <v>45131.700000000012</v>
      </c>
      <c r="J515" s="7">
        <f>IFERROR((VLOOKUP($B515,'UA Ledger'!$A$6:$N$165,J$4,FALSE)),0)+IFERROR(VLOOKUP($B515,'AA Ledger'!$A$6:$O$581,J$4,FALSE),0)</f>
        <v>42760.38</v>
      </c>
      <c r="K515" s="7">
        <f>IFERROR((VLOOKUP($B515,'UA Ledger'!$A$6:$N$165,K$4,FALSE)),0)+IFERROR(VLOOKUP($B515,'AA Ledger'!$A$6:$O$581,K$4,FALSE),0)</f>
        <v>42470.619999999995</v>
      </c>
      <c r="L515" s="7">
        <f>IFERROR((VLOOKUP($B515,'UA Ledger'!$A$6:$N$165,L$4,FALSE)),0)+IFERROR(VLOOKUP($B515,'AA Ledger'!$A$6:$O$581,L$4,FALSE),0)</f>
        <v>49208.69</v>
      </c>
      <c r="M515" s="7">
        <f>IFERROR((VLOOKUP($B515,'UA Ledger'!$A$6:$N$165,M$4,FALSE)),0)+IFERROR(VLOOKUP($B515,'AA Ledger'!$A$6:$O$581,M$4,FALSE),0)</f>
        <v>66704.979999999981</v>
      </c>
      <c r="N515" s="7">
        <f>IFERROR((VLOOKUP($B515,'UA Ledger'!$A$6:$N$165,N$4,FALSE)),0)+IFERROR(VLOOKUP($B515,'AA Ledger'!$A$6:$O$581,N$4,FALSE),0)</f>
        <v>94436.860000000015</v>
      </c>
      <c r="O515" s="6">
        <f t="shared" si="22"/>
        <v>598348.24</v>
      </c>
      <c r="T515" s="5">
        <v>6615</v>
      </c>
      <c r="U515">
        <f t="shared" ref="U515:U546" si="28">VLOOKUP(T515,$B$6:$B$768,1,FALSE)</f>
        <v>6615</v>
      </c>
    </row>
    <row r="516" spans="1:21" x14ac:dyDescent="0.35">
      <c r="A516" s="26" t="str">
        <f>IFERROR(VLOOKUP(B516,[1]Summary!$A$440:$B$730,2,FALSE),"")</f>
        <v>INSURANCE-OTHER</v>
      </c>
      <c r="B516" s="16">
        <v>5715</v>
      </c>
      <c r="C516" s="7">
        <f>IFERROR((VLOOKUP($B516,'UA Ledger'!$A$6:$N$165,2,FALSE)),0)+IFERROR(VLOOKUP($B516,'AA Ledger'!$A$6:$O$581,2,FALSE),0)</f>
        <v>10210.489999999996</v>
      </c>
      <c r="D516" s="7">
        <f>IFERROR((VLOOKUP($B516,'UA Ledger'!$A$6:$N$165,D$4,FALSE)),0)+IFERROR(VLOOKUP($B516,'AA Ledger'!$A$6:$O$581,D$4,FALSE),0)</f>
        <v>6308.62</v>
      </c>
      <c r="E516" s="7">
        <f>IFERROR((VLOOKUP($B516,'UA Ledger'!$A$6:$N$165,E$4,FALSE)),0)+IFERROR(VLOOKUP($B516,'AA Ledger'!$A$6:$O$581,E$4,FALSE),0)</f>
        <v>3638.0700000000006</v>
      </c>
      <c r="F516" s="7">
        <f>IFERROR((VLOOKUP($B516,'UA Ledger'!$A$6:$N$165,F$4,FALSE)),0)+IFERROR(VLOOKUP($B516,'AA Ledger'!$A$6:$O$581,F$4,FALSE),0)</f>
        <v>15016.929999999997</v>
      </c>
      <c r="G516" s="7">
        <f>IFERROR((VLOOKUP($B516,'UA Ledger'!$A$6:$N$165,G$4,FALSE)),0)+IFERROR(VLOOKUP($B516,'AA Ledger'!$A$6:$O$581,G$4,FALSE),0)</f>
        <v>6498.6299999999992</v>
      </c>
      <c r="H516" s="7">
        <f>IFERROR((VLOOKUP($B516,'UA Ledger'!$A$6:$N$165,H$4,FALSE)),0)+IFERROR(VLOOKUP($B516,'AA Ledger'!$A$6:$O$581,H$4,FALSE),0)</f>
        <v>15218.309999999998</v>
      </c>
      <c r="I516" s="7">
        <f>IFERROR((VLOOKUP($B516,'UA Ledger'!$A$6:$N$165,I$4,FALSE)),0)+IFERROR(VLOOKUP($B516,'AA Ledger'!$A$6:$O$581,I$4,FALSE),0)</f>
        <v>2710.3799999999992</v>
      </c>
      <c r="J516" s="7">
        <f>IFERROR((VLOOKUP($B516,'UA Ledger'!$A$6:$N$165,J$4,FALSE)),0)+IFERROR(VLOOKUP($B516,'AA Ledger'!$A$6:$O$581,J$4,FALSE),0)</f>
        <v>11631.660000000002</v>
      </c>
      <c r="K516" s="7">
        <f>IFERROR((VLOOKUP($B516,'UA Ledger'!$A$6:$N$165,K$4,FALSE)),0)+IFERROR(VLOOKUP($B516,'AA Ledger'!$A$6:$O$581,K$4,FALSE),0)</f>
        <v>11648.260000000002</v>
      </c>
      <c r="L516" s="7">
        <f>IFERROR((VLOOKUP($B516,'UA Ledger'!$A$6:$N$165,L$4,FALSE)),0)+IFERROR(VLOOKUP($B516,'AA Ledger'!$A$6:$O$581,L$4,FALSE),0)</f>
        <v>9639.6099999999969</v>
      </c>
      <c r="M516" s="7">
        <f>IFERROR((VLOOKUP($B516,'UA Ledger'!$A$6:$N$165,M$4,FALSE)),0)+IFERROR(VLOOKUP($B516,'AA Ledger'!$A$6:$O$581,M$4,FALSE),0)</f>
        <v>3742.6600000000008</v>
      </c>
      <c r="N516" s="7">
        <f>IFERROR((VLOOKUP($B516,'UA Ledger'!$A$6:$N$165,N$4,FALSE)),0)+IFERROR(VLOOKUP($B516,'AA Ledger'!$A$6:$O$581,N$4,FALSE),0)</f>
        <v>3361.6100000000006</v>
      </c>
      <c r="O516" s="6">
        <f t="shared" si="22"/>
        <v>99625.229999999981</v>
      </c>
      <c r="T516" s="5">
        <v>6620</v>
      </c>
      <c r="U516">
        <f t="shared" si="28"/>
        <v>6620</v>
      </c>
    </row>
    <row r="517" spans="1:21" x14ac:dyDescent="0.35">
      <c r="A517" s="26" t="str">
        <f>IFERROR(VLOOKUP(B517,[1]Summary!$A$440:$B$730,2,FALSE),"")</f>
        <v>COMPUTER MAINTENANCE</v>
      </c>
      <c r="B517" s="16">
        <v>5735</v>
      </c>
      <c r="C517" s="7">
        <f>IFERROR((VLOOKUP($B517,'UA Ledger'!$A$6:$N$165,2,FALSE)),0)+IFERROR(VLOOKUP($B517,'AA Ledger'!$A$6:$O$581,2,FALSE),0)</f>
        <v>31850.150000000012</v>
      </c>
      <c r="D517" s="7">
        <f>IFERROR((VLOOKUP($B517,'UA Ledger'!$A$6:$N$165,D$4,FALSE)),0)+IFERROR(VLOOKUP($B517,'AA Ledger'!$A$6:$O$581,D$4,FALSE),0)</f>
        <v>22139.100000000002</v>
      </c>
      <c r="E517" s="7">
        <f>IFERROR((VLOOKUP($B517,'UA Ledger'!$A$6:$N$165,E$4,FALSE)),0)+IFERROR(VLOOKUP($B517,'AA Ledger'!$A$6:$O$581,E$4,FALSE),0)</f>
        <v>22012.699999999993</v>
      </c>
      <c r="F517" s="7">
        <f>IFERROR((VLOOKUP($B517,'UA Ledger'!$A$6:$N$165,F$4,FALSE)),0)+IFERROR(VLOOKUP($B517,'AA Ledger'!$A$6:$O$581,F$4,FALSE),0)</f>
        <v>24416.420000000002</v>
      </c>
      <c r="G517" s="7">
        <f>IFERROR((VLOOKUP($B517,'UA Ledger'!$A$6:$N$165,G$4,FALSE)),0)+IFERROR(VLOOKUP($B517,'AA Ledger'!$A$6:$O$581,G$4,FALSE),0)</f>
        <v>26017.30999999999</v>
      </c>
      <c r="H517" s="7">
        <f>IFERROR((VLOOKUP($B517,'UA Ledger'!$A$6:$N$165,H$4,FALSE)),0)+IFERROR(VLOOKUP($B517,'AA Ledger'!$A$6:$O$581,H$4,FALSE),0)</f>
        <v>27554.789999999997</v>
      </c>
      <c r="I517" s="7">
        <f>IFERROR((VLOOKUP($B517,'UA Ledger'!$A$6:$N$165,I$4,FALSE)),0)+IFERROR(VLOOKUP($B517,'AA Ledger'!$A$6:$O$581,I$4,FALSE),0)</f>
        <v>21177.780000000002</v>
      </c>
      <c r="J517" s="7">
        <f>IFERROR((VLOOKUP($B517,'UA Ledger'!$A$6:$N$165,J$4,FALSE)),0)+IFERROR(VLOOKUP($B517,'AA Ledger'!$A$6:$O$581,J$4,FALSE),0)</f>
        <v>25178.810000000005</v>
      </c>
      <c r="K517" s="7">
        <f>IFERROR((VLOOKUP($B517,'UA Ledger'!$A$6:$N$165,K$4,FALSE)),0)+IFERROR(VLOOKUP($B517,'AA Ledger'!$A$6:$O$581,K$4,FALSE),0)</f>
        <v>35191.62000000001</v>
      </c>
      <c r="L517" s="7">
        <f>IFERROR((VLOOKUP($B517,'UA Ledger'!$A$6:$N$165,L$4,FALSE)),0)+IFERROR(VLOOKUP($B517,'AA Ledger'!$A$6:$O$581,L$4,FALSE),0)</f>
        <v>18937.54</v>
      </c>
      <c r="M517" s="7">
        <f>IFERROR((VLOOKUP($B517,'UA Ledger'!$A$6:$N$165,M$4,FALSE)),0)+IFERROR(VLOOKUP($B517,'AA Ledger'!$A$6:$O$581,M$4,FALSE),0)</f>
        <v>28580.270000000004</v>
      </c>
      <c r="N517" s="7">
        <f>IFERROR((VLOOKUP($B517,'UA Ledger'!$A$6:$N$165,N$4,FALSE)),0)+IFERROR(VLOOKUP($B517,'AA Ledger'!$A$6:$O$581,N$4,FALSE),0)</f>
        <v>27298.000000000004</v>
      </c>
      <c r="O517" s="6">
        <f t="shared" si="22"/>
        <v>310354.49</v>
      </c>
      <c r="T517" s="5">
        <v>6640</v>
      </c>
      <c r="U517">
        <f t="shared" si="28"/>
        <v>6640</v>
      </c>
    </row>
    <row r="518" spans="1:21" x14ac:dyDescent="0.35">
      <c r="A518" s="26" t="str">
        <f>IFERROR(VLOOKUP(B518,[1]Summary!$A$440:$B$730,2,FALSE),"")</f>
        <v>COMPUTER SUPPLIES</v>
      </c>
      <c r="B518" s="16">
        <v>5740</v>
      </c>
      <c r="C518" s="7">
        <f>IFERROR((VLOOKUP($B518,'UA Ledger'!$A$6:$N$165,2,FALSE)),0)+IFERROR(VLOOKUP($B518,'AA Ledger'!$A$6:$O$581,2,FALSE),0)</f>
        <v>0</v>
      </c>
      <c r="D518" s="7">
        <f>IFERROR((VLOOKUP($B518,'UA Ledger'!$A$6:$N$165,D$4,FALSE)),0)+IFERROR(VLOOKUP($B518,'AA Ledger'!$A$6:$O$581,D$4,FALSE),0)</f>
        <v>-11.100000000000001</v>
      </c>
      <c r="E518" s="7">
        <f>IFERROR((VLOOKUP($B518,'UA Ledger'!$A$6:$N$165,E$4,FALSE)),0)+IFERROR(VLOOKUP($B518,'AA Ledger'!$A$6:$O$581,E$4,FALSE),0)</f>
        <v>-78.569999999999993</v>
      </c>
      <c r="F518" s="7">
        <f>IFERROR((VLOOKUP($B518,'UA Ledger'!$A$6:$N$165,F$4,FALSE)),0)+IFERROR(VLOOKUP($B518,'AA Ledger'!$A$6:$O$581,F$4,FALSE),0)</f>
        <v>0</v>
      </c>
      <c r="G518" s="7">
        <f>IFERROR((VLOOKUP($B518,'UA Ledger'!$A$6:$N$165,G$4,FALSE)),0)+IFERROR(VLOOKUP($B518,'AA Ledger'!$A$6:$O$581,G$4,FALSE),0)</f>
        <v>143.1</v>
      </c>
      <c r="H518" s="7">
        <f>IFERROR((VLOOKUP($B518,'UA Ledger'!$A$6:$N$165,H$4,FALSE)),0)+IFERROR(VLOOKUP($B518,'AA Ledger'!$A$6:$O$581,H$4,FALSE),0)</f>
        <v>13.499999999999998</v>
      </c>
      <c r="I518" s="7">
        <f>IFERROR((VLOOKUP($B518,'UA Ledger'!$A$6:$N$165,I$4,FALSE)),0)+IFERROR(VLOOKUP($B518,'AA Ledger'!$A$6:$O$581,I$4,FALSE),0)</f>
        <v>0</v>
      </c>
      <c r="J518" s="7">
        <f>IFERROR((VLOOKUP($B518,'UA Ledger'!$A$6:$N$165,J$4,FALSE)),0)+IFERROR(VLOOKUP($B518,'AA Ledger'!$A$6:$O$581,J$4,FALSE),0)</f>
        <v>0</v>
      </c>
      <c r="K518" s="7">
        <f>IFERROR((VLOOKUP($B518,'UA Ledger'!$A$6:$N$165,K$4,FALSE)),0)+IFERROR(VLOOKUP($B518,'AA Ledger'!$A$6:$O$581,K$4,FALSE),0)</f>
        <v>0</v>
      </c>
      <c r="L518" s="7">
        <f>IFERROR((VLOOKUP($B518,'UA Ledger'!$A$6:$N$165,L$4,FALSE)),0)+IFERROR(VLOOKUP($B518,'AA Ledger'!$A$6:$O$581,L$4,FALSE),0)</f>
        <v>0</v>
      </c>
      <c r="M518" s="7">
        <f>IFERROR((VLOOKUP($B518,'UA Ledger'!$A$6:$N$165,M$4,FALSE)),0)+IFERROR(VLOOKUP($B518,'AA Ledger'!$A$6:$O$581,M$4,FALSE),0)</f>
        <v>0</v>
      </c>
      <c r="N518" s="7">
        <f>IFERROR((VLOOKUP($B518,'UA Ledger'!$A$6:$N$165,N$4,FALSE)),0)+IFERROR(VLOOKUP($B518,'AA Ledger'!$A$6:$O$581,N$4,FALSE),0)</f>
        <v>0</v>
      </c>
      <c r="O518" s="6">
        <f t="shared" si="22"/>
        <v>66.930000000000007</v>
      </c>
      <c r="T518" s="5">
        <v>6645</v>
      </c>
      <c r="U518">
        <f t="shared" si="28"/>
        <v>6645</v>
      </c>
    </row>
    <row r="519" spans="1:21" x14ac:dyDescent="0.35">
      <c r="A519" s="26" t="str">
        <f>IFERROR(VLOOKUP(B519,[1]Summary!$A$440:$B$730,2,FALSE),"")</f>
        <v>INTERNET SUPPLIER</v>
      </c>
      <c r="B519" s="16">
        <v>5750</v>
      </c>
      <c r="C519" s="7">
        <f>IFERROR((VLOOKUP($B519,'UA Ledger'!$A$6:$N$165,2,FALSE)),0)+IFERROR(VLOOKUP($B519,'AA Ledger'!$A$6:$O$581,2,FALSE),0)</f>
        <v>2843.7099999999996</v>
      </c>
      <c r="D519" s="7">
        <f>IFERROR((VLOOKUP($B519,'UA Ledger'!$A$6:$N$165,D$4,FALSE)),0)+IFERROR(VLOOKUP($B519,'AA Ledger'!$A$6:$O$581,D$4,FALSE),0)</f>
        <v>2903.17</v>
      </c>
      <c r="E519" s="7">
        <f>IFERROR((VLOOKUP($B519,'UA Ledger'!$A$6:$N$165,E$4,FALSE)),0)+IFERROR(VLOOKUP($B519,'AA Ledger'!$A$6:$O$581,E$4,FALSE),0)</f>
        <v>3333.6800000000007</v>
      </c>
      <c r="F519" s="7">
        <f>IFERROR((VLOOKUP($B519,'UA Ledger'!$A$6:$N$165,F$4,FALSE)),0)+IFERROR(VLOOKUP($B519,'AA Ledger'!$A$6:$O$581,F$4,FALSE),0)</f>
        <v>3358.6899999999991</v>
      </c>
      <c r="G519" s="7">
        <f>IFERROR((VLOOKUP($B519,'UA Ledger'!$A$6:$N$165,G$4,FALSE)),0)+IFERROR(VLOOKUP($B519,'AA Ledger'!$A$6:$O$581,G$4,FALSE),0)</f>
        <v>6167.1899999999987</v>
      </c>
      <c r="H519" s="7">
        <f>IFERROR((VLOOKUP($B519,'UA Ledger'!$A$6:$N$165,H$4,FALSE)),0)+IFERROR(VLOOKUP($B519,'AA Ledger'!$A$6:$O$581,H$4,FALSE),0)</f>
        <v>6821.04</v>
      </c>
      <c r="I519" s="7">
        <f>IFERROR((VLOOKUP($B519,'UA Ledger'!$A$6:$N$165,I$4,FALSE)),0)+IFERROR(VLOOKUP($B519,'AA Ledger'!$A$6:$O$581,I$4,FALSE),0)</f>
        <v>4766.1000000000004</v>
      </c>
      <c r="J519" s="7">
        <f>IFERROR((VLOOKUP($B519,'UA Ledger'!$A$6:$N$165,J$4,FALSE)),0)+IFERROR(VLOOKUP($B519,'AA Ledger'!$A$6:$O$581,J$4,FALSE),0)</f>
        <v>6681.94</v>
      </c>
      <c r="K519" s="7">
        <f>IFERROR((VLOOKUP($B519,'UA Ledger'!$A$6:$N$165,K$4,FALSE)),0)+IFERROR(VLOOKUP($B519,'AA Ledger'!$A$6:$O$581,K$4,FALSE),0)</f>
        <v>9967.3200000000015</v>
      </c>
      <c r="L519" s="7">
        <f>IFERROR((VLOOKUP($B519,'UA Ledger'!$A$6:$N$165,L$4,FALSE)),0)+IFERROR(VLOOKUP($B519,'AA Ledger'!$A$6:$O$581,L$4,FALSE),0)</f>
        <v>5047.7599999999993</v>
      </c>
      <c r="M519" s="7">
        <f>IFERROR((VLOOKUP($B519,'UA Ledger'!$A$6:$N$165,M$4,FALSE)),0)+IFERROR(VLOOKUP($B519,'AA Ledger'!$A$6:$O$581,M$4,FALSE),0)</f>
        <v>5617.0300000000007</v>
      </c>
      <c r="N519" s="7">
        <f>IFERROR((VLOOKUP($B519,'UA Ledger'!$A$6:$N$165,N$4,FALSE)),0)+IFERROR(VLOOKUP($B519,'AA Ledger'!$A$6:$O$581,N$4,FALSE),0)</f>
        <v>6139.06</v>
      </c>
      <c r="O519" s="6">
        <f t="shared" si="22"/>
        <v>63646.689999999995</v>
      </c>
      <c r="T519" s="5">
        <v>6655</v>
      </c>
      <c r="U519">
        <f t="shared" si="28"/>
        <v>6655</v>
      </c>
    </row>
    <row r="520" spans="1:21" x14ac:dyDescent="0.35">
      <c r="A520" s="26" t="str">
        <f>IFERROR(VLOOKUP(B520,[1]Summary!$A$440:$B$730,2,FALSE),"")</f>
        <v>ADVERTISING/MARKETING</v>
      </c>
      <c r="B520" s="16">
        <v>5785</v>
      </c>
      <c r="C520" s="7">
        <f>IFERROR((VLOOKUP($B520,'UA Ledger'!$A$6:$N$165,2,FALSE)),0)+IFERROR(VLOOKUP($B520,'AA Ledger'!$A$6:$O$581,2,FALSE),0)</f>
        <v>200</v>
      </c>
      <c r="D520" s="7">
        <f>IFERROR((VLOOKUP($B520,'UA Ledger'!$A$6:$N$165,D$4,FALSE)),0)+IFERROR(VLOOKUP($B520,'AA Ledger'!$A$6:$O$581,D$4,FALSE),0)</f>
        <v>0</v>
      </c>
      <c r="E520" s="7">
        <f>IFERROR((VLOOKUP($B520,'UA Ledger'!$A$6:$N$165,E$4,FALSE)),0)+IFERROR(VLOOKUP($B520,'AA Ledger'!$A$6:$O$581,E$4,FALSE),0)</f>
        <v>0</v>
      </c>
      <c r="F520" s="7">
        <f>IFERROR((VLOOKUP($B520,'UA Ledger'!$A$6:$N$165,F$4,FALSE)),0)+IFERROR(VLOOKUP($B520,'AA Ledger'!$A$6:$O$581,F$4,FALSE),0)</f>
        <v>0</v>
      </c>
      <c r="G520" s="7">
        <f>IFERROR((VLOOKUP($B520,'UA Ledger'!$A$6:$N$165,G$4,FALSE)),0)+IFERROR(VLOOKUP($B520,'AA Ledger'!$A$6:$O$581,G$4,FALSE),0)</f>
        <v>0</v>
      </c>
      <c r="H520" s="7">
        <f>IFERROR((VLOOKUP($B520,'UA Ledger'!$A$6:$N$165,H$4,FALSE)),0)+IFERROR(VLOOKUP($B520,'AA Ledger'!$A$6:$O$581,H$4,FALSE),0)</f>
        <v>0</v>
      </c>
      <c r="I520" s="7">
        <f>IFERROR((VLOOKUP($B520,'UA Ledger'!$A$6:$N$165,I$4,FALSE)),0)+IFERROR(VLOOKUP($B520,'AA Ledger'!$A$6:$O$581,I$4,FALSE),0)</f>
        <v>0</v>
      </c>
      <c r="J520" s="7">
        <f>IFERROR((VLOOKUP($B520,'UA Ledger'!$A$6:$N$165,J$4,FALSE)),0)+IFERROR(VLOOKUP($B520,'AA Ledger'!$A$6:$O$581,J$4,FALSE),0)</f>
        <v>0</v>
      </c>
      <c r="K520" s="7">
        <f>IFERROR((VLOOKUP($B520,'UA Ledger'!$A$6:$N$165,K$4,FALSE)),0)+IFERROR(VLOOKUP($B520,'AA Ledger'!$A$6:$O$581,K$4,FALSE),0)</f>
        <v>0</v>
      </c>
      <c r="L520" s="7">
        <f>IFERROR((VLOOKUP($B520,'UA Ledger'!$A$6:$N$165,L$4,FALSE)),0)+IFERROR(VLOOKUP($B520,'AA Ledger'!$A$6:$O$581,L$4,FALSE),0)</f>
        <v>0</v>
      </c>
      <c r="M520" s="7">
        <f>IFERROR((VLOOKUP($B520,'UA Ledger'!$A$6:$N$165,M$4,FALSE)),0)+IFERROR(VLOOKUP($B520,'AA Ledger'!$A$6:$O$581,M$4,FALSE),0)</f>
        <v>84.21999999999997</v>
      </c>
      <c r="N520" s="7">
        <f>IFERROR((VLOOKUP($B520,'UA Ledger'!$A$6:$N$165,N$4,FALSE)),0)+IFERROR(VLOOKUP($B520,'AA Ledger'!$A$6:$O$581,N$4,FALSE),0)</f>
        <v>0</v>
      </c>
      <c r="O520" s="6">
        <f t="shared" si="22"/>
        <v>284.21999999999997</v>
      </c>
      <c r="T520" s="5">
        <v>6660</v>
      </c>
      <c r="U520">
        <f t="shared" si="28"/>
        <v>6660</v>
      </c>
    </row>
    <row r="521" spans="1:21" x14ac:dyDescent="0.35">
      <c r="A521" s="26" t="str">
        <f>IFERROR(VLOOKUP(B521,[1]Summary!$A$440:$B$730,2,FALSE),"")</f>
        <v>BANK SERVICE CHARGE</v>
      </c>
      <c r="B521" s="16">
        <v>5790</v>
      </c>
      <c r="C521" s="7">
        <f>IFERROR((VLOOKUP($B521,'UA Ledger'!$A$6:$N$165,2,FALSE)),0)+IFERROR(VLOOKUP($B521,'AA Ledger'!$A$6:$O$581,2,FALSE),0)</f>
        <v>3025.4900000000002</v>
      </c>
      <c r="D521" s="7">
        <f>IFERROR((VLOOKUP($B521,'UA Ledger'!$A$6:$N$165,D$4,FALSE)),0)+IFERROR(VLOOKUP($B521,'AA Ledger'!$A$6:$O$581,D$4,FALSE),0)</f>
        <v>951.2299999999999</v>
      </c>
      <c r="E521" s="7">
        <f>IFERROR((VLOOKUP($B521,'UA Ledger'!$A$6:$N$165,E$4,FALSE)),0)+IFERROR(VLOOKUP($B521,'AA Ledger'!$A$6:$O$581,E$4,FALSE),0)</f>
        <v>1714.5399999999997</v>
      </c>
      <c r="F521" s="7">
        <f>IFERROR((VLOOKUP($B521,'UA Ledger'!$A$6:$N$165,F$4,FALSE)),0)+IFERROR(VLOOKUP($B521,'AA Ledger'!$A$6:$O$581,F$4,FALSE),0)</f>
        <v>1687.8600000000004</v>
      </c>
      <c r="G521" s="7">
        <f>IFERROR((VLOOKUP($B521,'UA Ledger'!$A$6:$N$165,G$4,FALSE)),0)+IFERROR(VLOOKUP($B521,'AA Ledger'!$A$6:$O$581,G$4,FALSE),0)</f>
        <v>2991.91</v>
      </c>
      <c r="H521" s="7">
        <f>IFERROR((VLOOKUP($B521,'UA Ledger'!$A$6:$N$165,H$4,FALSE)),0)+IFERROR(VLOOKUP($B521,'AA Ledger'!$A$6:$O$581,H$4,FALSE),0)</f>
        <v>1099.07</v>
      </c>
      <c r="I521" s="7">
        <f>IFERROR((VLOOKUP($B521,'UA Ledger'!$A$6:$N$165,I$4,FALSE)),0)+IFERROR(VLOOKUP($B521,'AA Ledger'!$A$6:$O$581,I$4,FALSE),0)</f>
        <v>1257.8399999999997</v>
      </c>
      <c r="J521" s="7">
        <f>IFERROR((VLOOKUP($B521,'UA Ledger'!$A$6:$N$165,J$4,FALSE)),0)+IFERROR(VLOOKUP($B521,'AA Ledger'!$A$6:$O$581,J$4,FALSE),0)</f>
        <v>2000.92</v>
      </c>
      <c r="K521" s="7">
        <f>IFERROR((VLOOKUP($B521,'UA Ledger'!$A$6:$N$165,K$4,FALSE)),0)+IFERROR(VLOOKUP($B521,'AA Ledger'!$A$6:$O$581,K$4,FALSE),0)</f>
        <v>1626.4600000000003</v>
      </c>
      <c r="L521" s="7">
        <f>IFERROR((VLOOKUP($B521,'UA Ledger'!$A$6:$N$165,L$4,FALSE)),0)+IFERROR(VLOOKUP($B521,'AA Ledger'!$A$6:$O$581,L$4,FALSE),0)</f>
        <v>6927.86</v>
      </c>
      <c r="M521" s="7">
        <f>IFERROR((VLOOKUP($B521,'UA Ledger'!$A$6:$N$165,M$4,FALSE)),0)+IFERROR(VLOOKUP($B521,'AA Ledger'!$A$6:$O$581,M$4,FALSE),0)</f>
        <v>2398.1799999999998</v>
      </c>
      <c r="N521" s="7">
        <f>IFERROR((VLOOKUP($B521,'UA Ledger'!$A$6:$N$165,N$4,FALSE)),0)+IFERROR(VLOOKUP($B521,'AA Ledger'!$A$6:$O$581,N$4,FALSE),0)</f>
        <v>1830.3100000000002</v>
      </c>
      <c r="O521" s="6">
        <f t="shared" si="22"/>
        <v>27511.670000000002</v>
      </c>
      <c r="T521" s="5">
        <v>6665</v>
      </c>
      <c r="U521">
        <f t="shared" si="28"/>
        <v>6665</v>
      </c>
    </row>
    <row r="522" spans="1:21" x14ac:dyDescent="0.35">
      <c r="A522" s="15" t="s">
        <v>412</v>
      </c>
      <c r="B522" s="16">
        <v>5795</v>
      </c>
      <c r="C522" s="7">
        <f>IFERROR((VLOOKUP($B522,'UA Ledger'!$A$6:$N$165,2,FALSE)),0)+IFERROR(VLOOKUP($B522,'AA Ledger'!$A$6:$O$581,2,FALSE),0)</f>
        <v>0</v>
      </c>
      <c r="D522" s="7">
        <f>IFERROR((VLOOKUP($B522,'UA Ledger'!$A$6:$N$165,D$4,FALSE)),0)+IFERROR(VLOOKUP($B522,'AA Ledger'!$A$6:$O$581,D$4,FALSE),0)</f>
        <v>0</v>
      </c>
      <c r="E522" s="7">
        <f>IFERROR((VLOOKUP($B522,'UA Ledger'!$A$6:$N$165,E$4,FALSE)),0)+IFERROR(VLOOKUP($B522,'AA Ledger'!$A$6:$O$581,E$4,FALSE),0)</f>
        <v>0</v>
      </c>
      <c r="F522" s="7">
        <f>IFERROR((VLOOKUP($B522,'UA Ledger'!$A$6:$N$165,F$4,FALSE)),0)+IFERROR(VLOOKUP($B522,'AA Ledger'!$A$6:$O$581,F$4,FALSE),0)</f>
        <v>0</v>
      </c>
      <c r="G522" s="7">
        <f>IFERROR((VLOOKUP($B522,'UA Ledger'!$A$6:$N$165,G$4,FALSE)),0)+IFERROR(VLOOKUP($B522,'AA Ledger'!$A$6:$O$581,G$4,FALSE),0)</f>
        <v>8.5799999999999983</v>
      </c>
      <c r="H522" s="7">
        <f>IFERROR((VLOOKUP($B522,'UA Ledger'!$A$6:$N$165,H$4,FALSE)),0)+IFERROR(VLOOKUP($B522,'AA Ledger'!$A$6:$O$581,H$4,FALSE),0)</f>
        <v>0</v>
      </c>
      <c r="I522" s="7">
        <f>IFERROR((VLOOKUP($B522,'UA Ledger'!$A$6:$N$165,I$4,FALSE)),0)+IFERROR(VLOOKUP($B522,'AA Ledger'!$A$6:$O$581,I$4,FALSE),0)</f>
        <v>0</v>
      </c>
      <c r="J522" s="7">
        <f>IFERROR((VLOOKUP($B522,'UA Ledger'!$A$6:$N$165,J$4,FALSE)),0)+IFERROR(VLOOKUP($B522,'AA Ledger'!$A$6:$O$581,J$4,FALSE),0)</f>
        <v>0</v>
      </c>
      <c r="K522" s="7">
        <f>IFERROR((VLOOKUP($B522,'UA Ledger'!$A$6:$N$165,K$4,FALSE)),0)+IFERROR(VLOOKUP($B522,'AA Ledger'!$A$6:$O$581,K$4,FALSE),0)</f>
        <v>0</v>
      </c>
      <c r="L522" s="7">
        <f>IFERROR((VLOOKUP($B522,'UA Ledger'!$A$6:$N$165,L$4,FALSE)),0)+IFERROR(VLOOKUP($B522,'AA Ledger'!$A$6:$O$581,L$4,FALSE),0)</f>
        <v>0</v>
      </c>
      <c r="M522" s="7">
        <f>IFERROR((VLOOKUP($B522,'UA Ledger'!$A$6:$N$165,M$4,FALSE)),0)+IFERROR(VLOOKUP($B522,'AA Ledger'!$A$6:$O$581,M$4,FALSE),0)</f>
        <v>0</v>
      </c>
      <c r="N522" s="7">
        <f>IFERROR((VLOOKUP($B522,'UA Ledger'!$A$6:$N$165,N$4,FALSE)),0)+IFERROR(VLOOKUP($B522,'AA Ledger'!$A$6:$O$581,N$4,FALSE),0)</f>
        <v>0</v>
      </c>
      <c r="O522" s="6">
        <f t="shared" si="22"/>
        <v>8.5799999999999983</v>
      </c>
      <c r="T522" s="5">
        <v>6670</v>
      </c>
      <c r="U522">
        <f t="shared" si="28"/>
        <v>6670</v>
      </c>
    </row>
    <row r="523" spans="1:21" x14ac:dyDescent="0.35">
      <c r="A523" s="15" t="s">
        <v>413</v>
      </c>
      <c r="B523" s="16">
        <v>5800</v>
      </c>
      <c r="C523" s="7">
        <f>IFERROR((VLOOKUP($B523,'UA Ledger'!$A$6:$N$165,2,FALSE)),0)+IFERROR(VLOOKUP($B523,'AA Ledger'!$A$6:$O$581,2,FALSE),0)</f>
        <v>0</v>
      </c>
      <c r="D523" s="7">
        <f>IFERROR((VLOOKUP($B523,'UA Ledger'!$A$6:$N$165,D$4,FALSE)),0)+IFERROR(VLOOKUP($B523,'AA Ledger'!$A$6:$O$581,D$4,FALSE),0)</f>
        <v>0</v>
      </c>
      <c r="E523" s="7">
        <f>IFERROR((VLOOKUP($B523,'UA Ledger'!$A$6:$N$165,E$4,FALSE)),0)+IFERROR(VLOOKUP($B523,'AA Ledger'!$A$6:$O$581,E$4,FALSE),0)</f>
        <v>0</v>
      </c>
      <c r="F523" s="7">
        <f>IFERROR((VLOOKUP($B523,'UA Ledger'!$A$6:$N$165,F$4,FALSE)),0)+IFERROR(VLOOKUP($B523,'AA Ledger'!$A$6:$O$581,F$4,FALSE),0)</f>
        <v>0</v>
      </c>
      <c r="G523" s="7">
        <f>IFERROR((VLOOKUP($B523,'UA Ledger'!$A$6:$N$165,G$4,FALSE)),0)+IFERROR(VLOOKUP($B523,'AA Ledger'!$A$6:$O$581,G$4,FALSE),0)</f>
        <v>0</v>
      </c>
      <c r="H523" s="7">
        <f>IFERROR((VLOOKUP($B523,'UA Ledger'!$A$6:$N$165,H$4,FALSE)),0)+IFERROR(VLOOKUP($B523,'AA Ledger'!$A$6:$O$581,H$4,FALSE),0)</f>
        <v>0</v>
      </c>
      <c r="I523" s="7">
        <f>IFERROR((VLOOKUP($B523,'UA Ledger'!$A$6:$N$165,I$4,FALSE)),0)+IFERROR(VLOOKUP($B523,'AA Ledger'!$A$6:$O$581,I$4,FALSE),0)</f>
        <v>0</v>
      </c>
      <c r="J523" s="7">
        <f>IFERROR((VLOOKUP($B523,'UA Ledger'!$A$6:$N$165,J$4,FALSE)),0)+IFERROR(VLOOKUP($B523,'AA Ledger'!$A$6:$O$581,J$4,FALSE),0)</f>
        <v>0</v>
      </c>
      <c r="K523" s="7">
        <f>IFERROR((VLOOKUP($B523,'UA Ledger'!$A$6:$N$165,K$4,FALSE)),0)+IFERROR(VLOOKUP($B523,'AA Ledger'!$A$6:$O$581,K$4,FALSE),0)</f>
        <v>0</v>
      </c>
      <c r="L523" s="7">
        <f>IFERROR((VLOOKUP($B523,'UA Ledger'!$A$6:$N$165,L$4,FALSE)),0)+IFERROR(VLOOKUP($B523,'AA Ledger'!$A$6:$O$581,L$4,FALSE),0)</f>
        <v>0</v>
      </c>
      <c r="M523" s="7">
        <f>IFERROR((VLOOKUP($B523,'UA Ledger'!$A$6:$N$165,M$4,FALSE)),0)+IFERROR(VLOOKUP($B523,'AA Ledger'!$A$6:$O$581,M$4,FALSE),0)</f>
        <v>0</v>
      </c>
      <c r="N523" s="7">
        <f>IFERROR((VLOOKUP($B523,'UA Ledger'!$A$6:$N$165,N$4,FALSE)),0)+IFERROR(VLOOKUP($B523,'AA Ledger'!$A$6:$O$581,N$4,FALSE),0)</f>
        <v>0</v>
      </c>
      <c r="O523" s="6">
        <f t="shared" ref="O523:O586" si="29">SUM(C523:N523)</f>
        <v>0</v>
      </c>
      <c r="T523" s="5">
        <v>6675</v>
      </c>
      <c r="U523">
        <f t="shared" si="28"/>
        <v>6675</v>
      </c>
    </row>
    <row r="524" spans="1:21" x14ac:dyDescent="0.35">
      <c r="A524" s="26" t="str">
        <f>IFERROR(VLOOKUP(B524,[1]Summary!$A$440:$B$730,2,FALSE),"")</f>
        <v>LICENSE FEES</v>
      </c>
      <c r="B524" s="16">
        <v>5805</v>
      </c>
      <c r="C524" s="7">
        <f>IFERROR((VLOOKUP($B524,'UA Ledger'!$A$6:$N$165,2,FALSE)),0)+IFERROR(VLOOKUP($B524,'AA Ledger'!$A$6:$O$581,2,FALSE),0)</f>
        <v>0</v>
      </c>
      <c r="D524" s="7">
        <f>IFERROR((VLOOKUP($B524,'UA Ledger'!$A$6:$N$165,D$4,FALSE)),0)+IFERROR(VLOOKUP($B524,'AA Ledger'!$A$6:$O$581,D$4,FALSE),0)</f>
        <v>-25.02999999999999</v>
      </c>
      <c r="E524" s="7">
        <f>IFERROR((VLOOKUP($B524,'UA Ledger'!$A$6:$N$165,E$4,FALSE)),0)+IFERROR(VLOOKUP($B524,'AA Ledger'!$A$6:$O$581,E$4,FALSE),0)</f>
        <v>186.46999999999997</v>
      </c>
      <c r="F524" s="7">
        <f>IFERROR((VLOOKUP($B524,'UA Ledger'!$A$6:$N$165,F$4,FALSE)),0)+IFERROR(VLOOKUP($B524,'AA Ledger'!$A$6:$O$581,F$4,FALSE),0)</f>
        <v>5433.8900000000021</v>
      </c>
      <c r="G524" s="7">
        <f>IFERROR((VLOOKUP($B524,'UA Ledger'!$A$6:$N$165,G$4,FALSE)),0)+IFERROR(VLOOKUP($B524,'AA Ledger'!$A$6:$O$581,G$4,FALSE),0)</f>
        <v>493.8300000000001</v>
      </c>
      <c r="H524" s="7">
        <f>IFERROR((VLOOKUP($B524,'UA Ledger'!$A$6:$N$165,H$4,FALSE)),0)+IFERROR(VLOOKUP($B524,'AA Ledger'!$A$6:$O$581,H$4,FALSE),0)</f>
        <v>1626.4300000000003</v>
      </c>
      <c r="I524" s="7">
        <f>IFERROR((VLOOKUP($B524,'UA Ledger'!$A$6:$N$165,I$4,FALSE)),0)+IFERROR(VLOOKUP($B524,'AA Ledger'!$A$6:$O$581,I$4,FALSE),0)</f>
        <v>18136.88</v>
      </c>
      <c r="J524" s="7">
        <f>IFERROR((VLOOKUP($B524,'UA Ledger'!$A$6:$N$165,J$4,FALSE)),0)+IFERROR(VLOOKUP($B524,'AA Ledger'!$A$6:$O$581,J$4,FALSE),0)</f>
        <v>446.01000000000005</v>
      </c>
      <c r="K524" s="7">
        <f>IFERROR((VLOOKUP($B524,'UA Ledger'!$A$6:$N$165,K$4,FALSE)),0)+IFERROR(VLOOKUP($B524,'AA Ledger'!$A$6:$O$581,K$4,FALSE),0)</f>
        <v>6804.0499999999993</v>
      </c>
      <c r="L524" s="7">
        <f>IFERROR((VLOOKUP($B524,'UA Ledger'!$A$6:$N$165,L$4,FALSE)),0)+IFERROR(VLOOKUP($B524,'AA Ledger'!$A$6:$O$581,L$4,FALSE),0)</f>
        <v>98.77000000000001</v>
      </c>
      <c r="M524" s="7">
        <f>IFERROR((VLOOKUP($B524,'UA Ledger'!$A$6:$N$165,M$4,FALSE)),0)+IFERROR(VLOOKUP($B524,'AA Ledger'!$A$6:$O$581,M$4,FALSE),0)</f>
        <v>123.47999999999998</v>
      </c>
      <c r="N524" s="7">
        <f>IFERROR((VLOOKUP($B524,'UA Ledger'!$A$6:$N$165,N$4,FALSE)),0)+IFERROR(VLOOKUP($B524,'AA Ledger'!$A$6:$O$581,N$4,FALSE),0)</f>
        <v>258.7800000000002</v>
      </c>
      <c r="O524" s="6">
        <f t="shared" si="29"/>
        <v>33583.56</v>
      </c>
      <c r="T524" s="5">
        <v>6680</v>
      </c>
      <c r="U524">
        <f t="shared" si="28"/>
        <v>6680</v>
      </c>
    </row>
    <row r="525" spans="1:21" x14ac:dyDescent="0.35">
      <c r="A525" s="26" t="str">
        <f>IFERROR(VLOOKUP(B525,[1]Summary!$A$440:$B$730,2,FALSE),"")</f>
        <v>MEMBERSHIPS</v>
      </c>
      <c r="B525" s="16">
        <v>5810</v>
      </c>
      <c r="C525" s="7">
        <f>IFERROR((VLOOKUP($B525,'UA Ledger'!$A$6:$N$165,2,FALSE)),0)+IFERROR(VLOOKUP($B525,'AA Ledger'!$A$6:$O$581,2,FALSE),0)</f>
        <v>12912.62</v>
      </c>
      <c r="D525" s="7">
        <f>IFERROR((VLOOKUP($B525,'UA Ledger'!$A$6:$N$165,D$4,FALSE)),0)+IFERROR(VLOOKUP($B525,'AA Ledger'!$A$6:$O$581,D$4,FALSE),0)</f>
        <v>561.85000000000014</v>
      </c>
      <c r="E525" s="7">
        <f>IFERROR((VLOOKUP($B525,'UA Ledger'!$A$6:$N$165,E$4,FALSE)),0)+IFERROR(VLOOKUP($B525,'AA Ledger'!$A$6:$O$581,E$4,FALSE),0)</f>
        <v>895.08</v>
      </c>
      <c r="F525" s="7">
        <f>IFERROR((VLOOKUP($B525,'UA Ledger'!$A$6:$N$165,F$4,FALSE)),0)+IFERROR(VLOOKUP($B525,'AA Ledger'!$A$6:$O$581,F$4,FALSE),0)</f>
        <v>4308.9599999999982</v>
      </c>
      <c r="G525" s="7">
        <f>IFERROR((VLOOKUP($B525,'UA Ledger'!$A$6:$N$165,G$4,FALSE)),0)+IFERROR(VLOOKUP($B525,'AA Ledger'!$A$6:$O$581,G$4,FALSE),0)</f>
        <v>7342.32</v>
      </c>
      <c r="H525" s="7">
        <f>IFERROR((VLOOKUP($B525,'UA Ledger'!$A$6:$N$165,H$4,FALSE)),0)+IFERROR(VLOOKUP($B525,'AA Ledger'!$A$6:$O$581,H$4,FALSE),0)</f>
        <v>1725.8</v>
      </c>
      <c r="I525" s="7">
        <f>IFERROR((VLOOKUP($B525,'UA Ledger'!$A$6:$N$165,I$4,FALSE)),0)+IFERROR(VLOOKUP($B525,'AA Ledger'!$A$6:$O$581,I$4,FALSE),0)</f>
        <v>3381.17</v>
      </c>
      <c r="J525" s="7">
        <f>IFERROR((VLOOKUP($B525,'UA Ledger'!$A$6:$N$165,J$4,FALSE)),0)+IFERROR(VLOOKUP($B525,'AA Ledger'!$A$6:$O$581,J$4,FALSE),0)</f>
        <v>917.02</v>
      </c>
      <c r="K525" s="7">
        <f>IFERROR((VLOOKUP($B525,'UA Ledger'!$A$6:$N$165,K$4,FALSE)),0)+IFERROR(VLOOKUP($B525,'AA Ledger'!$A$6:$O$581,K$4,FALSE),0)</f>
        <v>11922.57</v>
      </c>
      <c r="L525" s="7">
        <f>IFERROR((VLOOKUP($B525,'UA Ledger'!$A$6:$N$165,L$4,FALSE)),0)+IFERROR(VLOOKUP($B525,'AA Ledger'!$A$6:$O$581,L$4,FALSE),0)</f>
        <v>66.579999999999558</v>
      </c>
      <c r="M525" s="7">
        <f>IFERROR((VLOOKUP($B525,'UA Ledger'!$A$6:$N$165,M$4,FALSE)),0)+IFERROR(VLOOKUP($B525,'AA Ledger'!$A$6:$O$581,M$4,FALSE),0)</f>
        <v>602.89</v>
      </c>
      <c r="N525" s="7">
        <f>IFERROR((VLOOKUP($B525,'UA Ledger'!$A$6:$N$165,N$4,FALSE)),0)+IFERROR(VLOOKUP($B525,'AA Ledger'!$A$6:$O$581,N$4,FALSE),0)</f>
        <v>677.3599999999999</v>
      </c>
      <c r="O525" s="6">
        <f t="shared" si="29"/>
        <v>45314.22</v>
      </c>
      <c r="T525" s="5">
        <v>6685</v>
      </c>
      <c r="U525">
        <f t="shared" si="28"/>
        <v>6685</v>
      </c>
    </row>
    <row r="526" spans="1:21" x14ac:dyDescent="0.35">
      <c r="A526" s="26" t="str">
        <f>IFERROR(VLOOKUP(B526,[1]Summary!$A$440:$B$730,2,FALSE),"")</f>
        <v>PENALTIES/FINES</v>
      </c>
      <c r="B526" s="16">
        <v>5815</v>
      </c>
      <c r="C526" s="7">
        <f>IFERROR((VLOOKUP($B526,'UA Ledger'!$A$6:$N$165,2,FALSE)),0)+IFERROR(VLOOKUP($B526,'AA Ledger'!$A$6:$O$581,2,FALSE),0)</f>
        <v>0</v>
      </c>
      <c r="D526" s="7">
        <f>IFERROR((VLOOKUP($B526,'UA Ledger'!$A$6:$N$165,D$4,FALSE)),0)+IFERROR(VLOOKUP($B526,'AA Ledger'!$A$6:$O$581,D$4,FALSE),0)</f>
        <v>0</v>
      </c>
      <c r="E526" s="7">
        <f>IFERROR((VLOOKUP($B526,'UA Ledger'!$A$6:$N$165,E$4,FALSE)),0)+IFERROR(VLOOKUP($B526,'AA Ledger'!$A$6:$O$581,E$4,FALSE),0)</f>
        <v>0</v>
      </c>
      <c r="F526" s="7">
        <f>IFERROR((VLOOKUP($B526,'UA Ledger'!$A$6:$N$165,F$4,FALSE)),0)+IFERROR(VLOOKUP($B526,'AA Ledger'!$A$6:$O$581,F$4,FALSE),0)</f>
        <v>0</v>
      </c>
      <c r="G526" s="7">
        <f>IFERROR((VLOOKUP($B526,'UA Ledger'!$A$6:$N$165,G$4,FALSE)),0)+IFERROR(VLOOKUP($B526,'AA Ledger'!$A$6:$O$581,G$4,FALSE),0)</f>
        <v>0</v>
      </c>
      <c r="H526" s="7">
        <f>IFERROR((VLOOKUP($B526,'UA Ledger'!$A$6:$N$165,H$4,FALSE)),0)+IFERROR(VLOOKUP($B526,'AA Ledger'!$A$6:$O$581,H$4,FALSE),0)</f>
        <v>0</v>
      </c>
      <c r="I526" s="7">
        <f>IFERROR((VLOOKUP($B526,'UA Ledger'!$A$6:$N$165,I$4,FALSE)),0)+IFERROR(VLOOKUP($B526,'AA Ledger'!$A$6:$O$581,I$4,FALSE),0)</f>
        <v>166.66</v>
      </c>
      <c r="J526" s="7">
        <f>IFERROR((VLOOKUP($B526,'UA Ledger'!$A$6:$N$165,J$4,FALSE)),0)+IFERROR(VLOOKUP($B526,'AA Ledger'!$A$6:$O$581,J$4,FALSE),0)</f>
        <v>0</v>
      </c>
      <c r="K526" s="7">
        <f>IFERROR((VLOOKUP($B526,'UA Ledger'!$A$6:$N$165,K$4,FALSE)),0)+IFERROR(VLOOKUP($B526,'AA Ledger'!$A$6:$O$581,K$4,FALSE),0)</f>
        <v>0</v>
      </c>
      <c r="L526" s="7">
        <f>IFERROR((VLOOKUP($B526,'UA Ledger'!$A$6:$N$165,L$4,FALSE)),0)+IFERROR(VLOOKUP($B526,'AA Ledger'!$A$6:$O$581,L$4,FALSE),0)</f>
        <v>0</v>
      </c>
      <c r="M526" s="7">
        <f>IFERROR((VLOOKUP($B526,'UA Ledger'!$A$6:$N$165,M$4,FALSE)),0)+IFERROR(VLOOKUP($B526,'AA Ledger'!$A$6:$O$581,M$4,FALSE),0)</f>
        <v>0</v>
      </c>
      <c r="N526" s="7">
        <f>IFERROR((VLOOKUP($B526,'UA Ledger'!$A$6:$N$165,N$4,FALSE)),0)+IFERROR(VLOOKUP($B526,'AA Ledger'!$A$6:$O$581,N$4,FALSE),0)</f>
        <v>0</v>
      </c>
      <c r="O526" s="6">
        <f t="shared" si="29"/>
        <v>166.66</v>
      </c>
      <c r="T526" s="5">
        <v>6690</v>
      </c>
      <c r="U526">
        <f t="shared" si="28"/>
        <v>6690</v>
      </c>
    </row>
    <row r="527" spans="1:21" x14ac:dyDescent="0.35">
      <c r="A527" s="26" t="str">
        <f>IFERROR(VLOOKUP(B527,[1]Summary!$A$440:$B$730,2,FALSE),"")</f>
        <v>TRAINING EXPENSE</v>
      </c>
      <c r="B527" s="16">
        <v>5820</v>
      </c>
      <c r="C527" s="7">
        <f>IFERROR((VLOOKUP($B527,'UA Ledger'!$A$6:$N$165,2,FALSE)),0)+IFERROR(VLOOKUP($B527,'AA Ledger'!$A$6:$O$581,2,FALSE),0)</f>
        <v>7915.84</v>
      </c>
      <c r="D527" s="7">
        <f>IFERROR((VLOOKUP($B527,'UA Ledger'!$A$6:$N$165,D$4,FALSE)),0)+IFERROR(VLOOKUP($B527,'AA Ledger'!$A$6:$O$581,D$4,FALSE),0)</f>
        <v>359.17000000000013</v>
      </c>
      <c r="E527" s="7">
        <f>IFERROR((VLOOKUP($B527,'UA Ledger'!$A$6:$N$165,E$4,FALSE)),0)+IFERROR(VLOOKUP($B527,'AA Ledger'!$A$6:$O$581,E$4,FALSE),0)</f>
        <v>6608.1999999999989</v>
      </c>
      <c r="F527" s="7">
        <f>IFERROR((VLOOKUP($B527,'UA Ledger'!$A$6:$N$165,F$4,FALSE)),0)+IFERROR(VLOOKUP($B527,'AA Ledger'!$A$6:$O$581,F$4,FALSE),0)</f>
        <v>6162.829999999999</v>
      </c>
      <c r="G527" s="7">
        <f>IFERROR((VLOOKUP($B527,'UA Ledger'!$A$6:$N$165,G$4,FALSE)),0)+IFERROR(VLOOKUP($B527,'AA Ledger'!$A$6:$O$581,G$4,FALSE),0)</f>
        <v>954.13999999999987</v>
      </c>
      <c r="H527" s="7">
        <f>IFERROR((VLOOKUP($B527,'UA Ledger'!$A$6:$N$165,H$4,FALSE)),0)+IFERROR(VLOOKUP($B527,'AA Ledger'!$A$6:$O$581,H$4,FALSE),0)</f>
        <v>650.61000000000013</v>
      </c>
      <c r="I527" s="7">
        <f>IFERROR((VLOOKUP($B527,'UA Ledger'!$A$6:$N$165,I$4,FALSE)),0)+IFERROR(VLOOKUP($B527,'AA Ledger'!$A$6:$O$581,I$4,FALSE),0)</f>
        <v>2821.6499999999992</v>
      </c>
      <c r="J527" s="7">
        <f>IFERROR((VLOOKUP($B527,'UA Ledger'!$A$6:$N$165,J$4,FALSE)),0)+IFERROR(VLOOKUP($B527,'AA Ledger'!$A$6:$O$581,J$4,FALSE),0)</f>
        <v>1918.2400000000002</v>
      </c>
      <c r="K527" s="7">
        <f>IFERROR((VLOOKUP($B527,'UA Ledger'!$A$6:$N$165,K$4,FALSE)),0)+IFERROR(VLOOKUP($B527,'AA Ledger'!$A$6:$O$581,K$4,FALSE),0)</f>
        <v>-185.21000000000021</v>
      </c>
      <c r="L527" s="7">
        <f>IFERROR((VLOOKUP($B527,'UA Ledger'!$A$6:$N$165,L$4,FALSE)),0)+IFERROR(VLOOKUP($B527,'AA Ledger'!$A$6:$O$581,L$4,FALSE),0)</f>
        <v>138.09</v>
      </c>
      <c r="M527" s="7">
        <f>IFERROR((VLOOKUP($B527,'UA Ledger'!$A$6:$N$165,M$4,FALSE)),0)+IFERROR(VLOOKUP($B527,'AA Ledger'!$A$6:$O$581,M$4,FALSE),0)</f>
        <v>3672.9299999999994</v>
      </c>
      <c r="N527" s="7">
        <f>IFERROR((VLOOKUP($B527,'UA Ledger'!$A$6:$N$165,N$4,FALSE)),0)+IFERROR(VLOOKUP($B527,'AA Ledger'!$A$6:$O$581,N$4,FALSE),0)</f>
        <v>2755.1099999999997</v>
      </c>
      <c r="O527" s="6">
        <f t="shared" si="29"/>
        <v>33771.599999999999</v>
      </c>
      <c r="T527" s="5">
        <v>6695</v>
      </c>
      <c r="U527">
        <f t="shared" si="28"/>
        <v>6695</v>
      </c>
    </row>
    <row r="528" spans="1:21" x14ac:dyDescent="0.35">
      <c r="A528" s="26" t="str">
        <f>IFERROR(VLOOKUP(B528,[1]Summary!$A$440:$B$730,2,FALSE),"")</f>
        <v>OTHER MISC EXPENSE</v>
      </c>
      <c r="B528" s="16">
        <v>5825</v>
      </c>
      <c r="C528" s="7">
        <f>IFERROR((VLOOKUP($B528,'UA Ledger'!$A$6:$N$165,2,FALSE)),0)+IFERROR(VLOOKUP($B528,'AA Ledger'!$A$6:$O$581,2,FALSE),0)</f>
        <v>743.04</v>
      </c>
      <c r="D528" s="7">
        <f>IFERROR((VLOOKUP($B528,'UA Ledger'!$A$6:$N$165,D$4,FALSE)),0)+IFERROR(VLOOKUP($B528,'AA Ledger'!$A$6:$O$581,D$4,FALSE),0)</f>
        <v>655.98000000000036</v>
      </c>
      <c r="E528" s="7">
        <f>IFERROR((VLOOKUP($B528,'UA Ledger'!$A$6:$N$165,E$4,FALSE)),0)+IFERROR(VLOOKUP($B528,'AA Ledger'!$A$6:$O$581,E$4,FALSE),0)</f>
        <v>-1227.4000000000003</v>
      </c>
      <c r="F528" s="7">
        <f>IFERROR((VLOOKUP($B528,'UA Ledger'!$A$6:$N$165,F$4,FALSE)),0)+IFERROR(VLOOKUP($B528,'AA Ledger'!$A$6:$O$581,F$4,FALSE),0)</f>
        <v>1531.02</v>
      </c>
      <c r="G528" s="7">
        <f>IFERROR((VLOOKUP($B528,'UA Ledger'!$A$6:$N$165,G$4,FALSE)),0)+IFERROR(VLOOKUP($B528,'AA Ledger'!$A$6:$O$581,G$4,FALSE),0)</f>
        <v>247.43999999999926</v>
      </c>
      <c r="H528" s="7">
        <f>IFERROR((VLOOKUP($B528,'UA Ledger'!$A$6:$N$165,H$4,FALSE)),0)+IFERROR(VLOOKUP($B528,'AA Ledger'!$A$6:$O$581,H$4,FALSE),0)</f>
        <v>-254.36999999999983</v>
      </c>
      <c r="I528" s="7">
        <f>IFERROR((VLOOKUP($B528,'UA Ledger'!$A$6:$N$165,I$4,FALSE)),0)+IFERROR(VLOOKUP($B528,'AA Ledger'!$A$6:$O$581,I$4,FALSE),0)</f>
        <v>917.19999999999982</v>
      </c>
      <c r="J528" s="7">
        <f>IFERROR((VLOOKUP($B528,'UA Ledger'!$A$6:$N$165,J$4,FALSE)),0)+IFERROR(VLOOKUP($B528,'AA Ledger'!$A$6:$O$581,J$4,FALSE),0)</f>
        <v>280.52999999999929</v>
      </c>
      <c r="K528" s="7">
        <f>IFERROR((VLOOKUP($B528,'UA Ledger'!$A$6:$N$165,K$4,FALSE)),0)+IFERROR(VLOOKUP($B528,'AA Ledger'!$A$6:$O$581,K$4,FALSE),0)</f>
        <v>4682.37</v>
      </c>
      <c r="L528" s="7">
        <f>IFERROR((VLOOKUP($B528,'UA Ledger'!$A$6:$N$165,L$4,FALSE)),0)+IFERROR(VLOOKUP($B528,'AA Ledger'!$A$6:$O$581,L$4,FALSE),0)</f>
        <v>1362.7100000000005</v>
      </c>
      <c r="M528" s="7">
        <f>IFERROR((VLOOKUP($B528,'UA Ledger'!$A$6:$N$165,M$4,FALSE)),0)+IFERROR(VLOOKUP($B528,'AA Ledger'!$A$6:$O$581,M$4,FALSE),0)</f>
        <v>1249.2300000000002</v>
      </c>
      <c r="N528" s="7">
        <f>IFERROR((VLOOKUP($B528,'UA Ledger'!$A$6:$N$165,N$4,FALSE)),0)+IFERROR(VLOOKUP($B528,'AA Ledger'!$A$6:$O$581,N$4,FALSE),0)</f>
        <v>778.05</v>
      </c>
      <c r="O528" s="6">
        <f t="shared" si="29"/>
        <v>10965.799999999997</v>
      </c>
      <c r="T528" s="5">
        <v>6710</v>
      </c>
      <c r="U528">
        <f t="shared" si="28"/>
        <v>6710</v>
      </c>
    </row>
    <row r="529" spans="1:21" x14ac:dyDescent="0.35">
      <c r="A529" s="26" t="str">
        <f>IFERROR(VLOOKUP(B529,[1]Summary!$A$440:$B$730,2,FALSE),"")</f>
        <v>ANSWERING SERVICE</v>
      </c>
      <c r="B529" s="16">
        <v>5855</v>
      </c>
      <c r="C529" s="7">
        <f>IFERROR((VLOOKUP($B529,'UA Ledger'!$A$6:$N$165,2,FALSE)),0)+IFERROR(VLOOKUP($B529,'AA Ledger'!$A$6:$O$581,2,FALSE),0)</f>
        <v>803.20999999999992</v>
      </c>
      <c r="D529" s="7">
        <f>IFERROR((VLOOKUP($B529,'UA Ledger'!$A$6:$N$165,D$4,FALSE)),0)+IFERROR(VLOOKUP($B529,'AA Ledger'!$A$6:$O$581,D$4,FALSE),0)</f>
        <v>746.26999999999975</v>
      </c>
      <c r="E529" s="7">
        <f>IFERROR((VLOOKUP($B529,'UA Ledger'!$A$6:$N$165,E$4,FALSE)),0)+IFERROR(VLOOKUP($B529,'AA Ledger'!$A$6:$O$581,E$4,FALSE),0)</f>
        <v>720.80000000000007</v>
      </c>
      <c r="F529" s="7">
        <f>IFERROR((VLOOKUP($B529,'UA Ledger'!$A$6:$N$165,F$4,FALSE)),0)+IFERROR(VLOOKUP($B529,'AA Ledger'!$A$6:$O$581,F$4,FALSE),0)</f>
        <v>693.47</v>
      </c>
      <c r="G529" s="7">
        <f>IFERROR((VLOOKUP($B529,'UA Ledger'!$A$6:$N$165,G$4,FALSE)),0)+IFERROR(VLOOKUP($B529,'AA Ledger'!$A$6:$O$581,G$4,FALSE),0)</f>
        <v>745.16999999999985</v>
      </c>
      <c r="H529" s="7">
        <f>IFERROR((VLOOKUP($B529,'UA Ledger'!$A$6:$N$165,H$4,FALSE)),0)+IFERROR(VLOOKUP($B529,'AA Ledger'!$A$6:$O$581,H$4,FALSE),0)</f>
        <v>846.31999999999982</v>
      </c>
      <c r="I529" s="7">
        <f>IFERROR((VLOOKUP($B529,'UA Ledger'!$A$6:$N$165,I$4,FALSE)),0)+IFERROR(VLOOKUP($B529,'AA Ledger'!$A$6:$O$581,I$4,FALSE),0)</f>
        <v>862.17</v>
      </c>
      <c r="J529" s="7">
        <f>IFERROR((VLOOKUP($B529,'UA Ledger'!$A$6:$N$165,J$4,FALSE)),0)+IFERROR(VLOOKUP($B529,'AA Ledger'!$A$6:$O$581,J$4,FALSE),0)</f>
        <v>845.14</v>
      </c>
      <c r="K529" s="7">
        <f>IFERROR((VLOOKUP($B529,'UA Ledger'!$A$6:$N$165,K$4,FALSE)),0)+IFERROR(VLOOKUP($B529,'AA Ledger'!$A$6:$O$581,K$4,FALSE),0)</f>
        <v>749.7299999999999</v>
      </c>
      <c r="L529" s="7">
        <f>IFERROR((VLOOKUP($B529,'UA Ledger'!$A$6:$N$165,L$4,FALSE)),0)+IFERROR(VLOOKUP($B529,'AA Ledger'!$A$6:$O$581,L$4,FALSE),0)</f>
        <v>758.5</v>
      </c>
      <c r="M529" s="7">
        <f>IFERROR((VLOOKUP($B529,'UA Ledger'!$A$6:$N$165,M$4,FALSE)),0)+IFERROR(VLOOKUP($B529,'AA Ledger'!$A$6:$O$581,M$4,FALSE),0)</f>
        <v>832.83000000000015</v>
      </c>
      <c r="N529" s="7">
        <f>IFERROR((VLOOKUP($B529,'UA Ledger'!$A$6:$N$165,N$4,FALSE)),0)+IFERROR(VLOOKUP($B529,'AA Ledger'!$A$6:$O$581,N$4,FALSE),0)</f>
        <v>863.02</v>
      </c>
      <c r="O529" s="6">
        <f t="shared" si="29"/>
        <v>9466.630000000001</v>
      </c>
      <c r="T529" s="5">
        <v>6715</v>
      </c>
      <c r="U529">
        <f t="shared" si="28"/>
        <v>6715</v>
      </c>
    </row>
    <row r="530" spans="1:21" x14ac:dyDescent="0.35">
      <c r="A530" s="26" t="str">
        <f>IFERROR(VLOOKUP(B530,[1]Summary!$A$440:$B$730,2,FALSE),"")</f>
        <v>CLEANING SUPPLIES</v>
      </c>
      <c r="B530" s="16">
        <v>5860</v>
      </c>
      <c r="C530" s="7">
        <f>IFERROR((VLOOKUP($B530,'UA Ledger'!$A$6:$N$165,2,FALSE)),0)+IFERROR(VLOOKUP($B530,'AA Ledger'!$A$6:$O$581,2,FALSE),0)</f>
        <v>699.16000000000008</v>
      </c>
      <c r="D530" s="7">
        <f>IFERROR((VLOOKUP($B530,'UA Ledger'!$A$6:$N$165,D$4,FALSE)),0)+IFERROR(VLOOKUP($B530,'AA Ledger'!$A$6:$O$581,D$4,FALSE),0)</f>
        <v>178.86999999999998</v>
      </c>
      <c r="E530" s="7">
        <f>IFERROR((VLOOKUP($B530,'UA Ledger'!$A$6:$N$165,E$4,FALSE)),0)+IFERROR(VLOOKUP($B530,'AA Ledger'!$A$6:$O$581,E$4,FALSE),0)</f>
        <v>373.67999999999995</v>
      </c>
      <c r="F530" s="7">
        <f>IFERROR((VLOOKUP($B530,'UA Ledger'!$A$6:$N$165,F$4,FALSE)),0)+IFERROR(VLOOKUP($B530,'AA Ledger'!$A$6:$O$581,F$4,FALSE),0)</f>
        <v>398.75000000000006</v>
      </c>
      <c r="G530" s="7">
        <f>IFERROR((VLOOKUP($B530,'UA Ledger'!$A$6:$N$165,G$4,FALSE)),0)+IFERROR(VLOOKUP($B530,'AA Ledger'!$A$6:$O$581,G$4,FALSE),0)</f>
        <v>1393.2000000000003</v>
      </c>
      <c r="H530" s="7">
        <f>IFERROR((VLOOKUP($B530,'UA Ledger'!$A$6:$N$165,H$4,FALSE)),0)+IFERROR(VLOOKUP($B530,'AA Ledger'!$A$6:$O$581,H$4,FALSE),0)</f>
        <v>198.25</v>
      </c>
      <c r="I530" s="7">
        <f>IFERROR((VLOOKUP($B530,'UA Ledger'!$A$6:$N$165,I$4,FALSE)),0)+IFERROR(VLOOKUP($B530,'AA Ledger'!$A$6:$O$581,I$4,FALSE),0)</f>
        <v>546.2399999999999</v>
      </c>
      <c r="J530" s="7">
        <f>IFERROR((VLOOKUP($B530,'UA Ledger'!$A$6:$N$165,J$4,FALSE)),0)+IFERROR(VLOOKUP($B530,'AA Ledger'!$A$6:$O$581,J$4,FALSE),0)</f>
        <v>529.62999999999988</v>
      </c>
      <c r="K530" s="7">
        <f>IFERROR((VLOOKUP($B530,'UA Ledger'!$A$6:$N$165,K$4,FALSE)),0)+IFERROR(VLOOKUP($B530,'AA Ledger'!$A$6:$O$581,K$4,FALSE),0)</f>
        <v>383.20999999999992</v>
      </c>
      <c r="L530" s="7">
        <f>IFERROR((VLOOKUP($B530,'UA Ledger'!$A$6:$N$165,L$4,FALSE)),0)+IFERROR(VLOOKUP($B530,'AA Ledger'!$A$6:$O$581,L$4,FALSE),0)</f>
        <v>1129.9299999999998</v>
      </c>
      <c r="M530" s="7">
        <f>IFERROR((VLOOKUP($B530,'UA Ledger'!$A$6:$N$165,M$4,FALSE)),0)+IFERROR(VLOOKUP($B530,'AA Ledger'!$A$6:$O$581,M$4,FALSE),0)</f>
        <v>305.2</v>
      </c>
      <c r="N530" s="7">
        <f>IFERROR((VLOOKUP($B530,'UA Ledger'!$A$6:$N$165,N$4,FALSE)),0)+IFERROR(VLOOKUP($B530,'AA Ledger'!$A$6:$O$581,N$4,FALSE),0)</f>
        <v>1674.82</v>
      </c>
      <c r="O530" s="6">
        <f t="shared" si="29"/>
        <v>7810.94</v>
      </c>
      <c r="T530" s="5">
        <v>6717</v>
      </c>
      <c r="U530">
        <f t="shared" si="28"/>
        <v>6717</v>
      </c>
    </row>
    <row r="531" spans="1:21" x14ac:dyDescent="0.35">
      <c r="A531" s="26" t="str">
        <f>IFERROR(VLOOKUP(B531,[1]Summary!$A$440:$B$730,2,FALSE),"")</f>
        <v>COPY MACHINE</v>
      </c>
      <c r="B531" s="16">
        <v>5865</v>
      </c>
      <c r="C531" s="7">
        <f>IFERROR((VLOOKUP($B531,'UA Ledger'!$A$6:$N$165,2,FALSE)),0)+IFERROR(VLOOKUP($B531,'AA Ledger'!$A$6:$O$581,2,FALSE),0)</f>
        <v>107.04</v>
      </c>
      <c r="D531" s="7">
        <f>IFERROR((VLOOKUP($B531,'UA Ledger'!$A$6:$N$165,D$4,FALSE)),0)+IFERROR(VLOOKUP($B531,'AA Ledger'!$A$6:$O$581,D$4,FALSE),0)</f>
        <v>520.84</v>
      </c>
      <c r="E531" s="7">
        <f>IFERROR((VLOOKUP($B531,'UA Ledger'!$A$6:$N$165,E$4,FALSE)),0)+IFERROR(VLOOKUP($B531,'AA Ledger'!$A$6:$O$581,E$4,FALSE),0)</f>
        <v>568.81000000000006</v>
      </c>
      <c r="F531" s="7">
        <f>IFERROR((VLOOKUP($B531,'UA Ledger'!$A$6:$N$165,F$4,FALSE)),0)+IFERROR(VLOOKUP($B531,'AA Ledger'!$A$6:$O$581,F$4,FALSE),0)</f>
        <v>528.99</v>
      </c>
      <c r="G531" s="7">
        <f>IFERROR((VLOOKUP($B531,'UA Ledger'!$A$6:$N$165,G$4,FALSE)),0)+IFERROR(VLOOKUP($B531,'AA Ledger'!$A$6:$O$581,G$4,FALSE),0)</f>
        <v>1092.6399999999999</v>
      </c>
      <c r="H531" s="7">
        <f>IFERROR((VLOOKUP($B531,'UA Ledger'!$A$6:$N$165,H$4,FALSE)),0)+IFERROR(VLOOKUP($B531,'AA Ledger'!$A$6:$O$581,H$4,FALSE),0)</f>
        <v>119.24</v>
      </c>
      <c r="I531" s="7">
        <f>IFERROR((VLOOKUP($B531,'UA Ledger'!$A$6:$N$165,I$4,FALSE)),0)+IFERROR(VLOOKUP($B531,'AA Ledger'!$A$6:$O$581,I$4,FALSE),0)</f>
        <v>301.47999999999996</v>
      </c>
      <c r="J531" s="7">
        <f>IFERROR((VLOOKUP($B531,'UA Ledger'!$A$6:$N$165,J$4,FALSE)),0)+IFERROR(VLOOKUP($B531,'AA Ledger'!$A$6:$O$581,J$4,FALSE),0)</f>
        <v>372.27</v>
      </c>
      <c r="K531" s="7">
        <f>IFERROR((VLOOKUP($B531,'UA Ledger'!$A$6:$N$165,K$4,FALSE)),0)+IFERROR(VLOOKUP($B531,'AA Ledger'!$A$6:$O$581,K$4,FALSE),0)</f>
        <v>676.87</v>
      </c>
      <c r="L531" s="7">
        <f>IFERROR((VLOOKUP($B531,'UA Ledger'!$A$6:$N$165,L$4,FALSE)),0)+IFERROR(VLOOKUP($B531,'AA Ledger'!$A$6:$O$581,L$4,FALSE),0)</f>
        <v>424.77000000000004</v>
      </c>
      <c r="M531" s="7">
        <f>IFERROR((VLOOKUP($B531,'UA Ledger'!$A$6:$N$165,M$4,FALSE)),0)+IFERROR(VLOOKUP($B531,'AA Ledger'!$A$6:$O$581,M$4,FALSE),0)</f>
        <v>532.73</v>
      </c>
      <c r="N531" s="7">
        <f>IFERROR((VLOOKUP($B531,'UA Ledger'!$A$6:$N$165,N$4,FALSE)),0)+IFERROR(VLOOKUP($B531,'AA Ledger'!$A$6:$O$581,N$4,FALSE),0)</f>
        <v>199.01</v>
      </c>
      <c r="O531" s="6">
        <f t="shared" si="29"/>
        <v>5444.6900000000005</v>
      </c>
      <c r="T531" s="5">
        <v>6720</v>
      </c>
      <c r="U531">
        <f t="shared" si="28"/>
        <v>6720</v>
      </c>
    </row>
    <row r="532" spans="1:21" x14ac:dyDescent="0.35">
      <c r="A532" s="26" t="str">
        <f>IFERROR(VLOOKUP(B532,[1]Summary!$A$440:$B$730,2,FALSE),"")</f>
        <v>HOLIDAY EVENTS/PICNICS</v>
      </c>
      <c r="B532" s="16">
        <v>5870</v>
      </c>
      <c r="C532" s="7">
        <f>IFERROR((VLOOKUP($B532,'UA Ledger'!$A$6:$N$165,2,FALSE)),0)+IFERROR(VLOOKUP($B532,'AA Ledger'!$A$6:$O$581,2,FALSE),0)</f>
        <v>7693.5399999999991</v>
      </c>
      <c r="D532" s="7">
        <f>IFERROR((VLOOKUP($B532,'UA Ledger'!$A$6:$N$165,D$4,FALSE)),0)+IFERROR(VLOOKUP($B532,'AA Ledger'!$A$6:$O$581,D$4,FALSE),0)</f>
        <v>38.949999999999996</v>
      </c>
      <c r="E532" s="7">
        <f>IFERROR((VLOOKUP($B532,'UA Ledger'!$A$6:$N$165,E$4,FALSE)),0)+IFERROR(VLOOKUP($B532,'AA Ledger'!$A$6:$O$581,E$4,FALSE),0)</f>
        <v>347.82999999999987</v>
      </c>
      <c r="F532" s="7">
        <f>IFERROR((VLOOKUP($B532,'UA Ledger'!$A$6:$N$165,F$4,FALSE)),0)+IFERROR(VLOOKUP($B532,'AA Ledger'!$A$6:$O$581,F$4,FALSE),0)</f>
        <v>44.830000000000013</v>
      </c>
      <c r="G532" s="7">
        <f>IFERROR((VLOOKUP($B532,'UA Ledger'!$A$6:$N$165,G$4,FALSE)),0)+IFERROR(VLOOKUP($B532,'AA Ledger'!$A$6:$O$581,G$4,FALSE),0)</f>
        <v>51.56</v>
      </c>
      <c r="H532" s="7">
        <f>IFERROR((VLOOKUP($B532,'UA Ledger'!$A$6:$N$165,H$4,FALSE)),0)+IFERROR(VLOOKUP($B532,'AA Ledger'!$A$6:$O$581,H$4,FALSE),0)</f>
        <v>294.87000000000006</v>
      </c>
      <c r="I532" s="7">
        <f>IFERROR((VLOOKUP($B532,'UA Ledger'!$A$6:$N$165,I$4,FALSE)),0)+IFERROR(VLOOKUP($B532,'AA Ledger'!$A$6:$O$581,I$4,FALSE),0)</f>
        <v>449.06</v>
      </c>
      <c r="J532" s="7">
        <f>IFERROR((VLOOKUP($B532,'UA Ledger'!$A$6:$N$165,J$4,FALSE)),0)+IFERROR(VLOOKUP($B532,'AA Ledger'!$A$6:$O$581,J$4,FALSE),0)</f>
        <v>253.2700000000001</v>
      </c>
      <c r="K532" s="7">
        <f>IFERROR((VLOOKUP($B532,'UA Ledger'!$A$6:$N$165,K$4,FALSE)),0)+IFERROR(VLOOKUP($B532,'AA Ledger'!$A$6:$O$581,K$4,FALSE),0)</f>
        <v>10.339999999999995</v>
      </c>
      <c r="L532" s="7">
        <f>IFERROR((VLOOKUP($B532,'UA Ledger'!$A$6:$N$165,L$4,FALSE)),0)+IFERROR(VLOOKUP($B532,'AA Ledger'!$A$6:$O$581,L$4,FALSE),0)</f>
        <v>221.83999999999995</v>
      </c>
      <c r="M532" s="7">
        <f>IFERROR((VLOOKUP($B532,'UA Ledger'!$A$6:$N$165,M$4,FALSE)),0)+IFERROR(VLOOKUP($B532,'AA Ledger'!$A$6:$O$581,M$4,FALSE),0)</f>
        <v>303.17999999999989</v>
      </c>
      <c r="N532" s="7">
        <f>IFERROR((VLOOKUP($B532,'UA Ledger'!$A$6:$N$165,N$4,FALSE)),0)+IFERROR(VLOOKUP($B532,'AA Ledger'!$A$6:$O$581,N$4,FALSE),0)</f>
        <v>6532.5499999999993</v>
      </c>
      <c r="O532" s="6">
        <f t="shared" si="29"/>
        <v>16241.82</v>
      </c>
      <c r="T532" s="5">
        <v>6725</v>
      </c>
      <c r="U532">
        <f t="shared" si="28"/>
        <v>6725</v>
      </c>
    </row>
    <row r="533" spans="1:21" x14ac:dyDescent="0.35">
      <c r="A533" s="26" t="str">
        <f>IFERROR(VLOOKUP(B533,[1]Summary!$A$440:$B$730,2,FALSE),"")</f>
        <v>KITCHEN SUPPLIES</v>
      </c>
      <c r="B533" s="16">
        <v>5875</v>
      </c>
      <c r="C533" s="7">
        <f>IFERROR((VLOOKUP($B533,'UA Ledger'!$A$6:$N$165,2,FALSE)),0)+IFERROR(VLOOKUP($B533,'AA Ledger'!$A$6:$O$581,2,FALSE),0)</f>
        <v>666.61</v>
      </c>
      <c r="D533" s="7">
        <f>IFERROR((VLOOKUP($B533,'UA Ledger'!$A$6:$N$165,D$4,FALSE)),0)+IFERROR(VLOOKUP($B533,'AA Ledger'!$A$6:$O$581,D$4,FALSE),0)</f>
        <v>426</v>
      </c>
      <c r="E533" s="7">
        <f>IFERROR((VLOOKUP($B533,'UA Ledger'!$A$6:$N$165,E$4,FALSE)),0)+IFERROR(VLOOKUP($B533,'AA Ledger'!$A$6:$O$581,E$4,FALSE),0)</f>
        <v>492.48</v>
      </c>
      <c r="F533" s="7">
        <f>IFERROR((VLOOKUP($B533,'UA Ledger'!$A$6:$N$165,F$4,FALSE)),0)+IFERROR(VLOOKUP($B533,'AA Ledger'!$A$6:$O$581,F$4,FALSE),0)</f>
        <v>268.32</v>
      </c>
      <c r="G533" s="7">
        <f>IFERROR((VLOOKUP($B533,'UA Ledger'!$A$6:$N$165,G$4,FALSE)),0)+IFERROR(VLOOKUP($B533,'AA Ledger'!$A$6:$O$581,G$4,FALSE),0)</f>
        <v>279.20999999999998</v>
      </c>
      <c r="H533" s="7">
        <f>IFERROR((VLOOKUP($B533,'UA Ledger'!$A$6:$N$165,H$4,FALSE)),0)+IFERROR(VLOOKUP($B533,'AA Ledger'!$A$6:$O$581,H$4,FALSE),0)</f>
        <v>540.30000000000007</v>
      </c>
      <c r="I533" s="7">
        <f>IFERROR((VLOOKUP($B533,'UA Ledger'!$A$6:$N$165,I$4,FALSE)),0)+IFERROR(VLOOKUP($B533,'AA Ledger'!$A$6:$O$581,I$4,FALSE),0)</f>
        <v>873.78999999999985</v>
      </c>
      <c r="J533" s="7">
        <f>IFERROR((VLOOKUP($B533,'UA Ledger'!$A$6:$N$165,J$4,FALSE)),0)+IFERROR(VLOOKUP($B533,'AA Ledger'!$A$6:$O$581,J$4,FALSE),0)</f>
        <v>836.23999999999933</v>
      </c>
      <c r="K533" s="7">
        <f>IFERROR((VLOOKUP($B533,'UA Ledger'!$A$6:$N$165,K$4,FALSE)),0)+IFERROR(VLOOKUP($B533,'AA Ledger'!$A$6:$O$581,K$4,FALSE),0)</f>
        <v>532.92999999999995</v>
      </c>
      <c r="L533" s="7">
        <f>IFERROR((VLOOKUP($B533,'UA Ledger'!$A$6:$N$165,L$4,FALSE)),0)+IFERROR(VLOOKUP($B533,'AA Ledger'!$A$6:$O$581,L$4,FALSE),0)</f>
        <v>774.30000000000018</v>
      </c>
      <c r="M533" s="7">
        <f>IFERROR((VLOOKUP($B533,'UA Ledger'!$A$6:$N$165,M$4,FALSE)),0)+IFERROR(VLOOKUP($B533,'AA Ledger'!$A$6:$O$581,M$4,FALSE),0)</f>
        <v>353.36</v>
      </c>
      <c r="N533" s="7">
        <f>IFERROR((VLOOKUP($B533,'UA Ledger'!$A$6:$N$165,N$4,FALSE)),0)+IFERROR(VLOOKUP($B533,'AA Ledger'!$A$6:$O$581,N$4,FALSE),0)</f>
        <v>724.03000000000009</v>
      </c>
      <c r="O533" s="6">
        <f t="shared" si="29"/>
        <v>6767.5699999999988</v>
      </c>
      <c r="T533" s="5">
        <v>6730</v>
      </c>
      <c r="U533">
        <f t="shared" si="28"/>
        <v>6730</v>
      </c>
    </row>
    <row r="534" spans="1:21" x14ac:dyDescent="0.35">
      <c r="A534" s="26" t="str">
        <f>IFERROR(VLOOKUP(B534,[1]Summary!$A$440:$B$730,2,FALSE),"")</f>
        <v>OFFICE SUPPLY STORES</v>
      </c>
      <c r="B534" s="16">
        <v>5880</v>
      </c>
      <c r="C534" s="7">
        <f>IFERROR((VLOOKUP($B534,'UA Ledger'!$A$6:$N$165,2,FALSE)),0)+IFERROR(VLOOKUP($B534,'AA Ledger'!$A$6:$O$581,2,FALSE),0)</f>
        <v>1601.9099999999994</v>
      </c>
      <c r="D534" s="7">
        <f>IFERROR((VLOOKUP($B534,'UA Ledger'!$A$6:$N$165,D$4,FALSE)),0)+IFERROR(VLOOKUP($B534,'AA Ledger'!$A$6:$O$581,D$4,FALSE),0)</f>
        <v>1093.1799999999996</v>
      </c>
      <c r="E534" s="7">
        <f>IFERROR((VLOOKUP($B534,'UA Ledger'!$A$6:$N$165,E$4,FALSE)),0)+IFERROR(VLOOKUP($B534,'AA Ledger'!$A$6:$O$581,E$4,FALSE),0)</f>
        <v>966.69999999999993</v>
      </c>
      <c r="F534" s="7">
        <f>IFERROR((VLOOKUP($B534,'UA Ledger'!$A$6:$N$165,F$4,FALSE)),0)+IFERROR(VLOOKUP($B534,'AA Ledger'!$A$6:$O$581,F$4,FALSE),0)</f>
        <v>1463.48</v>
      </c>
      <c r="G534" s="7">
        <f>IFERROR((VLOOKUP($B534,'UA Ledger'!$A$6:$N$165,G$4,FALSE)),0)+IFERROR(VLOOKUP($B534,'AA Ledger'!$A$6:$O$581,G$4,FALSE),0)</f>
        <v>1952.0600000000002</v>
      </c>
      <c r="H534" s="7">
        <f>IFERROR((VLOOKUP($B534,'UA Ledger'!$A$6:$N$165,H$4,FALSE)),0)+IFERROR(VLOOKUP($B534,'AA Ledger'!$A$6:$O$581,H$4,FALSE),0)</f>
        <v>489.91999999999996</v>
      </c>
      <c r="I534" s="7">
        <f>IFERROR((VLOOKUP($B534,'UA Ledger'!$A$6:$N$165,I$4,FALSE)),0)+IFERROR(VLOOKUP($B534,'AA Ledger'!$A$6:$O$581,I$4,FALSE),0)</f>
        <v>770.73</v>
      </c>
      <c r="J534" s="7">
        <f>IFERROR((VLOOKUP($B534,'UA Ledger'!$A$6:$N$165,J$4,FALSE)),0)+IFERROR(VLOOKUP($B534,'AA Ledger'!$A$6:$O$581,J$4,FALSE),0)</f>
        <v>763.67999999999938</v>
      </c>
      <c r="K534" s="7">
        <f>IFERROR((VLOOKUP($B534,'UA Ledger'!$A$6:$N$165,K$4,FALSE)),0)+IFERROR(VLOOKUP($B534,'AA Ledger'!$A$6:$O$581,K$4,FALSE),0)</f>
        <v>1225.29</v>
      </c>
      <c r="L534" s="7">
        <f>IFERROR((VLOOKUP($B534,'UA Ledger'!$A$6:$N$165,L$4,FALSE)),0)+IFERROR(VLOOKUP($B534,'AA Ledger'!$A$6:$O$581,L$4,FALSE),0)</f>
        <v>918.48999999999978</v>
      </c>
      <c r="M534" s="7">
        <f>IFERROR((VLOOKUP($B534,'UA Ledger'!$A$6:$N$165,M$4,FALSE)),0)+IFERROR(VLOOKUP($B534,'AA Ledger'!$A$6:$O$581,M$4,FALSE),0)</f>
        <v>1603.7</v>
      </c>
      <c r="N534" s="7">
        <f>IFERROR((VLOOKUP($B534,'UA Ledger'!$A$6:$N$165,N$4,FALSE)),0)+IFERROR(VLOOKUP($B534,'AA Ledger'!$A$6:$O$581,N$4,FALSE),0)</f>
        <v>1386.5199999999993</v>
      </c>
      <c r="O534" s="6">
        <f t="shared" si="29"/>
        <v>14235.66</v>
      </c>
      <c r="T534" s="5">
        <v>6735</v>
      </c>
      <c r="U534">
        <f t="shared" si="28"/>
        <v>6735</v>
      </c>
    </row>
    <row r="535" spans="1:21" x14ac:dyDescent="0.35">
      <c r="A535" s="26" t="str">
        <f>IFERROR(VLOOKUP(B535,[1]Summary!$A$440:$B$730,2,FALSE),"")</f>
        <v>PRINTING/BLUEPRINTS</v>
      </c>
      <c r="B535" s="16">
        <v>5885</v>
      </c>
      <c r="C535" s="7">
        <f>IFERROR((VLOOKUP($B535,'UA Ledger'!$A$6:$N$165,2,FALSE)),0)+IFERROR(VLOOKUP($B535,'AA Ledger'!$A$6:$O$581,2,FALSE),0)</f>
        <v>0</v>
      </c>
      <c r="D535" s="7">
        <f>IFERROR((VLOOKUP($B535,'UA Ledger'!$A$6:$N$165,D$4,FALSE)),0)+IFERROR(VLOOKUP($B535,'AA Ledger'!$A$6:$O$581,D$4,FALSE),0)</f>
        <v>0</v>
      </c>
      <c r="E535" s="7">
        <f>IFERROR((VLOOKUP($B535,'UA Ledger'!$A$6:$N$165,E$4,FALSE)),0)+IFERROR(VLOOKUP($B535,'AA Ledger'!$A$6:$O$581,E$4,FALSE),0)</f>
        <v>1628.9400000000003</v>
      </c>
      <c r="F535" s="7">
        <f>IFERROR((VLOOKUP($B535,'UA Ledger'!$A$6:$N$165,F$4,FALSE)),0)+IFERROR(VLOOKUP($B535,'AA Ledger'!$A$6:$O$581,F$4,FALSE),0)</f>
        <v>80.679999999999993</v>
      </c>
      <c r="G535" s="7">
        <f>IFERROR((VLOOKUP($B535,'UA Ledger'!$A$6:$N$165,G$4,FALSE)),0)+IFERROR(VLOOKUP($B535,'AA Ledger'!$A$6:$O$581,G$4,FALSE),0)</f>
        <v>0</v>
      </c>
      <c r="H535" s="7">
        <f>IFERROR((VLOOKUP($B535,'UA Ledger'!$A$6:$N$165,H$4,FALSE)),0)+IFERROR(VLOOKUP($B535,'AA Ledger'!$A$6:$O$581,H$4,FALSE),0)</f>
        <v>654.77999999999986</v>
      </c>
      <c r="I535" s="7">
        <f>IFERROR((VLOOKUP($B535,'UA Ledger'!$A$6:$N$165,I$4,FALSE)),0)+IFERROR(VLOOKUP($B535,'AA Ledger'!$A$6:$O$581,I$4,FALSE),0)</f>
        <v>863.61000000000024</v>
      </c>
      <c r="J535" s="7">
        <f>IFERROR((VLOOKUP($B535,'UA Ledger'!$A$6:$N$165,J$4,FALSE)),0)+IFERROR(VLOOKUP($B535,'AA Ledger'!$A$6:$O$581,J$4,FALSE),0)</f>
        <v>0</v>
      </c>
      <c r="K535" s="7">
        <f>IFERROR((VLOOKUP($B535,'UA Ledger'!$A$6:$N$165,K$4,FALSE)),0)+IFERROR(VLOOKUP($B535,'AA Ledger'!$A$6:$O$581,K$4,FALSE),0)</f>
        <v>159.02000000000001</v>
      </c>
      <c r="L535" s="7">
        <f>IFERROR((VLOOKUP($B535,'UA Ledger'!$A$6:$N$165,L$4,FALSE)),0)+IFERROR(VLOOKUP($B535,'AA Ledger'!$A$6:$O$581,L$4,FALSE),0)</f>
        <v>153.10999999999999</v>
      </c>
      <c r="M535" s="7">
        <f>IFERROR((VLOOKUP($B535,'UA Ledger'!$A$6:$N$165,M$4,FALSE)),0)+IFERROR(VLOOKUP($B535,'AA Ledger'!$A$6:$O$581,M$4,FALSE),0)</f>
        <v>1483.94</v>
      </c>
      <c r="N535" s="7">
        <f>IFERROR((VLOOKUP($B535,'UA Ledger'!$A$6:$N$165,N$4,FALSE)),0)+IFERROR(VLOOKUP($B535,'AA Ledger'!$A$6:$O$581,N$4,FALSE),0)</f>
        <v>2142.36</v>
      </c>
      <c r="O535" s="6">
        <f t="shared" si="29"/>
        <v>7166.4400000000005</v>
      </c>
      <c r="T535" s="5">
        <v>6740</v>
      </c>
      <c r="U535">
        <f t="shared" si="28"/>
        <v>6740</v>
      </c>
    </row>
    <row r="536" spans="1:21" x14ac:dyDescent="0.35">
      <c r="A536" s="26" t="str">
        <f>IFERROR(VLOOKUP(B536,[1]Summary!$A$440:$B$730,2,FALSE),"")</f>
        <v>PUBL SUBSCRIPTIONS/TAPES</v>
      </c>
      <c r="B536" s="16">
        <v>5890</v>
      </c>
      <c r="C536" s="7">
        <f>IFERROR((VLOOKUP($B536,'UA Ledger'!$A$6:$N$165,2,FALSE)),0)+IFERROR(VLOOKUP($B536,'AA Ledger'!$A$6:$O$581,2,FALSE),0)</f>
        <v>126.88</v>
      </c>
      <c r="D536" s="7">
        <f>IFERROR((VLOOKUP($B536,'UA Ledger'!$A$6:$N$165,D$4,FALSE)),0)+IFERROR(VLOOKUP($B536,'AA Ledger'!$A$6:$O$581,D$4,FALSE),0)</f>
        <v>68.149999999999991</v>
      </c>
      <c r="E536" s="7">
        <f>IFERROR((VLOOKUP($B536,'UA Ledger'!$A$6:$N$165,E$4,FALSE)),0)+IFERROR(VLOOKUP($B536,'AA Ledger'!$A$6:$O$581,E$4,FALSE),0)</f>
        <v>68.150000000000006</v>
      </c>
      <c r="F536" s="7">
        <f>IFERROR((VLOOKUP($B536,'UA Ledger'!$A$6:$N$165,F$4,FALSE)),0)+IFERROR(VLOOKUP($B536,'AA Ledger'!$A$6:$O$581,F$4,FALSE),0)</f>
        <v>68.150000000000006</v>
      </c>
      <c r="G536" s="7">
        <f>IFERROR((VLOOKUP($B536,'UA Ledger'!$A$6:$N$165,G$4,FALSE)),0)+IFERROR(VLOOKUP($B536,'AA Ledger'!$A$6:$O$581,G$4,FALSE),0)</f>
        <v>68.149999999999991</v>
      </c>
      <c r="H536" s="7">
        <f>IFERROR((VLOOKUP($B536,'UA Ledger'!$A$6:$N$165,H$4,FALSE)),0)+IFERROR(VLOOKUP($B536,'AA Ledger'!$A$6:$O$581,H$4,FALSE),0)</f>
        <v>68.149999999999977</v>
      </c>
      <c r="I536" s="7">
        <f>IFERROR((VLOOKUP($B536,'UA Ledger'!$A$6:$N$165,I$4,FALSE)),0)+IFERROR(VLOOKUP($B536,'AA Ledger'!$A$6:$O$581,I$4,FALSE),0)</f>
        <v>68.149999999999991</v>
      </c>
      <c r="J536" s="7">
        <f>IFERROR((VLOOKUP($B536,'UA Ledger'!$A$6:$N$165,J$4,FALSE)),0)+IFERROR(VLOOKUP($B536,'AA Ledger'!$A$6:$O$581,J$4,FALSE),0)</f>
        <v>68.149999999999991</v>
      </c>
      <c r="K536" s="7">
        <f>IFERROR((VLOOKUP($B536,'UA Ledger'!$A$6:$N$165,K$4,FALSE)),0)+IFERROR(VLOOKUP($B536,'AA Ledger'!$A$6:$O$581,K$4,FALSE),0)</f>
        <v>68.159999999999982</v>
      </c>
      <c r="L536" s="7">
        <f>IFERROR((VLOOKUP($B536,'UA Ledger'!$A$6:$N$165,L$4,FALSE)),0)+IFERROR(VLOOKUP($B536,'AA Ledger'!$A$6:$O$581,L$4,FALSE),0)</f>
        <v>925.41</v>
      </c>
      <c r="M536" s="7">
        <f>IFERROR((VLOOKUP($B536,'UA Ledger'!$A$6:$N$165,M$4,FALSE)),0)+IFERROR(VLOOKUP($B536,'AA Ledger'!$A$6:$O$581,M$4,FALSE),0)</f>
        <v>68.159999999999982</v>
      </c>
      <c r="N536" s="7">
        <f>IFERROR((VLOOKUP($B536,'UA Ledger'!$A$6:$N$165,N$4,FALSE)),0)+IFERROR(VLOOKUP($B536,'AA Ledger'!$A$6:$O$581,N$4,FALSE),0)</f>
        <v>68.16</v>
      </c>
      <c r="O536" s="6">
        <f t="shared" si="29"/>
        <v>1733.82</v>
      </c>
      <c r="T536" s="5">
        <v>6745</v>
      </c>
      <c r="U536">
        <f t="shared" si="28"/>
        <v>6745</v>
      </c>
    </row>
    <row r="537" spans="1:21" x14ac:dyDescent="0.35">
      <c r="A537" s="26" t="str">
        <f>IFERROR(VLOOKUP(B537,[1]Summary!$A$440:$B$730,2,FALSE),"")</f>
        <v>SHIPPING CHARGES</v>
      </c>
      <c r="B537" s="16">
        <v>5895</v>
      </c>
      <c r="C537" s="7">
        <f>IFERROR((VLOOKUP($B537,'UA Ledger'!$A$6:$N$165,2,FALSE)),0)+IFERROR(VLOOKUP($B537,'AA Ledger'!$A$6:$O$581,2,FALSE),0)</f>
        <v>1267.49</v>
      </c>
      <c r="D537" s="7">
        <f>IFERROR((VLOOKUP($B537,'UA Ledger'!$A$6:$N$165,D$4,FALSE)),0)+IFERROR(VLOOKUP($B537,'AA Ledger'!$A$6:$O$581,D$4,FALSE),0)</f>
        <v>1002.1399999999995</v>
      </c>
      <c r="E537" s="7">
        <f>IFERROR((VLOOKUP($B537,'UA Ledger'!$A$6:$N$165,E$4,FALSE)),0)+IFERROR(VLOOKUP($B537,'AA Ledger'!$A$6:$O$581,E$4,FALSE),0)</f>
        <v>4082.0799999999995</v>
      </c>
      <c r="F537" s="7">
        <f>IFERROR((VLOOKUP($B537,'UA Ledger'!$A$6:$N$165,F$4,FALSE)),0)+IFERROR(VLOOKUP($B537,'AA Ledger'!$A$6:$O$581,F$4,FALSE),0)</f>
        <v>1323.6399999999999</v>
      </c>
      <c r="G537" s="7">
        <f>IFERROR((VLOOKUP($B537,'UA Ledger'!$A$6:$N$165,G$4,FALSE)),0)+IFERROR(VLOOKUP($B537,'AA Ledger'!$A$6:$O$581,G$4,FALSE),0)</f>
        <v>335.69000000000005</v>
      </c>
      <c r="H537" s="7">
        <f>IFERROR((VLOOKUP($B537,'UA Ledger'!$A$6:$N$165,H$4,FALSE)),0)+IFERROR(VLOOKUP($B537,'AA Ledger'!$A$6:$O$581,H$4,FALSE),0)</f>
        <v>1202.1399999999999</v>
      </c>
      <c r="I537" s="7">
        <f>IFERROR((VLOOKUP($B537,'UA Ledger'!$A$6:$N$165,I$4,FALSE)),0)+IFERROR(VLOOKUP($B537,'AA Ledger'!$A$6:$O$581,I$4,FALSE),0)</f>
        <v>1176.8199999999993</v>
      </c>
      <c r="J537" s="7">
        <f>IFERROR((VLOOKUP($B537,'UA Ledger'!$A$6:$N$165,J$4,FALSE)),0)+IFERROR(VLOOKUP($B537,'AA Ledger'!$A$6:$O$581,J$4,FALSE),0)</f>
        <v>3536.8800000000006</v>
      </c>
      <c r="K537" s="7">
        <f>IFERROR((VLOOKUP($B537,'UA Ledger'!$A$6:$N$165,K$4,FALSE)),0)+IFERROR(VLOOKUP($B537,'AA Ledger'!$A$6:$O$581,K$4,FALSE),0)</f>
        <v>852.28999999999826</v>
      </c>
      <c r="L537" s="7">
        <f>IFERROR((VLOOKUP($B537,'UA Ledger'!$A$6:$N$165,L$4,FALSE)),0)+IFERROR(VLOOKUP($B537,'AA Ledger'!$A$6:$O$581,L$4,FALSE),0)</f>
        <v>1431.160000000001</v>
      </c>
      <c r="M537" s="7">
        <f>IFERROR((VLOOKUP($B537,'UA Ledger'!$A$6:$N$165,M$4,FALSE)),0)+IFERROR(VLOOKUP($B537,'AA Ledger'!$A$6:$O$581,M$4,FALSE),0)</f>
        <v>1475.9200000000005</v>
      </c>
      <c r="N537" s="7">
        <f>IFERROR((VLOOKUP($B537,'UA Ledger'!$A$6:$N$165,N$4,FALSE)),0)+IFERROR(VLOOKUP($B537,'AA Ledger'!$A$6:$O$581,N$4,FALSE),0)</f>
        <v>1418.7899999999993</v>
      </c>
      <c r="O537" s="6">
        <f t="shared" si="29"/>
        <v>19105.04</v>
      </c>
      <c r="T537" s="5">
        <v>6750</v>
      </c>
      <c r="U537">
        <f t="shared" si="28"/>
        <v>6750</v>
      </c>
    </row>
    <row r="538" spans="1:21" x14ac:dyDescent="0.35">
      <c r="A538" s="26" t="str">
        <f>IFERROR(VLOOKUP(B538,[1]Summary!$A$440:$B$730,2,FALSE),"")</f>
        <v>OTHER OFFICE EXPENSES</v>
      </c>
      <c r="B538" s="16">
        <v>5900</v>
      </c>
      <c r="C538" s="7">
        <f>IFERROR((VLOOKUP($B538,'UA Ledger'!$A$6:$N$165,2,FALSE)),0)+IFERROR(VLOOKUP($B538,'AA Ledger'!$A$6:$O$581,2,FALSE),0)</f>
        <v>1672.8500000000001</v>
      </c>
      <c r="D538" s="7">
        <f>IFERROR((VLOOKUP($B538,'UA Ledger'!$A$6:$N$165,D$4,FALSE)),0)+IFERROR(VLOOKUP($B538,'AA Ledger'!$A$6:$O$581,D$4,FALSE),0)</f>
        <v>894.41999999999985</v>
      </c>
      <c r="E538" s="7">
        <f>IFERROR((VLOOKUP($B538,'UA Ledger'!$A$6:$N$165,E$4,FALSE)),0)+IFERROR(VLOOKUP($B538,'AA Ledger'!$A$6:$O$581,E$4,FALSE),0)</f>
        <v>1763.64</v>
      </c>
      <c r="F538" s="7">
        <f>IFERROR((VLOOKUP($B538,'UA Ledger'!$A$6:$N$165,F$4,FALSE)),0)+IFERROR(VLOOKUP($B538,'AA Ledger'!$A$6:$O$581,F$4,FALSE),0)</f>
        <v>924.93000000000006</v>
      </c>
      <c r="G538" s="7">
        <f>IFERROR((VLOOKUP($B538,'UA Ledger'!$A$6:$N$165,G$4,FALSE)),0)+IFERROR(VLOOKUP($B538,'AA Ledger'!$A$6:$O$581,G$4,FALSE),0)</f>
        <v>3486.12</v>
      </c>
      <c r="H538" s="7">
        <f>IFERROR((VLOOKUP($B538,'UA Ledger'!$A$6:$N$165,H$4,FALSE)),0)+IFERROR(VLOOKUP($B538,'AA Ledger'!$A$6:$O$581,H$4,FALSE),0)</f>
        <v>763.07000000000016</v>
      </c>
      <c r="I538" s="7">
        <f>IFERROR((VLOOKUP($B538,'UA Ledger'!$A$6:$N$165,I$4,FALSE)),0)+IFERROR(VLOOKUP($B538,'AA Ledger'!$A$6:$O$581,I$4,FALSE),0)</f>
        <v>1292.6699999999998</v>
      </c>
      <c r="J538" s="7">
        <f>IFERROR((VLOOKUP($B538,'UA Ledger'!$A$6:$N$165,J$4,FALSE)),0)+IFERROR(VLOOKUP($B538,'AA Ledger'!$A$6:$O$581,J$4,FALSE),0)</f>
        <v>869.09</v>
      </c>
      <c r="K538" s="7">
        <f>IFERROR((VLOOKUP($B538,'UA Ledger'!$A$6:$N$165,K$4,FALSE)),0)+IFERROR(VLOOKUP($B538,'AA Ledger'!$A$6:$O$581,K$4,FALSE),0)</f>
        <v>1341.8999999999999</v>
      </c>
      <c r="L538" s="7">
        <f>IFERROR((VLOOKUP($B538,'UA Ledger'!$A$6:$N$165,L$4,FALSE)),0)+IFERROR(VLOOKUP($B538,'AA Ledger'!$A$6:$O$581,L$4,FALSE),0)</f>
        <v>3803.29</v>
      </c>
      <c r="M538" s="7">
        <f>IFERROR((VLOOKUP($B538,'UA Ledger'!$A$6:$N$165,M$4,FALSE)),0)+IFERROR(VLOOKUP($B538,'AA Ledger'!$A$6:$O$581,M$4,FALSE),0)</f>
        <v>2228.48</v>
      </c>
      <c r="N538" s="7">
        <f>IFERROR((VLOOKUP($B538,'UA Ledger'!$A$6:$N$165,N$4,FALSE)),0)+IFERROR(VLOOKUP($B538,'AA Ledger'!$A$6:$O$581,N$4,FALSE),0)</f>
        <v>1641.7300000000005</v>
      </c>
      <c r="O538" s="6">
        <f t="shared" si="29"/>
        <v>20682.189999999999</v>
      </c>
      <c r="T538" s="5">
        <v>6755</v>
      </c>
      <c r="U538">
        <f t="shared" si="28"/>
        <v>6755</v>
      </c>
    </row>
    <row r="539" spans="1:21" x14ac:dyDescent="0.35">
      <c r="A539" s="26" t="str">
        <f>IFERROR(VLOOKUP(B539,[1]Summary!$A$440:$B$730,2,FALSE),"")</f>
        <v>OFFICE ELECTRIC</v>
      </c>
      <c r="B539" s="16">
        <v>5930</v>
      </c>
      <c r="C539" s="7">
        <f>IFERROR((VLOOKUP($B539,'UA Ledger'!$A$6:$N$165,2,FALSE)),0)+IFERROR(VLOOKUP($B539,'AA Ledger'!$A$6:$O$581,2,FALSE),0)</f>
        <v>1313.7999999999997</v>
      </c>
      <c r="D539" s="7">
        <f>IFERROR((VLOOKUP($B539,'UA Ledger'!$A$6:$N$165,D$4,FALSE)),0)+IFERROR(VLOOKUP($B539,'AA Ledger'!$A$6:$O$581,D$4,FALSE),0)</f>
        <v>1374.1100000000001</v>
      </c>
      <c r="E539" s="7">
        <f>IFERROR((VLOOKUP($B539,'UA Ledger'!$A$6:$N$165,E$4,FALSE)),0)+IFERROR(VLOOKUP($B539,'AA Ledger'!$A$6:$O$581,E$4,FALSE),0)</f>
        <v>1327.62</v>
      </c>
      <c r="F539" s="7">
        <f>IFERROR((VLOOKUP($B539,'UA Ledger'!$A$6:$N$165,F$4,FALSE)),0)+IFERROR(VLOOKUP($B539,'AA Ledger'!$A$6:$O$581,F$4,FALSE),0)</f>
        <v>1217.0499999999997</v>
      </c>
      <c r="G539" s="7">
        <f>IFERROR((VLOOKUP($B539,'UA Ledger'!$A$6:$N$165,G$4,FALSE)),0)+IFERROR(VLOOKUP($B539,'AA Ledger'!$A$6:$O$581,G$4,FALSE),0)</f>
        <v>1424.84</v>
      </c>
      <c r="H539" s="7">
        <f>IFERROR((VLOOKUP($B539,'UA Ledger'!$A$6:$N$165,H$4,FALSE)),0)+IFERROR(VLOOKUP($B539,'AA Ledger'!$A$6:$O$581,H$4,FALSE),0)</f>
        <v>242.97000000000003</v>
      </c>
      <c r="I539" s="7">
        <f>IFERROR((VLOOKUP($B539,'UA Ledger'!$A$6:$N$165,I$4,FALSE)),0)+IFERROR(VLOOKUP($B539,'AA Ledger'!$A$6:$O$581,I$4,FALSE),0)</f>
        <v>2835.31</v>
      </c>
      <c r="J539" s="7">
        <f>IFERROR((VLOOKUP($B539,'UA Ledger'!$A$6:$N$165,J$4,FALSE)),0)+IFERROR(VLOOKUP($B539,'AA Ledger'!$A$6:$O$581,J$4,FALSE),0)</f>
        <v>171.88</v>
      </c>
      <c r="K539" s="7">
        <f>IFERROR((VLOOKUP($B539,'UA Ledger'!$A$6:$N$165,K$4,FALSE)),0)+IFERROR(VLOOKUP($B539,'AA Ledger'!$A$6:$O$581,K$4,FALSE),0)</f>
        <v>1523.62</v>
      </c>
      <c r="L539" s="7">
        <f>IFERROR((VLOOKUP($B539,'UA Ledger'!$A$6:$N$165,L$4,FALSE)),0)+IFERROR(VLOOKUP($B539,'AA Ledger'!$A$6:$O$581,L$4,FALSE),0)</f>
        <v>1485.2</v>
      </c>
      <c r="M539" s="7">
        <f>IFERROR((VLOOKUP($B539,'UA Ledger'!$A$6:$N$165,M$4,FALSE)),0)+IFERROR(VLOOKUP($B539,'AA Ledger'!$A$6:$O$581,M$4,FALSE),0)</f>
        <v>357.05</v>
      </c>
      <c r="N539" s="7">
        <f>IFERROR((VLOOKUP($B539,'UA Ledger'!$A$6:$N$165,N$4,FALSE)),0)+IFERROR(VLOOKUP($B539,'AA Ledger'!$A$6:$O$581,N$4,FALSE),0)</f>
        <v>2435.2399999999998</v>
      </c>
      <c r="O539" s="6">
        <f t="shared" si="29"/>
        <v>15708.69</v>
      </c>
      <c r="T539" s="5">
        <v>6760</v>
      </c>
      <c r="U539">
        <f t="shared" si="28"/>
        <v>6760</v>
      </c>
    </row>
    <row r="540" spans="1:21" x14ac:dyDescent="0.35">
      <c r="A540" s="26" t="str">
        <f>IFERROR(VLOOKUP(B540,[1]Summary!$A$440:$B$730,2,FALSE),"")</f>
        <v>OFFICE GAS</v>
      </c>
      <c r="B540" s="16">
        <v>5935</v>
      </c>
      <c r="C540" s="7">
        <f>IFERROR((VLOOKUP($B540,'UA Ledger'!$A$6:$N$165,2,FALSE)),0)+IFERROR(VLOOKUP($B540,'AA Ledger'!$A$6:$O$581,2,FALSE),0)</f>
        <v>155.52000000000001</v>
      </c>
      <c r="D540" s="7">
        <f>IFERROR((VLOOKUP($B540,'UA Ledger'!$A$6:$N$165,D$4,FALSE)),0)+IFERROR(VLOOKUP($B540,'AA Ledger'!$A$6:$O$581,D$4,FALSE),0)</f>
        <v>208.05</v>
      </c>
      <c r="E540" s="7">
        <f>IFERROR((VLOOKUP($B540,'UA Ledger'!$A$6:$N$165,E$4,FALSE)),0)+IFERROR(VLOOKUP($B540,'AA Ledger'!$A$6:$O$581,E$4,FALSE),0)</f>
        <v>198.27999999999997</v>
      </c>
      <c r="F540" s="7">
        <f>IFERROR((VLOOKUP($B540,'UA Ledger'!$A$6:$N$165,F$4,FALSE)),0)+IFERROR(VLOOKUP($B540,'AA Ledger'!$A$6:$O$581,F$4,FALSE),0)</f>
        <v>114.99999999999997</v>
      </c>
      <c r="G540" s="7">
        <f>IFERROR((VLOOKUP($B540,'UA Ledger'!$A$6:$N$165,G$4,FALSE)),0)+IFERROR(VLOOKUP($B540,'AA Ledger'!$A$6:$O$581,G$4,FALSE),0)</f>
        <v>84.84</v>
      </c>
      <c r="H540" s="7">
        <f>IFERROR((VLOOKUP($B540,'UA Ledger'!$A$6:$N$165,H$4,FALSE)),0)+IFERROR(VLOOKUP($B540,'AA Ledger'!$A$6:$O$581,H$4,FALSE),0)</f>
        <v>44.190000000000005</v>
      </c>
      <c r="I540" s="7">
        <f>IFERROR((VLOOKUP($B540,'UA Ledger'!$A$6:$N$165,I$4,FALSE)),0)+IFERROR(VLOOKUP($B540,'AA Ledger'!$A$6:$O$581,I$4,FALSE),0)</f>
        <v>23.630000000000006</v>
      </c>
      <c r="J540" s="7">
        <f>IFERROR((VLOOKUP($B540,'UA Ledger'!$A$6:$N$165,J$4,FALSE)),0)+IFERROR(VLOOKUP($B540,'AA Ledger'!$A$6:$O$581,J$4,FALSE),0)</f>
        <v>0</v>
      </c>
      <c r="K540" s="7">
        <f>IFERROR((VLOOKUP($B540,'UA Ledger'!$A$6:$N$165,K$4,FALSE)),0)+IFERROR(VLOOKUP($B540,'AA Ledger'!$A$6:$O$581,K$4,FALSE),0)</f>
        <v>0</v>
      </c>
      <c r="L540" s="7">
        <f>IFERROR((VLOOKUP($B540,'UA Ledger'!$A$6:$N$165,L$4,FALSE)),0)+IFERROR(VLOOKUP($B540,'AA Ledger'!$A$6:$O$581,L$4,FALSE),0)</f>
        <v>136.96999999999997</v>
      </c>
      <c r="M540" s="7">
        <f>IFERROR((VLOOKUP($B540,'UA Ledger'!$A$6:$N$165,M$4,FALSE)),0)+IFERROR(VLOOKUP($B540,'AA Ledger'!$A$6:$O$581,M$4,FALSE),0)</f>
        <v>53.1</v>
      </c>
      <c r="N540" s="7">
        <f>IFERROR((VLOOKUP($B540,'UA Ledger'!$A$6:$N$165,N$4,FALSE)),0)+IFERROR(VLOOKUP($B540,'AA Ledger'!$A$6:$O$581,N$4,FALSE),0)</f>
        <v>160.1</v>
      </c>
      <c r="O540" s="6">
        <f t="shared" si="29"/>
        <v>1179.68</v>
      </c>
      <c r="T540" s="5">
        <v>6765</v>
      </c>
      <c r="U540">
        <f t="shared" si="28"/>
        <v>6765</v>
      </c>
    </row>
    <row r="541" spans="1:21" x14ac:dyDescent="0.35">
      <c r="A541" s="26" t="str">
        <f>IFERROR(VLOOKUP(B541,[1]Summary!$A$440:$B$730,2,FALSE),"")</f>
        <v>OFFICE WATER</v>
      </c>
      <c r="B541" s="16">
        <v>5940</v>
      </c>
      <c r="C541" s="7">
        <f>IFERROR((VLOOKUP($B541,'UA Ledger'!$A$6:$N$165,2,FALSE)),0)+IFERROR(VLOOKUP($B541,'AA Ledger'!$A$6:$O$581,2,FALSE),0)</f>
        <v>0</v>
      </c>
      <c r="D541" s="7">
        <f>IFERROR((VLOOKUP($B541,'UA Ledger'!$A$6:$N$165,D$4,FALSE)),0)+IFERROR(VLOOKUP($B541,'AA Ledger'!$A$6:$O$581,D$4,FALSE),0)</f>
        <v>93.850000000000023</v>
      </c>
      <c r="E541" s="7">
        <f>IFERROR((VLOOKUP($B541,'UA Ledger'!$A$6:$N$165,E$4,FALSE)),0)+IFERROR(VLOOKUP($B541,'AA Ledger'!$A$6:$O$581,E$4,FALSE),0)</f>
        <v>0</v>
      </c>
      <c r="F541" s="7">
        <f>IFERROR((VLOOKUP($B541,'UA Ledger'!$A$6:$N$165,F$4,FALSE)),0)+IFERROR(VLOOKUP($B541,'AA Ledger'!$A$6:$O$581,F$4,FALSE),0)</f>
        <v>0</v>
      </c>
      <c r="G541" s="7">
        <f>IFERROR((VLOOKUP($B541,'UA Ledger'!$A$6:$N$165,G$4,FALSE)),0)+IFERROR(VLOOKUP($B541,'AA Ledger'!$A$6:$O$581,G$4,FALSE),0)</f>
        <v>83.979999999999976</v>
      </c>
      <c r="H541" s="7">
        <f>IFERROR((VLOOKUP($B541,'UA Ledger'!$A$6:$N$165,H$4,FALSE)),0)+IFERROR(VLOOKUP($B541,'AA Ledger'!$A$6:$O$581,H$4,FALSE),0)</f>
        <v>0</v>
      </c>
      <c r="I541" s="7">
        <f>IFERROR((VLOOKUP($B541,'UA Ledger'!$A$6:$N$165,I$4,FALSE)),0)+IFERROR(VLOOKUP($B541,'AA Ledger'!$A$6:$O$581,I$4,FALSE),0)</f>
        <v>0</v>
      </c>
      <c r="J541" s="7">
        <f>IFERROR((VLOOKUP($B541,'UA Ledger'!$A$6:$N$165,J$4,FALSE)),0)+IFERROR(VLOOKUP($B541,'AA Ledger'!$A$6:$O$581,J$4,FALSE),0)</f>
        <v>51.63</v>
      </c>
      <c r="K541" s="7">
        <f>IFERROR((VLOOKUP($B541,'UA Ledger'!$A$6:$N$165,K$4,FALSE)),0)+IFERROR(VLOOKUP($B541,'AA Ledger'!$A$6:$O$581,K$4,FALSE),0)</f>
        <v>0</v>
      </c>
      <c r="L541" s="7">
        <f>IFERROR((VLOOKUP($B541,'UA Ledger'!$A$6:$N$165,L$4,FALSE)),0)+IFERROR(VLOOKUP($B541,'AA Ledger'!$A$6:$O$581,L$4,FALSE),0)</f>
        <v>0</v>
      </c>
      <c r="M541" s="7">
        <f>IFERROR((VLOOKUP($B541,'UA Ledger'!$A$6:$N$165,M$4,FALSE)),0)+IFERROR(VLOOKUP($B541,'AA Ledger'!$A$6:$O$581,M$4,FALSE),0)</f>
        <v>19.159999999999997</v>
      </c>
      <c r="N541" s="7">
        <f>IFERROR((VLOOKUP($B541,'UA Ledger'!$A$6:$N$165,N$4,FALSE)),0)+IFERROR(VLOOKUP($B541,'AA Ledger'!$A$6:$O$581,N$4,FALSE),0)</f>
        <v>0</v>
      </c>
      <c r="O541" s="6">
        <f t="shared" si="29"/>
        <v>248.61999999999998</v>
      </c>
      <c r="T541" s="5">
        <v>6770</v>
      </c>
      <c r="U541">
        <f t="shared" si="28"/>
        <v>6770</v>
      </c>
    </row>
    <row r="542" spans="1:21" x14ac:dyDescent="0.35">
      <c r="A542" s="26" t="str">
        <f>IFERROR(VLOOKUP(B542,[1]Summary!$A$440:$B$730,2,FALSE),"")</f>
        <v>OFFICE TELECOM</v>
      </c>
      <c r="B542" s="16">
        <v>5945</v>
      </c>
      <c r="C542" s="7">
        <f>IFERROR((VLOOKUP($B542,'UA Ledger'!$A$6:$N$165,2,FALSE)),0)+IFERROR(VLOOKUP($B542,'AA Ledger'!$A$6:$O$581,2,FALSE),0)</f>
        <v>20185.169999999995</v>
      </c>
      <c r="D542" s="7">
        <f>IFERROR((VLOOKUP($B542,'UA Ledger'!$A$6:$N$165,D$4,FALSE)),0)+IFERROR(VLOOKUP($B542,'AA Ledger'!$A$6:$O$581,D$4,FALSE),0)</f>
        <v>24422.480000000003</v>
      </c>
      <c r="E542" s="7">
        <f>IFERROR((VLOOKUP($B542,'UA Ledger'!$A$6:$N$165,E$4,FALSE)),0)+IFERROR(VLOOKUP($B542,'AA Ledger'!$A$6:$O$581,E$4,FALSE),0)</f>
        <v>16386.670000000013</v>
      </c>
      <c r="F542" s="7">
        <f>IFERROR((VLOOKUP($B542,'UA Ledger'!$A$6:$N$165,F$4,FALSE)),0)+IFERROR(VLOOKUP($B542,'AA Ledger'!$A$6:$O$581,F$4,FALSE),0)</f>
        <v>28467.750000000011</v>
      </c>
      <c r="G542" s="7">
        <f>IFERROR((VLOOKUP($B542,'UA Ledger'!$A$6:$N$165,G$4,FALSE)),0)+IFERROR(VLOOKUP($B542,'AA Ledger'!$A$6:$O$581,G$4,FALSE),0)</f>
        <v>20083.7</v>
      </c>
      <c r="H542" s="7">
        <f>IFERROR((VLOOKUP($B542,'UA Ledger'!$A$6:$N$165,H$4,FALSE)),0)+IFERROR(VLOOKUP($B542,'AA Ledger'!$A$6:$O$581,H$4,FALSE),0)</f>
        <v>21919.68</v>
      </c>
      <c r="I542" s="7">
        <f>IFERROR((VLOOKUP($B542,'UA Ledger'!$A$6:$N$165,I$4,FALSE)),0)+IFERROR(VLOOKUP($B542,'AA Ledger'!$A$6:$O$581,I$4,FALSE),0)</f>
        <v>23946.519999999997</v>
      </c>
      <c r="J542" s="7">
        <f>IFERROR((VLOOKUP($B542,'UA Ledger'!$A$6:$N$165,J$4,FALSE)),0)+IFERROR(VLOOKUP($B542,'AA Ledger'!$A$6:$O$581,J$4,FALSE),0)</f>
        <v>20184.349999999999</v>
      </c>
      <c r="K542" s="7">
        <f>IFERROR((VLOOKUP($B542,'UA Ledger'!$A$6:$N$165,K$4,FALSE)),0)+IFERROR(VLOOKUP($B542,'AA Ledger'!$A$6:$O$581,K$4,FALSE),0)</f>
        <v>22987.11</v>
      </c>
      <c r="L542" s="7">
        <f>IFERROR((VLOOKUP($B542,'UA Ledger'!$A$6:$N$165,L$4,FALSE)),0)+IFERROR(VLOOKUP($B542,'AA Ledger'!$A$6:$O$581,L$4,FALSE),0)</f>
        <v>21389.830000000013</v>
      </c>
      <c r="M542" s="7">
        <f>IFERROR((VLOOKUP($B542,'UA Ledger'!$A$6:$N$165,M$4,FALSE)),0)+IFERROR(VLOOKUP($B542,'AA Ledger'!$A$6:$O$581,M$4,FALSE),0)</f>
        <v>19819.989999999998</v>
      </c>
      <c r="N542" s="7">
        <f>IFERROR((VLOOKUP($B542,'UA Ledger'!$A$6:$N$165,N$4,FALSE)),0)+IFERROR(VLOOKUP($B542,'AA Ledger'!$A$6:$O$581,N$4,FALSE),0)</f>
        <v>28619.810000000012</v>
      </c>
      <c r="O542" s="6">
        <f t="shared" si="29"/>
        <v>268413.06</v>
      </c>
      <c r="T542" s="5">
        <v>6775</v>
      </c>
      <c r="U542">
        <f t="shared" si="28"/>
        <v>6775</v>
      </c>
    </row>
    <row r="543" spans="1:21" x14ac:dyDescent="0.35">
      <c r="A543" s="26" t="str">
        <f>IFERROR(VLOOKUP(B543,[1]Summary!$A$440:$B$730,2,FALSE),"")</f>
        <v>OFFICE GARBAGE REMOVAL</v>
      </c>
      <c r="B543" s="16">
        <v>5950</v>
      </c>
      <c r="C543" s="7">
        <f>IFERROR((VLOOKUP($B543,'UA Ledger'!$A$6:$N$165,2,FALSE)),0)+IFERROR(VLOOKUP($B543,'AA Ledger'!$A$6:$O$581,2,FALSE),0)</f>
        <v>3403.49</v>
      </c>
      <c r="D543" s="7">
        <f>IFERROR((VLOOKUP($B543,'UA Ledger'!$A$6:$N$165,D$4,FALSE)),0)+IFERROR(VLOOKUP($B543,'AA Ledger'!$A$6:$O$581,D$4,FALSE),0)</f>
        <v>2425.5099999999998</v>
      </c>
      <c r="E543" s="7">
        <f>IFERROR((VLOOKUP($B543,'UA Ledger'!$A$6:$N$165,E$4,FALSE)),0)+IFERROR(VLOOKUP($B543,'AA Ledger'!$A$6:$O$581,E$4,FALSE),0)</f>
        <v>4371.0399999999981</v>
      </c>
      <c r="F543" s="7">
        <f>IFERROR((VLOOKUP($B543,'UA Ledger'!$A$6:$N$165,F$4,FALSE)),0)+IFERROR(VLOOKUP($B543,'AA Ledger'!$A$6:$O$581,F$4,FALSE),0)</f>
        <v>4128.45</v>
      </c>
      <c r="G543" s="7">
        <f>IFERROR((VLOOKUP($B543,'UA Ledger'!$A$6:$N$165,G$4,FALSE)),0)+IFERROR(VLOOKUP($B543,'AA Ledger'!$A$6:$O$581,G$4,FALSE),0)</f>
        <v>2756.5900000000006</v>
      </c>
      <c r="H543" s="7">
        <f>IFERROR((VLOOKUP($B543,'UA Ledger'!$A$6:$N$165,H$4,FALSE)),0)+IFERROR(VLOOKUP($B543,'AA Ledger'!$A$6:$O$581,H$4,FALSE),0)</f>
        <v>2439.4199999999996</v>
      </c>
      <c r="I543" s="7">
        <f>IFERROR((VLOOKUP($B543,'UA Ledger'!$A$6:$N$165,I$4,FALSE)),0)+IFERROR(VLOOKUP($B543,'AA Ledger'!$A$6:$O$581,I$4,FALSE),0)</f>
        <v>5210.170000000001</v>
      </c>
      <c r="J543" s="7">
        <f>IFERROR((VLOOKUP($B543,'UA Ledger'!$A$6:$N$165,J$4,FALSE)),0)+IFERROR(VLOOKUP($B543,'AA Ledger'!$A$6:$O$581,J$4,FALSE),0)</f>
        <v>3870.4300000000003</v>
      </c>
      <c r="K543" s="7">
        <f>IFERROR((VLOOKUP($B543,'UA Ledger'!$A$6:$N$165,K$4,FALSE)),0)+IFERROR(VLOOKUP($B543,'AA Ledger'!$A$6:$O$581,K$4,FALSE),0)</f>
        <v>3436.5499999999997</v>
      </c>
      <c r="L543" s="7">
        <f>IFERROR((VLOOKUP($B543,'UA Ledger'!$A$6:$N$165,L$4,FALSE)),0)+IFERROR(VLOOKUP($B543,'AA Ledger'!$A$6:$O$581,L$4,FALSE),0)</f>
        <v>4490.8899999999994</v>
      </c>
      <c r="M543" s="7">
        <f>IFERROR((VLOOKUP($B543,'UA Ledger'!$A$6:$N$165,M$4,FALSE)),0)+IFERROR(VLOOKUP($B543,'AA Ledger'!$A$6:$O$581,M$4,FALSE),0)</f>
        <v>4888.3599999999997</v>
      </c>
      <c r="N543" s="7">
        <f>IFERROR((VLOOKUP($B543,'UA Ledger'!$A$6:$N$165,N$4,FALSE)),0)+IFERROR(VLOOKUP($B543,'AA Ledger'!$A$6:$O$581,N$4,FALSE),0)</f>
        <v>3832.5299999999993</v>
      </c>
      <c r="O543" s="6">
        <f t="shared" si="29"/>
        <v>45253.429999999993</v>
      </c>
      <c r="T543" s="5">
        <v>6780</v>
      </c>
      <c r="U543">
        <f t="shared" si="28"/>
        <v>6780</v>
      </c>
    </row>
    <row r="544" spans="1:21" x14ac:dyDescent="0.35">
      <c r="A544" s="26" t="str">
        <f>IFERROR(VLOOKUP(B544,[1]Summary!$A$440:$B$730,2,FALSE),"")</f>
        <v>OFFICE LANDSCAPE / MOW / PLOW</v>
      </c>
      <c r="B544" s="16">
        <v>5955</v>
      </c>
      <c r="C544" s="7">
        <f>IFERROR((VLOOKUP($B544,'UA Ledger'!$A$6:$N$165,2,FALSE)),0)+IFERROR(VLOOKUP($B544,'AA Ledger'!$A$6:$O$581,2,FALSE),0)</f>
        <v>13947.489999999998</v>
      </c>
      <c r="D544" s="7">
        <f>IFERROR((VLOOKUP($B544,'UA Ledger'!$A$6:$N$165,D$4,FALSE)),0)+IFERROR(VLOOKUP($B544,'AA Ledger'!$A$6:$O$581,D$4,FALSE),0)</f>
        <v>13452.85</v>
      </c>
      <c r="E544" s="7">
        <f>IFERROR((VLOOKUP($B544,'UA Ledger'!$A$6:$N$165,E$4,FALSE)),0)+IFERROR(VLOOKUP($B544,'AA Ledger'!$A$6:$O$581,E$4,FALSE),0)</f>
        <v>13682.82</v>
      </c>
      <c r="F544" s="7">
        <f>IFERROR((VLOOKUP($B544,'UA Ledger'!$A$6:$N$165,F$4,FALSE)),0)+IFERROR(VLOOKUP($B544,'AA Ledger'!$A$6:$O$581,F$4,FALSE),0)</f>
        <v>13794.83</v>
      </c>
      <c r="G544" s="7">
        <f>IFERROR((VLOOKUP($B544,'UA Ledger'!$A$6:$N$165,G$4,FALSE)),0)+IFERROR(VLOOKUP($B544,'AA Ledger'!$A$6:$O$581,G$4,FALSE),0)</f>
        <v>13377.15</v>
      </c>
      <c r="H544" s="7">
        <f>IFERROR((VLOOKUP($B544,'UA Ledger'!$A$6:$N$165,H$4,FALSE)),0)+IFERROR(VLOOKUP($B544,'AA Ledger'!$A$6:$O$581,H$4,FALSE),0)</f>
        <v>16242.09</v>
      </c>
      <c r="I544" s="7">
        <f>IFERROR((VLOOKUP($B544,'UA Ledger'!$A$6:$N$165,I$4,FALSE)),0)+IFERROR(VLOOKUP($B544,'AA Ledger'!$A$6:$O$581,I$4,FALSE),0)</f>
        <v>12301.32</v>
      </c>
      <c r="J544" s="7">
        <f>IFERROR((VLOOKUP($B544,'UA Ledger'!$A$6:$N$165,J$4,FALSE)),0)+IFERROR(VLOOKUP($B544,'AA Ledger'!$A$6:$O$581,J$4,FALSE),0)</f>
        <v>20663.38</v>
      </c>
      <c r="K544" s="7">
        <f>IFERROR((VLOOKUP($B544,'UA Ledger'!$A$6:$N$165,K$4,FALSE)),0)+IFERROR(VLOOKUP($B544,'AA Ledger'!$A$6:$O$581,K$4,FALSE),0)</f>
        <v>14760.05</v>
      </c>
      <c r="L544" s="7">
        <f>IFERROR((VLOOKUP($B544,'UA Ledger'!$A$6:$N$165,L$4,FALSE)),0)+IFERROR(VLOOKUP($B544,'AA Ledger'!$A$6:$O$581,L$4,FALSE),0)</f>
        <v>14297.48</v>
      </c>
      <c r="M544" s="7">
        <f>IFERROR((VLOOKUP($B544,'UA Ledger'!$A$6:$N$165,M$4,FALSE)),0)+IFERROR(VLOOKUP($B544,'AA Ledger'!$A$6:$O$581,M$4,FALSE),0)</f>
        <v>11418.869999999999</v>
      </c>
      <c r="N544" s="7">
        <f>IFERROR((VLOOKUP($B544,'UA Ledger'!$A$6:$N$165,N$4,FALSE)),0)+IFERROR(VLOOKUP($B544,'AA Ledger'!$A$6:$O$581,N$4,FALSE),0)</f>
        <v>14488.68</v>
      </c>
      <c r="O544" s="6">
        <f t="shared" si="29"/>
        <v>172427.00999999998</v>
      </c>
      <c r="T544" s="5">
        <v>6785</v>
      </c>
      <c r="U544">
        <f t="shared" si="28"/>
        <v>6785</v>
      </c>
    </row>
    <row r="545" spans="1:21" x14ac:dyDescent="0.35">
      <c r="A545" s="26" t="str">
        <f>IFERROR(VLOOKUP(B545,[1]Summary!$A$440:$B$730,2,FALSE),"")</f>
        <v>OFFICE ALARM SYS PHONE EXP</v>
      </c>
      <c r="B545" s="16">
        <v>5960</v>
      </c>
      <c r="C545" s="7">
        <f>IFERROR((VLOOKUP($B545,'UA Ledger'!$A$6:$N$165,2,FALSE)),0)+IFERROR(VLOOKUP($B545,'AA Ledger'!$A$6:$O$581,2,FALSE),0)</f>
        <v>4513.18</v>
      </c>
      <c r="D545" s="7">
        <f>IFERROR((VLOOKUP($B545,'UA Ledger'!$A$6:$N$165,D$4,FALSE)),0)+IFERROR(VLOOKUP($B545,'AA Ledger'!$A$6:$O$581,D$4,FALSE),0)</f>
        <v>3319.18</v>
      </c>
      <c r="E545" s="7">
        <f>IFERROR((VLOOKUP($B545,'UA Ledger'!$A$6:$N$165,E$4,FALSE)),0)+IFERROR(VLOOKUP($B545,'AA Ledger'!$A$6:$O$581,E$4,FALSE),0)</f>
        <v>3539.1099999999992</v>
      </c>
      <c r="F545" s="7">
        <f>IFERROR((VLOOKUP($B545,'UA Ledger'!$A$6:$N$165,F$4,FALSE)),0)+IFERROR(VLOOKUP($B545,'AA Ledger'!$A$6:$O$581,F$4,FALSE),0)</f>
        <v>5845.5999999999967</v>
      </c>
      <c r="G545" s="7">
        <f>IFERROR((VLOOKUP($B545,'UA Ledger'!$A$6:$N$165,G$4,FALSE)),0)+IFERROR(VLOOKUP($B545,'AA Ledger'!$A$6:$O$581,G$4,FALSE),0)</f>
        <v>2245.1299999999992</v>
      </c>
      <c r="H545" s="7">
        <f>IFERROR((VLOOKUP($B545,'UA Ledger'!$A$6:$N$165,H$4,FALSE)),0)+IFERROR(VLOOKUP($B545,'AA Ledger'!$A$6:$O$581,H$4,FALSE),0)</f>
        <v>2119.7200000000003</v>
      </c>
      <c r="I545" s="7">
        <f>IFERROR((VLOOKUP($B545,'UA Ledger'!$A$6:$N$165,I$4,FALSE)),0)+IFERROR(VLOOKUP($B545,'AA Ledger'!$A$6:$O$581,I$4,FALSE),0)</f>
        <v>69.219999999999573</v>
      </c>
      <c r="J545" s="7">
        <f>IFERROR((VLOOKUP($B545,'UA Ledger'!$A$6:$N$165,J$4,FALSE)),0)+IFERROR(VLOOKUP($B545,'AA Ledger'!$A$6:$O$581,J$4,FALSE),0)</f>
        <v>3602.7099999999987</v>
      </c>
      <c r="K545" s="7">
        <f>IFERROR((VLOOKUP($B545,'UA Ledger'!$A$6:$N$165,K$4,FALSE)),0)+IFERROR(VLOOKUP($B545,'AA Ledger'!$A$6:$O$581,K$4,FALSE),0)</f>
        <v>2245.13</v>
      </c>
      <c r="L545" s="7">
        <f>IFERROR((VLOOKUP($B545,'UA Ledger'!$A$6:$N$165,L$4,FALSE)),0)+IFERROR(VLOOKUP($B545,'AA Ledger'!$A$6:$O$581,L$4,FALSE),0)</f>
        <v>3789.13</v>
      </c>
      <c r="M545" s="7">
        <f>IFERROR((VLOOKUP($B545,'UA Ledger'!$A$6:$N$165,M$4,FALSE)),0)+IFERROR(VLOOKUP($B545,'AA Ledger'!$A$6:$O$581,M$4,FALSE),0)</f>
        <v>1939.0900000000001</v>
      </c>
      <c r="N545" s="7">
        <f>IFERROR((VLOOKUP($B545,'UA Ledger'!$A$6:$N$165,N$4,FALSE)),0)+IFERROR(VLOOKUP($B545,'AA Ledger'!$A$6:$O$581,N$4,FALSE),0)</f>
        <v>3139.96</v>
      </c>
      <c r="O545" s="6">
        <f t="shared" si="29"/>
        <v>36367.159999999996</v>
      </c>
      <c r="T545" s="5">
        <v>6790</v>
      </c>
      <c r="U545">
        <f t="shared" si="28"/>
        <v>6790</v>
      </c>
    </row>
    <row r="546" spans="1:21" x14ac:dyDescent="0.35">
      <c r="A546" s="26" t="str">
        <f>IFERROR(VLOOKUP(B546,[1]Summary!$A$440:$B$730,2,FALSE),"")</f>
        <v>OFFICE MAINTENANCE</v>
      </c>
      <c r="B546" s="16">
        <v>5965</v>
      </c>
      <c r="C546" s="7">
        <f>IFERROR((VLOOKUP($B546,'UA Ledger'!$A$6:$N$165,2,FALSE)),0)+IFERROR(VLOOKUP($B546,'AA Ledger'!$A$6:$O$581,2,FALSE),0)</f>
        <v>5567.42</v>
      </c>
      <c r="D546" s="7">
        <f>IFERROR((VLOOKUP($B546,'UA Ledger'!$A$6:$N$165,D$4,FALSE)),0)+IFERROR(VLOOKUP($B546,'AA Ledger'!$A$6:$O$581,D$4,FALSE),0)</f>
        <v>2430.0300000000007</v>
      </c>
      <c r="E546" s="7">
        <f>IFERROR((VLOOKUP($B546,'UA Ledger'!$A$6:$N$165,E$4,FALSE)),0)+IFERROR(VLOOKUP($B546,'AA Ledger'!$A$6:$O$581,E$4,FALSE),0)</f>
        <v>3303.42</v>
      </c>
      <c r="F546" s="7">
        <f>IFERROR((VLOOKUP($B546,'UA Ledger'!$A$6:$N$165,F$4,FALSE)),0)+IFERROR(VLOOKUP($B546,'AA Ledger'!$A$6:$O$581,F$4,FALSE),0)</f>
        <v>-1072.2199999999998</v>
      </c>
      <c r="G546" s="7">
        <f>IFERROR((VLOOKUP($B546,'UA Ledger'!$A$6:$N$165,G$4,FALSE)),0)+IFERROR(VLOOKUP($B546,'AA Ledger'!$A$6:$O$581,G$4,FALSE),0)</f>
        <v>1587.6800000000005</v>
      </c>
      <c r="H546" s="7">
        <f>IFERROR((VLOOKUP($B546,'UA Ledger'!$A$6:$N$165,H$4,FALSE)),0)+IFERROR(VLOOKUP($B546,'AA Ledger'!$A$6:$O$581,H$4,FALSE),0)</f>
        <v>972.50999999999988</v>
      </c>
      <c r="I546" s="7">
        <f>IFERROR((VLOOKUP($B546,'UA Ledger'!$A$6:$N$165,I$4,FALSE)),0)+IFERROR(VLOOKUP($B546,'AA Ledger'!$A$6:$O$581,I$4,FALSE),0)</f>
        <v>2517.2699999999995</v>
      </c>
      <c r="J546" s="7">
        <f>IFERROR((VLOOKUP($B546,'UA Ledger'!$A$6:$N$165,J$4,FALSE)),0)+IFERROR(VLOOKUP($B546,'AA Ledger'!$A$6:$O$581,J$4,FALSE),0)</f>
        <v>3739.2300000000005</v>
      </c>
      <c r="K546" s="7">
        <f>IFERROR((VLOOKUP($B546,'UA Ledger'!$A$6:$N$165,K$4,FALSE)),0)+IFERROR(VLOOKUP($B546,'AA Ledger'!$A$6:$O$581,K$4,FALSE),0)</f>
        <v>864.61999999999989</v>
      </c>
      <c r="L546" s="7">
        <f>IFERROR((VLOOKUP($B546,'UA Ledger'!$A$6:$N$165,L$4,FALSE)),0)+IFERROR(VLOOKUP($B546,'AA Ledger'!$A$6:$O$581,L$4,FALSE),0)</f>
        <v>1647.5300000000002</v>
      </c>
      <c r="M546" s="7">
        <f>IFERROR((VLOOKUP($B546,'UA Ledger'!$A$6:$N$165,M$4,FALSE)),0)+IFERROR(VLOOKUP($B546,'AA Ledger'!$A$6:$O$581,M$4,FALSE),0)</f>
        <v>831.82999999999981</v>
      </c>
      <c r="N546" s="7">
        <f>IFERROR((VLOOKUP($B546,'UA Ledger'!$A$6:$N$165,N$4,FALSE)),0)+IFERROR(VLOOKUP($B546,'AA Ledger'!$A$6:$O$581,N$4,FALSE),0)</f>
        <v>2012.4600000000003</v>
      </c>
      <c r="O546" s="6">
        <f t="shared" si="29"/>
        <v>24401.779999999995</v>
      </c>
      <c r="T546" s="5">
        <v>6795</v>
      </c>
      <c r="U546">
        <f t="shared" si="28"/>
        <v>6795</v>
      </c>
    </row>
    <row r="547" spans="1:21" x14ac:dyDescent="0.35">
      <c r="A547" s="26" t="str">
        <f>IFERROR(VLOOKUP(B547,[1]Summary!$A$440:$B$730,2,FALSE),"")</f>
        <v>OFFICE CLEANING SERVICE</v>
      </c>
      <c r="B547" s="16">
        <v>5970</v>
      </c>
      <c r="C547" s="7">
        <f>IFERROR((VLOOKUP($B547,'UA Ledger'!$A$6:$N$165,2,FALSE)),0)+IFERROR(VLOOKUP($B547,'AA Ledger'!$A$6:$O$581,2,FALSE),0)</f>
        <v>1175.8800000000001</v>
      </c>
      <c r="D547" s="7">
        <f>IFERROR((VLOOKUP($B547,'UA Ledger'!$A$6:$N$165,D$4,FALSE)),0)+IFERROR(VLOOKUP($B547,'AA Ledger'!$A$6:$O$581,D$4,FALSE),0)</f>
        <v>1175.9900000000002</v>
      </c>
      <c r="E547" s="7">
        <f>IFERROR((VLOOKUP($B547,'UA Ledger'!$A$6:$N$165,E$4,FALSE)),0)+IFERROR(VLOOKUP($B547,'AA Ledger'!$A$6:$O$581,E$4,FALSE),0)</f>
        <v>1182.7600000000002</v>
      </c>
      <c r="F547" s="7">
        <f>IFERROR((VLOOKUP($B547,'UA Ledger'!$A$6:$N$165,F$4,FALSE)),0)+IFERROR(VLOOKUP($B547,'AA Ledger'!$A$6:$O$581,F$4,FALSE),0)</f>
        <v>1181.95</v>
      </c>
      <c r="G547" s="7">
        <f>IFERROR((VLOOKUP($B547,'UA Ledger'!$A$6:$N$165,G$4,FALSE)),0)+IFERROR(VLOOKUP($B547,'AA Ledger'!$A$6:$O$581,G$4,FALSE),0)</f>
        <v>1182.98</v>
      </c>
      <c r="H547" s="7">
        <f>IFERROR((VLOOKUP($B547,'UA Ledger'!$A$6:$N$165,H$4,FALSE)),0)+IFERROR(VLOOKUP($B547,'AA Ledger'!$A$6:$O$581,H$4,FALSE),0)</f>
        <v>627.42999999999995</v>
      </c>
      <c r="I547" s="7">
        <f>IFERROR((VLOOKUP($B547,'UA Ledger'!$A$6:$N$165,I$4,FALSE)),0)+IFERROR(VLOOKUP($B547,'AA Ledger'!$A$6:$O$581,I$4,FALSE),0)</f>
        <v>1615.1200000000003</v>
      </c>
      <c r="J547" s="7">
        <f>IFERROR((VLOOKUP($B547,'UA Ledger'!$A$6:$N$165,J$4,FALSE)),0)+IFERROR(VLOOKUP($B547,'AA Ledger'!$A$6:$O$581,J$4,FALSE),0)</f>
        <v>627.44999999999982</v>
      </c>
      <c r="K547" s="7">
        <f>IFERROR((VLOOKUP($B547,'UA Ledger'!$A$6:$N$165,K$4,FALSE)),0)+IFERROR(VLOOKUP($B547,'AA Ledger'!$A$6:$O$581,K$4,FALSE),0)</f>
        <v>627.46999999999991</v>
      </c>
      <c r="L547" s="7">
        <f>IFERROR((VLOOKUP($B547,'UA Ledger'!$A$6:$N$165,L$4,FALSE)),0)+IFERROR(VLOOKUP($B547,'AA Ledger'!$A$6:$O$581,L$4,FALSE),0)</f>
        <v>627.49</v>
      </c>
      <c r="M547" s="7">
        <f>IFERROR((VLOOKUP($B547,'UA Ledger'!$A$6:$N$165,M$4,FALSE)),0)+IFERROR(VLOOKUP($B547,'AA Ledger'!$A$6:$O$581,M$4,FALSE),0)</f>
        <v>627.48999999999978</v>
      </c>
      <c r="N547" s="7">
        <f>IFERROR((VLOOKUP($B547,'UA Ledger'!$A$6:$N$165,N$4,FALSE)),0)+IFERROR(VLOOKUP($B547,'AA Ledger'!$A$6:$O$581,N$4,FALSE),0)</f>
        <v>627.49999999999989</v>
      </c>
      <c r="O547" s="6">
        <f t="shared" si="29"/>
        <v>11279.51</v>
      </c>
      <c r="T547" s="5">
        <v>6800</v>
      </c>
      <c r="U547">
        <f t="shared" ref="U547:U578" si="30">VLOOKUP(T547,$B$6:$B$768,1,FALSE)</f>
        <v>6800</v>
      </c>
    </row>
    <row r="548" spans="1:21" x14ac:dyDescent="0.35">
      <c r="A548" s="26" t="str">
        <f>IFERROR(VLOOKUP(B548,[1]Summary!$A$440:$B$730,2,FALSE),"")</f>
        <v>OFFICE MACHINE/HEAT&amp;COOL</v>
      </c>
      <c r="B548" s="16">
        <v>5975</v>
      </c>
      <c r="C548" s="7">
        <f>IFERROR((VLOOKUP($B548,'UA Ledger'!$A$6:$N$165,2,FALSE)),0)+IFERROR(VLOOKUP($B548,'AA Ledger'!$A$6:$O$581,2,FALSE),0)</f>
        <v>375</v>
      </c>
      <c r="D548" s="7">
        <f>IFERROR((VLOOKUP($B548,'UA Ledger'!$A$6:$N$165,D$4,FALSE)),0)+IFERROR(VLOOKUP($B548,'AA Ledger'!$A$6:$O$581,D$4,FALSE),0)</f>
        <v>789.78</v>
      </c>
      <c r="E548" s="7">
        <f>IFERROR((VLOOKUP($B548,'UA Ledger'!$A$6:$N$165,E$4,FALSE)),0)+IFERROR(VLOOKUP($B548,'AA Ledger'!$A$6:$O$581,E$4,FALSE),0)</f>
        <v>1120</v>
      </c>
      <c r="F548" s="7">
        <f>IFERROR((VLOOKUP($B548,'UA Ledger'!$A$6:$N$165,F$4,FALSE)),0)+IFERROR(VLOOKUP($B548,'AA Ledger'!$A$6:$O$581,F$4,FALSE),0)</f>
        <v>1042.4299999999996</v>
      </c>
      <c r="G548" s="7">
        <f>IFERROR((VLOOKUP($B548,'UA Ledger'!$A$6:$N$165,G$4,FALSE)),0)+IFERROR(VLOOKUP($B548,'AA Ledger'!$A$6:$O$581,G$4,FALSE),0)</f>
        <v>991.42</v>
      </c>
      <c r="H548" s="7">
        <f>IFERROR((VLOOKUP($B548,'UA Ledger'!$A$6:$N$165,H$4,FALSE)),0)+IFERROR(VLOOKUP($B548,'AA Ledger'!$A$6:$O$581,H$4,FALSE),0)</f>
        <v>615.29999999999995</v>
      </c>
      <c r="I548" s="7">
        <f>IFERROR((VLOOKUP($B548,'UA Ledger'!$A$6:$N$165,I$4,FALSE)),0)+IFERROR(VLOOKUP($B548,'AA Ledger'!$A$6:$O$581,I$4,FALSE),0)</f>
        <v>549.16000000000008</v>
      </c>
      <c r="J548" s="7">
        <f>IFERROR((VLOOKUP($B548,'UA Ledger'!$A$6:$N$165,J$4,FALSE)),0)+IFERROR(VLOOKUP($B548,'AA Ledger'!$A$6:$O$581,J$4,FALSE),0)</f>
        <v>767.85</v>
      </c>
      <c r="K548" s="7">
        <f>IFERROR((VLOOKUP($B548,'UA Ledger'!$A$6:$N$165,K$4,FALSE)),0)+IFERROR(VLOOKUP($B548,'AA Ledger'!$A$6:$O$581,K$4,FALSE),0)</f>
        <v>1075</v>
      </c>
      <c r="L548" s="7">
        <f>IFERROR((VLOOKUP($B548,'UA Ledger'!$A$6:$N$165,L$4,FALSE)),0)+IFERROR(VLOOKUP($B548,'AA Ledger'!$A$6:$O$581,L$4,FALSE),0)</f>
        <v>828</v>
      </c>
      <c r="M548" s="7">
        <f>IFERROR((VLOOKUP($B548,'UA Ledger'!$A$6:$N$165,M$4,FALSE)),0)+IFERROR(VLOOKUP($B548,'AA Ledger'!$A$6:$O$581,M$4,FALSE),0)</f>
        <v>767.87</v>
      </c>
      <c r="N548" s="7">
        <f>IFERROR((VLOOKUP($B548,'UA Ledger'!$A$6:$N$165,N$4,FALSE)),0)+IFERROR(VLOOKUP($B548,'AA Ledger'!$A$6:$O$581,N$4,FALSE),0)</f>
        <v>2342.4499999999998</v>
      </c>
      <c r="O548" s="6">
        <f t="shared" si="29"/>
        <v>11264.259999999998</v>
      </c>
      <c r="T548" s="5">
        <v>6805</v>
      </c>
      <c r="U548">
        <f t="shared" si="30"/>
        <v>6805</v>
      </c>
    </row>
    <row r="549" spans="1:21" x14ac:dyDescent="0.35">
      <c r="A549" s="26" t="str">
        <f>IFERROR(VLOOKUP(B549,[1]Summary!$A$440:$B$730,2,FALSE),"")</f>
        <v>OTHER OFFICE UTILITIES</v>
      </c>
      <c r="B549" s="16">
        <v>5980</v>
      </c>
      <c r="C549" s="7">
        <f>IFERROR((VLOOKUP($B549,'UA Ledger'!$A$6:$N$165,2,FALSE)),0)+IFERROR(VLOOKUP($B549,'AA Ledger'!$A$6:$O$581,2,FALSE),0)</f>
        <v>14.309999999999997</v>
      </c>
      <c r="D549" s="7">
        <f>IFERROR((VLOOKUP($B549,'UA Ledger'!$A$6:$N$165,D$4,FALSE)),0)+IFERROR(VLOOKUP($B549,'AA Ledger'!$A$6:$O$581,D$4,FALSE),0)</f>
        <v>0</v>
      </c>
      <c r="E549" s="7">
        <f>IFERROR((VLOOKUP($B549,'UA Ledger'!$A$6:$N$165,E$4,FALSE)),0)+IFERROR(VLOOKUP($B549,'AA Ledger'!$A$6:$O$581,E$4,FALSE),0)</f>
        <v>0</v>
      </c>
      <c r="F549" s="7">
        <f>IFERROR((VLOOKUP($B549,'UA Ledger'!$A$6:$N$165,F$4,FALSE)),0)+IFERROR(VLOOKUP($B549,'AA Ledger'!$A$6:$O$581,F$4,FALSE),0)</f>
        <v>14.789999999999997</v>
      </c>
      <c r="G549" s="7">
        <f>IFERROR((VLOOKUP($B549,'UA Ledger'!$A$6:$N$165,G$4,FALSE)),0)+IFERROR(VLOOKUP($B549,'AA Ledger'!$A$6:$O$581,G$4,FALSE),0)</f>
        <v>0</v>
      </c>
      <c r="H549" s="7">
        <f>IFERROR((VLOOKUP($B549,'UA Ledger'!$A$6:$N$165,H$4,FALSE)),0)+IFERROR(VLOOKUP($B549,'AA Ledger'!$A$6:$O$581,H$4,FALSE),0)</f>
        <v>12.16</v>
      </c>
      <c r="I549" s="7">
        <f>IFERROR((VLOOKUP($B549,'UA Ledger'!$A$6:$N$165,I$4,FALSE)),0)+IFERROR(VLOOKUP($B549,'AA Ledger'!$A$6:$O$581,I$4,FALSE),0)</f>
        <v>0</v>
      </c>
      <c r="J549" s="7">
        <f>IFERROR((VLOOKUP($B549,'UA Ledger'!$A$6:$N$165,J$4,FALSE)),0)+IFERROR(VLOOKUP($B549,'AA Ledger'!$A$6:$O$581,J$4,FALSE),0)</f>
        <v>0</v>
      </c>
      <c r="K549" s="7">
        <f>IFERROR((VLOOKUP($B549,'UA Ledger'!$A$6:$N$165,K$4,FALSE)),0)+IFERROR(VLOOKUP($B549,'AA Ledger'!$A$6:$O$581,K$4,FALSE),0)</f>
        <v>8.9699999999999989</v>
      </c>
      <c r="L549" s="7">
        <f>IFERROR((VLOOKUP($B549,'UA Ledger'!$A$6:$N$165,L$4,FALSE)),0)+IFERROR(VLOOKUP($B549,'AA Ledger'!$A$6:$O$581,L$4,FALSE),0)</f>
        <v>0</v>
      </c>
      <c r="M549" s="7">
        <f>IFERROR((VLOOKUP($B549,'UA Ledger'!$A$6:$N$165,M$4,FALSE)),0)+IFERROR(VLOOKUP($B549,'AA Ledger'!$A$6:$O$581,M$4,FALSE),0)</f>
        <v>0</v>
      </c>
      <c r="N549" s="7">
        <f>IFERROR((VLOOKUP($B549,'UA Ledger'!$A$6:$N$165,N$4,FALSE)),0)+IFERROR(VLOOKUP($B549,'AA Ledger'!$A$6:$O$581,N$4,FALSE),0)</f>
        <v>0</v>
      </c>
      <c r="O549" s="6">
        <f t="shared" si="29"/>
        <v>50.22999999999999</v>
      </c>
      <c r="T549" s="5">
        <v>6810</v>
      </c>
      <c r="U549">
        <f t="shared" si="30"/>
        <v>6810</v>
      </c>
    </row>
    <row r="550" spans="1:21" x14ac:dyDescent="0.35">
      <c r="A550" s="26" t="str">
        <f>IFERROR(VLOOKUP(B550,[1]Summary!$A$440:$B$730,2,FALSE),"")</f>
        <v>TELEMETERING PHONE EXPENSE</v>
      </c>
      <c r="B550" s="16">
        <v>5985</v>
      </c>
      <c r="C550" s="7">
        <f>IFERROR((VLOOKUP($B550,'UA Ledger'!$A$6:$N$165,2,FALSE)),0)+IFERROR(VLOOKUP($B550,'AA Ledger'!$A$6:$O$581,2,FALSE),0)</f>
        <v>356.15</v>
      </c>
      <c r="D550" s="7">
        <f>IFERROR((VLOOKUP($B550,'UA Ledger'!$A$6:$N$165,D$4,FALSE)),0)+IFERROR(VLOOKUP($B550,'AA Ledger'!$A$6:$O$581,D$4,FALSE),0)</f>
        <v>356.15</v>
      </c>
      <c r="E550" s="7">
        <f>IFERROR((VLOOKUP($B550,'UA Ledger'!$A$6:$N$165,E$4,FALSE)),0)+IFERROR(VLOOKUP($B550,'AA Ledger'!$A$6:$O$581,E$4,FALSE),0)</f>
        <v>356.15</v>
      </c>
      <c r="F550" s="7">
        <f>IFERROR((VLOOKUP($B550,'UA Ledger'!$A$6:$N$165,F$4,FALSE)),0)+IFERROR(VLOOKUP($B550,'AA Ledger'!$A$6:$O$581,F$4,FALSE),0)</f>
        <v>356.15</v>
      </c>
      <c r="G550" s="7">
        <f>IFERROR((VLOOKUP($B550,'UA Ledger'!$A$6:$N$165,G$4,FALSE)),0)+IFERROR(VLOOKUP($B550,'AA Ledger'!$A$6:$O$581,G$4,FALSE),0)</f>
        <v>356.15</v>
      </c>
      <c r="H550" s="7">
        <f>IFERROR((VLOOKUP($B550,'UA Ledger'!$A$6:$N$165,H$4,FALSE)),0)+IFERROR(VLOOKUP($B550,'AA Ledger'!$A$6:$O$581,H$4,FALSE),0)</f>
        <v>356.15</v>
      </c>
      <c r="I550" s="7">
        <f>IFERROR((VLOOKUP($B550,'UA Ledger'!$A$6:$N$165,I$4,FALSE)),0)+IFERROR(VLOOKUP($B550,'AA Ledger'!$A$6:$O$581,I$4,FALSE),0)</f>
        <v>356.15</v>
      </c>
      <c r="J550" s="7">
        <f>IFERROR((VLOOKUP($B550,'UA Ledger'!$A$6:$N$165,J$4,FALSE)),0)+IFERROR(VLOOKUP($B550,'AA Ledger'!$A$6:$O$581,J$4,FALSE),0)</f>
        <v>356.15</v>
      </c>
      <c r="K550" s="7">
        <f>IFERROR((VLOOKUP($B550,'UA Ledger'!$A$6:$N$165,K$4,FALSE)),0)+IFERROR(VLOOKUP($B550,'AA Ledger'!$A$6:$O$581,K$4,FALSE),0)</f>
        <v>356.15</v>
      </c>
      <c r="L550" s="7">
        <f>IFERROR((VLOOKUP($B550,'UA Ledger'!$A$6:$N$165,L$4,FALSE)),0)+IFERROR(VLOOKUP($B550,'AA Ledger'!$A$6:$O$581,L$4,FALSE),0)</f>
        <v>356.15</v>
      </c>
      <c r="M550" s="7">
        <f>IFERROR((VLOOKUP($B550,'UA Ledger'!$A$6:$N$165,M$4,FALSE)),0)+IFERROR(VLOOKUP($B550,'AA Ledger'!$A$6:$O$581,M$4,FALSE),0)</f>
        <v>356.15</v>
      </c>
      <c r="N550" s="7">
        <f>IFERROR((VLOOKUP($B550,'UA Ledger'!$A$6:$N$165,N$4,FALSE)),0)+IFERROR(VLOOKUP($B550,'AA Ledger'!$A$6:$O$581,N$4,FALSE),0)</f>
        <v>356.15</v>
      </c>
      <c r="O550" s="6">
        <f t="shared" si="29"/>
        <v>4273.8</v>
      </c>
      <c r="T550" s="5">
        <v>6815</v>
      </c>
      <c r="U550">
        <f t="shared" si="30"/>
        <v>6815</v>
      </c>
    </row>
    <row r="551" spans="1:21" x14ac:dyDescent="0.35">
      <c r="A551" s="26" t="str">
        <f>IFERROR(VLOOKUP(B551,[1]Summary!$A$440:$B$730,2,FALSE),"")</f>
        <v>AUDIT FEES</v>
      </c>
      <c r="B551" s="16">
        <v>6010</v>
      </c>
      <c r="C551" s="7">
        <f>IFERROR((VLOOKUP($B551,'UA Ledger'!$A$6:$N$165,2,FALSE)),0)+IFERROR(VLOOKUP($B551,'AA Ledger'!$A$6:$O$581,2,FALSE),0)</f>
        <v>7982.0700000000006</v>
      </c>
      <c r="D551" s="7">
        <f>IFERROR((VLOOKUP($B551,'UA Ledger'!$A$6:$N$165,D$4,FALSE)),0)+IFERROR(VLOOKUP($B551,'AA Ledger'!$A$6:$O$581,D$4,FALSE),0)</f>
        <v>7984.1100000000006</v>
      </c>
      <c r="E551" s="7">
        <f>IFERROR((VLOOKUP($B551,'UA Ledger'!$A$6:$N$165,E$4,FALSE)),0)+IFERROR(VLOOKUP($B551,'AA Ledger'!$A$6:$O$581,E$4,FALSE),0)</f>
        <v>8082.0299999999988</v>
      </c>
      <c r="F551" s="7">
        <f>IFERROR((VLOOKUP($B551,'UA Ledger'!$A$6:$N$165,F$4,FALSE)),0)+IFERROR(VLOOKUP($B551,'AA Ledger'!$A$6:$O$581,F$4,FALSE),0)</f>
        <v>8070.99</v>
      </c>
      <c r="G551" s="7">
        <f>IFERROR((VLOOKUP($B551,'UA Ledger'!$A$6:$N$165,G$4,FALSE)),0)+IFERROR(VLOOKUP($B551,'AA Ledger'!$A$6:$O$581,G$4,FALSE),0)</f>
        <v>8085.7399999999989</v>
      </c>
      <c r="H551" s="7">
        <f>IFERROR((VLOOKUP($B551,'UA Ledger'!$A$6:$N$165,H$4,FALSE)),0)+IFERROR(VLOOKUP($B551,'AA Ledger'!$A$6:$O$581,H$4,FALSE),0)</f>
        <v>8088.6400000000012</v>
      </c>
      <c r="I551" s="7">
        <f>IFERROR((VLOOKUP($B551,'UA Ledger'!$A$6:$N$165,I$4,FALSE)),0)+IFERROR(VLOOKUP($B551,'AA Ledger'!$A$6:$O$581,I$4,FALSE),0)</f>
        <v>8087.9399999999969</v>
      </c>
      <c r="J551" s="7">
        <f>IFERROR((VLOOKUP($B551,'UA Ledger'!$A$6:$N$165,J$4,FALSE)),0)+IFERROR(VLOOKUP($B551,'AA Ledger'!$A$6:$O$581,J$4,FALSE),0)</f>
        <v>8100.2199999999975</v>
      </c>
      <c r="K551" s="7">
        <f>IFERROR((VLOOKUP($B551,'UA Ledger'!$A$6:$N$165,K$4,FALSE)),0)+IFERROR(VLOOKUP($B551,'AA Ledger'!$A$6:$O$581,K$4,FALSE),0)</f>
        <v>8080.9999999999991</v>
      </c>
      <c r="L551" s="7">
        <f>IFERROR((VLOOKUP($B551,'UA Ledger'!$A$6:$N$165,L$4,FALSE)),0)+IFERROR(VLOOKUP($B551,'AA Ledger'!$A$6:$O$581,L$4,FALSE),0)</f>
        <v>8084.8000000000011</v>
      </c>
      <c r="M551" s="7">
        <f>IFERROR((VLOOKUP($B551,'UA Ledger'!$A$6:$N$165,M$4,FALSE)),0)+IFERROR(VLOOKUP($B551,'AA Ledger'!$A$6:$O$581,M$4,FALSE),0)</f>
        <v>8088.5300000000007</v>
      </c>
      <c r="N551" s="7">
        <f>IFERROR((VLOOKUP($B551,'UA Ledger'!$A$6:$N$165,N$4,FALSE)),0)+IFERROR(VLOOKUP($B551,'AA Ledger'!$A$6:$O$581,N$4,FALSE),0)</f>
        <v>-17835.59</v>
      </c>
      <c r="O551" s="6">
        <f t="shared" si="29"/>
        <v>70900.479999999996</v>
      </c>
      <c r="T551" s="5">
        <v>6820</v>
      </c>
      <c r="U551">
        <f t="shared" si="30"/>
        <v>6820</v>
      </c>
    </row>
    <row r="552" spans="1:21" x14ac:dyDescent="0.35">
      <c r="A552" s="26" t="str">
        <f>IFERROR(VLOOKUP(B552,[1]Summary!$A$440:$B$730,2,FALSE),"")</f>
        <v>EMPLOY FINDER FEES</v>
      </c>
      <c r="B552" s="16">
        <v>6015</v>
      </c>
      <c r="C552" s="7">
        <f>IFERROR((VLOOKUP($B552,'UA Ledger'!$A$6:$N$165,2,FALSE)),0)+IFERROR(VLOOKUP($B552,'AA Ledger'!$A$6:$O$581,2,FALSE),0)</f>
        <v>109.76</v>
      </c>
      <c r="D552" s="7">
        <f>IFERROR((VLOOKUP($B552,'UA Ledger'!$A$6:$N$165,D$4,FALSE)),0)+IFERROR(VLOOKUP($B552,'AA Ledger'!$A$6:$O$581,D$4,FALSE),0)</f>
        <v>54.220000000000006</v>
      </c>
      <c r="E552" s="7">
        <f>IFERROR((VLOOKUP($B552,'UA Ledger'!$A$6:$N$165,E$4,FALSE)),0)+IFERROR(VLOOKUP($B552,'AA Ledger'!$A$6:$O$581,E$4,FALSE),0)</f>
        <v>28.749999999999993</v>
      </c>
      <c r="F552" s="7">
        <f>IFERROR((VLOOKUP($B552,'UA Ledger'!$A$6:$N$165,F$4,FALSE)),0)+IFERROR(VLOOKUP($B552,'AA Ledger'!$A$6:$O$581,F$4,FALSE),0)</f>
        <v>151.99000000000004</v>
      </c>
      <c r="G552" s="7">
        <f>IFERROR((VLOOKUP($B552,'UA Ledger'!$A$6:$N$165,G$4,FALSE)),0)+IFERROR(VLOOKUP($B552,'AA Ledger'!$A$6:$O$581,G$4,FALSE),0)</f>
        <v>72.099999999999952</v>
      </c>
      <c r="H552" s="7">
        <f>IFERROR((VLOOKUP($B552,'UA Ledger'!$A$6:$N$165,H$4,FALSE)),0)+IFERROR(VLOOKUP($B552,'AA Ledger'!$A$6:$O$581,H$4,FALSE),0)</f>
        <v>0</v>
      </c>
      <c r="I552" s="7">
        <f>IFERROR((VLOOKUP($B552,'UA Ledger'!$A$6:$N$165,I$4,FALSE)),0)+IFERROR(VLOOKUP($B552,'AA Ledger'!$A$6:$O$581,I$4,FALSE),0)</f>
        <v>16.169999999999998</v>
      </c>
      <c r="J552" s="7">
        <f>IFERROR((VLOOKUP($B552,'UA Ledger'!$A$6:$N$165,J$4,FALSE)),0)+IFERROR(VLOOKUP($B552,'AA Ledger'!$A$6:$O$581,J$4,FALSE),0)</f>
        <v>0</v>
      </c>
      <c r="K552" s="7">
        <f>IFERROR((VLOOKUP($B552,'UA Ledger'!$A$6:$N$165,K$4,FALSE)),0)+IFERROR(VLOOKUP($B552,'AA Ledger'!$A$6:$O$581,K$4,FALSE),0)</f>
        <v>0</v>
      </c>
      <c r="L552" s="7">
        <f>IFERROR((VLOOKUP($B552,'UA Ledger'!$A$6:$N$165,L$4,FALSE)),0)+IFERROR(VLOOKUP($B552,'AA Ledger'!$A$6:$O$581,L$4,FALSE),0)</f>
        <v>0</v>
      </c>
      <c r="M552" s="7">
        <f>IFERROR((VLOOKUP($B552,'UA Ledger'!$A$6:$N$165,M$4,FALSE)),0)+IFERROR(VLOOKUP($B552,'AA Ledger'!$A$6:$O$581,M$4,FALSE),0)</f>
        <v>0</v>
      </c>
      <c r="N552" s="7">
        <f>IFERROR((VLOOKUP($B552,'UA Ledger'!$A$6:$N$165,N$4,FALSE)),0)+IFERROR(VLOOKUP($B552,'AA Ledger'!$A$6:$O$581,N$4,FALSE),0)</f>
        <v>0</v>
      </c>
      <c r="O552" s="6">
        <f t="shared" si="29"/>
        <v>432.99</v>
      </c>
      <c r="T552" s="5">
        <v>6825</v>
      </c>
      <c r="U552">
        <f t="shared" si="30"/>
        <v>6825</v>
      </c>
    </row>
    <row r="553" spans="1:21" x14ac:dyDescent="0.35">
      <c r="A553" s="26" t="str">
        <f>IFERROR(VLOOKUP(B553,[1]Summary!$A$440:$B$730,2,FALSE),"")</f>
        <v>ENGINEERING FEES</v>
      </c>
      <c r="B553" s="16">
        <v>6020</v>
      </c>
      <c r="C553" s="7">
        <f>IFERROR((VLOOKUP($B553,'UA Ledger'!$A$6:$N$165,2,FALSE)),0)+IFERROR(VLOOKUP($B553,'AA Ledger'!$A$6:$O$581,2,FALSE),0)</f>
        <v>0</v>
      </c>
      <c r="D553" s="7">
        <f>IFERROR((VLOOKUP($B553,'UA Ledger'!$A$6:$N$165,D$4,FALSE)),0)+IFERROR(VLOOKUP($B553,'AA Ledger'!$A$6:$O$581,D$4,FALSE),0)</f>
        <v>0</v>
      </c>
      <c r="E553" s="7">
        <f>IFERROR((VLOOKUP($B553,'UA Ledger'!$A$6:$N$165,E$4,FALSE)),0)+IFERROR(VLOOKUP($B553,'AA Ledger'!$A$6:$O$581,E$4,FALSE),0)</f>
        <v>2200</v>
      </c>
      <c r="F553" s="7">
        <f>IFERROR((VLOOKUP($B553,'UA Ledger'!$A$6:$N$165,F$4,FALSE)),0)+IFERROR(VLOOKUP($B553,'AA Ledger'!$A$6:$O$581,F$4,FALSE),0)</f>
        <v>4500</v>
      </c>
      <c r="G553" s="7">
        <f>IFERROR((VLOOKUP($B553,'UA Ledger'!$A$6:$N$165,G$4,FALSE)),0)+IFERROR(VLOOKUP($B553,'AA Ledger'!$A$6:$O$581,G$4,FALSE),0)</f>
        <v>2500</v>
      </c>
      <c r="H553" s="7">
        <f>IFERROR((VLOOKUP($B553,'UA Ledger'!$A$6:$N$165,H$4,FALSE)),0)+IFERROR(VLOOKUP($B553,'AA Ledger'!$A$6:$O$581,H$4,FALSE),0)</f>
        <v>1750</v>
      </c>
      <c r="I553" s="7">
        <f>IFERROR((VLOOKUP($B553,'UA Ledger'!$A$6:$N$165,I$4,FALSE)),0)+IFERROR(VLOOKUP($B553,'AA Ledger'!$A$6:$O$581,I$4,FALSE),0)</f>
        <v>0</v>
      </c>
      <c r="J553" s="7">
        <f>IFERROR((VLOOKUP($B553,'UA Ledger'!$A$6:$N$165,J$4,FALSE)),0)+IFERROR(VLOOKUP($B553,'AA Ledger'!$A$6:$O$581,J$4,FALSE),0)</f>
        <v>1250</v>
      </c>
      <c r="K553" s="7">
        <f>IFERROR((VLOOKUP($B553,'UA Ledger'!$A$6:$N$165,K$4,FALSE)),0)+IFERROR(VLOOKUP($B553,'AA Ledger'!$A$6:$O$581,K$4,FALSE),0)</f>
        <v>0</v>
      </c>
      <c r="L553" s="7">
        <f>IFERROR((VLOOKUP($B553,'UA Ledger'!$A$6:$N$165,L$4,FALSE)),0)+IFERROR(VLOOKUP($B553,'AA Ledger'!$A$6:$O$581,L$4,FALSE),0)</f>
        <v>0</v>
      </c>
      <c r="M553" s="7">
        <f>IFERROR((VLOOKUP($B553,'UA Ledger'!$A$6:$N$165,M$4,FALSE)),0)+IFERROR(VLOOKUP($B553,'AA Ledger'!$A$6:$O$581,M$4,FALSE),0)</f>
        <v>0</v>
      </c>
      <c r="N553" s="7">
        <f>IFERROR((VLOOKUP($B553,'UA Ledger'!$A$6:$N$165,N$4,FALSE)),0)+IFERROR(VLOOKUP($B553,'AA Ledger'!$A$6:$O$581,N$4,FALSE),0)</f>
        <v>0</v>
      </c>
      <c r="O553" s="6">
        <f t="shared" si="29"/>
        <v>12200</v>
      </c>
      <c r="T553" s="5">
        <v>6830</v>
      </c>
      <c r="U553">
        <f t="shared" si="30"/>
        <v>6830</v>
      </c>
    </row>
    <row r="554" spans="1:21" x14ac:dyDescent="0.35">
      <c r="A554" s="26" t="str">
        <f>IFERROR(VLOOKUP(B554,[1]Summary!$A$440:$B$730,2,FALSE),"")</f>
        <v>LEGAL FEES</v>
      </c>
      <c r="B554" s="16">
        <v>6025</v>
      </c>
      <c r="C554" s="7">
        <f>IFERROR((VLOOKUP($B554,'UA Ledger'!$A$6:$N$165,2,FALSE)),0)+IFERROR(VLOOKUP($B554,'AA Ledger'!$A$6:$O$581,2,FALSE),0)</f>
        <v>436.1</v>
      </c>
      <c r="D554" s="7">
        <f>IFERROR((VLOOKUP($B554,'UA Ledger'!$A$6:$N$165,D$4,FALSE)),0)+IFERROR(VLOOKUP($B554,'AA Ledger'!$A$6:$O$581,D$4,FALSE),0)</f>
        <v>47.909999999999989</v>
      </c>
      <c r="E554" s="7">
        <f>IFERROR((VLOOKUP($B554,'UA Ledger'!$A$6:$N$165,E$4,FALSE)),0)+IFERROR(VLOOKUP($B554,'AA Ledger'!$A$6:$O$581,E$4,FALSE),0)</f>
        <v>5124.34</v>
      </c>
      <c r="F554" s="7">
        <f>IFERROR((VLOOKUP($B554,'UA Ledger'!$A$6:$N$165,F$4,FALSE)),0)+IFERROR(VLOOKUP($B554,'AA Ledger'!$A$6:$O$581,F$4,FALSE),0)</f>
        <v>-2277.0300000000002</v>
      </c>
      <c r="G554" s="7">
        <f>IFERROR((VLOOKUP($B554,'UA Ledger'!$A$6:$N$165,G$4,FALSE)),0)+IFERROR(VLOOKUP($B554,'AA Ledger'!$A$6:$O$581,G$4,FALSE),0)</f>
        <v>604.18999999999994</v>
      </c>
      <c r="H554" s="7">
        <f>IFERROR((VLOOKUP($B554,'UA Ledger'!$A$6:$N$165,H$4,FALSE)),0)+IFERROR(VLOOKUP($B554,'AA Ledger'!$A$6:$O$581,H$4,FALSE),0)</f>
        <v>574.68000000000006</v>
      </c>
      <c r="I554" s="7">
        <f>IFERROR((VLOOKUP($B554,'UA Ledger'!$A$6:$N$165,I$4,FALSE)),0)+IFERROR(VLOOKUP($B554,'AA Ledger'!$A$6:$O$581,I$4,FALSE),0)</f>
        <v>35.399999999999991</v>
      </c>
      <c r="J554" s="7">
        <f>IFERROR((VLOOKUP($B554,'UA Ledger'!$A$6:$N$165,J$4,FALSE)),0)+IFERROR(VLOOKUP($B554,'AA Ledger'!$A$6:$O$581,J$4,FALSE),0)</f>
        <v>72.900000000000006</v>
      </c>
      <c r="K554" s="7">
        <f>IFERROR((VLOOKUP($B554,'UA Ledger'!$A$6:$N$165,K$4,FALSE)),0)+IFERROR(VLOOKUP($B554,'AA Ledger'!$A$6:$O$581,K$4,FALSE),0)</f>
        <v>55.55</v>
      </c>
      <c r="L554" s="7">
        <f>IFERROR((VLOOKUP($B554,'UA Ledger'!$A$6:$N$165,L$4,FALSE)),0)+IFERROR(VLOOKUP($B554,'AA Ledger'!$A$6:$O$581,L$4,FALSE),0)</f>
        <v>57.050000000000004</v>
      </c>
      <c r="M554" s="7">
        <f>IFERROR((VLOOKUP($B554,'UA Ledger'!$A$6:$N$165,M$4,FALSE)),0)+IFERROR(VLOOKUP($B554,'AA Ledger'!$A$6:$O$581,M$4,FALSE),0)</f>
        <v>0</v>
      </c>
      <c r="N554" s="7">
        <f>IFERROR((VLOOKUP($B554,'UA Ledger'!$A$6:$N$165,N$4,FALSE)),0)+IFERROR(VLOOKUP($B554,'AA Ledger'!$A$6:$O$581,N$4,FALSE),0)</f>
        <v>2156.2100000000009</v>
      </c>
      <c r="O554" s="6">
        <f t="shared" si="29"/>
        <v>6887.3000000000011</v>
      </c>
      <c r="T554" s="5">
        <v>6835</v>
      </c>
      <c r="U554">
        <f t="shared" si="30"/>
        <v>6835</v>
      </c>
    </row>
    <row r="555" spans="1:21" x14ac:dyDescent="0.35">
      <c r="A555" s="26" t="str">
        <f>IFERROR(VLOOKUP(B555,[1]Summary!$A$440:$B$730,2,FALSE),"")</f>
        <v>MANAGEMENT FEES</v>
      </c>
      <c r="B555" s="16">
        <v>6030</v>
      </c>
      <c r="C555" s="7">
        <f>IFERROR((VLOOKUP($B555,'UA Ledger'!$A$6:$N$165,2,FALSE)),0)+IFERROR(VLOOKUP($B555,'AA Ledger'!$A$6:$O$581,2,FALSE),0)</f>
        <v>0</v>
      </c>
      <c r="D555" s="7">
        <f>IFERROR((VLOOKUP($B555,'UA Ledger'!$A$6:$N$165,D$4,FALSE)),0)+IFERROR(VLOOKUP($B555,'AA Ledger'!$A$6:$O$581,D$4,FALSE),0)</f>
        <v>0</v>
      </c>
      <c r="E555" s="7">
        <f>IFERROR((VLOOKUP($B555,'UA Ledger'!$A$6:$N$165,E$4,FALSE)),0)+IFERROR(VLOOKUP($B555,'AA Ledger'!$A$6:$O$581,E$4,FALSE),0)</f>
        <v>346677.29</v>
      </c>
      <c r="F555" s="7">
        <f>IFERROR((VLOOKUP($B555,'UA Ledger'!$A$6:$N$165,F$4,FALSE)),0)+IFERROR(VLOOKUP($B555,'AA Ledger'!$A$6:$O$581,F$4,FALSE),0)</f>
        <v>115401.92000000001</v>
      </c>
      <c r="G555" s="7">
        <f>IFERROR((VLOOKUP($B555,'UA Ledger'!$A$6:$N$165,G$4,FALSE)),0)+IFERROR(VLOOKUP($B555,'AA Ledger'!$A$6:$O$581,G$4,FALSE),0)</f>
        <v>43300.1</v>
      </c>
      <c r="H555" s="7">
        <f>IFERROR((VLOOKUP($B555,'UA Ledger'!$A$6:$N$165,H$4,FALSE)),0)+IFERROR(VLOOKUP($B555,'AA Ledger'!$A$6:$O$581,H$4,FALSE),0)</f>
        <v>115654.64000000001</v>
      </c>
      <c r="I555" s="7">
        <f>IFERROR((VLOOKUP($B555,'UA Ledger'!$A$6:$N$165,I$4,FALSE)),0)+IFERROR(VLOOKUP($B555,'AA Ledger'!$A$6:$O$581,I$4,FALSE),0)</f>
        <v>115643.43999999996</v>
      </c>
      <c r="J555" s="7">
        <f>IFERROR((VLOOKUP($B555,'UA Ledger'!$A$6:$N$165,J$4,FALSE)),0)+IFERROR(VLOOKUP($B555,'AA Ledger'!$A$6:$O$581,J$4,FALSE),0)</f>
        <v>43397.649999999994</v>
      </c>
      <c r="K555" s="7">
        <f>IFERROR((VLOOKUP($B555,'UA Ledger'!$A$6:$N$165,K$4,FALSE)),0)+IFERROR(VLOOKUP($B555,'AA Ledger'!$A$6:$O$581,K$4,FALSE),0)</f>
        <v>115544.63</v>
      </c>
      <c r="L555" s="7">
        <f>IFERROR((VLOOKUP($B555,'UA Ledger'!$A$6:$N$165,L$4,FALSE)),0)+IFERROR(VLOOKUP($B555,'AA Ledger'!$A$6:$O$581,L$4,FALSE),0)</f>
        <v>115599.22999999998</v>
      </c>
      <c r="M555" s="7">
        <f>IFERROR((VLOOKUP($B555,'UA Ledger'!$A$6:$N$165,M$4,FALSE)),0)+IFERROR(VLOOKUP($B555,'AA Ledger'!$A$6:$O$581,M$4,FALSE),0)</f>
        <v>130190.38000000002</v>
      </c>
      <c r="N555" s="7">
        <f>IFERROR((VLOOKUP($B555,'UA Ledger'!$A$6:$N$165,N$4,FALSE)),0)+IFERROR(VLOOKUP($B555,'AA Ledger'!$A$6:$O$581,N$4,FALSE),0)</f>
        <v>170495.69999999998</v>
      </c>
      <c r="O555" s="6">
        <f t="shared" si="29"/>
        <v>1311904.98</v>
      </c>
      <c r="T555" s="5">
        <v>6840</v>
      </c>
      <c r="U555">
        <f t="shared" si="30"/>
        <v>6840</v>
      </c>
    </row>
    <row r="556" spans="1:21" x14ac:dyDescent="0.35">
      <c r="A556" s="26" t="str">
        <f>IFERROR(VLOOKUP(B556,[1]Summary!$A$440:$B$730,2,FALSE),"")</f>
        <v>PAYROLL SERVICES</v>
      </c>
      <c r="B556" s="16">
        <v>6035</v>
      </c>
      <c r="C556" s="7">
        <f>IFERROR((VLOOKUP($B556,'UA Ledger'!$A$6:$N$165,2,FALSE)),0)+IFERROR(VLOOKUP($B556,'AA Ledger'!$A$6:$O$581,2,FALSE),0)</f>
        <v>3569.9899999999989</v>
      </c>
      <c r="D556" s="7">
        <f>IFERROR((VLOOKUP($B556,'UA Ledger'!$A$6:$N$165,D$4,FALSE)),0)+IFERROR(VLOOKUP($B556,'AA Ledger'!$A$6:$O$581,D$4,FALSE),0)</f>
        <v>2766.3199999999997</v>
      </c>
      <c r="E556" s="7">
        <f>IFERROR((VLOOKUP($B556,'UA Ledger'!$A$6:$N$165,E$4,FALSE)),0)+IFERROR(VLOOKUP($B556,'AA Ledger'!$A$6:$O$581,E$4,FALSE),0)</f>
        <v>2334.0700000000002</v>
      </c>
      <c r="F556" s="7">
        <f>IFERROR((VLOOKUP($B556,'UA Ledger'!$A$6:$N$165,F$4,FALSE)),0)+IFERROR(VLOOKUP($B556,'AA Ledger'!$A$6:$O$581,F$4,FALSE),0)</f>
        <v>2836.8399999999992</v>
      </c>
      <c r="G556" s="7">
        <f>IFERROR((VLOOKUP($B556,'UA Ledger'!$A$6:$N$165,G$4,FALSE)),0)+IFERROR(VLOOKUP($B556,'AA Ledger'!$A$6:$O$581,G$4,FALSE),0)</f>
        <v>4083.0200000000009</v>
      </c>
      <c r="H556" s="7">
        <f>IFERROR((VLOOKUP($B556,'UA Ledger'!$A$6:$N$165,H$4,FALSE)),0)+IFERROR(VLOOKUP($B556,'AA Ledger'!$A$6:$O$581,H$4,FALSE),0)</f>
        <v>2455.25</v>
      </c>
      <c r="I556" s="7">
        <f>IFERROR((VLOOKUP($B556,'UA Ledger'!$A$6:$N$165,I$4,FALSE)),0)+IFERROR(VLOOKUP($B556,'AA Ledger'!$A$6:$O$581,I$4,FALSE),0)</f>
        <v>2466.15</v>
      </c>
      <c r="J556" s="7">
        <f>IFERROR((VLOOKUP($B556,'UA Ledger'!$A$6:$N$165,J$4,FALSE)),0)+IFERROR(VLOOKUP($B556,'AA Ledger'!$A$6:$O$581,J$4,FALSE),0)</f>
        <v>2643.44</v>
      </c>
      <c r="K556" s="7">
        <f>IFERROR((VLOOKUP($B556,'UA Ledger'!$A$6:$N$165,K$4,FALSE)),0)+IFERROR(VLOOKUP($B556,'AA Ledger'!$A$6:$O$581,K$4,FALSE),0)</f>
        <v>2841.08</v>
      </c>
      <c r="L556" s="7">
        <f>IFERROR((VLOOKUP($B556,'UA Ledger'!$A$6:$N$165,L$4,FALSE)),0)+IFERROR(VLOOKUP($B556,'AA Ledger'!$A$6:$O$581,L$4,FALSE),0)</f>
        <v>3831.4599999999996</v>
      </c>
      <c r="M556" s="7">
        <f>IFERROR((VLOOKUP($B556,'UA Ledger'!$A$6:$N$165,M$4,FALSE)),0)+IFERROR(VLOOKUP($B556,'AA Ledger'!$A$6:$O$581,M$4,FALSE),0)</f>
        <v>3787.0699999999997</v>
      </c>
      <c r="N556" s="7">
        <f>IFERROR((VLOOKUP($B556,'UA Ledger'!$A$6:$N$165,N$4,FALSE)),0)+IFERROR(VLOOKUP($B556,'AA Ledger'!$A$6:$O$581,N$4,FALSE),0)</f>
        <v>3400.0600000000009</v>
      </c>
      <c r="O556" s="6">
        <f t="shared" si="29"/>
        <v>37014.749999999993</v>
      </c>
      <c r="T556" s="5">
        <v>6845</v>
      </c>
      <c r="U556">
        <f t="shared" si="30"/>
        <v>6845</v>
      </c>
    </row>
    <row r="557" spans="1:21" x14ac:dyDescent="0.35">
      <c r="A557" s="26" t="str">
        <f>IFERROR(VLOOKUP(B557,[1]Summary!$A$440:$B$730,2,FALSE),"")</f>
        <v>TAX RETURN REVIEW</v>
      </c>
      <c r="B557" s="16">
        <v>6040</v>
      </c>
      <c r="C557" s="7">
        <f>IFERROR((VLOOKUP($B557,'UA Ledger'!$A$6:$N$165,2,FALSE)),0)+IFERROR(VLOOKUP($B557,'AA Ledger'!$A$6:$O$581,2,FALSE),0)</f>
        <v>4360.6799999999994</v>
      </c>
      <c r="D557" s="7">
        <f>IFERROR((VLOOKUP($B557,'UA Ledger'!$A$6:$N$165,D$4,FALSE)),0)+IFERROR(VLOOKUP($B557,'AA Ledger'!$A$6:$O$581,D$4,FALSE),0)</f>
        <v>4427.1800000000012</v>
      </c>
      <c r="E557" s="7">
        <f>IFERROR((VLOOKUP($B557,'UA Ledger'!$A$6:$N$165,E$4,FALSE)),0)+IFERROR(VLOOKUP($B557,'AA Ledger'!$A$6:$O$581,E$4,FALSE),0)</f>
        <v>4415.2200000000012</v>
      </c>
      <c r="F557" s="7">
        <f>IFERROR((VLOOKUP($B557,'UA Ledger'!$A$6:$N$165,F$4,FALSE)),0)+IFERROR(VLOOKUP($B557,'AA Ledger'!$A$6:$O$581,F$4,FALSE),0)</f>
        <v>4409.2299999999996</v>
      </c>
      <c r="G557" s="7">
        <f>IFERROR((VLOOKUP($B557,'UA Ledger'!$A$6:$N$165,G$4,FALSE)),0)+IFERROR(VLOOKUP($B557,'AA Ledger'!$A$6:$O$581,G$4,FALSE),0)</f>
        <v>4417.3099999999995</v>
      </c>
      <c r="H557" s="7">
        <f>IFERROR((VLOOKUP($B557,'UA Ledger'!$A$6:$N$165,H$4,FALSE)),0)+IFERROR(VLOOKUP($B557,'AA Ledger'!$A$6:$O$581,H$4,FALSE),0)</f>
        <v>3210.73</v>
      </c>
      <c r="I557" s="7">
        <f>IFERROR((VLOOKUP($B557,'UA Ledger'!$A$6:$N$165,I$4,FALSE)),0)+IFERROR(VLOOKUP($B557,'AA Ledger'!$A$6:$O$581,I$4,FALSE),0)</f>
        <v>4217.130000000001</v>
      </c>
      <c r="J557" s="7">
        <f>IFERROR((VLOOKUP($B557,'UA Ledger'!$A$6:$N$165,J$4,FALSE)),0)+IFERROR(VLOOKUP($B557,'AA Ledger'!$A$6:$O$581,J$4,FALSE),0)</f>
        <v>4223.54</v>
      </c>
      <c r="K557" s="7">
        <f>IFERROR((VLOOKUP($B557,'UA Ledger'!$A$6:$N$165,K$4,FALSE)),0)+IFERROR(VLOOKUP($B557,'AA Ledger'!$A$6:$O$581,K$4,FALSE),0)</f>
        <v>4213.5299999999988</v>
      </c>
      <c r="L557" s="7">
        <f>IFERROR((VLOOKUP($B557,'UA Ledger'!$A$6:$N$165,L$4,FALSE)),0)+IFERROR(VLOOKUP($B557,'AA Ledger'!$A$6:$O$581,L$4,FALSE),0)</f>
        <v>4215.5399999999981</v>
      </c>
      <c r="M557" s="7">
        <f>IFERROR((VLOOKUP($B557,'UA Ledger'!$A$6:$N$165,M$4,FALSE)),0)+IFERROR(VLOOKUP($B557,'AA Ledger'!$A$6:$O$581,M$4,FALSE),0)</f>
        <v>4217.4599999999982</v>
      </c>
      <c r="N557" s="7">
        <f>IFERROR((VLOOKUP($B557,'UA Ledger'!$A$6:$N$165,N$4,FALSE)),0)+IFERROR(VLOOKUP($B557,'AA Ledger'!$A$6:$O$581,N$4,FALSE),0)</f>
        <v>4303.6000000000004</v>
      </c>
      <c r="O557" s="6">
        <f t="shared" si="29"/>
        <v>50631.15</v>
      </c>
      <c r="T557" s="5">
        <v>6850</v>
      </c>
      <c r="U557">
        <f t="shared" si="30"/>
        <v>6850</v>
      </c>
    </row>
    <row r="558" spans="1:21" x14ac:dyDescent="0.35">
      <c r="A558" s="15" t="s">
        <v>414</v>
      </c>
      <c r="B558" s="16">
        <v>6045</v>
      </c>
      <c r="C558" s="7">
        <f>IFERROR((VLOOKUP($B558,'UA Ledger'!$A$6:$N$165,2,FALSE)),0)+IFERROR(VLOOKUP($B558,'AA Ledger'!$A$6:$O$581,2,FALSE),0)</f>
        <v>0</v>
      </c>
      <c r="D558" s="7">
        <f>IFERROR((VLOOKUP($B558,'UA Ledger'!$A$6:$N$165,D$4,FALSE)),0)+IFERROR(VLOOKUP($B558,'AA Ledger'!$A$6:$O$581,D$4,FALSE),0)</f>
        <v>0</v>
      </c>
      <c r="E558" s="7">
        <f>IFERROR((VLOOKUP($B558,'UA Ledger'!$A$6:$N$165,E$4,FALSE)),0)+IFERROR(VLOOKUP($B558,'AA Ledger'!$A$6:$O$581,E$4,FALSE),0)</f>
        <v>0</v>
      </c>
      <c r="F558" s="7">
        <f>IFERROR((VLOOKUP($B558,'UA Ledger'!$A$6:$N$165,F$4,FALSE)),0)+IFERROR(VLOOKUP($B558,'AA Ledger'!$A$6:$O$581,F$4,FALSE),0)</f>
        <v>0</v>
      </c>
      <c r="G558" s="7">
        <f>IFERROR((VLOOKUP($B558,'UA Ledger'!$A$6:$N$165,G$4,FALSE)),0)+IFERROR(VLOOKUP($B558,'AA Ledger'!$A$6:$O$581,G$4,FALSE),0)</f>
        <v>0</v>
      </c>
      <c r="H558" s="7">
        <f>IFERROR((VLOOKUP($B558,'UA Ledger'!$A$6:$N$165,H$4,FALSE)),0)+IFERROR(VLOOKUP($B558,'AA Ledger'!$A$6:$O$581,H$4,FALSE),0)</f>
        <v>0</v>
      </c>
      <c r="I558" s="7">
        <f>IFERROR((VLOOKUP($B558,'UA Ledger'!$A$6:$N$165,I$4,FALSE)),0)+IFERROR(VLOOKUP($B558,'AA Ledger'!$A$6:$O$581,I$4,FALSE),0)</f>
        <v>0</v>
      </c>
      <c r="J558" s="7">
        <f>IFERROR((VLOOKUP($B558,'UA Ledger'!$A$6:$N$165,J$4,FALSE)),0)+IFERROR(VLOOKUP($B558,'AA Ledger'!$A$6:$O$581,J$4,FALSE),0)</f>
        <v>0</v>
      </c>
      <c r="K558" s="7">
        <f>IFERROR((VLOOKUP($B558,'UA Ledger'!$A$6:$N$165,K$4,FALSE)),0)+IFERROR(VLOOKUP($B558,'AA Ledger'!$A$6:$O$581,K$4,FALSE),0)</f>
        <v>1519.23</v>
      </c>
      <c r="L558" s="7">
        <f>IFERROR((VLOOKUP($B558,'UA Ledger'!$A$6:$N$165,L$4,FALSE)),0)+IFERROR(VLOOKUP($B558,'AA Ledger'!$A$6:$O$581,L$4,FALSE),0)</f>
        <v>911.96999999999991</v>
      </c>
      <c r="M558" s="7">
        <f>IFERROR((VLOOKUP($B558,'UA Ledger'!$A$6:$N$165,M$4,FALSE)),0)+IFERROR(VLOOKUP($B558,'AA Ledger'!$A$6:$O$581,M$4,FALSE),0)</f>
        <v>470.47000000000008</v>
      </c>
      <c r="N558" s="7">
        <f>IFERROR((VLOOKUP($B558,'UA Ledger'!$A$6:$N$165,N$4,FALSE)),0)+IFERROR(VLOOKUP($B558,'AA Ledger'!$A$6:$O$581,N$4,FALSE),0)</f>
        <v>4226.7499999999982</v>
      </c>
      <c r="O558" s="6">
        <f t="shared" si="29"/>
        <v>7128.4199999999983</v>
      </c>
      <c r="T558" s="5">
        <v>6855</v>
      </c>
      <c r="U558">
        <f t="shared" si="30"/>
        <v>6855</v>
      </c>
    </row>
    <row r="559" spans="1:21" x14ac:dyDescent="0.35">
      <c r="A559" s="26" t="str">
        <f>IFERROR(VLOOKUP(B559,[1]Summary!$A$440:$B$730,2,FALSE),"")</f>
        <v>OTHER OUTSIDE SERVICES</v>
      </c>
      <c r="B559" s="16">
        <v>6050</v>
      </c>
      <c r="C559" s="7">
        <f>IFERROR((VLOOKUP($B559,'UA Ledger'!$A$6:$N$165,2,FALSE)),0)+IFERROR(VLOOKUP($B559,'AA Ledger'!$A$6:$O$581,2,FALSE),0)</f>
        <v>18081.469999999998</v>
      </c>
      <c r="D559" s="7">
        <f>IFERROR((VLOOKUP($B559,'UA Ledger'!$A$6:$N$165,D$4,FALSE)),0)+IFERROR(VLOOKUP($B559,'AA Ledger'!$A$6:$O$581,D$4,FALSE),0)</f>
        <v>15364.129999999997</v>
      </c>
      <c r="E559" s="7">
        <f>IFERROR((VLOOKUP($B559,'UA Ledger'!$A$6:$N$165,E$4,FALSE)),0)+IFERROR(VLOOKUP($B559,'AA Ledger'!$A$6:$O$581,E$4,FALSE),0)</f>
        <v>14069.29</v>
      </c>
      <c r="F559" s="7">
        <f>IFERROR((VLOOKUP($B559,'UA Ledger'!$A$6:$N$165,F$4,FALSE)),0)+IFERROR(VLOOKUP($B559,'AA Ledger'!$A$6:$O$581,F$4,FALSE),0)</f>
        <v>15105.739999999998</v>
      </c>
      <c r="G559" s="7">
        <f>IFERROR((VLOOKUP($B559,'UA Ledger'!$A$6:$N$165,G$4,FALSE)),0)+IFERROR(VLOOKUP($B559,'AA Ledger'!$A$6:$O$581,G$4,FALSE),0)</f>
        <v>25826.35</v>
      </c>
      <c r="H559" s="7">
        <f>IFERROR((VLOOKUP($B559,'UA Ledger'!$A$6:$N$165,H$4,FALSE)),0)+IFERROR(VLOOKUP($B559,'AA Ledger'!$A$6:$O$581,H$4,FALSE),0)</f>
        <v>10666.409999999998</v>
      </c>
      <c r="I559" s="7">
        <f>IFERROR((VLOOKUP($B559,'UA Ledger'!$A$6:$N$165,I$4,FALSE)),0)+IFERROR(VLOOKUP($B559,'AA Ledger'!$A$6:$O$581,I$4,FALSE),0)</f>
        <v>17048.080000000009</v>
      </c>
      <c r="J559" s="7">
        <f>IFERROR((VLOOKUP($B559,'UA Ledger'!$A$6:$N$165,J$4,FALSE)),0)+IFERROR(VLOOKUP($B559,'AA Ledger'!$A$6:$O$581,J$4,FALSE),0)</f>
        <v>27558.359999999993</v>
      </c>
      <c r="K559" s="7">
        <f>IFERROR((VLOOKUP($B559,'UA Ledger'!$A$6:$N$165,K$4,FALSE)),0)+IFERROR(VLOOKUP($B559,'AA Ledger'!$A$6:$O$581,K$4,FALSE),0)</f>
        <v>15582.73</v>
      </c>
      <c r="L559" s="7">
        <f>IFERROR((VLOOKUP($B559,'UA Ledger'!$A$6:$N$165,L$4,FALSE)),0)+IFERROR(VLOOKUP($B559,'AA Ledger'!$A$6:$O$581,L$4,FALSE),0)</f>
        <v>31809.55</v>
      </c>
      <c r="M559" s="7">
        <f>IFERROR((VLOOKUP($B559,'UA Ledger'!$A$6:$N$165,M$4,FALSE)),0)+IFERROR(VLOOKUP($B559,'AA Ledger'!$A$6:$O$581,M$4,FALSE),0)</f>
        <v>15545.569999999996</v>
      </c>
      <c r="N559" s="7">
        <f>IFERROR((VLOOKUP($B559,'UA Ledger'!$A$6:$N$165,N$4,FALSE)),0)+IFERROR(VLOOKUP($B559,'AA Ledger'!$A$6:$O$581,N$4,FALSE),0)</f>
        <v>212143.93000000005</v>
      </c>
      <c r="O559" s="6">
        <f t="shared" si="29"/>
        <v>418801.61000000004</v>
      </c>
      <c r="T559" s="5">
        <v>6860</v>
      </c>
      <c r="U559">
        <f t="shared" si="30"/>
        <v>6860</v>
      </c>
    </row>
    <row r="560" spans="1:21" x14ac:dyDescent="0.35">
      <c r="A560" s="26" t="str">
        <f>IFERROR(VLOOKUP(B560,[1]Summary!$A$440:$B$730,2,FALSE),"")</f>
        <v>RATE CASE AMORT EXPENSE</v>
      </c>
      <c r="B560" s="16">
        <v>6065</v>
      </c>
      <c r="C560" s="7">
        <f>IFERROR((VLOOKUP($B560,'UA Ledger'!$A$6:$N$165,2,FALSE)),0)+IFERROR(VLOOKUP($B560,'AA Ledger'!$A$6:$O$581,2,FALSE),0)</f>
        <v>31886.080000000002</v>
      </c>
      <c r="D560" s="7">
        <f>IFERROR((VLOOKUP($B560,'UA Ledger'!$A$6:$N$165,D$4,FALSE)),0)+IFERROR(VLOOKUP($B560,'AA Ledger'!$A$6:$O$581,D$4,FALSE),0)</f>
        <v>31886.299999999992</v>
      </c>
      <c r="E560" s="7">
        <f>IFERROR((VLOOKUP($B560,'UA Ledger'!$A$6:$N$165,E$4,FALSE)),0)+IFERROR(VLOOKUP($B560,'AA Ledger'!$A$6:$O$581,E$4,FALSE),0)</f>
        <v>31887.069999999992</v>
      </c>
      <c r="F560" s="7">
        <f>IFERROR((VLOOKUP($B560,'UA Ledger'!$A$6:$N$165,F$4,FALSE)),0)+IFERROR(VLOOKUP($B560,'AA Ledger'!$A$6:$O$581,F$4,FALSE),0)</f>
        <v>31886.469999999998</v>
      </c>
      <c r="G560" s="7">
        <f>IFERROR((VLOOKUP($B560,'UA Ledger'!$A$6:$N$165,G$4,FALSE)),0)+IFERROR(VLOOKUP($B560,'AA Ledger'!$A$6:$O$581,G$4,FALSE),0)</f>
        <v>31886.510000000009</v>
      </c>
      <c r="H560" s="7">
        <f>IFERROR((VLOOKUP($B560,'UA Ledger'!$A$6:$N$165,H$4,FALSE)),0)+IFERROR(VLOOKUP($B560,'AA Ledger'!$A$6:$O$581,H$4,FALSE),0)</f>
        <v>30092.869999999995</v>
      </c>
      <c r="I560" s="7">
        <f>IFERROR((VLOOKUP($B560,'UA Ledger'!$A$6:$N$165,I$4,FALSE)),0)+IFERROR(VLOOKUP($B560,'AA Ledger'!$A$6:$O$581,I$4,FALSE),0)</f>
        <v>26356.45</v>
      </c>
      <c r="J560" s="7">
        <f>IFERROR((VLOOKUP($B560,'UA Ledger'!$A$6:$N$165,J$4,FALSE)),0)+IFERROR(VLOOKUP($B560,'AA Ledger'!$A$6:$O$581,J$4,FALSE),0)</f>
        <v>26357.500000000011</v>
      </c>
      <c r="K560" s="7">
        <f>IFERROR((VLOOKUP($B560,'UA Ledger'!$A$6:$N$165,K$4,FALSE)),0)+IFERROR(VLOOKUP($B560,'AA Ledger'!$A$6:$O$581,K$4,FALSE),0)</f>
        <v>26358.280000000002</v>
      </c>
      <c r="L560" s="7">
        <f>IFERROR((VLOOKUP($B560,'UA Ledger'!$A$6:$N$165,L$4,FALSE)),0)+IFERROR(VLOOKUP($B560,'AA Ledger'!$A$6:$O$581,L$4,FALSE),0)</f>
        <v>26359.239999999998</v>
      </c>
      <c r="M560" s="7">
        <f>IFERROR((VLOOKUP($B560,'UA Ledger'!$A$6:$N$165,M$4,FALSE)),0)+IFERROR(VLOOKUP($B560,'AA Ledger'!$A$6:$O$581,M$4,FALSE),0)</f>
        <v>26359.570000000007</v>
      </c>
      <c r="N560" s="7">
        <f>IFERROR((VLOOKUP($B560,'UA Ledger'!$A$6:$N$165,N$4,FALSE)),0)+IFERROR(VLOOKUP($B560,'AA Ledger'!$A$6:$O$581,N$4,FALSE),0)</f>
        <v>26360.219999999994</v>
      </c>
      <c r="O560" s="6">
        <f t="shared" si="29"/>
        <v>347676.56</v>
      </c>
      <c r="T560" s="5">
        <v>6875</v>
      </c>
      <c r="U560">
        <f t="shared" si="30"/>
        <v>6875</v>
      </c>
    </row>
    <row r="561" spans="1:21" x14ac:dyDescent="0.35">
      <c r="A561" s="26" t="str">
        <f>IFERROR(VLOOKUP(B561,[1]Summary!$A$440:$B$730,2,FALSE),"")</f>
        <v>MISC REG MATTERS COMM EXP</v>
      </c>
      <c r="B561" s="16">
        <v>6070</v>
      </c>
      <c r="C561" s="7">
        <f>IFERROR((VLOOKUP($B561,'UA Ledger'!$A$6:$N$165,2,FALSE)),0)+IFERROR(VLOOKUP($B561,'AA Ledger'!$A$6:$O$581,2,FALSE),0)</f>
        <v>225.18000000000006</v>
      </c>
      <c r="D561" s="7">
        <f>IFERROR((VLOOKUP($B561,'UA Ledger'!$A$6:$N$165,D$4,FALSE)),0)+IFERROR(VLOOKUP($B561,'AA Ledger'!$A$6:$O$581,D$4,FALSE),0)</f>
        <v>219.26000000000005</v>
      </c>
      <c r="E561" s="7">
        <f>IFERROR((VLOOKUP($B561,'UA Ledger'!$A$6:$N$165,E$4,FALSE)),0)+IFERROR(VLOOKUP($B561,'AA Ledger'!$A$6:$O$581,E$4,FALSE),0)</f>
        <v>368.85</v>
      </c>
      <c r="F561" s="7">
        <f>IFERROR((VLOOKUP($B561,'UA Ledger'!$A$6:$N$165,F$4,FALSE)),0)+IFERROR(VLOOKUP($B561,'AA Ledger'!$A$6:$O$581,F$4,FALSE),0)</f>
        <v>143.65999999999994</v>
      </c>
      <c r="G561" s="7">
        <f>IFERROR((VLOOKUP($B561,'UA Ledger'!$A$6:$N$165,G$4,FALSE)),0)+IFERROR(VLOOKUP($B561,'AA Ledger'!$A$6:$O$581,G$4,FALSE),0)</f>
        <v>472.30000000000007</v>
      </c>
      <c r="H561" s="7">
        <f>IFERROR((VLOOKUP($B561,'UA Ledger'!$A$6:$N$165,H$4,FALSE)),0)+IFERROR(VLOOKUP($B561,'AA Ledger'!$A$6:$O$581,H$4,FALSE),0)</f>
        <v>75.06</v>
      </c>
      <c r="I561" s="7">
        <f>IFERROR((VLOOKUP($B561,'UA Ledger'!$A$6:$N$165,I$4,FALSE)),0)+IFERROR(VLOOKUP($B561,'AA Ledger'!$A$6:$O$581,I$4,FALSE),0)</f>
        <v>0</v>
      </c>
      <c r="J561" s="7">
        <f>IFERROR((VLOOKUP($B561,'UA Ledger'!$A$6:$N$165,J$4,FALSE)),0)+IFERROR(VLOOKUP($B561,'AA Ledger'!$A$6:$O$581,J$4,FALSE),0)</f>
        <v>337.80999999999995</v>
      </c>
      <c r="K561" s="7">
        <f>IFERROR((VLOOKUP($B561,'UA Ledger'!$A$6:$N$165,K$4,FALSE)),0)+IFERROR(VLOOKUP($B561,'AA Ledger'!$A$6:$O$581,K$4,FALSE),0)</f>
        <v>225.21000000000004</v>
      </c>
      <c r="L561" s="7">
        <f>IFERROR((VLOOKUP($B561,'UA Ledger'!$A$6:$N$165,L$4,FALSE)),0)+IFERROR(VLOOKUP($B561,'AA Ledger'!$A$6:$O$581,L$4,FALSE),0)</f>
        <v>0</v>
      </c>
      <c r="M561" s="7">
        <f>IFERROR((VLOOKUP($B561,'UA Ledger'!$A$6:$N$165,M$4,FALSE)),0)+IFERROR(VLOOKUP($B561,'AA Ledger'!$A$6:$O$581,M$4,FALSE),0)</f>
        <v>0</v>
      </c>
      <c r="N561" s="7">
        <f>IFERROR((VLOOKUP($B561,'UA Ledger'!$A$6:$N$165,N$4,FALSE)),0)+IFERROR(VLOOKUP($B561,'AA Ledger'!$A$6:$O$581,N$4,FALSE),0)</f>
        <v>1914.4800000000002</v>
      </c>
      <c r="O561" s="6">
        <f t="shared" si="29"/>
        <v>3981.8100000000004</v>
      </c>
      <c r="T561" s="5">
        <v>6880</v>
      </c>
      <c r="U561">
        <f t="shared" si="30"/>
        <v>6880</v>
      </c>
    </row>
    <row r="562" spans="1:21" x14ac:dyDescent="0.35">
      <c r="A562" s="15" t="s">
        <v>415</v>
      </c>
      <c r="B562" s="16">
        <v>6080</v>
      </c>
      <c r="C562" s="7">
        <f>IFERROR((VLOOKUP($B562,'UA Ledger'!$A$6:$N$165,2,FALSE)),0)+IFERROR(VLOOKUP($B562,'AA Ledger'!$A$6:$O$581,2,FALSE),0)</f>
        <v>0</v>
      </c>
      <c r="D562" s="7">
        <f>IFERROR((VLOOKUP($B562,'UA Ledger'!$A$6:$N$165,D$4,FALSE)),0)+IFERROR(VLOOKUP($B562,'AA Ledger'!$A$6:$O$581,D$4,FALSE),0)</f>
        <v>790.12000000000023</v>
      </c>
      <c r="E562" s="7">
        <f>IFERROR((VLOOKUP($B562,'UA Ledger'!$A$6:$N$165,E$4,FALSE)),0)+IFERROR(VLOOKUP($B562,'AA Ledger'!$A$6:$O$581,E$4,FALSE),0)</f>
        <v>0</v>
      </c>
      <c r="F562" s="7">
        <f>IFERROR((VLOOKUP($B562,'UA Ledger'!$A$6:$N$165,F$4,FALSE)),0)+IFERROR(VLOOKUP($B562,'AA Ledger'!$A$6:$O$581,F$4,FALSE),0)</f>
        <v>0</v>
      </c>
      <c r="G562" s="7">
        <f>IFERROR((VLOOKUP($B562,'UA Ledger'!$A$6:$N$165,G$4,FALSE)),0)+IFERROR(VLOOKUP($B562,'AA Ledger'!$A$6:$O$581,G$4,FALSE),0)</f>
        <v>0</v>
      </c>
      <c r="H562" s="7">
        <f>IFERROR((VLOOKUP($B562,'UA Ledger'!$A$6:$N$165,H$4,FALSE)),0)+IFERROR(VLOOKUP($B562,'AA Ledger'!$A$6:$O$581,H$4,FALSE),0)</f>
        <v>0</v>
      </c>
      <c r="I562" s="7">
        <f>IFERROR((VLOOKUP($B562,'UA Ledger'!$A$6:$N$165,I$4,FALSE)),0)+IFERROR(VLOOKUP($B562,'AA Ledger'!$A$6:$O$581,I$4,FALSE),0)</f>
        <v>0</v>
      </c>
      <c r="J562" s="7">
        <f>IFERROR((VLOOKUP($B562,'UA Ledger'!$A$6:$N$165,J$4,FALSE)),0)+IFERROR(VLOOKUP($B562,'AA Ledger'!$A$6:$O$581,J$4,FALSE),0)</f>
        <v>296.31999999999994</v>
      </c>
      <c r="K562" s="7">
        <f>IFERROR((VLOOKUP($B562,'UA Ledger'!$A$6:$N$165,K$4,FALSE)),0)+IFERROR(VLOOKUP($B562,'AA Ledger'!$A$6:$O$581,K$4,FALSE),0)</f>
        <v>0</v>
      </c>
      <c r="L562" s="7">
        <f>IFERROR((VLOOKUP($B562,'UA Ledger'!$A$6:$N$165,L$4,FALSE)),0)+IFERROR(VLOOKUP($B562,'AA Ledger'!$A$6:$O$581,L$4,FALSE),0)</f>
        <v>0</v>
      </c>
      <c r="M562" s="7">
        <f>IFERROR((VLOOKUP($B562,'UA Ledger'!$A$6:$N$165,M$4,FALSE)),0)+IFERROR(VLOOKUP($B562,'AA Ledger'!$A$6:$O$581,M$4,FALSE),0)</f>
        <v>0</v>
      </c>
      <c r="N562" s="7">
        <f>IFERROR((VLOOKUP($B562,'UA Ledger'!$A$6:$N$165,N$4,FALSE)),0)+IFERROR(VLOOKUP($B562,'AA Ledger'!$A$6:$O$581,N$4,FALSE),0)</f>
        <v>0</v>
      </c>
      <c r="O562" s="6">
        <f t="shared" si="29"/>
        <v>1086.44</v>
      </c>
      <c r="T562" s="5">
        <v>6885</v>
      </c>
      <c r="U562">
        <f t="shared" si="30"/>
        <v>6885</v>
      </c>
    </row>
    <row r="563" spans="1:21" x14ac:dyDescent="0.35">
      <c r="A563" s="26" t="str">
        <f>IFERROR(VLOOKUP(B563,[1]Summary!$A$440:$B$730,2,FALSE),"")</f>
        <v>RENT</v>
      </c>
      <c r="B563" s="16">
        <v>6090</v>
      </c>
      <c r="C563" s="7">
        <f>IFERROR((VLOOKUP($B563,'UA Ledger'!$A$6:$N$165,2,FALSE)),0)+IFERROR(VLOOKUP($B563,'AA Ledger'!$A$6:$O$581,2,FALSE),0)</f>
        <v>6393.55</v>
      </c>
      <c r="D563" s="7">
        <f>IFERROR((VLOOKUP($B563,'UA Ledger'!$A$6:$N$165,D$4,FALSE)),0)+IFERROR(VLOOKUP($B563,'AA Ledger'!$A$6:$O$581,D$4,FALSE),0)</f>
        <v>7794.130000000001</v>
      </c>
      <c r="E563" s="7">
        <f>IFERROR((VLOOKUP($B563,'UA Ledger'!$A$6:$N$165,E$4,FALSE)),0)+IFERROR(VLOOKUP($B563,'AA Ledger'!$A$6:$O$581,E$4,FALSE),0)</f>
        <v>20610.22</v>
      </c>
      <c r="F563" s="7">
        <f>IFERROR((VLOOKUP($B563,'UA Ledger'!$A$6:$N$165,F$4,FALSE)),0)+IFERROR(VLOOKUP($B563,'AA Ledger'!$A$6:$O$581,F$4,FALSE),0)</f>
        <v>21802.090000000004</v>
      </c>
      <c r="G563" s="7">
        <f>IFERROR((VLOOKUP($B563,'UA Ledger'!$A$6:$N$165,G$4,FALSE)),0)+IFERROR(VLOOKUP($B563,'AA Ledger'!$A$6:$O$581,G$4,FALSE),0)</f>
        <v>20617.399999999998</v>
      </c>
      <c r="H563" s="7">
        <f>IFERROR((VLOOKUP($B563,'UA Ledger'!$A$6:$N$165,H$4,FALSE)),0)+IFERROR(VLOOKUP($B563,'AA Ledger'!$A$6:$O$581,H$4,FALSE),0)</f>
        <v>19236.830000000002</v>
      </c>
      <c r="I563" s="7">
        <f>IFERROR((VLOOKUP($B563,'UA Ledger'!$A$6:$N$165,I$4,FALSE)),0)+IFERROR(VLOOKUP($B563,'AA Ledger'!$A$6:$O$581,I$4,FALSE),0)</f>
        <v>20594.739999999998</v>
      </c>
      <c r="J563" s="7">
        <f>IFERROR((VLOOKUP($B563,'UA Ledger'!$A$6:$N$165,J$4,FALSE)),0)+IFERROR(VLOOKUP($B563,'AA Ledger'!$A$6:$O$581,J$4,FALSE),0)</f>
        <v>19919.190000000002</v>
      </c>
      <c r="K563" s="7">
        <f>IFERROR((VLOOKUP($B563,'UA Ledger'!$A$6:$N$165,K$4,FALSE)),0)+IFERROR(VLOOKUP($B563,'AA Ledger'!$A$6:$O$581,K$4,FALSE),0)</f>
        <v>20280.039999999994</v>
      </c>
      <c r="L563" s="7">
        <f>IFERROR((VLOOKUP($B563,'UA Ledger'!$A$6:$N$165,L$4,FALSE)),0)+IFERROR(VLOOKUP($B563,'AA Ledger'!$A$6:$O$581,L$4,FALSE),0)</f>
        <v>-3692.060000000004</v>
      </c>
      <c r="M563" s="7">
        <f>IFERROR((VLOOKUP($B563,'UA Ledger'!$A$6:$N$165,M$4,FALSE)),0)+IFERROR(VLOOKUP($B563,'AA Ledger'!$A$6:$O$581,M$4,FALSE),0)</f>
        <v>17310.129999999997</v>
      </c>
      <c r="N563" s="7">
        <f>IFERROR((VLOOKUP($B563,'UA Ledger'!$A$6:$N$165,N$4,FALSE)),0)+IFERROR(VLOOKUP($B563,'AA Ledger'!$A$6:$O$581,N$4,FALSE),0)</f>
        <v>17311.8</v>
      </c>
      <c r="O563" s="6">
        <f t="shared" si="29"/>
        <v>188178.06</v>
      </c>
      <c r="T563" s="5">
        <v>6890</v>
      </c>
      <c r="U563">
        <f t="shared" si="30"/>
        <v>6890</v>
      </c>
    </row>
    <row r="564" spans="1:21" x14ac:dyDescent="0.35">
      <c r="A564" s="26" t="str">
        <f>IFERROR(VLOOKUP(B564,[1]Summary!$A$440:$B$730,2,FALSE),"")</f>
        <v>SALARIES-ACCOUNTING</v>
      </c>
      <c r="B564" s="16">
        <v>6110</v>
      </c>
      <c r="C564" s="7">
        <f>IFERROR((VLOOKUP($B564,'UA Ledger'!$A$6:$N$165,2,FALSE)),0)+IFERROR(VLOOKUP($B564,'AA Ledger'!$A$6:$O$581,2,FALSE),0)</f>
        <v>22369.899999999994</v>
      </c>
      <c r="D564" s="7">
        <f>IFERROR((VLOOKUP($B564,'UA Ledger'!$A$6:$N$165,D$4,FALSE)),0)+IFERROR(VLOOKUP($B564,'AA Ledger'!$A$6:$O$581,D$4,FALSE),0)</f>
        <v>21746.489999999994</v>
      </c>
      <c r="E564" s="7">
        <f>IFERROR((VLOOKUP($B564,'UA Ledger'!$A$6:$N$165,E$4,FALSE)),0)+IFERROR(VLOOKUP($B564,'AA Ledger'!$A$6:$O$581,E$4,FALSE),0)</f>
        <v>22218.37</v>
      </c>
      <c r="F564" s="7">
        <f>IFERROR((VLOOKUP($B564,'UA Ledger'!$A$6:$N$165,F$4,FALSE)),0)+IFERROR(VLOOKUP($B564,'AA Ledger'!$A$6:$O$581,F$4,FALSE),0)</f>
        <v>23307.370000000003</v>
      </c>
      <c r="G564" s="7">
        <f>IFERROR((VLOOKUP($B564,'UA Ledger'!$A$6:$N$165,G$4,FALSE)),0)+IFERROR(VLOOKUP($B564,'AA Ledger'!$A$6:$O$581,G$4,FALSE),0)</f>
        <v>23518.84</v>
      </c>
      <c r="H564" s="7">
        <f>IFERROR((VLOOKUP($B564,'UA Ledger'!$A$6:$N$165,H$4,FALSE)),0)+IFERROR(VLOOKUP($B564,'AA Ledger'!$A$6:$O$581,H$4,FALSE),0)</f>
        <v>22939.360000000001</v>
      </c>
      <c r="I564" s="7">
        <f>IFERROR((VLOOKUP($B564,'UA Ledger'!$A$6:$N$165,I$4,FALSE)),0)+IFERROR(VLOOKUP($B564,'AA Ledger'!$A$6:$O$581,I$4,FALSE),0)</f>
        <v>23843.589999999978</v>
      </c>
      <c r="J564" s="7">
        <f>IFERROR((VLOOKUP($B564,'UA Ledger'!$A$6:$N$165,J$4,FALSE)),0)+IFERROR(VLOOKUP($B564,'AA Ledger'!$A$6:$O$581,J$4,FALSE),0)</f>
        <v>23432.09</v>
      </c>
      <c r="K564" s="7">
        <f>IFERROR((VLOOKUP($B564,'UA Ledger'!$A$6:$N$165,K$4,FALSE)),0)+IFERROR(VLOOKUP($B564,'AA Ledger'!$A$6:$O$581,K$4,FALSE),0)</f>
        <v>23021.959999999995</v>
      </c>
      <c r="L564" s="7">
        <f>IFERROR((VLOOKUP($B564,'UA Ledger'!$A$6:$N$165,L$4,FALSE)),0)+IFERROR(VLOOKUP($B564,'AA Ledger'!$A$6:$O$581,L$4,FALSE),0)</f>
        <v>23449.699999999993</v>
      </c>
      <c r="M564" s="7">
        <f>IFERROR((VLOOKUP($B564,'UA Ledger'!$A$6:$N$165,M$4,FALSE)),0)+IFERROR(VLOOKUP($B564,'AA Ledger'!$A$6:$O$581,M$4,FALSE),0)</f>
        <v>24203.239999999983</v>
      </c>
      <c r="N564" s="7">
        <f>IFERROR((VLOOKUP($B564,'UA Ledger'!$A$6:$N$165,N$4,FALSE)),0)+IFERROR(VLOOKUP($B564,'AA Ledger'!$A$6:$O$581,N$4,FALSE),0)</f>
        <v>28744.070000000003</v>
      </c>
      <c r="O564" s="6">
        <f t="shared" si="29"/>
        <v>282794.97999999986</v>
      </c>
      <c r="T564" s="5">
        <v>6905</v>
      </c>
      <c r="U564">
        <f t="shared" si="30"/>
        <v>6905</v>
      </c>
    </row>
    <row r="565" spans="1:21" x14ac:dyDescent="0.35">
      <c r="A565" s="26" t="str">
        <f>IFERROR(VLOOKUP(B565,[1]Summary!$A$440:$B$730,2,FALSE),"")</f>
        <v>SALARIES-ADMIN</v>
      </c>
      <c r="B565" s="16">
        <v>6115</v>
      </c>
      <c r="C565" s="7">
        <f>IFERROR((VLOOKUP($B565,'UA Ledger'!$A$6:$N$165,2,FALSE)),0)+IFERROR(VLOOKUP($B565,'AA Ledger'!$A$6:$O$581,2,FALSE),0)</f>
        <v>4753.6999999999989</v>
      </c>
      <c r="D565" s="7">
        <f>IFERROR((VLOOKUP($B565,'UA Ledger'!$A$6:$N$165,D$4,FALSE)),0)+IFERROR(VLOOKUP($B565,'AA Ledger'!$A$6:$O$581,D$4,FALSE),0)</f>
        <v>4414.6600000000008</v>
      </c>
      <c r="E565" s="7">
        <f>IFERROR((VLOOKUP($B565,'UA Ledger'!$A$6:$N$165,E$4,FALSE)),0)+IFERROR(VLOOKUP($B565,'AA Ledger'!$A$6:$O$581,E$4,FALSE),0)</f>
        <v>4583.7199999999993</v>
      </c>
      <c r="F565" s="7">
        <f>IFERROR((VLOOKUP($B565,'UA Ledger'!$A$6:$N$165,F$4,FALSE)),0)+IFERROR(VLOOKUP($B565,'AA Ledger'!$A$6:$O$581,F$4,FALSE),0)</f>
        <v>5039.1299999999992</v>
      </c>
      <c r="G565" s="7">
        <f>IFERROR((VLOOKUP($B565,'UA Ledger'!$A$6:$N$165,G$4,FALSE)),0)+IFERROR(VLOOKUP($B565,'AA Ledger'!$A$6:$O$581,G$4,FALSE),0)</f>
        <v>7447.090000000002</v>
      </c>
      <c r="H565" s="7">
        <f>IFERROR((VLOOKUP($B565,'UA Ledger'!$A$6:$N$165,H$4,FALSE)),0)+IFERROR(VLOOKUP($B565,'AA Ledger'!$A$6:$O$581,H$4,FALSE),0)</f>
        <v>4889.9199999999992</v>
      </c>
      <c r="I565" s="7">
        <f>IFERROR((VLOOKUP($B565,'UA Ledger'!$A$6:$N$165,I$4,FALSE)),0)+IFERROR(VLOOKUP($B565,'AA Ledger'!$A$6:$O$581,I$4,FALSE),0)</f>
        <v>5281.12</v>
      </c>
      <c r="J565" s="7">
        <f>IFERROR((VLOOKUP($B565,'UA Ledger'!$A$6:$N$165,J$4,FALSE)),0)+IFERROR(VLOOKUP($B565,'AA Ledger'!$A$6:$O$581,J$4,FALSE),0)</f>
        <v>5134.0700000000015</v>
      </c>
      <c r="K565" s="7">
        <f>IFERROR((VLOOKUP($B565,'UA Ledger'!$A$6:$N$165,K$4,FALSE)),0)+IFERROR(VLOOKUP($B565,'AA Ledger'!$A$6:$O$581,K$4,FALSE),0)</f>
        <v>5003.6100000000006</v>
      </c>
      <c r="L565" s="7">
        <f>IFERROR((VLOOKUP($B565,'UA Ledger'!$A$6:$N$165,L$4,FALSE)),0)+IFERROR(VLOOKUP($B565,'AA Ledger'!$A$6:$O$581,L$4,FALSE),0)</f>
        <v>5242.4199999999983</v>
      </c>
      <c r="M565" s="7">
        <f>IFERROR((VLOOKUP($B565,'UA Ledger'!$A$6:$N$165,M$4,FALSE)),0)+IFERROR(VLOOKUP($B565,'AA Ledger'!$A$6:$O$581,M$4,FALSE),0)</f>
        <v>4970.3400000000011</v>
      </c>
      <c r="N565" s="7">
        <f>IFERROR((VLOOKUP($B565,'UA Ledger'!$A$6:$N$165,N$4,FALSE)),0)+IFERROR(VLOOKUP($B565,'AA Ledger'!$A$6:$O$581,N$4,FALSE),0)</f>
        <v>5277.3599999999951</v>
      </c>
      <c r="O565" s="6">
        <f t="shared" si="29"/>
        <v>62037.14</v>
      </c>
      <c r="T565" s="5">
        <v>6920</v>
      </c>
      <c r="U565">
        <f t="shared" si="30"/>
        <v>6920</v>
      </c>
    </row>
    <row r="566" spans="1:21" x14ac:dyDescent="0.35">
      <c r="A566" s="26" t="str">
        <f>IFERROR(VLOOKUP(B566,[1]Summary!$A$440:$B$730,2,FALSE),"")</f>
        <v>SALARIES-OFFICERS/STKHLDR</v>
      </c>
      <c r="B566" s="16">
        <v>6120</v>
      </c>
      <c r="C566" s="7">
        <f>IFERROR((VLOOKUP($B566,'UA Ledger'!$A$6:$N$165,2,FALSE)),0)+IFERROR(VLOOKUP($B566,'AA Ledger'!$A$6:$O$581,2,FALSE),0)</f>
        <v>37317.700000000004</v>
      </c>
      <c r="D566" s="7">
        <f>IFERROR((VLOOKUP($B566,'UA Ledger'!$A$6:$N$165,D$4,FALSE)),0)+IFERROR(VLOOKUP($B566,'AA Ledger'!$A$6:$O$581,D$4,FALSE),0)</f>
        <v>37327.160000000011</v>
      </c>
      <c r="E566" s="7">
        <f>IFERROR((VLOOKUP($B566,'UA Ledger'!$A$6:$N$165,E$4,FALSE)),0)+IFERROR(VLOOKUP($B566,'AA Ledger'!$A$6:$O$581,E$4,FALSE),0)</f>
        <v>37784.890000000007</v>
      </c>
      <c r="F566" s="7">
        <f>IFERROR((VLOOKUP($B566,'UA Ledger'!$A$6:$N$165,F$4,FALSE)),0)+IFERROR(VLOOKUP($B566,'AA Ledger'!$A$6:$O$581,F$4,FALSE),0)</f>
        <v>39672.609999999986</v>
      </c>
      <c r="G566" s="7">
        <f>IFERROR((VLOOKUP($B566,'UA Ledger'!$A$6:$N$165,G$4,FALSE)),0)+IFERROR(VLOOKUP($B566,'AA Ledger'!$A$6:$O$581,G$4,FALSE),0)</f>
        <v>38379.15</v>
      </c>
      <c r="H566" s="7">
        <f>IFERROR((VLOOKUP($B566,'UA Ledger'!$A$6:$N$165,H$4,FALSE)),0)+IFERROR(VLOOKUP($B566,'AA Ledger'!$A$6:$O$581,H$4,FALSE),0)</f>
        <v>38420.909999999982</v>
      </c>
      <c r="I566" s="7">
        <f>IFERROR((VLOOKUP($B566,'UA Ledger'!$A$6:$N$165,I$4,FALSE)),0)+IFERROR(VLOOKUP($B566,'AA Ledger'!$A$6:$O$581,I$4,FALSE),0)</f>
        <v>31526.810000000005</v>
      </c>
      <c r="J566" s="7">
        <f>IFERROR((VLOOKUP($B566,'UA Ledger'!$A$6:$N$165,J$4,FALSE)),0)+IFERROR(VLOOKUP($B566,'AA Ledger'!$A$6:$O$581,J$4,FALSE),0)</f>
        <v>25052.749999999989</v>
      </c>
      <c r="K566" s="7">
        <f>IFERROR((VLOOKUP($B566,'UA Ledger'!$A$6:$N$165,K$4,FALSE)),0)+IFERROR(VLOOKUP($B566,'AA Ledger'!$A$6:$O$581,K$4,FALSE),0)</f>
        <v>38039.24</v>
      </c>
      <c r="L566" s="7">
        <f>IFERROR((VLOOKUP($B566,'UA Ledger'!$A$6:$N$165,L$4,FALSE)),0)+IFERROR(VLOOKUP($B566,'AA Ledger'!$A$6:$O$581,L$4,FALSE),0)</f>
        <v>38314.080000000016</v>
      </c>
      <c r="M566" s="7">
        <f>IFERROR((VLOOKUP($B566,'UA Ledger'!$A$6:$N$165,M$4,FALSE)),0)+IFERROR(VLOOKUP($B566,'AA Ledger'!$A$6:$O$581,M$4,FALSE),0)</f>
        <v>39685.360000000008</v>
      </c>
      <c r="N566" s="7">
        <f>IFERROR((VLOOKUP($B566,'UA Ledger'!$A$6:$N$165,N$4,FALSE)),0)+IFERROR(VLOOKUP($B566,'AA Ledger'!$A$6:$O$581,N$4,FALSE),0)</f>
        <v>13735.249999999995</v>
      </c>
      <c r="O566" s="6">
        <f t="shared" si="29"/>
        <v>415255.91</v>
      </c>
      <c r="T566" s="5">
        <v>6960</v>
      </c>
      <c r="U566">
        <f t="shared" si="30"/>
        <v>6960</v>
      </c>
    </row>
    <row r="567" spans="1:21" x14ac:dyDescent="0.35">
      <c r="A567" s="26" t="str">
        <f>IFERROR(VLOOKUP(B567,[1]Summary!$A$440:$B$730,2,FALSE),"")</f>
        <v>SALARIES-HR</v>
      </c>
      <c r="B567" s="16">
        <v>6125</v>
      </c>
      <c r="C567" s="7">
        <f>IFERROR((VLOOKUP($B567,'UA Ledger'!$A$6:$N$165,2,FALSE)),0)+IFERROR(VLOOKUP($B567,'AA Ledger'!$A$6:$O$581,2,FALSE),0)</f>
        <v>4938.49</v>
      </c>
      <c r="D567" s="7">
        <f>IFERROR((VLOOKUP($B567,'UA Ledger'!$A$6:$N$165,D$4,FALSE)),0)+IFERROR(VLOOKUP($B567,'AA Ledger'!$A$6:$O$581,D$4,FALSE),0)</f>
        <v>5963.67</v>
      </c>
      <c r="E567" s="7">
        <f>IFERROR((VLOOKUP($B567,'UA Ledger'!$A$6:$N$165,E$4,FALSE)),0)+IFERROR(VLOOKUP($B567,'AA Ledger'!$A$6:$O$581,E$4,FALSE),0)</f>
        <v>6135.77</v>
      </c>
      <c r="F567" s="7">
        <f>IFERROR((VLOOKUP($B567,'UA Ledger'!$A$6:$N$165,F$4,FALSE)),0)+IFERROR(VLOOKUP($B567,'AA Ledger'!$A$6:$O$581,F$4,FALSE),0)</f>
        <v>6865.96</v>
      </c>
      <c r="G567" s="7">
        <f>IFERROR((VLOOKUP($B567,'UA Ledger'!$A$6:$N$165,G$4,FALSE)),0)+IFERROR(VLOOKUP($B567,'AA Ledger'!$A$6:$O$581,G$4,FALSE),0)</f>
        <v>6236.3599999999988</v>
      </c>
      <c r="H567" s="7">
        <f>IFERROR((VLOOKUP($B567,'UA Ledger'!$A$6:$N$165,H$4,FALSE)),0)+IFERROR(VLOOKUP($B567,'AA Ledger'!$A$6:$O$581,H$4,FALSE),0)</f>
        <v>7293.53</v>
      </c>
      <c r="I567" s="7">
        <f>IFERROR((VLOOKUP($B567,'UA Ledger'!$A$6:$N$165,I$4,FALSE)),0)+IFERROR(VLOOKUP($B567,'AA Ledger'!$A$6:$O$581,I$4,FALSE),0)</f>
        <v>7669.7300000000023</v>
      </c>
      <c r="J567" s="7">
        <f>IFERROR((VLOOKUP($B567,'UA Ledger'!$A$6:$N$165,J$4,FALSE)),0)+IFERROR(VLOOKUP($B567,'AA Ledger'!$A$6:$O$581,J$4,FALSE),0)</f>
        <v>7584.3799999999992</v>
      </c>
      <c r="K567" s="7">
        <f>IFERROR((VLOOKUP($B567,'UA Ledger'!$A$6:$N$165,K$4,FALSE)),0)+IFERROR(VLOOKUP($B567,'AA Ledger'!$A$6:$O$581,K$4,FALSE),0)</f>
        <v>7713.1800000000021</v>
      </c>
      <c r="L567" s="7">
        <f>IFERROR((VLOOKUP($B567,'UA Ledger'!$A$6:$N$165,L$4,FALSE)),0)+IFERROR(VLOOKUP($B567,'AA Ledger'!$A$6:$O$581,L$4,FALSE),0)</f>
        <v>7765.1700000000019</v>
      </c>
      <c r="M567" s="7">
        <f>IFERROR((VLOOKUP($B567,'UA Ledger'!$A$6:$N$165,M$4,FALSE)),0)+IFERROR(VLOOKUP($B567,'AA Ledger'!$A$6:$O$581,M$4,FALSE),0)</f>
        <v>8045.9699999999984</v>
      </c>
      <c r="N567" s="7">
        <f>IFERROR((VLOOKUP($B567,'UA Ledger'!$A$6:$N$165,N$4,FALSE)),0)+IFERROR(VLOOKUP($B567,'AA Ledger'!$A$6:$O$581,N$4,FALSE),0)</f>
        <v>7766.9000000000005</v>
      </c>
      <c r="O567" s="6">
        <f t="shared" si="29"/>
        <v>83979.11</v>
      </c>
      <c r="T567" s="5">
        <v>6965</v>
      </c>
      <c r="U567">
        <f t="shared" si="30"/>
        <v>6965</v>
      </c>
    </row>
    <row r="568" spans="1:21" x14ac:dyDescent="0.35">
      <c r="A568" s="26" t="str">
        <f>IFERROR(VLOOKUP(B568,[1]Summary!$A$440:$B$730,2,FALSE),"")</f>
        <v>SALARIES-IT</v>
      </c>
      <c r="B568" s="16">
        <v>6130</v>
      </c>
      <c r="C568" s="7">
        <f>IFERROR((VLOOKUP($B568,'UA Ledger'!$A$6:$N$165,2,FALSE)),0)+IFERROR(VLOOKUP($B568,'AA Ledger'!$A$6:$O$581,2,FALSE),0)</f>
        <v>12605.22</v>
      </c>
      <c r="D568" s="7">
        <f>IFERROR((VLOOKUP($B568,'UA Ledger'!$A$6:$N$165,D$4,FALSE)),0)+IFERROR(VLOOKUP($B568,'AA Ledger'!$A$6:$O$581,D$4,FALSE),0)</f>
        <v>11774.21</v>
      </c>
      <c r="E568" s="7">
        <f>IFERROR((VLOOKUP($B568,'UA Ledger'!$A$6:$N$165,E$4,FALSE)),0)+IFERROR(VLOOKUP($B568,'AA Ledger'!$A$6:$O$581,E$4,FALSE),0)</f>
        <v>11924.630000000001</v>
      </c>
      <c r="F568" s="7">
        <f>IFERROR((VLOOKUP($B568,'UA Ledger'!$A$6:$N$165,F$4,FALSE)),0)+IFERROR(VLOOKUP($B568,'AA Ledger'!$A$6:$O$581,F$4,FALSE),0)</f>
        <v>12968.369999999997</v>
      </c>
      <c r="G568" s="7">
        <f>IFERROR((VLOOKUP($B568,'UA Ledger'!$A$6:$N$165,G$4,FALSE)),0)+IFERROR(VLOOKUP($B568,'AA Ledger'!$A$6:$O$581,G$4,FALSE),0)</f>
        <v>13393.63</v>
      </c>
      <c r="H568" s="7">
        <f>IFERROR((VLOOKUP($B568,'UA Ledger'!$A$6:$N$165,H$4,FALSE)),0)+IFERROR(VLOOKUP($B568,'AA Ledger'!$A$6:$O$581,H$4,FALSE),0)</f>
        <v>13649.030000000002</v>
      </c>
      <c r="I568" s="7">
        <f>IFERROR((VLOOKUP($B568,'UA Ledger'!$A$6:$N$165,I$4,FALSE)),0)+IFERROR(VLOOKUP($B568,'AA Ledger'!$A$6:$O$581,I$4,FALSE),0)</f>
        <v>13656.31</v>
      </c>
      <c r="J568" s="7">
        <f>IFERROR((VLOOKUP($B568,'UA Ledger'!$A$6:$N$165,J$4,FALSE)),0)+IFERROR(VLOOKUP($B568,'AA Ledger'!$A$6:$O$581,J$4,FALSE),0)</f>
        <v>13809.41</v>
      </c>
      <c r="K568" s="7">
        <f>IFERROR((VLOOKUP($B568,'UA Ledger'!$A$6:$N$165,K$4,FALSE)),0)+IFERROR(VLOOKUP($B568,'AA Ledger'!$A$6:$O$581,K$4,FALSE),0)</f>
        <v>14089.389999999998</v>
      </c>
      <c r="L568" s="7">
        <f>IFERROR((VLOOKUP($B568,'UA Ledger'!$A$6:$N$165,L$4,FALSE)),0)+IFERROR(VLOOKUP($B568,'AA Ledger'!$A$6:$O$581,L$4,FALSE),0)</f>
        <v>14276.730000000001</v>
      </c>
      <c r="M568" s="7">
        <f>IFERROR((VLOOKUP($B568,'UA Ledger'!$A$6:$N$165,M$4,FALSE)),0)+IFERROR(VLOOKUP($B568,'AA Ledger'!$A$6:$O$581,M$4,FALSE),0)</f>
        <v>15265.03</v>
      </c>
      <c r="N568" s="7">
        <f>IFERROR((VLOOKUP($B568,'UA Ledger'!$A$6:$N$165,N$4,FALSE)),0)+IFERROR(VLOOKUP($B568,'AA Ledger'!$A$6:$O$581,N$4,FALSE),0)</f>
        <v>16542.170000000002</v>
      </c>
      <c r="O568" s="6">
        <f t="shared" si="29"/>
        <v>163954.13</v>
      </c>
      <c r="T568" s="5">
        <v>6995</v>
      </c>
      <c r="U568">
        <f t="shared" si="30"/>
        <v>6995</v>
      </c>
    </row>
    <row r="569" spans="1:21" x14ac:dyDescent="0.35">
      <c r="A569" s="26" t="str">
        <f>IFERROR(VLOOKUP(B569,[1]Summary!$A$440:$B$730,2,FALSE),"")</f>
        <v>SALARIES-LEADERSHIP OPS</v>
      </c>
      <c r="B569" s="16">
        <v>6135</v>
      </c>
      <c r="C569" s="7">
        <f>IFERROR((VLOOKUP($B569,'UA Ledger'!$A$6:$N$165,2,FALSE)),0)+IFERROR(VLOOKUP($B569,'AA Ledger'!$A$6:$O$581,2,FALSE),0)</f>
        <v>86869.520000000019</v>
      </c>
      <c r="D569" s="7">
        <f>IFERROR((VLOOKUP($B569,'UA Ledger'!$A$6:$N$165,D$4,FALSE)),0)+IFERROR(VLOOKUP($B569,'AA Ledger'!$A$6:$O$581,D$4,FALSE),0)</f>
        <v>86107.8</v>
      </c>
      <c r="E569" s="7">
        <f>IFERROR((VLOOKUP($B569,'UA Ledger'!$A$6:$N$165,E$4,FALSE)),0)+IFERROR(VLOOKUP($B569,'AA Ledger'!$A$6:$O$581,E$4,FALSE),0)</f>
        <v>86096.12999999999</v>
      </c>
      <c r="F569" s="7">
        <f>IFERROR((VLOOKUP($B569,'UA Ledger'!$A$6:$N$165,F$4,FALSE)),0)+IFERROR(VLOOKUP($B569,'AA Ledger'!$A$6:$O$581,F$4,FALSE),0)</f>
        <v>86733.819999999963</v>
      </c>
      <c r="G569" s="7">
        <f>IFERROR((VLOOKUP($B569,'UA Ledger'!$A$6:$N$165,G$4,FALSE)),0)+IFERROR(VLOOKUP($B569,'AA Ledger'!$A$6:$O$581,G$4,FALSE),0)</f>
        <v>87567.03</v>
      </c>
      <c r="H569" s="7">
        <f>IFERROR((VLOOKUP($B569,'UA Ledger'!$A$6:$N$165,H$4,FALSE)),0)+IFERROR(VLOOKUP($B569,'AA Ledger'!$A$6:$O$581,H$4,FALSE),0)</f>
        <v>87574.57</v>
      </c>
      <c r="I569" s="7">
        <f>IFERROR((VLOOKUP($B569,'UA Ledger'!$A$6:$N$165,I$4,FALSE)),0)+IFERROR(VLOOKUP($B569,'AA Ledger'!$A$6:$O$581,I$4,FALSE),0)</f>
        <v>87570.519999999975</v>
      </c>
      <c r="J569" s="7">
        <f>IFERROR((VLOOKUP($B569,'UA Ledger'!$A$6:$N$165,J$4,FALSE)),0)+IFERROR(VLOOKUP($B569,'AA Ledger'!$A$6:$O$581,J$4,FALSE),0)</f>
        <v>87591.329999999958</v>
      </c>
      <c r="K569" s="7">
        <f>IFERROR((VLOOKUP($B569,'UA Ledger'!$A$6:$N$165,K$4,FALSE)),0)+IFERROR(VLOOKUP($B569,'AA Ledger'!$A$6:$O$581,K$4,FALSE),0)</f>
        <v>83353.810000000027</v>
      </c>
      <c r="L569" s="7">
        <f>IFERROR((VLOOKUP($B569,'UA Ledger'!$A$6:$N$165,L$4,FALSE)),0)+IFERROR(VLOOKUP($B569,'AA Ledger'!$A$6:$O$581,L$4,FALSE),0)</f>
        <v>91837.499999999971</v>
      </c>
      <c r="M569" s="7">
        <f>IFERROR((VLOOKUP($B569,'UA Ledger'!$A$6:$N$165,M$4,FALSE)),0)+IFERROR(VLOOKUP($B569,'AA Ledger'!$A$6:$O$581,M$4,FALSE),0)</f>
        <v>87601.449999999968</v>
      </c>
      <c r="N569" s="7">
        <f>IFERROR((VLOOKUP($B569,'UA Ledger'!$A$6:$N$165,N$4,FALSE)),0)+IFERROR(VLOOKUP($B569,'AA Ledger'!$A$6:$O$581,N$4,FALSE),0)</f>
        <v>254628.06000000003</v>
      </c>
      <c r="O569" s="6">
        <f t="shared" si="29"/>
        <v>1213531.5399999998</v>
      </c>
      <c r="T569" s="5">
        <v>7000</v>
      </c>
      <c r="U569">
        <f t="shared" si="30"/>
        <v>7000</v>
      </c>
    </row>
    <row r="570" spans="1:21" x14ac:dyDescent="0.35">
      <c r="A570" s="26" t="str">
        <f>IFERROR(VLOOKUP(B570,[1]Summary!$A$440:$B$730,2,FALSE),"")</f>
        <v>SALARIES-HSE</v>
      </c>
      <c r="B570" s="16">
        <v>6140</v>
      </c>
      <c r="C570" s="7">
        <f>IFERROR((VLOOKUP($B570,'UA Ledger'!$A$6:$N$165,2,FALSE)),0)+IFERROR(VLOOKUP($B570,'AA Ledger'!$A$6:$O$581,2,FALSE),0)</f>
        <v>5545.2199999999993</v>
      </c>
      <c r="D570" s="7">
        <f>IFERROR((VLOOKUP($B570,'UA Ledger'!$A$6:$N$165,D$4,FALSE)),0)+IFERROR(VLOOKUP($B570,'AA Ledger'!$A$6:$O$581,D$4,FALSE),0)</f>
        <v>5434.57</v>
      </c>
      <c r="E570" s="7">
        <f>IFERROR((VLOOKUP($B570,'UA Ledger'!$A$6:$N$165,E$4,FALSE)),0)+IFERROR(VLOOKUP($B570,'AA Ledger'!$A$6:$O$581,E$4,FALSE),0)</f>
        <v>5529.7800000000007</v>
      </c>
      <c r="F570" s="7">
        <f>IFERROR((VLOOKUP($B570,'UA Ledger'!$A$6:$N$165,F$4,FALSE)),0)+IFERROR(VLOOKUP($B570,'AA Ledger'!$A$6:$O$581,F$4,FALSE),0)</f>
        <v>5703.17</v>
      </c>
      <c r="G570" s="7">
        <f>IFERROR((VLOOKUP($B570,'UA Ledger'!$A$6:$N$165,G$4,FALSE)),0)+IFERROR(VLOOKUP($B570,'AA Ledger'!$A$6:$O$581,G$4,FALSE),0)</f>
        <v>4343.7200000000012</v>
      </c>
      <c r="H570" s="7">
        <f>IFERROR((VLOOKUP($B570,'UA Ledger'!$A$6:$N$165,H$4,FALSE)),0)+IFERROR(VLOOKUP($B570,'AA Ledger'!$A$6:$O$581,H$4,FALSE),0)</f>
        <v>4237.2599999999993</v>
      </c>
      <c r="I570" s="7">
        <f>IFERROR((VLOOKUP($B570,'UA Ledger'!$A$6:$N$165,I$4,FALSE)),0)+IFERROR(VLOOKUP($B570,'AA Ledger'!$A$6:$O$581,I$4,FALSE),0)</f>
        <v>2563.3599999999992</v>
      </c>
      <c r="J570" s="7">
        <f>IFERROR((VLOOKUP($B570,'UA Ledger'!$A$6:$N$165,J$4,FALSE)),0)+IFERROR(VLOOKUP($B570,'AA Ledger'!$A$6:$O$581,J$4,FALSE),0)</f>
        <v>2537.0899999999997</v>
      </c>
      <c r="K570" s="7">
        <f>IFERROR((VLOOKUP($B570,'UA Ledger'!$A$6:$N$165,K$4,FALSE)),0)+IFERROR(VLOOKUP($B570,'AA Ledger'!$A$6:$O$581,K$4,FALSE),0)</f>
        <v>2519.8299999999995</v>
      </c>
      <c r="L570" s="7">
        <f>IFERROR((VLOOKUP($B570,'UA Ledger'!$A$6:$N$165,L$4,FALSE)),0)+IFERROR(VLOOKUP($B570,'AA Ledger'!$A$6:$O$581,L$4,FALSE),0)</f>
        <v>2572.3000000000002</v>
      </c>
      <c r="M570" s="7">
        <f>IFERROR((VLOOKUP($B570,'UA Ledger'!$A$6:$N$165,M$4,FALSE)),0)+IFERROR(VLOOKUP($B570,'AA Ledger'!$A$6:$O$581,M$4,FALSE),0)</f>
        <v>2512.58</v>
      </c>
      <c r="N570" s="7">
        <f>IFERROR((VLOOKUP($B570,'UA Ledger'!$A$6:$N$165,N$4,FALSE)),0)+IFERROR(VLOOKUP($B570,'AA Ledger'!$A$6:$O$581,N$4,FALSE),0)</f>
        <v>2548.1</v>
      </c>
      <c r="O570" s="6">
        <f t="shared" si="29"/>
        <v>46046.979999999996</v>
      </c>
      <c r="T570" s="5">
        <v>7025</v>
      </c>
      <c r="U570">
        <f t="shared" si="30"/>
        <v>7025</v>
      </c>
    </row>
    <row r="571" spans="1:21" x14ac:dyDescent="0.35">
      <c r="A571" s="26" t="str">
        <f>IFERROR(VLOOKUP(B571,[1]Summary!$A$440:$B$730,2,FALSE),"")</f>
        <v>SALARIES-CUSTOMER SERVICE</v>
      </c>
      <c r="B571" s="16">
        <v>6145</v>
      </c>
      <c r="C571" s="7">
        <f>IFERROR((VLOOKUP($B571,'UA Ledger'!$A$6:$N$165,2,FALSE)),0)+IFERROR(VLOOKUP($B571,'AA Ledger'!$A$6:$O$581,2,FALSE),0)</f>
        <v>25626.42</v>
      </c>
      <c r="D571" s="7">
        <f>IFERROR((VLOOKUP($B571,'UA Ledger'!$A$6:$N$165,D$4,FALSE)),0)+IFERROR(VLOOKUP($B571,'AA Ledger'!$A$6:$O$581,D$4,FALSE),0)</f>
        <v>23294.01</v>
      </c>
      <c r="E571" s="7">
        <f>IFERROR((VLOOKUP($B571,'UA Ledger'!$A$6:$N$165,E$4,FALSE)),0)+IFERROR(VLOOKUP($B571,'AA Ledger'!$A$6:$O$581,E$4,FALSE),0)</f>
        <v>25366.170000000006</v>
      </c>
      <c r="F571" s="7">
        <f>IFERROR((VLOOKUP($B571,'UA Ledger'!$A$6:$N$165,F$4,FALSE)),0)+IFERROR(VLOOKUP($B571,'AA Ledger'!$A$6:$O$581,F$4,FALSE),0)</f>
        <v>27232.379999999997</v>
      </c>
      <c r="G571" s="7">
        <f>IFERROR((VLOOKUP($B571,'UA Ledger'!$A$6:$N$165,G$4,FALSE)),0)+IFERROR(VLOOKUP($B571,'AA Ledger'!$A$6:$O$581,G$4,FALSE),0)</f>
        <v>27802.849999999995</v>
      </c>
      <c r="H571" s="7">
        <f>IFERROR((VLOOKUP($B571,'UA Ledger'!$A$6:$N$165,H$4,FALSE)),0)+IFERROR(VLOOKUP($B571,'AA Ledger'!$A$6:$O$581,H$4,FALSE),0)</f>
        <v>25304.670000000002</v>
      </c>
      <c r="I571" s="7">
        <f>IFERROR((VLOOKUP($B571,'UA Ledger'!$A$6:$N$165,I$4,FALSE)),0)+IFERROR(VLOOKUP($B571,'AA Ledger'!$A$6:$O$581,I$4,FALSE),0)</f>
        <v>30108.070000000011</v>
      </c>
      <c r="J571" s="7">
        <f>IFERROR((VLOOKUP($B571,'UA Ledger'!$A$6:$N$165,J$4,FALSE)),0)+IFERROR(VLOOKUP($B571,'AA Ledger'!$A$6:$O$581,J$4,FALSE),0)</f>
        <v>32825.770000000004</v>
      </c>
      <c r="K571" s="7">
        <f>IFERROR((VLOOKUP($B571,'UA Ledger'!$A$6:$N$165,K$4,FALSE)),0)+IFERROR(VLOOKUP($B571,'AA Ledger'!$A$6:$O$581,K$4,FALSE),0)</f>
        <v>23028.52</v>
      </c>
      <c r="L571" s="7">
        <f>IFERROR((VLOOKUP($B571,'UA Ledger'!$A$6:$N$165,L$4,FALSE)),0)+IFERROR(VLOOKUP($B571,'AA Ledger'!$A$6:$O$581,L$4,FALSE),0)</f>
        <v>25382.080000000005</v>
      </c>
      <c r="M571" s="7">
        <f>IFERROR((VLOOKUP($B571,'UA Ledger'!$A$6:$N$165,M$4,FALSE)),0)+IFERROR(VLOOKUP($B571,'AA Ledger'!$A$6:$O$581,M$4,FALSE),0)</f>
        <v>23547.659999999993</v>
      </c>
      <c r="N571" s="7">
        <f>IFERROR((VLOOKUP($B571,'UA Ledger'!$A$6:$N$165,N$4,FALSE)),0)+IFERROR(VLOOKUP($B571,'AA Ledger'!$A$6:$O$581,N$4,FALSE),0)</f>
        <v>22830.620000000006</v>
      </c>
      <c r="O571" s="6">
        <f t="shared" si="29"/>
        <v>312349.21999999997</v>
      </c>
      <c r="T571" s="5">
        <v>7035</v>
      </c>
      <c r="U571">
        <f t="shared" si="30"/>
        <v>7035</v>
      </c>
    </row>
    <row r="572" spans="1:21" x14ac:dyDescent="0.35">
      <c r="A572" s="26" t="str">
        <f>IFERROR(VLOOKUP(B572,[1]Summary!$A$440:$B$730,2,FALSE),"")</f>
        <v>SALARIES-BILLING</v>
      </c>
      <c r="B572" s="16">
        <v>6146</v>
      </c>
      <c r="C572" s="7">
        <f>IFERROR((VLOOKUP($B572,'UA Ledger'!$A$6:$N$165,2,FALSE)),0)+IFERROR(VLOOKUP($B572,'AA Ledger'!$A$6:$O$581,2,FALSE),0)</f>
        <v>10271.109999999999</v>
      </c>
      <c r="D572" s="7">
        <f>IFERROR((VLOOKUP($B572,'UA Ledger'!$A$6:$N$165,D$4,FALSE)),0)+IFERROR(VLOOKUP($B572,'AA Ledger'!$A$6:$O$581,D$4,FALSE),0)</f>
        <v>10336.780000000001</v>
      </c>
      <c r="E572" s="7">
        <f>IFERROR((VLOOKUP($B572,'UA Ledger'!$A$6:$N$165,E$4,FALSE)),0)+IFERROR(VLOOKUP($B572,'AA Ledger'!$A$6:$O$581,E$4,FALSE),0)</f>
        <v>10162.509999999998</v>
      </c>
      <c r="F572" s="7">
        <f>IFERROR((VLOOKUP($B572,'UA Ledger'!$A$6:$N$165,F$4,FALSE)),0)+IFERROR(VLOOKUP($B572,'AA Ledger'!$A$6:$O$581,F$4,FALSE),0)</f>
        <v>10969.939999999999</v>
      </c>
      <c r="G572" s="7">
        <f>IFERROR((VLOOKUP($B572,'UA Ledger'!$A$6:$N$165,G$4,FALSE)),0)+IFERROR(VLOOKUP($B572,'AA Ledger'!$A$6:$O$581,G$4,FALSE),0)</f>
        <v>16600.3</v>
      </c>
      <c r="H572" s="7">
        <f>IFERROR((VLOOKUP($B572,'UA Ledger'!$A$6:$N$165,H$4,FALSE)),0)+IFERROR(VLOOKUP($B572,'AA Ledger'!$A$6:$O$581,H$4,FALSE),0)</f>
        <v>10898.92</v>
      </c>
      <c r="I572" s="7">
        <f>IFERROR((VLOOKUP($B572,'UA Ledger'!$A$6:$N$165,I$4,FALSE)),0)+IFERROR(VLOOKUP($B572,'AA Ledger'!$A$6:$O$581,I$4,FALSE),0)</f>
        <v>11142.97</v>
      </c>
      <c r="J572" s="7">
        <f>IFERROR((VLOOKUP($B572,'UA Ledger'!$A$6:$N$165,J$4,FALSE)),0)+IFERROR(VLOOKUP($B572,'AA Ledger'!$A$6:$O$581,J$4,FALSE),0)</f>
        <v>10685.41</v>
      </c>
      <c r="K572" s="7">
        <f>IFERROR((VLOOKUP($B572,'UA Ledger'!$A$6:$N$165,K$4,FALSE)),0)+IFERROR(VLOOKUP($B572,'AA Ledger'!$A$6:$O$581,K$4,FALSE),0)</f>
        <v>10716.8</v>
      </c>
      <c r="L572" s="7">
        <f>IFERROR((VLOOKUP($B572,'UA Ledger'!$A$6:$N$165,L$4,FALSE)),0)+IFERROR(VLOOKUP($B572,'AA Ledger'!$A$6:$O$581,L$4,FALSE),0)</f>
        <v>11052.959999999997</v>
      </c>
      <c r="M572" s="7">
        <f>IFERROR((VLOOKUP($B572,'UA Ledger'!$A$6:$N$165,M$4,FALSE)),0)+IFERROR(VLOOKUP($B572,'AA Ledger'!$A$6:$O$581,M$4,FALSE),0)</f>
        <v>9441.9500000000007</v>
      </c>
      <c r="N572" s="7">
        <f>IFERROR((VLOOKUP($B572,'UA Ledger'!$A$6:$N$165,N$4,FALSE)),0)+IFERROR(VLOOKUP($B572,'AA Ledger'!$A$6:$O$581,N$4,FALSE),0)</f>
        <v>10670.769999999999</v>
      </c>
      <c r="O572" s="6">
        <f t="shared" si="29"/>
        <v>132950.41999999998</v>
      </c>
      <c r="T572" s="5">
        <v>7045</v>
      </c>
      <c r="U572">
        <f t="shared" si="30"/>
        <v>7045</v>
      </c>
    </row>
    <row r="573" spans="1:21" x14ac:dyDescent="0.35">
      <c r="A573" s="26" t="str">
        <f>IFERROR(VLOOKUP(B573,[1]Summary!$A$440:$B$730,2,FALSE),"")</f>
        <v>SALARIES-COM / ENG</v>
      </c>
      <c r="B573" s="16">
        <v>6147</v>
      </c>
      <c r="C573" s="7">
        <f>IFERROR((VLOOKUP($B573,'UA Ledger'!$A$6:$N$165,2,FALSE)),0)+IFERROR(VLOOKUP($B573,'AA Ledger'!$A$6:$O$581,2,FALSE),0)</f>
        <v>3535.5800000000004</v>
      </c>
      <c r="D573" s="7">
        <f>IFERROR((VLOOKUP($B573,'UA Ledger'!$A$6:$N$165,D$4,FALSE)),0)+IFERROR(VLOOKUP($B573,'AA Ledger'!$A$6:$O$581,D$4,FALSE),0)</f>
        <v>3536.4500000000007</v>
      </c>
      <c r="E573" s="7">
        <f>IFERROR((VLOOKUP($B573,'UA Ledger'!$A$6:$N$165,E$4,FALSE)),0)+IFERROR(VLOOKUP($B573,'AA Ledger'!$A$6:$O$581,E$4,FALSE),0)</f>
        <v>3804.3399999999997</v>
      </c>
      <c r="F573" s="7">
        <f>IFERROR((VLOOKUP($B573,'UA Ledger'!$A$6:$N$165,F$4,FALSE)),0)+IFERROR(VLOOKUP($B573,'AA Ledger'!$A$6:$O$581,F$4,FALSE),0)</f>
        <v>3726.4199999999996</v>
      </c>
      <c r="G573" s="7">
        <f>IFERROR((VLOOKUP($B573,'UA Ledger'!$A$6:$N$165,G$4,FALSE)),0)+IFERROR(VLOOKUP($B573,'AA Ledger'!$A$6:$O$581,G$4,FALSE),0)</f>
        <v>3733.2400000000002</v>
      </c>
      <c r="H573" s="7">
        <f>IFERROR((VLOOKUP($B573,'UA Ledger'!$A$6:$N$165,H$4,FALSE)),0)+IFERROR(VLOOKUP($B573,'AA Ledger'!$A$6:$O$581,H$4,FALSE),0)</f>
        <v>3734.5900000000006</v>
      </c>
      <c r="I573" s="7">
        <f>IFERROR((VLOOKUP($B573,'UA Ledger'!$A$6:$N$165,I$4,FALSE)),0)+IFERROR(VLOOKUP($B573,'AA Ledger'!$A$6:$O$581,I$4,FALSE),0)</f>
        <v>3734.2700000000013</v>
      </c>
      <c r="J573" s="7">
        <f>IFERROR((VLOOKUP($B573,'UA Ledger'!$A$6:$N$165,J$4,FALSE)),0)+IFERROR(VLOOKUP($B573,'AA Ledger'!$A$6:$O$581,J$4,FALSE),0)</f>
        <v>3739.9299999999985</v>
      </c>
      <c r="K573" s="7">
        <f>IFERROR((VLOOKUP($B573,'UA Ledger'!$A$6:$N$165,K$4,FALSE)),0)+IFERROR(VLOOKUP($B573,'AA Ledger'!$A$6:$O$581,K$4,FALSE),0)</f>
        <v>3731.0799999999995</v>
      </c>
      <c r="L573" s="7">
        <f>IFERROR((VLOOKUP($B573,'UA Ledger'!$A$6:$N$165,L$4,FALSE)),0)+IFERROR(VLOOKUP($B573,'AA Ledger'!$A$6:$O$581,L$4,FALSE),0)</f>
        <v>3732.7900000000004</v>
      </c>
      <c r="M573" s="7">
        <f>IFERROR((VLOOKUP($B573,'UA Ledger'!$A$6:$N$165,M$4,FALSE)),0)+IFERROR(VLOOKUP($B573,'AA Ledger'!$A$6:$O$581,M$4,FALSE),0)</f>
        <v>3734.5100000000007</v>
      </c>
      <c r="N573" s="7">
        <f>IFERROR((VLOOKUP($B573,'UA Ledger'!$A$6:$N$165,N$4,FALSE)),0)+IFERROR(VLOOKUP($B573,'AA Ledger'!$A$6:$O$581,N$4,FALSE),0)</f>
        <v>3735.0000000000005</v>
      </c>
      <c r="O573" s="6">
        <f t="shared" si="29"/>
        <v>44478.200000000004</v>
      </c>
      <c r="T573" s="5">
        <v>7050</v>
      </c>
      <c r="U573">
        <f t="shared" si="30"/>
        <v>7050</v>
      </c>
    </row>
    <row r="574" spans="1:21" x14ac:dyDescent="0.35">
      <c r="A574" s="26" t="str">
        <f>IFERROR(VLOOKUP(B574,[1]Summary!$A$440:$B$730,2,FALSE),"")</f>
        <v>SALARIES-OPERATIONS FIELD</v>
      </c>
      <c r="B574" s="16">
        <v>6150</v>
      </c>
      <c r="C574" s="7">
        <f>IFERROR((VLOOKUP($B574,'UA Ledger'!$A$6:$N$165,2,FALSE)),0)+IFERROR(VLOOKUP($B574,'AA Ledger'!$A$6:$O$581,2,FALSE),0)</f>
        <v>321601.54000000149</v>
      </c>
      <c r="D574" s="7">
        <f>IFERROR((VLOOKUP($B574,'UA Ledger'!$A$6:$N$165,D$4,FALSE)),0)+IFERROR(VLOOKUP($B574,'AA Ledger'!$A$6:$O$581,D$4,FALSE),0)</f>
        <v>281785.88000000251</v>
      </c>
      <c r="E574" s="7">
        <f>IFERROR((VLOOKUP($B574,'UA Ledger'!$A$6:$N$165,E$4,FALSE)),0)+IFERROR(VLOOKUP($B574,'AA Ledger'!$A$6:$O$581,E$4,FALSE),0)</f>
        <v>287088.57000000431</v>
      </c>
      <c r="F574" s="7">
        <f>IFERROR((VLOOKUP($B574,'UA Ledger'!$A$6:$N$165,F$4,FALSE)),0)+IFERROR(VLOOKUP($B574,'AA Ledger'!$A$6:$O$581,F$4,FALSE),0)</f>
        <v>315826.74000000587</v>
      </c>
      <c r="G574" s="7">
        <f>IFERROR((VLOOKUP($B574,'UA Ledger'!$A$6:$N$165,G$4,FALSE)),0)+IFERROR(VLOOKUP($B574,'AA Ledger'!$A$6:$O$581,G$4,FALSE),0)</f>
        <v>321590.66999999905</v>
      </c>
      <c r="H574" s="7">
        <f>IFERROR((VLOOKUP($B574,'UA Ledger'!$A$6:$N$165,H$4,FALSE)),0)+IFERROR(VLOOKUP($B574,'AA Ledger'!$A$6:$O$581,H$4,FALSE),0)</f>
        <v>291863.70999999723</v>
      </c>
      <c r="I574" s="7">
        <f>IFERROR((VLOOKUP($B574,'UA Ledger'!$A$6:$N$165,I$4,FALSE)),0)+IFERROR(VLOOKUP($B574,'AA Ledger'!$A$6:$O$581,I$4,FALSE),0)</f>
        <v>338702.05999999499</v>
      </c>
      <c r="J574" s="7">
        <f>IFERROR((VLOOKUP($B574,'UA Ledger'!$A$6:$N$165,J$4,FALSE)),0)+IFERROR(VLOOKUP($B574,'AA Ledger'!$A$6:$O$581,J$4,FALSE),0)</f>
        <v>321072.59999999573</v>
      </c>
      <c r="K574" s="7">
        <f>IFERROR((VLOOKUP($B574,'UA Ledger'!$A$6:$N$165,K$4,FALSE)),0)+IFERROR(VLOOKUP($B574,'AA Ledger'!$A$6:$O$581,K$4,FALSE),0)</f>
        <v>311698.87999999721</v>
      </c>
      <c r="L574" s="7">
        <f>IFERROR((VLOOKUP($B574,'UA Ledger'!$A$6:$N$165,L$4,FALSE)),0)+IFERROR(VLOOKUP($B574,'AA Ledger'!$A$6:$O$581,L$4,FALSE),0)</f>
        <v>333095.71999999712</v>
      </c>
      <c r="M574" s="7">
        <f>IFERROR((VLOOKUP($B574,'UA Ledger'!$A$6:$N$165,M$4,FALSE)),0)+IFERROR(VLOOKUP($B574,'AA Ledger'!$A$6:$O$581,M$4,FALSE),0)</f>
        <v>310857.55999999697</v>
      </c>
      <c r="N574" s="7">
        <f>IFERROR((VLOOKUP($B574,'UA Ledger'!$A$6:$N$165,N$4,FALSE)),0)+IFERROR(VLOOKUP($B574,'AA Ledger'!$A$6:$O$581,N$4,FALSE),0)</f>
        <v>354989.49999999563</v>
      </c>
      <c r="O574" s="6">
        <f t="shared" si="29"/>
        <v>3790173.4299999881</v>
      </c>
      <c r="T574" s="5">
        <v>7060</v>
      </c>
      <c r="U574">
        <f t="shared" si="30"/>
        <v>7060</v>
      </c>
    </row>
    <row r="575" spans="1:21" x14ac:dyDescent="0.35">
      <c r="A575" s="26" t="str">
        <f>IFERROR(VLOOKUP(B575,[1]Summary!$A$440:$B$730,2,FALSE),"")</f>
        <v>SALARIES-OPERATIONS OFFICE</v>
      </c>
      <c r="B575" s="16">
        <v>6155</v>
      </c>
      <c r="C575" s="7">
        <f>IFERROR((VLOOKUP($B575,'UA Ledger'!$A$6:$N$165,2,FALSE)),0)+IFERROR(VLOOKUP($B575,'AA Ledger'!$A$6:$O$581,2,FALSE),0)</f>
        <v>11577.799999999997</v>
      </c>
      <c r="D575" s="7">
        <f>IFERROR((VLOOKUP($B575,'UA Ledger'!$A$6:$N$165,D$4,FALSE)),0)+IFERROR(VLOOKUP($B575,'AA Ledger'!$A$6:$O$581,D$4,FALSE),0)</f>
        <v>9191.75</v>
      </c>
      <c r="E575" s="7">
        <f>IFERROR((VLOOKUP($B575,'UA Ledger'!$A$6:$N$165,E$4,FALSE)),0)+IFERROR(VLOOKUP($B575,'AA Ledger'!$A$6:$O$581,E$4,FALSE),0)</f>
        <v>9516.89</v>
      </c>
      <c r="F575" s="7">
        <f>IFERROR((VLOOKUP($B575,'UA Ledger'!$A$6:$N$165,F$4,FALSE)),0)+IFERROR(VLOOKUP($B575,'AA Ledger'!$A$6:$O$581,F$4,FALSE),0)</f>
        <v>10211.970000000001</v>
      </c>
      <c r="G575" s="7">
        <f>IFERROR((VLOOKUP($B575,'UA Ledger'!$A$6:$N$165,G$4,FALSE)),0)+IFERROR(VLOOKUP($B575,'AA Ledger'!$A$6:$O$581,G$4,FALSE),0)</f>
        <v>12130.370000000003</v>
      </c>
      <c r="H575" s="7">
        <f>IFERROR((VLOOKUP($B575,'UA Ledger'!$A$6:$N$165,H$4,FALSE)),0)+IFERROR(VLOOKUP($B575,'AA Ledger'!$A$6:$O$581,H$4,FALSE),0)</f>
        <v>9796.619999999999</v>
      </c>
      <c r="I575" s="7">
        <f>IFERROR((VLOOKUP($B575,'UA Ledger'!$A$6:$N$165,I$4,FALSE)),0)+IFERROR(VLOOKUP($B575,'AA Ledger'!$A$6:$O$581,I$4,FALSE),0)</f>
        <v>11283.12</v>
      </c>
      <c r="J575" s="7">
        <f>IFERROR((VLOOKUP($B575,'UA Ledger'!$A$6:$N$165,J$4,FALSE)),0)+IFERROR(VLOOKUP($B575,'AA Ledger'!$A$6:$O$581,J$4,FALSE),0)</f>
        <v>10945.269999999999</v>
      </c>
      <c r="K575" s="7">
        <f>IFERROR((VLOOKUP($B575,'UA Ledger'!$A$6:$N$165,K$4,FALSE)),0)+IFERROR(VLOOKUP($B575,'AA Ledger'!$A$6:$O$581,K$4,FALSE),0)</f>
        <v>10250.990000000002</v>
      </c>
      <c r="L575" s="7">
        <f>IFERROR((VLOOKUP($B575,'UA Ledger'!$A$6:$N$165,L$4,FALSE)),0)+IFERROR(VLOOKUP($B575,'AA Ledger'!$A$6:$O$581,L$4,FALSE),0)</f>
        <v>11242.310000000003</v>
      </c>
      <c r="M575" s="7">
        <f>IFERROR((VLOOKUP($B575,'UA Ledger'!$A$6:$N$165,M$4,FALSE)),0)+IFERROR(VLOOKUP($B575,'AA Ledger'!$A$6:$O$581,M$4,FALSE),0)</f>
        <v>10241.950000000001</v>
      </c>
      <c r="N575" s="7">
        <f>IFERROR((VLOOKUP($B575,'UA Ledger'!$A$6:$N$165,N$4,FALSE)),0)+IFERROR(VLOOKUP($B575,'AA Ledger'!$A$6:$O$581,N$4,FALSE),0)</f>
        <v>10596.629999999997</v>
      </c>
      <c r="O575" s="6">
        <f t="shared" si="29"/>
        <v>126985.66999999998</v>
      </c>
      <c r="T575" s="5">
        <v>7065</v>
      </c>
      <c r="U575">
        <f t="shared" si="30"/>
        <v>7065</v>
      </c>
    </row>
    <row r="576" spans="1:21" x14ac:dyDescent="0.35">
      <c r="A576" s="26" t="str">
        <f>IFERROR(VLOOKUP(B576,[1]Summary!$A$440:$B$730,2,FALSE),"")</f>
        <v>CAPITALIZED TIME ADJUSTMENT</v>
      </c>
      <c r="B576" s="16">
        <v>6165</v>
      </c>
      <c r="C576" s="7">
        <f>IFERROR((VLOOKUP($B576,'UA Ledger'!$A$6:$N$165,2,FALSE)),0)+IFERROR(VLOOKUP($B576,'AA Ledger'!$A$6:$O$581,2,FALSE),0)</f>
        <v>-65567.949999999721</v>
      </c>
      <c r="D576" s="7">
        <f>IFERROR((VLOOKUP($B576,'UA Ledger'!$A$6:$N$165,D$4,FALSE)),0)+IFERROR(VLOOKUP($B576,'AA Ledger'!$A$6:$O$581,D$4,FALSE),0)</f>
        <v>-55870.279999999737</v>
      </c>
      <c r="E576" s="7">
        <f>IFERROR((VLOOKUP($B576,'UA Ledger'!$A$6:$N$165,E$4,FALSE)),0)+IFERROR(VLOOKUP($B576,'AA Ledger'!$A$6:$O$581,E$4,FALSE),0)</f>
        <v>-70058.399999999718</v>
      </c>
      <c r="F576" s="7">
        <f>IFERROR((VLOOKUP($B576,'UA Ledger'!$A$6:$N$165,F$4,FALSE)),0)+IFERROR(VLOOKUP($B576,'AA Ledger'!$A$6:$O$581,F$4,FALSE),0)</f>
        <v>-66938.659999999625</v>
      </c>
      <c r="G576" s="7">
        <f>IFERROR((VLOOKUP($B576,'UA Ledger'!$A$6:$N$165,G$4,FALSE)),0)+IFERROR(VLOOKUP($B576,'AA Ledger'!$A$6:$O$581,G$4,FALSE),0)</f>
        <v>-62067.310000000216</v>
      </c>
      <c r="H576" s="7">
        <f>IFERROR((VLOOKUP($B576,'UA Ledger'!$A$6:$N$165,H$4,FALSE)),0)+IFERROR(VLOOKUP($B576,'AA Ledger'!$A$6:$O$581,H$4,FALSE),0)</f>
        <v>-55768.100000000159</v>
      </c>
      <c r="I576" s="7">
        <f>IFERROR((VLOOKUP($B576,'UA Ledger'!$A$6:$N$165,I$4,FALSE)),0)+IFERROR(VLOOKUP($B576,'AA Ledger'!$A$6:$O$581,I$4,FALSE),0)</f>
        <v>-89980.679999999891</v>
      </c>
      <c r="J576" s="7">
        <f>IFERROR((VLOOKUP($B576,'UA Ledger'!$A$6:$N$165,J$4,FALSE)),0)+IFERROR(VLOOKUP($B576,'AA Ledger'!$A$6:$O$581,J$4,FALSE),0)</f>
        <v>-76717.950000000215</v>
      </c>
      <c r="K576" s="7">
        <f>IFERROR((VLOOKUP($B576,'UA Ledger'!$A$6:$N$165,K$4,FALSE)),0)+IFERROR(VLOOKUP($B576,'AA Ledger'!$A$6:$O$581,K$4,FALSE),0)</f>
        <v>-53702.340000000113</v>
      </c>
      <c r="L576" s="7">
        <f>IFERROR((VLOOKUP($B576,'UA Ledger'!$A$6:$N$165,L$4,FALSE)),0)+IFERROR(VLOOKUP($B576,'AA Ledger'!$A$6:$O$581,L$4,FALSE),0)</f>
        <v>-74222.259999999995</v>
      </c>
      <c r="M576" s="7">
        <f>IFERROR((VLOOKUP($B576,'UA Ledger'!$A$6:$N$165,M$4,FALSE)),0)+IFERROR(VLOOKUP($B576,'AA Ledger'!$A$6:$O$581,M$4,FALSE),0)</f>
        <v>-65244.60000000021</v>
      </c>
      <c r="N576" s="7">
        <f>IFERROR((VLOOKUP($B576,'UA Ledger'!$A$6:$N$165,N$4,FALSE)),0)+IFERROR(VLOOKUP($B576,'AA Ledger'!$A$6:$O$581,N$4,FALSE),0)</f>
        <v>-61744.310000000209</v>
      </c>
      <c r="O576" s="6">
        <f t="shared" si="29"/>
        <v>-797882.83999999973</v>
      </c>
      <c r="T576" s="5">
        <v>7070</v>
      </c>
      <c r="U576">
        <f t="shared" si="30"/>
        <v>7070</v>
      </c>
    </row>
    <row r="577" spans="1:21" x14ac:dyDescent="0.35">
      <c r="A577" s="26" t="str">
        <f>IFERROR(VLOOKUP(B577,[1]Summary!$A$440:$B$730,2,FALSE),"")</f>
        <v>TRAVEL LODGING</v>
      </c>
      <c r="B577" s="16">
        <v>6185</v>
      </c>
      <c r="C577" s="7">
        <f>IFERROR((VLOOKUP($B577,'UA Ledger'!$A$6:$N$165,2,FALSE)),0)+IFERROR(VLOOKUP($B577,'AA Ledger'!$A$6:$O$581,2,FALSE),0)</f>
        <v>1133.5600000000002</v>
      </c>
      <c r="D577" s="7">
        <f>IFERROR((VLOOKUP($B577,'UA Ledger'!$A$6:$N$165,D$4,FALSE)),0)+IFERROR(VLOOKUP($B577,'AA Ledger'!$A$6:$O$581,D$4,FALSE),0)</f>
        <v>1752.8999999999996</v>
      </c>
      <c r="E577" s="7">
        <f>IFERROR((VLOOKUP($B577,'UA Ledger'!$A$6:$N$165,E$4,FALSE)),0)+IFERROR(VLOOKUP($B577,'AA Ledger'!$A$6:$O$581,E$4,FALSE),0)</f>
        <v>3433.42</v>
      </c>
      <c r="F577" s="7">
        <f>IFERROR((VLOOKUP($B577,'UA Ledger'!$A$6:$N$165,F$4,FALSE)),0)+IFERROR(VLOOKUP($B577,'AA Ledger'!$A$6:$O$581,F$4,FALSE),0)</f>
        <v>11876.08</v>
      </c>
      <c r="G577" s="7">
        <f>IFERROR((VLOOKUP($B577,'UA Ledger'!$A$6:$N$165,G$4,FALSE)),0)+IFERROR(VLOOKUP($B577,'AA Ledger'!$A$6:$O$581,G$4,FALSE),0)</f>
        <v>5325.7999999999993</v>
      </c>
      <c r="H577" s="7">
        <f>IFERROR((VLOOKUP($B577,'UA Ledger'!$A$6:$N$165,H$4,FALSE)),0)+IFERROR(VLOOKUP($B577,'AA Ledger'!$A$6:$O$581,H$4,FALSE),0)</f>
        <v>2615.77</v>
      </c>
      <c r="I577" s="7">
        <f>IFERROR((VLOOKUP($B577,'UA Ledger'!$A$6:$N$165,I$4,FALSE)),0)+IFERROR(VLOOKUP($B577,'AA Ledger'!$A$6:$O$581,I$4,FALSE),0)</f>
        <v>3112.2099999999982</v>
      </c>
      <c r="J577" s="7">
        <f>IFERROR((VLOOKUP($B577,'UA Ledger'!$A$6:$N$165,J$4,FALSE)),0)+IFERROR(VLOOKUP($B577,'AA Ledger'!$A$6:$O$581,J$4,FALSE),0)</f>
        <v>4411.18</v>
      </c>
      <c r="K577" s="7">
        <f>IFERROR((VLOOKUP($B577,'UA Ledger'!$A$6:$N$165,K$4,FALSE)),0)+IFERROR(VLOOKUP($B577,'AA Ledger'!$A$6:$O$581,K$4,FALSE),0)</f>
        <v>1124.5999999999999</v>
      </c>
      <c r="L577" s="7">
        <f>IFERROR((VLOOKUP($B577,'UA Ledger'!$A$6:$N$165,L$4,FALSE)),0)+IFERROR(VLOOKUP($B577,'AA Ledger'!$A$6:$O$581,L$4,FALSE),0)</f>
        <v>3044.5099999999993</v>
      </c>
      <c r="M577" s="7">
        <f>IFERROR((VLOOKUP($B577,'UA Ledger'!$A$6:$N$165,M$4,FALSE)),0)+IFERROR(VLOOKUP($B577,'AA Ledger'!$A$6:$O$581,M$4,FALSE),0)</f>
        <v>2439.7499999999995</v>
      </c>
      <c r="N577" s="7">
        <f>IFERROR((VLOOKUP($B577,'UA Ledger'!$A$6:$N$165,N$4,FALSE)),0)+IFERROR(VLOOKUP($B577,'AA Ledger'!$A$6:$O$581,N$4,FALSE),0)</f>
        <v>5023.3499999999995</v>
      </c>
      <c r="O577" s="6">
        <f t="shared" si="29"/>
        <v>45293.13</v>
      </c>
      <c r="T577" s="5">
        <v>7075</v>
      </c>
      <c r="U577">
        <f t="shared" si="30"/>
        <v>7075</v>
      </c>
    </row>
    <row r="578" spans="1:21" x14ac:dyDescent="0.35">
      <c r="A578" s="26" t="str">
        <f>IFERROR(VLOOKUP(B578,[1]Summary!$A$440:$B$730,2,FALSE),"")</f>
        <v>TRAVEL AIRFARE</v>
      </c>
      <c r="B578" s="16">
        <v>6190</v>
      </c>
      <c r="C578" s="7">
        <f>IFERROR((VLOOKUP($B578,'UA Ledger'!$A$6:$N$165,2,FALSE)),0)+IFERROR(VLOOKUP($B578,'AA Ledger'!$A$6:$O$581,2,FALSE),0)</f>
        <v>1334.65</v>
      </c>
      <c r="D578" s="7">
        <f>IFERROR((VLOOKUP($B578,'UA Ledger'!$A$6:$N$165,D$4,FALSE)),0)+IFERROR(VLOOKUP($B578,'AA Ledger'!$A$6:$O$581,D$4,FALSE),0)</f>
        <v>2348.34</v>
      </c>
      <c r="E578" s="7">
        <f>IFERROR((VLOOKUP($B578,'UA Ledger'!$A$6:$N$165,E$4,FALSE)),0)+IFERROR(VLOOKUP($B578,'AA Ledger'!$A$6:$O$581,E$4,FALSE),0)</f>
        <v>1298.4699999999998</v>
      </c>
      <c r="F578" s="7">
        <f>IFERROR((VLOOKUP($B578,'UA Ledger'!$A$6:$N$165,F$4,FALSE)),0)+IFERROR(VLOOKUP($B578,'AA Ledger'!$A$6:$O$581,F$4,FALSE),0)</f>
        <v>3096.6100000000006</v>
      </c>
      <c r="G578" s="7">
        <f>IFERROR((VLOOKUP($B578,'UA Ledger'!$A$6:$N$165,G$4,FALSE)),0)+IFERROR(VLOOKUP($B578,'AA Ledger'!$A$6:$O$581,G$4,FALSE),0)</f>
        <v>2903.4100000000003</v>
      </c>
      <c r="H578" s="7">
        <f>IFERROR((VLOOKUP($B578,'UA Ledger'!$A$6:$N$165,H$4,FALSE)),0)+IFERROR(VLOOKUP($B578,'AA Ledger'!$A$6:$O$581,H$4,FALSE),0)</f>
        <v>2159.2300000000005</v>
      </c>
      <c r="I578" s="7">
        <f>IFERROR((VLOOKUP($B578,'UA Ledger'!$A$6:$N$165,I$4,FALSE)),0)+IFERROR(VLOOKUP($B578,'AA Ledger'!$A$6:$O$581,I$4,FALSE),0)</f>
        <v>3990.93</v>
      </c>
      <c r="J578" s="7">
        <f>IFERROR((VLOOKUP($B578,'UA Ledger'!$A$6:$N$165,J$4,FALSE)),0)+IFERROR(VLOOKUP($B578,'AA Ledger'!$A$6:$O$581,J$4,FALSE),0)</f>
        <v>4301.76</v>
      </c>
      <c r="K578" s="7">
        <f>IFERROR((VLOOKUP($B578,'UA Ledger'!$A$6:$N$165,K$4,FALSE)),0)+IFERROR(VLOOKUP($B578,'AA Ledger'!$A$6:$O$581,K$4,FALSE),0)</f>
        <v>1607.6799999999998</v>
      </c>
      <c r="L578" s="7">
        <f>IFERROR((VLOOKUP($B578,'UA Ledger'!$A$6:$N$165,L$4,FALSE)),0)+IFERROR(VLOOKUP($B578,'AA Ledger'!$A$6:$O$581,L$4,FALSE),0)</f>
        <v>2653.97</v>
      </c>
      <c r="M578" s="7">
        <f>IFERROR((VLOOKUP($B578,'UA Ledger'!$A$6:$N$165,M$4,FALSE)),0)+IFERROR(VLOOKUP($B578,'AA Ledger'!$A$6:$O$581,M$4,FALSE),0)</f>
        <v>1843.5899999999979</v>
      </c>
      <c r="N578" s="7">
        <f>IFERROR((VLOOKUP($B578,'UA Ledger'!$A$6:$N$165,N$4,FALSE)),0)+IFERROR(VLOOKUP($B578,'AA Ledger'!$A$6:$O$581,N$4,FALSE),0)</f>
        <v>8989.0899999999947</v>
      </c>
      <c r="O578" s="6">
        <f t="shared" si="29"/>
        <v>36527.729999999996</v>
      </c>
      <c r="T578" s="5">
        <v>7080</v>
      </c>
      <c r="U578">
        <f t="shared" si="30"/>
        <v>7080</v>
      </c>
    </row>
    <row r="579" spans="1:21" x14ac:dyDescent="0.35">
      <c r="A579" s="26" t="str">
        <f>IFERROR(VLOOKUP(B579,[1]Summary!$A$440:$B$730,2,FALSE),"")</f>
        <v>TRAVEL TRANSPORTATION</v>
      </c>
      <c r="B579" s="16">
        <v>6195</v>
      </c>
      <c r="C579" s="7">
        <f>IFERROR((VLOOKUP($B579,'UA Ledger'!$A$6:$N$165,2,FALSE)),0)+IFERROR(VLOOKUP($B579,'AA Ledger'!$A$6:$O$581,2,FALSE),0)</f>
        <v>148.48999999999995</v>
      </c>
      <c r="D579" s="7">
        <f>IFERROR((VLOOKUP($B579,'UA Ledger'!$A$6:$N$165,D$4,FALSE)),0)+IFERROR(VLOOKUP($B579,'AA Ledger'!$A$6:$O$581,D$4,FALSE),0)</f>
        <v>300.44000000000005</v>
      </c>
      <c r="E579" s="7">
        <f>IFERROR((VLOOKUP($B579,'UA Ledger'!$A$6:$N$165,E$4,FALSE)),0)+IFERROR(VLOOKUP($B579,'AA Ledger'!$A$6:$O$581,E$4,FALSE),0)</f>
        <v>227.0500000000001</v>
      </c>
      <c r="F579" s="7">
        <f>IFERROR((VLOOKUP($B579,'UA Ledger'!$A$6:$N$165,F$4,FALSE)),0)+IFERROR(VLOOKUP($B579,'AA Ledger'!$A$6:$O$581,F$4,FALSE),0)</f>
        <v>755.59999999999991</v>
      </c>
      <c r="G579" s="7">
        <f>IFERROR((VLOOKUP($B579,'UA Ledger'!$A$6:$N$165,G$4,FALSE)),0)+IFERROR(VLOOKUP($B579,'AA Ledger'!$A$6:$O$581,G$4,FALSE),0)</f>
        <v>766.33000000000015</v>
      </c>
      <c r="H579" s="7">
        <f>IFERROR((VLOOKUP($B579,'UA Ledger'!$A$6:$N$165,H$4,FALSE)),0)+IFERROR(VLOOKUP($B579,'AA Ledger'!$A$6:$O$581,H$4,FALSE),0)</f>
        <v>320.34999999999997</v>
      </c>
      <c r="I579" s="7">
        <f>IFERROR((VLOOKUP($B579,'UA Ledger'!$A$6:$N$165,I$4,FALSE)),0)+IFERROR(VLOOKUP($B579,'AA Ledger'!$A$6:$O$581,I$4,FALSE),0)</f>
        <v>339.86000000000013</v>
      </c>
      <c r="J579" s="7">
        <f>IFERROR((VLOOKUP($B579,'UA Ledger'!$A$6:$N$165,J$4,FALSE)),0)+IFERROR(VLOOKUP($B579,'AA Ledger'!$A$6:$O$581,J$4,FALSE),0)</f>
        <v>344.46000000000004</v>
      </c>
      <c r="K579" s="7">
        <f>IFERROR((VLOOKUP($B579,'UA Ledger'!$A$6:$N$165,K$4,FALSE)),0)+IFERROR(VLOOKUP($B579,'AA Ledger'!$A$6:$O$581,K$4,FALSE),0)</f>
        <v>718.41999999999973</v>
      </c>
      <c r="L579" s="7">
        <f>IFERROR((VLOOKUP($B579,'UA Ledger'!$A$6:$N$165,L$4,FALSE)),0)+IFERROR(VLOOKUP($B579,'AA Ledger'!$A$6:$O$581,L$4,FALSE),0)</f>
        <v>731.48999999999933</v>
      </c>
      <c r="M579" s="7">
        <f>IFERROR((VLOOKUP($B579,'UA Ledger'!$A$6:$N$165,M$4,FALSE)),0)+IFERROR(VLOOKUP($B579,'AA Ledger'!$A$6:$O$581,M$4,FALSE),0)</f>
        <v>524.5</v>
      </c>
      <c r="N579" s="7">
        <f>IFERROR((VLOOKUP($B579,'UA Ledger'!$A$6:$N$165,N$4,FALSE)),0)+IFERROR(VLOOKUP($B579,'AA Ledger'!$A$6:$O$581,N$4,FALSE),0)</f>
        <v>2546.62</v>
      </c>
      <c r="O579" s="6">
        <f t="shared" si="29"/>
        <v>7723.6099999999988</v>
      </c>
      <c r="T579" s="5">
        <v>7085</v>
      </c>
      <c r="U579">
        <f t="shared" ref="U579:U610" si="31">VLOOKUP(T579,$B$6:$B$768,1,FALSE)</f>
        <v>7085</v>
      </c>
    </row>
    <row r="580" spans="1:21" x14ac:dyDescent="0.35">
      <c r="A580" s="26" t="str">
        <f>IFERROR(VLOOKUP(B580,[1]Summary!$A$440:$B$730,2,FALSE),"")</f>
        <v>TRAVEL MEALS</v>
      </c>
      <c r="B580" s="16">
        <v>6200</v>
      </c>
      <c r="C580" s="7">
        <f>IFERROR((VLOOKUP($B580,'UA Ledger'!$A$6:$N$165,2,FALSE)),0)+IFERROR(VLOOKUP($B580,'AA Ledger'!$A$6:$O$581,2,FALSE),0)</f>
        <v>232.50999999999993</v>
      </c>
      <c r="D580" s="7">
        <f>IFERROR((VLOOKUP($B580,'UA Ledger'!$A$6:$N$165,D$4,FALSE)),0)+IFERROR(VLOOKUP($B580,'AA Ledger'!$A$6:$O$581,D$4,FALSE),0)</f>
        <v>1014.9900000000004</v>
      </c>
      <c r="E580" s="7">
        <f>IFERROR((VLOOKUP($B580,'UA Ledger'!$A$6:$N$165,E$4,FALSE)),0)+IFERROR(VLOOKUP($B580,'AA Ledger'!$A$6:$O$581,E$4,FALSE),0)</f>
        <v>2743.7899999999986</v>
      </c>
      <c r="F580" s="7">
        <f>IFERROR((VLOOKUP($B580,'UA Ledger'!$A$6:$N$165,F$4,FALSE)),0)+IFERROR(VLOOKUP($B580,'AA Ledger'!$A$6:$O$581,F$4,FALSE),0)</f>
        <v>3068.710000000005</v>
      </c>
      <c r="G580" s="7">
        <f>IFERROR((VLOOKUP($B580,'UA Ledger'!$A$6:$N$165,G$4,FALSE)),0)+IFERROR(VLOOKUP($B580,'AA Ledger'!$A$6:$O$581,G$4,FALSE),0)</f>
        <v>5116.7700000000041</v>
      </c>
      <c r="H580" s="7">
        <f>IFERROR((VLOOKUP($B580,'UA Ledger'!$A$6:$N$165,H$4,FALSE)),0)+IFERROR(VLOOKUP($B580,'AA Ledger'!$A$6:$O$581,H$4,FALSE),0)</f>
        <v>1491.9800000000005</v>
      </c>
      <c r="I580" s="7">
        <f>IFERROR((VLOOKUP($B580,'UA Ledger'!$A$6:$N$165,I$4,FALSE)),0)+IFERROR(VLOOKUP($B580,'AA Ledger'!$A$6:$O$581,I$4,FALSE),0)</f>
        <v>530.76999999999987</v>
      </c>
      <c r="J580" s="7">
        <f>IFERROR((VLOOKUP($B580,'UA Ledger'!$A$6:$N$165,J$4,FALSE)),0)+IFERROR(VLOOKUP($B580,'AA Ledger'!$A$6:$O$581,J$4,FALSE),0)</f>
        <v>1657.0299999999991</v>
      </c>
      <c r="K580" s="7">
        <f>IFERROR((VLOOKUP($B580,'UA Ledger'!$A$6:$N$165,K$4,FALSE)),0)+IFERROR(VLOOKUP($B580,'AA Ledger'!$A$6:$O$581,K$4,FALSE),0)</f>
        <v>1174.1799999999996</v>
      </c>
      <c r="L580" s="7">
        <f>IFERROR((VLOOKUP($B580,'UA Ledger'!$A$6:$N$165,L$4,FALSE)),0)+IFERROR(VLOOKUP($B580,'AA Ledger'!$A$6:$O$581,L$4,FALSE),0)</f>
        <v>656.44</v>
      </c>
      <c r="M580" s="7">
        <f>IFERROR((VLOOKUP($B580,'UA Ledger'!$A$6:$N$165,M$4,FALSE)),0)+IFERROR(VLOOKUP($B580,'AA Ledger'!$A$6:$O$581,M$4,FALSE),0)</f>
        <v>649.36000000000013</v>
      </c>
      <c r="N580" s="7">
        <f>IFERROR((VLOOKUP($B580,'UA Ledger'!$A$6:$N$165,N$4,FALSE)),0)+IFERROR(VLOOKUP($B580,'AA Ledger'!$A$6:$O$581,N$4,FALSE),0)</f>
        <v>4289.4000000000033</v>
      </c>
      <c r="O580" s="6">
        <f t="shared" si="29"/>
        <v>22625.930000000008</v>
      </c>
      <c r="T580" s="5">
        <v>7090</v>
      </c>
      <c r="U580">
        <f t="shared" si="31"/>
        <v>7090</v>
      </c>
    </row>
    <row r="581" spans="1:21" x14ac:dyDescent="0.35">
      <c r="A581" s="26" t="str">
        <f>IFERROR(VLOOKUP(B581,[1]Summary!$A$440:$B$730,2,FALSE),"")</f>
        <v>TRAVEL ENTERTAINMENT</v>
      </c>
      <c r="B581" s="16">
        <v>6205</v>
      </c>
      <c r="C581" s="7">
        <f>IFERROR((VLOOKUP($B581,'UA Ledger'!$A$6:$N$165,2,FALSE)),0)+IFERROR(VLOOKUP($B581,'AA Ledger'!$A$6:$O$581,2,FALSE),0)</f>
        <v>22.460000000000004</v>
      </c>
      <c r="D581" s="7">
        <f>IFERROR((VLOOKUP($B581,'UA Ledger'!$A$6:$N$165,D$4,FALSE)),0)+IFERROR(VLOOKUP($B581,'AA Ledger'!$A$6:$O$581,D$4,FALSE),0)</f>
        <v>0</v>
      </c>
      <c r="E581" s="7">
        <f>IFERROR((VLOOKUP($B581,'UA Ledger'!$A$6:$N$165,E$4,FALSE)),0)+IFERROR(VLOOKUP($B581,'AA Ledger'!$A$6:$O$581,E$4,FALSE),0)</f>
        <v>0</v>
      </c>
      <c r="F581" s="7">
        <f>IFERROR((VLOOKUP($B581,'UA Ledger'!$A$6:$N$165,F$4,FALSE)),0)+IFERROR(VLOOKUP($B581,'AA Ledger'!$A$6:$O$581,F$4,FALSE),0)</f>
        <v>103.03</v>
      </c>
      <c r="G581" s="7">
        <f>IFERROR((VLOOKUP($B581,'UA Ledger'!$A$6:$N$165,G$4,FALSE)),0)+IFERROR(VLOOKUP($B581,'AA Ledger'!$A$6:$O$581,G$4,FALSE),0)</f>
        <v>31.189999999999998</v>
      </c>
      <c r="H581" s="7">
        <f>IFERROR((VLOOKUP($B581,'UA Ledger'!$A$6:$N$165,H$4,FALSE)),0)+IFERROR(VLOOKUP($B581,'AA Ledger'!$A$6:$O$581,H$4,FALSE),0)</f>
        <v>0</v>
      </c>
      <c r="I581" s="7">
        <f>IFERROR((VLOOKUP($B581,'UA Ledger'!$A$6:$N$165,I$4,FALSE)),0)+IFERROR(VLOOKUP($B581,'AA Ledger'!$A$6:$O$581,I$4,FALSE),0)</f>
        <v>164.73000000000002</v>
      </c>
      <c r="J581" s="7">
        <f>IFERROR((VLOOKUP($B581,'UA Ledger'!$A$6:$N$165,J$4,FALSE)),0)+IFERROR(VLOOKUP($B581,'AA Ledger'!$A$6:$O$581,J$4,FALSE),0)</f>
        <v>25.46999999999997</v>
      </c>
      <c r="K581" s="7">
        <f>IFERROR((VLOOKUP($B581,'UA Ledger'!$A$6:$N$165,K$4,FALSE)),0)+IFERROR(VLOOKUP($B581,'AA Ledger'!$A$6:$O$581,K$4,FALSE),0)</f>
        <v>16.05</v>
      </c>
      <c r="L581" s="7">
        <f>IFERROR((VLOOKUP($B581,'UA Ledger'!$A$6:$N$165,L$4,FALSE)),0)+IFERROR(VLOOKUP($B581,'AA Ledger'!$A$6:$O$581,L$4,FALSE),0)</f>
        <v>368.97999999999996</v>
      </c>
      <c r="M581" s="7">
        <f>IFERROR((VLOOKUP($B581,'UA Ledger'!$A$6:$N$165,M$4,FALSE)),0)+IFERROR(VLOOKUP($B581,'AA Ledger'!$A$6:$O$581,M$4,FALSE),0)</f>
        <v>45.70000000000001</v>
      </c>
      <c r="N581" s="7">
        <f>IFERROR((VLOOKUP($B581,'UA Ledger'!$A$6:$N$165,N$4,FALSE)),0)+IFERROR(VLOOKUP($B581,'AA Ledger'!$A$6:$O$581,N$4,FALSE),0)</f>
        <v>-778.31000000000017</v>
      </c>
      <c r="O581" s="6">
        <f t="shared" si="29"/>
        <v>-0.70000000000015916</v>
      </c>
      <c r="T581" s="5">
        <v>7160</v>
      </c>
      <c r="U581">
        <f t="shared" si="31"/>
        <v>7160</v>
      </c>
    </row>
    <row r="582" spans="1:21" x14ac:dyDescent="0.35">
      <c r="A582" s="26" t="str">
        <f>IFERROR(VLOOKUP(B582,[1]Summary!$A$440:$B$730,2,FALSE),"")</f>
        <v>TRAVEL OTHER</v>
      </c>
      <c r="B582" s="16">
        <v>6207</v>
      </c>
      <c r="C582" s="7">
        <f>IFERROR((VLOOKUP($B582,'UA Ledger'!$A$6:$N$165,2,FALSE)),0)+IFERROR(VLOOKUP($B582,'AA Ledger'!$A$6:$O$581,2,FALSE),0)</f>
        <v>1982.6300000000006</v>
      </c>
      <c r="D582" s="7">
        <f>IFERROR((VLOOKUP($B582,'UA Ledger'!$A$6:$N$165,D$4,FALSE)),0)+IFERROR(VLOOKUP($B582,'AA Ledger'!$A$6:$O$581,D$4,FALSE),0)</f>
        <v>-733.8500000000007</v>
      </c>
      <c r="E582" s="7">
        <f>IFERROR((VLOOKUP($B582,'UA Ledger'!$A$6:$N$165,E$4,FALSE)),0)+IFERROR(VLOOKUP($B582,'AA Ledger'!$A$6:$O$581,E$4,FALSE),0)</f>
        <v>115.54000000000002</v>
      </c>
      <c r="F582" s="7">
        <f>IFERROR((VLOOKUP($B582,'UA Ledger'!$A$6:$N$165,F$4,FALSE)),0)+IFERROR(VLOOKUP($B582,'AA Ledger'!$A$6:$O$581,F$4,FALSE),0)</f>
        <v>840.42000000000007</v>
      </c>
      <c r="G582" s="7">
        <f>IFERROR((VLOOKUP($B582,'UA Ledger'!$A$6:$N$165,G$4,FALSE)),0)+IFERROR(VLOOKUP($B582,'AA Ledger'!$A$6:$O$581,G$4,FALSE),0)</f>
        <v>2179.8999999999992</v>
      </c>
      <c r="H582" s="7">
        <f>IFERROR((VLOOKUP($B582,'UA Ledger'!$A$6:$N$165,H$4,FALSE)),0)+IFERROR(VLOOKUP($B582,'AA Ledger'!$A$6:$O$581,H$4,FALSE),0)</f>
        <v>2650.2100000000005</v>
      </c>
      <c r="I582" s="7">
        <f>IFERROR((VLOOKUP($B582,'UA Ledger'!$A$6:$N$165,I$4,FALSE)),0)+IFERROR(VLOOKUP($B582,'AA Ledger'!$A$6:$O$581,I$4,FALSE),0)</f>
        <v>3650.0999999999958</v>
      </c>
      <c r="J582" s="7">
        <f>IFERROR((VLOOKUP($B582,'UA Ledger'!$A$6:$N$165,J$4,FALSE)),0)+IFERROR(VLOOKUP($B582,'AA Ledger'!$A$6:$O$581,J$4,FALSE),0)</f>
        <v>3128.4699999999975</v>
      </c>
      <c r="K582" s="7">
        <f>IFERROR((VLOOKUP($B582,'UA Ledger'!$A$6:$N$165,K$4,FALSE)),0)+IFERROR(VLOOKUP($B582,'AA Ledger'!$A$6:$O$581,K$4,FALSE),0)</f>
        <v>2970.17</v>
      </c>
      <c r="L582" s="7">
        <f>IFERROR((VLOOKUP($B582,'UA Ledger'!$A$6:$N$165,L$4,FALSE)),0)+IFERROR(VLOOKUP($B582,'AA Ledger'!$A$6:$O$581,L$4,FALSE),0)</f>
        <v>2584.79</v>
      </c>
      <c r="M582" s="7">
        <f>IFERROR((VLOOKUP($B582,'UA Ledger'!$A$6:$N$165,M$4,FALSE)),0)+IFERROR(VLOOKUP($B582,'AA Ledger'!$A$6:$O$581,M$4,FALSE),0)</f>
        <v>2654.9799999999996</v>
      </c>
      <c r="N582" s="7">
        <f>IFERROR((VLOOKUP($B582,'UA Ledger'!$A$6:$N$165,N$4,FALSE)),0)+IFERROR(VLOOKUP($B582,'AA Ledger'!$A$6:$O$581,N$4,FALSE),0)</f>
        <v>11987.870000000004</v>
      </c>
      <c r="O582" s="6">
        <f t="shared" si="29"/>
        <v>34011.230000000003</v>
      </c>
      <c r="T582" s="5">
        <v>7165</v>
      </c>
      <c r="U582">
        <f t="shared" si="31"/>
        <v>7165</v>
      </c>
    </row>
    <row r="583" spans="1:21" x14ac:dyDescent="0.35">
      <c r="A583" s="26" t="str">
        <f>IFERROR(VLOOKUP(B583,[1]Summary!$A$440:$B$730,2,FALSE),"")</f>
        <v>FUEL</v>
      </c>
      <c r="B583" s="16">
        <v>6215</v>
      </c>
      <c r="C583" s="7">
        <f>IFERROR((VLOOKUP($B583,'UA Ledger'!$A$6:$N$165,2,FALSE)),0)+IFERROR(VLOOKUP($B583,'AA Ledger'!$A$6:$O$581,2,FALSE),0)</f>
        <v>15282.479999999996</v>
      </c>
      <c r="D583" s="7">
        <f>IFERROR((VLOOKUP($B583,'UA Ledger'!$A$6:$N$165,D$4,FALSE)),0)+IFERROR(VLOOKUP($B583,'AA Ledger'!$A$6:$O$581,D$4,FALSE),0)</f>
        <v>16011.969999999998</v>
      </c>
      <c r="E583" s="7">
        <f>IFERROR((VLOOKUP($B583,'UA Ledger'!$A$6:$N$165,E$4,FALSE)),0)+IFERROR(VLOOKUP($B583,'AA Ledger'!$A$6:$O$581,E$4,FALSE),0)</f>
        <v>18267.210000000003</v>
      </c>
      <c r="F583" s="7">
        <f>IFERROR((VLOOKUP($B583,'UA Ledger'!$A$6:$N$165,F$4,FALSE)),0)+IFERROR(VLOOKUP($B583,'AA Ledger'!$A$6:$O$581,F$4,FALSE),0)</f>
        <v>21337.709999999995</v>
      </c>
      <c r="G583" s="7">
        <f>IFERROR((VLOOKUP($B583,'UA Ledger'!$A$6:$N$165,G$4,FALSE)),0)+IFERROR(VLOOKUP($B583,'AA Ledger'!$A$6:$O$581,G$4,FALSE),0)</f>
        <v>18788.700000000004</v>
      </c>
      <c r="H583" s="7">
        <f>IFERROR((VLOOKUP($B583,'UA Ledger'!$A$6:$N$165,H$4,FALSE)),0)+IFERROR(VLOOKUP($B583,'AA Ledger'!$A$6:$O$581,H$4,FALSE),0)</f>
        <v>18289.72</v>
      </c>
      <c r="I583" s="7">
        <f>IFERROR((VLOOKUP($B583,'UA Ledger'!$A$6:$N$165,I$4,FALSE)),0)+IFERROR(VLOOKUP($B583,'AA Ledger'!$A$6:$O$581,I$4,FALSE),0)</f>
        <v>19860.010000000002</v>
      </c>
      <c r="J583" s="7">
        <f>IFERROR((VLOOKUP($B583,'UA Ledger'!$A$6:$N$165,J$4,FALSE)),0)+IFERROR(VLOOKUP($B583,'AA Ledger'!$A$6:$O$581,J$4,FALSE),0)</f>
        <v>15940.189999999995</v>
      </c>
      <c r="K583" s="7">
        <f>IFERROR((VLOOKUP($B583,'UA Ledger'!$A$6:$N$165,K$4,FALSE)),0)+IFERROR(VLOOKUP($B583,'AA Ledger'!$A$6:$O$581,K$4,FALSE),0)</f>
        <v>15982.94</v>
      </c>
      <c r="L583" s="7">
        <f>IFERROR((VLOOKUP($B583,'UA Ledger'!$A$6:$N$165,L$4,FALSE)),0)+IFERROR(VLOOKUP($B583,'AA Ledger'!$A$6:$O$581,L$4,FALSE),0)</f>
        <v>20340.37</v>
      </c>
      <c r="M583" s="7">
        <f>IFERROR((VLOOKUP($B583,'UA Ledger'!$A$6:$N$165,M$4,FALSE)),0)+IFERROR(VLOOKUP($B583,'AA Ledger'!$A$6:$O$581,M$4,FALSE),0)</f>
        <v>15365.67</v>
      </c>
      <c r="N583" s="7">
        <f>IFERROR((VLOOKUP($B583,'UA Ledger'!$A$6:$N$165,N$4,FALSE)),0)+IFERROR(VLOOKUP($B583,'AA Ledger'!$A$6:$O$581,N$4,FALSE),0)</f>
        <v>15523.869999999997</v>
      </c>
      <c r="O583" s="6">
        <f t="shared" si="29"/>
        <v>210990.84000000003</v>
      </c>
      <c r="T583" s="5">
        <v>7172</v>
      </c>
      <c r="U583">
        <f t="shared" si="31"/>
        <v>7172</v>
      </c>
    </row>
    <row r="584" spans="1:21" x14ac:dyDescent="0.35">
      <c r="A584" s="26" t="str">
        <f>IFERROR(VLOOKUP(B584,[1]Summary!$A$440:$B$730,2,FALSE),"")</f>
        <v>AUTO REPAIR/TIRES</v>
      </c>
      <c r="B584" s="16">
        <v>6220</v>
      </c>
      <c r="C584" s="7">
        <f>IFERROR((VLOOKUP($B584,'UA Ledger'!$A$6:$N$165,2,FALSE)),0)+IFERROR(VLOOKUP($B584,'AA Ledger'!$A$6:$O$581,2,FALSE),0)</f>
        <v>7347.5399999999981</v>
      </c>
      <c r="D584" s="7">
        <f>IFERROR((VLOOKUP($B584,'UA Ledger'!$A$6:$N$165,D$4,FALSE)),0)+IFERROR(VLOOKUP($B584,'AA Ledger'!$A$6:$O$581,D$4,FALSE),0)</f>
        <v>9037.3100000000031</v>
      </c>
      <c r="E584" s="7">
        <f>IFERROR((VLOOKUP($B584,'UA Ledger'!$A$6:$N$165,E$4,FALSE)),0)+IFERROR(VLOOKUP($B584,'AA Ledger'!$A$6:$O$581,E$4,FALSE),0)</f>
        <v>11718.480000000001</v>
      </c>
      <c r="F584" s="7">
        <f>IFERROR((VLOOKUP($B584,'UA Ledger'!$A$6:$N$165,F$4,FALSE)),0)+IFERROR(VLOOKUP($B584,'AA Ledger'!$A$6:$O$581,F$4,FALSE),0)</f>
        <v>4763.2299999999996</v>
      </c>
      <c r="G584" s="7">
        <f>IFERROR((VLOOKUP($B584,'UA Ledger'!$A$6:$N$165,G$4,FALSE)),0)+IFERROR(VLOOKUP($B584,'AA Ledger'!$A$6:$O$581,G$4,FALSE),0)</f>
        <v>6667.36</v>
      </c>
      <c r="H584" s="7">
        <f>IFERROR((VLOOKUP($B584,'UA Ledger'!$A$6:$N$165,H$4,FALSE)),0)+IFERROR(VLOOKUP($B584,'AA Ledger'!$A$6:$O$581,H$4,FALSE),0)</f>
        <v>7152.4999999999991</v>
      </c>
      <c r="I584" s="7">
        <f>IFERROR((VLOOKUP($B584,'UA Ledger'!$A$6:$N$165,I$4,FALSE)),0)+IFERROR(VLOOKUP($B584,'AA Ledger'!$A$6:$O$581,I$4,FALSE),0)</f>
        <v>16511.669999999998</v>
      </c>
      <c r="J584" s="7">
        <f>IFERROR((VLOOKUP($B584,'UA Ledger'!$A$6:$N$165,J$4,FALSE)),0)+IFERROR(VLOOKUP($B584,'AA Ledger'!$A$6:$O$581,J$4,FALSE),0)</f>
        <v>17441.489999999998</v>
      </c>
      <c r="K584" s="7">
        <f>IFERROR((VLOOKUP($B584,'UA Ledger'!$A$6:$N$165,K$4,FALSE)),0)+IFERROR(VLOOKUP($B584,'AA Ledger'!$A$6:$O$581,K$4,FALSE),0)</f>
        <v>7898.19</v>
      </c>
      <c r="L584" s="7">
        <f>IFERROR((VLOOKUP($B584,'UA Ledger'!$A$6:$N$165,L$4,FALSE)),0)+IFERROR(VLOOKUP($B584,'AA Ledger'!$A$6:$O$581,L$4,FALSE),0)</f>
        <v>8276.67</v>
      </c>
      <c r="M584" s="7">
        <f>IFERROR((VLOOKUP($B584,'UA Ledger'!$A$6:$N$165,M$4,FALSE)),0)+IFERROR(VLOOKUP($B584,'AA Ledger'!$A$6:$O$581,M$4,FALSE),0)</f>
        <v>11697.530000000002</v>
      </c>
      <c r="N584" s="7">
        <f>IFERROR((VLOOKUP($B584,'UA Ledger'!$A$6:$N$165,N$4,FALSE)),0)+IFERROR(VLOOKUP($B584,'AA Ledger'!$A$6:$O$581,N$4,FALSE),0)</f>
        <v>9141.7799999999988</v>
      </c>
      <c r="O584" s="6">
        <f t="shared" si="29"/>
        <v>117653.74999999999</v>
      </c>
      <c r="T584" s="5">
        <v>7175</v>
      </c>
      <c r="U584">
        <f t="shared" si="31"/>
        <v>7175</v>
      </c>
    </row>
    <row r="585" spans="1:21" x14ac:dyDescent="0.35">
      <c r="A585" s="26" t="str">
        <f>IFERROR(VLOOKUP(B585,[1]Summary!$A$440:$B$730,2,FALSE),"")</f>
        <v>AUTO LICENSES</v>
      </c>
      <c r="B585" s="16">
        <v>6225</v>
      </c>
      <c r="C585" s="7">
        <f>IFERROR((VLOOKUP($B585,'UA Ledger'!$A$6:$N$165,2,FALSE)),0)+IFERROR(VLOOKUP($B585,'AA Ledger'!$A$6:$O$581,2,FALSE),0)</f>
        <v>0</v>
      </c>
      <c r="D585" s="7">
        <f>IFERROR((VLOOKUP($B585,'UA Ledger'!$A$6:$N$165,D$4,FALSE)),0)+IFERROR(VLOOKUP($B585,'AA Ledger'!$A$6:$O$581,D$4,FALSE),0)</f>
        <v>0</v>
      </c>
      <c r="E585" s="7">
        <f>IFERROR((VLOOKUP($B585,'UA Ledger'!$A$6:$N$165,E$4,FALSE)),0)+IFERROR(VLOOKUP($B585,'AA Ledger'!$A$6:$O$581,E$4,FALSE),0)</f>
        <v>33.680000000000007</v>
      </c>
      <c r="F585" s="7">
        <f>IFERROR((VLOOKUP($B585,'UA Ledger'!$A$6:$N$165,F$4,FALSE)),0)+IFERROR(VLOOKUP($B585,'AA Ledger'!$A$6:$O$581,F$4,FALSE),0)</f>
        <v>0</v>
      </c>
      <c r="G585" s="7">
        <f>IFERROR((VLOOKUP($B585,'UA Ledger'!$A$6:$N$165,G$4,FALSE)),0)+IFERROR(VLOOKUP($B585,'AA Ledger'!$A$6:$O$581,G$4,FALSE),0)</f>
        <v>4964.3599999999988</v>
      </c>
      <c r="H585" s="7">
        <f>IFERROR((VLOOKUP($B585,'UA Ledger'!$A$6:$N$165,H$4,FALSE)),0)+IFERROR(VLOOKUP($B585,'AA Ledger'!$A$6:$O$581,H$4,FALSE),0)</f>
        <v>0</v>
      </c>
      <c r="I585" s="7">
        <f>IFERROR((VLOOKUP($B585,'UA Ledger'!$A$6:$N$165,I$4,FALSE)),0)+IFERROR(VLOOKUP($B585,'AA Ledger'!$A$6:$O$581,I$4,FALSE),0)</f>
        <v>0</v>
      </c>
      <c r="J585" s="7">
        <f>IFERROR((VLOOKUP($B585,'UA Ledger'!$A$6:$N$165,J$4,FALSE)),0)+IFERROR(VLOOKUP($B585,'AA Ledger'!$A$6:$O$581,J$4,FALSE),0)</f>
        <v>154.34000000000003</v>
      </c>
      <c r="K585" s="7">
        <f>IFERROR((VLOOKUP($B585,'UA Ledger'!$A$6:$N$165,K$4,FALSE)),0)+IFERROR(VLOOKUP($B585,'AA Ledger'!$A$6:$O$581,K$4,FALSE),0)</f>
        <v>0</v>
      </c>
      <c r="L585" s="7">
        <f>IFERROR((VLOOKUP($B585,'UA Ledger'!$A$6:$N$165,L$4,FALSE)),0)+IFERROR(VLOOKUP($B585,'AA Ledger'!$A$6:$O$581,L$4,FALSE),0)</f>
        <v>0</v>
      </c>
      <c r="M585" s="7">
        <f>IFERROR((VLOOKUP($B585,'UA Ledger'!$A$6:$N$165,M$4,FALSE)),0)+IFERROR(VLOOKUP($B585,'AA Ledger'!$A$6:$O$581,M$4,FALSE),0)</f>
        <v>0</v>
      </c>
      <c r="N585" s="7">
        <f>IFERROR((VLOOKUP($B585,'UA Ledger'!$A$6:$N$165,N$4,FALSE)),0)+IFERROR(VLOOKUP($B585,'AA Ledger'!$A$6:$O$581,N$4,FALSE),0)</f>
        <v>1875.5099999999998</v>
      </c>
      <c r="O585" s="6">
        <f t="shared" si="29"/>
        <v>7027.8899999999994</v>
      </c>
      <c r="T585" s="5">
        <v>7180</v>
      </c>
      <c r="U585">
        <f t="shared" si="31"/>
        <v>7180</v>
      </c>
    </row>
    <row r="586" spans="1:21" x14ac:dyDescent="0.35">
      <c r="A586" s="26" t="str">
        <f>IFERROR(VLOOKUP(B586,[1]Summary!$A$440:$B$730,2,FALSE),"")</f>
        <v>OTHER TRANS EXPENSES</v>
      </c>
      <c r="B586" s="16">
        <v>6230</v>
      </c>
      <c r="C586" s="7">
        <f>IFERROR((VLOOKUP($B586,'UA Ledger'!$A$6:$N$165,2,FALSE)),0)+IFERROR(VLOOKUP($B586,'AA Ledger'!$A$6:$O$581,2,FALSE),0)</f>
        <v>508.69</v>
      </c>
      <c r="D586" s="7">
        <f>IFERROR((VLOOKUP($B586,'UA Ledger'!$A$6:$N$165,D$4,FALSE)),0)+IFERROR(VLOOKUP($B586,'AA Ledger'!$A$6:$O$581,D$4,FALSE),0)</f>
        <v>1555.2499999999998</v>
      </c>
      <c r="E586" s="7">
        <f>IFERROR((VLOOKUP($B586,'UA Ledger'!$A$6:$N$165,E$4,FALSE)),0)+IFERROR(VLOOKUP($B586,'AA Ledger'!$A$6:$O$581,E$4,FALSE),0)</f>
        <v>1410.97</v>
      </c>
      <c r="F586" s="7">
        <f>IFERROR((VLOOKUP($B586,'UA Ledger'!$A$6:$N$165,F$4,FALSE)),0)+IFERROR(VLOOKUP($B586,'AA Ledger'!$A$6:$O$581,F$4,FALSE),0)</f>
        <v>2818.0999999999995</v>
      </c>
      <c r="G586" s="7">
        <f>IFERROR((VLOOKUP($B586,'UA Ledger'!$A$6:$N$165,G$4,FALSE)),0)+IFERROR(VLOOKUP($B586,'AA Ledger'!$A$6:$O$581,G$4,FALSE),0)</f>
        <v>174.70000000000005</v>
      </c>
      <c r="H586" s="7">
        <f>IFERROR((VLOOKUP($B586,'UA Ledger'!$A$6:$N$165,H$4,FALSE)),0)+IFERROR(VLOOKUP($B586,'AA Ledger'!$A$6:$O$581,H$4,FALSE),0)</f>
        <v>2872.6500000000005</v>
      </c>
      <c r="I586" s="7">
        <f>IFERROR((VLOOKUP($B586,'UA Ledger'!$A$6:$N$165,I$4,FALSE)),0)+IFERROR(VLOOKUP($B586,'AA Ledger'!$A$6:$O$581,I$4,FALSE),0)</f>
        <v>0</v>
      </c>
      <c r="J586" s="7">
        <f>IFERROR((VLOOKUP($B586,'UA Ledger'!$A$6:$N$165,J$4,FALSE)),0)+IFERROR(VLOOKUP($B586,'AA Ledger'!$A$6:$O$581,J$4,FALSE),0)</f>
        <v>2878.96</v>
      </c>
      <c r="K586" s="7">
        <f>IFERROR((VLOOKUP($B586,'UA Ledger'!$A$6:$N$165,K$4,FALSE)),0)+IFERROR(VLOOKUP($B586,'AA Ledger'!$A$6:$O$581,K$4,FALSE),0)</f>
        <v>148.17000000000002</v>
      </c>
      <c r="L586" s="7">
        <f>IFERROR((VLOOKUP($B586,'UA Ledger'!$A$6:$N$165,L$4,FALSE)),0)+IFERROR(VLOOKUP($B586,'AA Ledger'!$A$6:$O$581,L$4,FALSE),0)</f>
        <v>356.53999999999996</v>
      </c>
      <c r="M586" s="7">
        <f>IFERROR((VLOOKUP($B586,'UA Ledger'!$A$6:$N$165,M$4,FALSE)),0)+IFERROR(VLOOKUP($B586,'AA Ledger'!$A$6:$O$581,M$4,FALSE),0)</f>
        <v>0</v>
      </c>
      <c r="N586" s="7">
        <f>IFERROR((VLOOKUP($B586,'UA Ledger'!$A$6:$N$165,N$4,FALSE)),0)+IFERROR(VLOOKUP($B586,'AA Ledger'!$A$6:$O$581,N$4,FALSE),0)</f>
        <v>1439.6299999999999</v>
      </c>
      <c r="O586" s="6">
        <f t="shared" si="29"/>
        <v>14163.659999999998</v>
      </c>
      <c r="T586" s="5">
        <v>7185</v>
      </c>
      <c r="U586">
        <f t="shared" si="31"/>
        <v>7185</v>
      </c>
    </row>
    <row r="587" spans="1:21" x14ac:dyDescent="0.35">
      <c r="A587" s="26" t="str">
        <f>IFERROR(VLOOKUP(B587,[1]Summary!$A$440:$B$730,2,FALSE),"")</f>
        <v>TEST-WATER</v>
      </c>
      <c r="B587" s="16">
        <v>6255</v>
      </c>
      <c r="C587" s="7">
        <f>IFERROR((VLOOKUP($B587,'UA Ledger'!$A$6:$N$165,2,FALSE)),0)+IFERROR(VLOOKUP($B587,'AA Ledger'!$A$6:$O$581,2,FALSE),0)</f>
        <v>2138</v>
      </c>
      <c r="D587" s="7">
        <f>IFERROR((VLOOKUP($B587,'UA Ledger'!$A$6:$N$165,D$4,FALSE)),0)+IFERROR(VLOOKUP($B587,'AA Ledger'!$A$6:$O$581,D$4,FALSE),0)</f>
        <v>8424</v>
      </c>
      <c r="E587" s="7">
        <f>IFERROR((VLOOKUP($B587,'UA Ledger'!$A$6:$N$165,E$4,FALSE)),0)+IFERROR(VLOOKUP($B587,'AA Ledger'!$A$6:$O$581,E$4,FALSE),0)</f>
        <v>7088</v>
      </c>
      <c r="F587" s="7">
        <f>IFERROR((VLOOKUP($B587,'UA Ledger'!$A$6:$N$165,F$4,FALSE)),0)+IFERROR(VLOOKUP($B587,'AA Ledger'!$A$6:$O$581,F$4,FALSE),0)</f>
        <v>9613.5</v>
      </c>
      <c r="G587" s="7">
        <f>IFERROR((VLOOKUP($B587,'UA Ledger'!$A$6:$N$165,G$4,FALSE)),0)+IFERROR(VLOOKUP($B587,'AA Ledger'!$A$6:$O$581,G$4,FALSE),0)</f>
        <v>5200</v>
      </c>
      <c r="H587" s="7">
        <f>IFERROR((VLOOKUP($B587,'UA Ledger'!$A$6:$N$165,H$4,FALSE)),0)+IFERROR(VLOOKUP($B587,'AA Ledger'!$A$6:$O$581,H$4,FALSE),0)</f>
        <v>2859.5</v>
      </c>
      <c r="I587" s="7">
        <f>IFERROR((VLOOKUP($B587,'UA Ledger'!$A$6:$N$165,I$4,FALSE)),0)+IFERROR(VLOOKUP($B587,'AA Ledger'!$A$6:$O$581,I$4,FALSE),0)</f>
        <v>2297.5</v>
      </c>
      <c r="J587" s="7">
        <f>IFERROR((VLOOKUP($B587,'UA Ledger'!$A$6:$N$165,J$4,FALSE)),0)+IFERROR(VLOOKUP($B587,'AA Ledger'!$A$6:$O$581,J$4,FALSE),0)</f>
        <v>3600.5</v>
      </c>
      <c r="K587" s="7">
        <f>IFERROR((VLOOKUP($B587,'UA Ledger'!$A$6:$N$165,K$4,FALSE)),0)+IFERROR(VLOOKUP($B587,'AA Ledger'!$A$6:$O$581,K$4,FALSE),0)</f>
        <v>15348.5</v>
      </c>
      <c r="L587" s="7">
        <f>IFERROR((VLOOKUP($B587,'UA Ledger'!$A$6:$N$165,L$4,FALSE)),0)+IFERROR(VLOOKUP($B587,'AA Ledger'!$A$6:$O$581,L$4,FALSE),0)</f>
        <v>1970.5</v>
      </c>
      <c r="M587" s="7">
        <f>IFERROR((VLOOKUP($B587,'UA Ledger'!$A$6:$N$165,M$4,FALSE)),0)+IFERROR(VLOOKUP($B587,'AA Ledger'!$A$6:$O$581,M$4,FALSE),0)</f>
        <v>10.5</v>
      </c>
      <c r="N587" s="7">
        <f>IFERROR((VLOOKUP($B587,'UA Ledger'!$A$6:$N$165,N$4,FALSE)),0)+IFERROR(VLOOKUP($B587,'AA Ledger'!$A$6:$O$581,N$4,FALSE),0)</f>
        <v>9319.5</v>
      </c>
      <c r="O587" s="6">
        <f t="shared" ref="O587:O650" si="32">SUM(C587:N587)</f>
        <v>67870</v>
      </c>
      <c r="T587" s="5">
        <v>7220</v>
      </c>
      <c r="U587">
        <f t="shared" si="31"/>
        <v>7220</v>
      </c>
    </row>
    <row r="588" spans="1:21" x14ac:dyDescent="0.35">
      <c r="A588" s="26" t="str">
        <f>IFERROR(VLOOKUP(B588,[1]Summary!$A$440:$B$730,2,FALSE),"")</f>
        <v>TEST-EQUIP/CHEMICAL</v>
      </c>
      <c r="B588" s="16">
        <v>6260</v>
      </c>
      <c r="C588" s="7">
        <f>IFERROR((VLOOKUP($B588,'UA Ledger'!$A$6:$N$165,2,FALSE)),0)+IFERROR(VLOOKUP($B588,'AA Ledger'!$A$6:$O$581,2,FALSE),0)</f>
        <v>432.81</v>
      </c>
      <c r="D588" s="7">
        <f>IFERROR((VLOOKUP($B588,'UA Ledger'!$A$6:$N$165,D$4,FALSE)),0)+IFERROR(VLOOKUP($B588,'AA Ledger'!$A$6:$O$581,D$4,FALSE),0)</f>
        <v>1623.88</v>
      </c>
      <c r="E588" s="7">
        <f>IFERROR((VLOOKUP($B588,'UA Ledger'!$A$6:$N$165,E$4,FALSE)),0)+IFERROR(VLOOKUP($B588,'AA Ledger'!$A$6:$O$581,E$4,FALSE),0)</f>
        <v>1453.1200000000001</v>
      </c>
      <c r="F588" s="7">
        <f>IFERROR((VLOOKUP($B588,'UA Ledger'!$A$6:$N$165,F$4,FALSE)),0)+IFERROR(VLOOKUP($B588,'AA Ledger'!$A$6:$O$581,F$4,FALSE),0)</f>
        <v>2036.2</v>
      </c>
      <c r="G588" s="7">
        <f>IFERROR((VLOOKUP($B588,'UA Ledger'!$A$6:$N$165,G$4,FALSE)),0)+IFERROR(VLOOKUP($B588,'AA Ledger'!$A$6:$O$581,G$4,FALSE),0)</f>
        <v>2407.9300000000003</v>
      </c>
      <c r="H588" s="7">
        <f>IFERROR((VLOOKUP($B588,'UA Ledger'!$A$6:$N$165,H$4,FALSE)),0)+IFERROR(VLOOKUP($B588,'AA Ledger'!$A$6:$O$581,H$4,FALSE),0)</f>
        <v>1141.58</v>
      </c>
      <c r="I588" s="7">
        <f>IFERROR((VLOOKUP($B588,'UA Ledger'!$A$6:$N$165,I$4,FALSE)),0)+IFERROR(VLOOKUP($B588,'AA Ledger'!$A$6:$O$581,I$4,FALSE),0)</f>
        <v>2287</v>
      </c>
      <c r="J588" s="7">
        <f>IFERROR((VLOOKUP($B588,'UA Ledger'!$A$6:$N$165,J$4,FALSE)),0)+IFERROR(VLOOKUP($B588,'AA Ledger'!$A$6:$O$581,J$4,FALSE),0)</f>
        <v>761.93999999999994</v>
      </c>
      <c r="K588" s="7">
        <f>IFERROR((VLOOKUP($B588,'UA Ledger'!$A$6:$N$165,K$4,FALSE)),0)+IFERROR(VLOOKUP($B588,'AA Ledger'!$A$6:$O$581,K$4,FALSE),0)</f>
        <v>1905.9500000000003</v>
      </c>
      <c r="L588" s="7">
        <f>IFERROR((VLOOKUP($B588,'UA Ledger'!$A$6:$N$165,L$4,FALSE)),0)+IFERROR(VLOOKUP($B588,'AA Ledger'!$A$6:$O$581,L$4,FALSE),0)</f>
        <v>273.58000000000004</v>
      </c>
      <c r="M588" s="7">
        <f>IFERROR((VLOOKUP($B588,'UA Ledger'!$A$6:$N$165,M$4,FALSE)),0)+IFERROR(VLOOKUP($B588,'AA Ledger'!$A$6:$O$581,M$4,FALSE),0)</f>
        <v>1071.9100000000001</v>
      </c>
      <c r="N588" s="7">
        <f>IFERROR((VLOOKUP($B588,'UA Ledger'!$A$6:$N$165,N$4,FALSE)),0)+IFERROR(VLOOKUP($B588,'AA Ledger'!$A$6:$O$581,N$4,FALSE),0)</f>
        <v>763.83999999999992</v>
      </c>
      <c r="O588" s="6">
        <f t="shared" si="32"/>
        <v>16159.740000000002</v>
      </c>
      <c r="T588" s="5">
        <v>7225</v>
      </c>
      <c r="U588">
        <f t="shared" si="31"/>
        <v>7225</v>
      </c>
    </row>
    <row r="589" spans="1:21" x14ac:dyDescent="0.35">
      <c r="A589" s="15" t="s">
        <v>416</v>
      </c>
      <c r="B589" s="16">
        <v>6265</v>
      </c>
      <c r="C589" s="7">
        <f>IFERROR((VLOOKUP($B589,'UA Ledger'!$A$6:$N$165,2,FALSE)),0)+IFERROR(VLOOKUP($B589,'AA Ledger'!$A$6:$O$581,2,FALSE),0)</f>
        <v>0</v>
      </c>
      <c r="D589" s="7">
        <f>IFERROR((VLOOKUP($B589,'UA Ledger'!$A$6:$N$165,D$4,FALSE)),0)+IFERROR(VLOOKUP($B589,'AA Ledger'!$A$6:$O$581,D$4,FALSE),0)</f>
        <v>0</v>
      </c>
      <c r="E589" s="7">
        <f>IFERROR((VLOOKUP($B589,'UA Ledger'!$A$6:$N$165,E$4,FALSE)),0)+IFERROR(VLOOKUP($B589,'AA Ledger'!$A$6:$O$581,E$4,FALSE),0)</f>
        <v>0</v>
      </c>
      <c r="F589" s="7">
        <f>IFERROR((VLOOKUP($B589,'UA Ledger'!$A$6:$N$165,F$4,FALSE)),0)+IFERROR(VLOOKUP($B589,'AA Ledger'!$A$6:$O$581,F$4,FALSE),0)</f>
        <v>0</v>
      </c>
      <c r="G589" s="7">
        <f>IFERROR((VLOOKUP($B589,'UA Ledger'!$A$6:$N$165,G$4,FALSE)),0)+IFERROR(VLOOKUP($B589,'AA Ledger'!$A$6:$O$581,G$4,FALSE),0)</f>
        <v>0</v>
      </c>
      <c r="H589" s="7">
        <f>IFERROR((VLOOKUP($B589,'UA Ledger'!$A$6:$N$165,H$4,FALSE)),0)+IFERROR(VLOOKUP($B589,'AA Ledger'!$A$6:$O$581,H$4,FALSE),0)</f>
        <v>0</v>
      </c>
      <c r="I589" s="7">
        <f>IFERROR((VLOOKUP($B589,'UA Ledger'!$A$6:$N$165,I$4,FALSE)),0)+IFERROR(VLOOKUP($B589,'AA Ledger'!$A$6:$O$581,I$4,FALSE),0)</f>
        <v>0</v>
      </c>
      <c r="J589" s="7">
        <f>IFERROR((VLOOKUP($B589,'UA Ledger'!$A$6:$N$165,J$4,FALSE)),0)+IFERROR(VLOOKUP($B589,'AA Ledger'!$A$6:$O$581,J$4,FALSE),0)</f>
        <v>0</v>
      </c>
      <c r="K589" s="7">
        <f>IFERROR((VLOOKUP($B589,'UA Ledger'!$A$6:$N$165,K$4,FALSE)),0)+IFERROR(VLOOKUP($B589,'AA Ledger'!$A$6:$O$581,K$4,FALSE),0)</f>
        <v>0</v>
      </c>
      <c r="L589" s="7">
        <f>IFERROR((VLOOKUP($B589,'UA Ledger'!$A$6:$N$165,L$4,FALSE)),0)+IFERROR(VLOOKUP($B589,'AA Ledger'!$A$6:$O$581,L$4,FALSE),0)</f>
        <v>0</v>
      </c>
      <c r="M589" s="7">
        <f>IFERROR((VLOOKUP($B589,'UA Ledger'!$A$6:$N$165,M$4,FALSE)),0)+IFERROR(VLOOKUP($B589,'AA Ledger'!$A$6:$O$581,M$4,FALSE),0)</f>
        <v>0</v>
      </c>
      <c r="N589" s="7">
        <f>IFERROR((VLOOKUP($B589,'UA Ledger'!$A$6:$N$165,N$4,FALSE)),0)+IFERROR(VLOOKUP($B589,'AA Ledger'!$A$6:$O$581,N$4,FALSE),0)</f>
        <v>0</v>
      </c>
      <c r="O589" s="6">
        <f t="shared" si="32"/>
        <v>0</v>
      </c>
      <c r="T589" s="5">
        <v>7230</v>
      </c>
      <c r="U589">
        <f t="shared" si="31"/>
        <v>7230</v>
      </c>
    </row>
    <row r="590" spans="1:21" x14ac:dyDescent="0.35">
      <c r="A590" s="26" t="str">
        <f>IFERROR(VLOOKUP(B590,[1]Summary!$A$440:$B$730,2,FALSE),"")</f>
        <v>TEST-SEWER</v>
      </c>
      <c r="B590" s="16">
        <v>6270</v>
      </c>
      <c r="C590" s="7">
        <f>IFERROR((VLOOKUP($B590,'UA Ledger'!$A$6:$N$165,2,FALSE)),0)+IFERROR(VLOOKUP($B590,'AA Ledger'!$A$6:$O$581,2,FALSE),0)</f>
        <v>14829.78</v>
      </c>
      <c r="D590" s="7">
        <f>IFERROR((VLOOKUP($B590,'UA Ledger'!$A$6:$N$165,D$4,FALSE)),0)+IFERROR(VLOOKUP($B590,'AA Ledger'!$A$6:$O$581,D$4,FALSE),0)</f>
        <v>19280.5</v>
      </c>
      <c r="E590" s="7">
        <f>IFERROR((VLOOKUP($B590,'UA Ledger'!$A$6:$N$165,E$4,FALSE)),0)+IFERROR(VLOOKUP($B590,'AA Ledger'!$A$6:$O$581,E$4,FALSE),0)</f>
        <v>16042</v>
      </c>
      <c r="F590" s="7">
        <f>IFERROR((VLOOKUP($B590,'UA Ledger'!$A$6:$N$165,F$4,FALSE)),0)+IFERROR(VLOOKUP($B590,'AA Ledger'!$A$6:$O$581,F$4,FALSE),0)</f>
        <v>16611.73</v>
      </c>
      <c r="G590" s="7">
        <f>IFERROR((VLOOKUP($B590,'UA Ledger'!$A$6:$N$165,G$4,FALSE)),0)+IFERROR(VLOOKUP($B590,'AA Ledger'!$A$6:$O$581,G$4,FALSE),0)</f>
        <v>13606</v>
      </c>
      <c r="H590" s="7">
        <f>IFERROR((VLOOKUP($B590,'UA Ledger'!$A$6:$N$165,H$4,FALSE)),0)+IFERROR(VLOOKUP($B590,'AA Ledger'!$A$6:$O$581,H$4,FALSE),0)</f>
        <v>10616.77</v>
      </c>
      <c r="I590" s="7">
        <f>IFERROR((VLOOKUP($B590,'UA Ledger'!$A$6:$N$165,I$4,FALSE)),0)+IFERROR(VLOOKUP($B590,'AA Ledger'!$A$6:$O$581,I$4,FALSE),0)</f>
        <v>12426.05</v>
      </c>
      <c r="J590" s="7">
        <f>IFERROR((VLOOKUP($B590,'UA Ledger'!$A$6:$N$165,J$4,FALSE)),0)+IFERROR(VLOOKUP($B590,'AA Ledger'!$A$6:$O$581,J$4,FALSE),0)</f>
        <v>15712.25</v>
      </c>
      <c r="K590" s="7">
        <f>IFERROR((VLOOKUP($B590,'UA Ledger'!$A$6:$N$165,K$4,FALSE)),0)+IFERROR(VLOOKUP($B590,'AA Ledger'!$A$6:$O$581,K$4,FALSE),0)</f>
        <v>17335</v>
      </c>
      <c r="L590" s="7">
        <f>IFERROR((VLOOKUP($B590,'UA Ledger'!$A$6:$N$165,L$4,FALSE)),0)+IFERROR(VLOOKUP($B590,'AA Ledger'!$A$6:$O$581,L$4,FALSE),0)</f>
        <v>4387.25</v>
      </c>
      <c r="M590" s="7">
        <f>IFERROR((VLOOKUP($B590,'UA Ledger'!$A$6:$N$165,M$4,FALSE)),0)+IFERROR(VLOOKUP($B590,'AA Ledger'!$A$6:$O$581,M$4,FALSE),0)</f>
        <v>35552.370000000003</v>
      </c>
      <c r="N590" s="7">
        <f>IFERROR((VLOOKUP($B590,'UA Ledger'!$A$6:$N$165,N$4,FALSE)),0)+IFERROR(VLOOKUP($B590,'AA Ledger'!$A$6:$O$581,N$4,FALSE),0)</f>
        <v>7671.5</v>
      </c>
      <c r="O590" s="6">
        <f t="shared" si="32"/>
        <v>184071.2</v>
      </c>
      <c r="T590" s="5">
        <v>7240</v>
      </c>
      <c r="U590">
        <f t="shared" si="31"/>
        <v>7240</v>
      </c>
    </row>
    <row r="591" spans="1:21" x14ac:dyDescent="0.35">
      <c r="A591" s="26" t="str">
        <f>IFERROR(VLOOKUP(B591,[1]Summary!$A$440:$B$730,2,FALSE),"")</f>
        <v>WATER-MAINT SUPPLIES</v>
      </c>
      <c r="B591" s="16">
        <v>6285</v>
      </c>
      <c r="C591" s="7">
        <f>IFERROR((VLOOKUP($B591,'UA Ledger'!$A$6:$N$165,2,FALSE)),0)+IFERROR(VLOOKUP($B591,'AA Ledger'!$A$6:$O$581,2,FALSE),0)</f>
        <v>6514.2499999999982</v>
      </c>
      <c r="D591" s="7">
        <f>IFERROR((VLOOKUP($B591,'UA Ledger'!$A$6:$N$165,D$4,FALSE)),0)+IFERROR(VLOOKUP($B591,'AA Ledger'!$A$6:$O$581,D$4,FALSE),0)</f>
        <v>4328.01</v>
      </c>
      <c r="E591" s="7">
        <f>IFERROR((VLOOKUP($B591,'UA Ledger'!$A$6:$N$165,E$4,FALSE)),0)+IFERROR(VLOOKUP($B591,'AA Ledger'!$A$6:$O$581,E$4,FALSE),0)</f>
        <v>4234.5700000000006</v>
      </c>
      <c r="F591" s="7">
        <f>IFERROR((VLOOKUP($B591,'UA Ledger'!$A$6:$N$165,F$4,FALSE)),0)+IFERROR(VLOOKUP($B591,'AA Ledger'!$A$6:$O$581,F$4,FALSE),0)</f>
        <v>5283.44</v>
      </c>
      <c r="G591" s="7">
        <f>IFERROR((VLOOKUP($B591,'UA Ledger'!$A$6:$N$165,G$4,FALSE)),0)+IFERROR(VLOOKUP($B591,'AA Ledger'!$A$6:$O$581,G$4,FALSE),0)</f>
        <v>5877.2699999999986</v>
      </c>
      <c r="H591" s="7">
        <f>IFERROR((VLOOKUP($B591,'UA Ledger'!$A$6:$N$165,H$4,FALSE)),0)+IFERROR(VLOOKUP($B591,'AA Ledger'!$A$6:$O$581,H$4,FALSE),0)</f>
        <v>5217.9000000000005</v>
      </c>
      <c r="I591" s="7">
        <f>IFERROR((VLOOKUP($B591,'UA Ledger'!$A$6:$N$165,I$4,FALSE)),0)+IFERROR(VLOOKUP($B591,'AA Ledger'!$A$6:$O$581,I$4,FALSE),0)</f>
        <v>8809.2899999999972</v>
      </c>
      <c r="J591" s="7">
        <f>IFERROR((VLOOKUP($B591,'UA Ledger'!$A$6:$N$165,J$4,FALSE)),0)+IFERROR(VLOOKUP($B591,'AA Ledger'!$A$6:$O$581,J$4,FALSE),0)</f>
        <v>11789.380000000001</v>
      </c>
      <c r="K591" s="7">
        <f>IFERROR((VLOOKUP($B591,'UA Ledger'!$A$6:$N$165,K$4,FALSE)),0)+IFERROR(VLOOKUP($B591,'AA Ledger'!$A$6:$O$581,K$4,FALSE),0)</f>
        <v>4820.670000000001</v>
      </c>
      <c r="L591" s="7">
        <f>IFERROR((VLOOKUP($B591,'UA Ledger'!$A$6:$N$165,L$4,FALSE)),0)+IFERROR(VLOOKUP($B591,'AA Ledger'!$A$6:$O$581,L$4,FALSE),0)</f>
        <v>5369.39</v>
      </c>
      <c r="M591" s="7">
        <f>IFERROR((VLOOKUP($B591,'UA Ledger'!$A$6:$N$165,M$4,FALSE)),0)+IFERROR(VLOOKUP($B591,'AA Ledger'!$A$6:$O$581,M$4,FALSE),0)</f>
        <v>3352.01</v>
      </c>
      <c r="N591" s="7">
        <f>IFERROR((VLOOKUP($B591,'UA Ledger'!$A$6:$N$165,N$4,FALSE)),0)+IFERROR(VLOOKUP($B591,'AA Ledger'!$A$6:$O$581,N$4,FALSE),0)</f>
        <v>9175.0799999999981</v>
      </c>
      <c r="O591" s="6">
        <f t="shared" si="32"/>
        <v>74771.259999999995</v>
      </c>
      <c r="T591" s="5">
        <v>7245</v>
      </c>
      <c r="U591">
        <f t="shared" si="31"/>
        <v>7245</v>
      </c>
    </row>
    <row r="592" spans="1:21" x14ac:dyDescent="0.35">
      <c r="A592" s="26" t="str">
        <f>IFERROR(VLOOKUP(B592,[1]Summary!$A$440:$B$730,2,FALSE),"")</f>
        <v>WATER-MAINT REPAIRS</v>
      </c>
      <c r="B592" s="16">
        <v>6290</v>
      </c>
      <c r="C592" s="7">
        <f>IFERROR((VLOOKUP($B592,'UA Ledger'!$A$6:$N$165,2,FALSE)),0)+IFERROR(VLOOKUP($B592,'AA Ledger'!$A$6:$O$581,2,FALSE),0)</f>
        <v>3773.04</v>
      </c>
      <c r="D592" s="7">
        <f>IFERROR((VLOOKUP($B592,'UA Ledger'!$A$6:$N$165,D$4,FALSE)),0)+IFERROR(VLOOKUP($B592,'AA Ledger'!$A$6:$O$581,D$4,FALSE),0)</f>
        <v>6067.04</v>
      </c>
      <c r="E592" s="7">
        <f>IFERROR((VLOOKUP($B592,'UA Ledger'!$A$6:$N$165,E$4,FALSE)),0)+IFERROR(VLOOKUP($B592,'AA Ledger'!$A$6:$O$581,E$4,FALSE),0)</f>
        <v>1218</v>
      </c>
      <c r="F592" s="7">
        <f>IFERROR((VLOOKUP($B592,'UA Ledger'!$A$6:$N$165,F$4,FALSE)),0)+IFERROR(VLOOKUP($B592,'AA Ledger'!$A$6:$O$581,F$4,FALSE),0)</f>
        <v>3991.56</v>
      </c>
      <c r="G592" s="7">
        <f>IFERROR((VLOOKUP($B592,'UA Ledger'!$A$6:$N$165,G$4,FALSE)),0)+IFERROR(VLOOKUP($B592,'AA Ledger'!$A$6:$O$581,G$4,FALSE),0)</f>
        <v>2097.77</v>
      </c>
      <c r="H592" s="7">
        <f>IFERROR((VLOOKUP($B592,'UA Ledger'!$A$6:$N$165,H$4,FALSE)),0)+IFERROR(VLOOKUP($B592,'AA Ledger'!$A$6:$O$581,H$4,FALSE),0)</f>
        <v>5123.79</v>
      </c>
      <c r="I592" s="7">
        <f>IFERROR((VLOOKUP($B592,'UA Ledger'!$A$6:$N$165,I$4,FALSE)),0)+IFERROR(VLOOKUP($B592,'AA Ledger'!$A$6:$O$581,I$4,FALSE),0)</f>
        <v>1898.83</v>
      </c>
      <c r="J592" s="7">
        <f>IFERROR((VLOOKUP($B592,'UA Ledger'!$A$6:$N$165,J$4,FALSE)),0)+IFERROR(VLOOKUP($B592,'AA Ledger'!$A$6:$O$581,J$4,FALSE),0)</f>
        <v>12825.119999999999</v>
      </c>
      <c r="K592" s="7">
        <f>IFERROR((VLOOKUP($B592,'UA Ledger'!$A$6:$N$165,K$4,FALSE)),0)+IFERROR(VLOOKUP($B592,'AA Ledger'!$A$6:$O$581,K$4,FALSE),0)</f>
        <v>1443.23</v>
      </c>
      <c r="L592" s="7">
        <f>IFERROR((VLOOKUP($B592,'UA Ledger'!$A$6:$N$165,L$4,FALSE)),0)+IFERROR(VLOOKUP($B592,'AA Ledger'!$A$6:$O$581,L$4,FALSE),0)</f>
        <v>1889.93</v>
      </c>
      <c r="M592" s="7">
        <f>IFERROR((VLOOKUP($B592,'UA Ledger'!$A$6:$N$165,M$4,FALSE)),0)+IFERROR(VLOOKUP($B592,'AA Ledger'!$A$6:$O$581,M$4,FALSE),0)</f>
        <v>4982.63</v>
      </c>
      <c r="N592" s="7">
        <f>IFERROR((VLOOKUP($B592,'UA Ledger'!$A$6:$N$165,N$4,FALSE)),0)+IFERROR(VLOOKUP($B592,'AA Ledger'!$A$6:$O$581,N$4,FALSE),0)</f>
        <v>9380.6</v>
      </c>
      <c r="O592" s="6">
        <f t="shared" si="32"/>
        <v>54691.539999999994</v>
      </c>
      <c r="T592" s="5">
        <v>7275</v>
      </c>
      <c r="U592">
        <f t="shared" si="31"/>
        <v>7275</v>
      </c>
    </row>
    <row r="593" spans="1:21" x14ac:dyDescent="0.35">
      <c r="A593" s="26" t="str">
        <f>IFERROR(VLOOKUP(B593,[1]Summary!$A$440:$B$730,2,FALSE),"")</f>
        <v>WATER-MAIN BREAKS</v>
      </c>
      <c r="B593" s="16">
        <v>6295</v>
      </c>
      <c r="C593" s="7">
        <f>IFERROR((VLOOKUP($B593,'UA Ledger'!$A$6:$N$165,2,FALSE)),0)+IFERROR(VLOOKUP($B593,'AA Ledger'!$A$6:$O$581,2,FALSE),0)</f>
        <v>0</v>
      </c>
      <c r="D593" s="7">
        <f>IFERROR((VLOOKUP($B593,'UA Ledger'!$A$6:$N$165,D$4,FALSE)),0)+IFERROR(VLOOKUP($B593,'AA Ledger'!$A$6:$O$581,D$4,FALSE),0)</f>
        <v>0</v>
      </c>
      <c r="E593" s="7">
        <f>IFERROR((VLOOKUP($B593,'UA Ledger'!$A$6:$N$165,E$4,FALSE)),0)+IFERROR(VLOOKUP($B593,'AA Ledger'!$A$6:$O$581,E$4,FALSE),0)</f>
        <v>0</v>
      </c>
      <c r="F593" s="7">
        <f>IFERROR((VLOOKUP($B593,'UA Ledger'!$A$6:$N$165,F$4,FALSE)),0)+IFERROR(VLOOKUP($B593,'AA Ledger'!$A$6:$O$581,F$4,FALSE),0)</f>
        <v>0</v>
      </c>
      <c r="G593" s="7">
        <f>IFERROR((VLOOKUP($B593,'UA Ledger'!$A$6:$N$165,G$4,FALSE)),0)+IFERROR(VLOOKUP($B593,'AA Ledger'!$A$6:$O$581,G$4,FALSE),0)</f>
        <v>0</v>
      </c>
      <c r="H593" s="7">
        <f>IFERROR((VLOOKUP($B593,'UA Ledger'!$A$6:$N$165,H$4,FALSE)),0)+IFERROR(VLOOKUP($B593,'AA Ledger'!$A$6:$O$581,H$4,FALSE),0)</f>
        <v>0</v>
      </c>
      <c r="I593" s="7">
        <f>IFERROR((VLOOKUP($B593,'UA Ledger'!$A$6:$N$165,I$4,FALSE)),0)+IFERROR(VLOOKUP($B593,'AA Ledger'!$A$6:$O$581,I$4,FALSE),0)</f>
        <v>0</v>
      </c>
      <c r="J593" s="7">
        <f>IFERROR((VLOOKUP($B593,'UA Ledger'!$A$6:$N$165,J$4,FALSE)),0)+IFERROR(VLOOKUP($B593,'AA Ledger'!$A$6:$O$581,J$4,FALSE),0)</f>
        <v>0</v>
      </c>
      <c r="K593" s="7">
        <f>IFERROR((VLOOKUP($B593,'UA Ledger'!$A$6:$N$165,K$4,FALSE)),0)+IFERROR(VLOOKUP($B593,'AA Ledger'!$A$6:$O$581,K$4,FALSE),0)</f>
        <v>0</v>
      </c>
      <c r="L593" s="7">
        <f>IFERROR((VLOOKUP($B593,'UA Ledger'!$A$6:$N$165,L$4,FALSE)),0)+IFERROR(VLOOKUP($B593,'AA Ledger'!$A$6:$O$581,L$4,FALSE),0)</f>
        <v>1043.48</v>
      </c>
      <c r="M593" s="7">
        <f>IFERROR((VLOOKUP($B593,'UA Ledger'!$A$6:$N$165,M$4,FALSE)),0)+IFERROR(VLOOKUP($B593,'AA Ledger'!$A$6:$O$581,M$4,FALSE),0)</f>
        <v>29411.69</v>
      </c>
      <c r="N593" s="7">
        <f>IFERROR((VLOOKUP($B593,'UA Ledger'!$A$6:$N$165,N$4,FALSE)),0)+IFERROR(VLOOKUP($B593,'AA Ledger'!$A$6:$O$581,N$4,FALSE),0)</f>
        <v>10022</v>
      </c>
      <c r="O593" s="6">
        <f t="shared" si="32"/>
        <v>40477.17</v>
      </c>
      <c r="T593" s="5">
        <v>7280</v>
      </c>
      <c r="U593">
        <f t="shared" si="31"/>
        <v>7280</v>
      </c>
    </row>
    <row r="594" spans="1:21" x14ac:dyDescent="0.35">
      <c r="A594" s="26" t="str">
        <f>IFERROR(VLOOKUP(B594,[1]Summary!$A$440:$B$730,2,FALSE),"")</f>
        <v>WATER-ELEC EQUIPT REPAIR</v>
      </c>
      <c r="B594" s="16">
        <v>6300</v>
      </c>
      <c r="C594" s="7">
        <f>IFERROR((VLOOKUP($B594,'UA Ledger'!$A$6:$N$165,2,FALSE)),0)+IFERROR(VLOOKUP($B594,'AA Ledger'!$A$6:$O$581,2,FALSE),0)</f>
        <v>1130.9499999999989</v>
      </c>
      <c r="D594" s="7">
        <f>IFERROR((VLOOKUP($B594,'UA Ledger'!$A$6:$N$165,D$4,FALSE)),0)+IFERROR(VLOOKUP($B594,'AA Ledger'!$A$6:$O$581,D$4,FALSE),0)</f>
        <v>585</v>
      </c>
      <c r="E594" s="7">
        <f>IFERROR((VLOOKUP($B594,'UA Ledger'!$A$6:$N$165,E$4,FALSE)),0)+IFERROR(VLOOKUP($B594,'AA Ledger'!$A$6:$O$581,E$4,FALSE),0)</f>
        <v>360</v>
      </c>
      <c r="F594" s="7">
        <f>IFERROR((VLOOKUP($B594,'UA Ledger'!$A$6:$N$165,F$4,FALSE)),0)+IFERROR(VLOOKUP($B594,'AA Ledger'!$A$6:$O$581,F$4,FALSE),0)</f>
        <v>0</v>
      </c>
      <c r="G594" s="7">
        <f>IFERROR((VLOOKUP($B594,'UA Ledger'!$A$6:$N$165,G$4,FALSE)),0)+IFERROR(VLOOKUP($B594,'AA Ledger'!$A$6:$O$581,G$4,FALSE),0)</f>
        <v>0</v>
      </c>
      <c r="H594" s="7">
        <f>IFERROR((VLOOKUP($B594,'UA Ledger'!$A$6:$N$165,H$4,FALSE)),0)+IFERROR(VLOOKUP($B594,'AA Ledger'!$A$6:$O$581,H$4,FALSE),0)</f>
        <v>360</v>
      </c>
      <c r="I594" s="7">
        <f>IFERROR((VLOOKUP($B594,'UA Ledger'!$A$6:$N$165,I$4,FALSE)),0)+IFERROR(VLOOKUP($B594,'AA Ledger'!$A$6:$O$581,I$4,FALSE),0)</f>
        <v>115</v>
      </c>
      <c r="J594" s="7">
        <f>IFERROR((VLOOKUP($B594,'UA Ledger'!$A$6:$N$165,J$4,FALSE)),0)+IFERROR(VLOOKUP($B594,'AA Ledger'!$A$6:$O$581,J$4,FALSE),0)</f>
        <v>450</v>
      </c>
      <c r="K594" s="7">
        <f>IFERROR((VLOOKUP($B594,'UA Ledger'!$A$6:$N$165,K$4,FALSE)),0)+IFERROR(VLOOKUP($B594,'AA Ledger'!$A$6:$O$581,K$4,FALSE),0)</f>
        <v>4735</v>
      </c>
      <c r="L594" s="7">
        <f>IFERROR((VLOOKUP($B594,'UA Ledger'!$A$6:$N$165,L$4,FALSE)),0)+IFERROR(VLOOKUP($B594,'AA Ledger'!$A$6:$O$581,L$4,FALSE),0)</f>
        <v>1633.97</v>
      </c>
      <c r="M594" s="7">
        <f>IFERROR((VLOOKUP($B594,'UA Ledger'!$A$6:$N$165,M$4,FALSE)),0)+IFERROR(VLOOKUP($B594,'AA Ledger'!$A$6:$O$581,M$4,FALSE),0)</f>
        <v>414.24</v>
      </c>
      <c r="N594" s="7">
        <f>IFERROR((VLOOKUP($B594,'UA Ledger'!$A$6:$N$165,N$4,FALSE)),0)+IFERROR(VLOOKUP($B594,'AA Ledger'!$A$6:$O$581,N$4,FALSE),0)</f>
        <v>180</v>
      </c>
      <c r="O594" s="6">
        <f t="shared" si="32"/>
        <v>9964.159999999998</v>
      </c>
      <c r="T594" s="5">
        <v>7283</v>
      </c>
      <c r="U594">
        <f t="shared" si="31"/>
        <v>7283</v>
      </c>
    </row>
    <row r="595" spans="1:21" x14ac:dyDescent="0.35">
      <c r="A595" s="26" t="str">
        <f>IFERROR(VLOOKUP(B595,[1]Summary!$A$440:$B$730,2,FALSE),"")</f>
        <v>WATER-PERMITS</v>
      </c>
      <c r="B595" s="16">
        <v>6305</v>
      </c>
      <c r="C595" s="7">
        <f>IFERROR((VLOOKUP($B595,'UA Ledger'!$A$6:$N$165,2,FALSE)),0)+IFERROR(VLOOKUP($B595,'AA Ledger'!$A$6:$O$581,2,FALSE),0)</f>
        <v>0</v>
      </c>
      <c r="D595" s="7">
        <f>IFERROR((VLOOKUP($B595,'UA Ledger'!$A$6:$N$165,D$4,FALSE)),0)+IFERROR(VLOOKUP($B595,'AA Ledger'!$A$6:$O$581,D$4,FALSE),0)</f>
        <v>0</v>
      </c>
      <c r="E595" s="7">
        <f>IFERROR((VLOOKUP($B595,'UA Ledger'!$A$6:$N$165,E$4,FALSE)),0)+IFERROR(VLOOKUP($B595,'AA Ledger'!$A$6:$O$581,E$4,FALSE),0)</f>
        <v>101.5</v>
      </c>
      <c r="F595" s="7">
        <f>IFERROR((VLOOKUP($B595,'UA Ledger'!$A$6:$N$165,F$4,FALSE)),0)+IFERROR(VLOOKUP($B595,'AA Ledger'!$A$6:$O$581,F$4,FALSE),0)</f>
        <v>110</v>
      </c>
      <c r="G595" s="7">
        <f>IFERROR((VLOOKUP($B595,'UA Ledger'!$A$6:$N$165,G$4,FALSE)),0)+IFERROR(VLOOKUP($B595,'AA Ledger'!$A$6:$O$581,G$4,FALSE),0)</f>
        <v>0</v>
      </c>
      <c r="H595" s="7">
        <f>IFERROR((VLOOKUP($B595,'UA Ledger'!$A$6:$N$165,H$4,FALSE)),0)+IFERROR(VLOOKUP($B595,'AA Ledger'!$A$6:$O$581,H$4,FALSE),0)</f>
        <v>0</v>
      </c>
      <c r="I595" s="7">
        <f>IFERROR((VLOOKUP($B595,'UA Ledger'!$A$6:$N$165,I$4,FALSE)),0)+IFERROR(VLOOKUP($B595,'AA Ledger'!$A$6:$O$581,I$4,FALSE),0)</f>
        <v>0</v>
      </c>
      <c r="J595" s="7">
        <f>IFERROR((VLOOKUP($B595,'UA Ledger'!$A$6:$N$165,J$4,FALSE)),0)+IFERROR(VLOOKUP($B595,'AA Ledger'!$A$6:$O$581,J$4,FALSE),0)</f>
        <v>1200</v>
      </c>
      <c r="K595" s="7">
        <f>IFERROR((VLOOKUP($B595,'UA Ledger'!$A$6:$N$165,K$4,FALSE)),0)+IFERROR(VLOOKUP($B595,'AA Ledger'!$A$6:$O$581,K$4,FALSE),0)</f>
        <v>0</v>
      </c>
      <c r="L595" s="7">
        <f>IFERROR((VLOOKUP($B595,'UA Ledger'!$A$6:$N$165,L$4,FALSE)),0)+IFERROR(VLOOKUP($B595,'AA Ledger'!$A$6:$O$581,L$4,FALSE),0)</f>
        <v>0</v>
      </c>
      <c r="M595" s="7">
        <f>IFERROR((VLOOKUP($B595,'UA Ledger'!$A$6:$N$165,M$4,FALSE)),0)+IFERROR(VLOOKUP($B595,'AA Ledger'!$A$6:$O$581,M$4,FALSE),0)</f>
        <v>0</v>
      </c>
      <c r="N595" s="7">
        <f>IFERROR((VLOOKUP($B595,'UA Ledger'!$A$6:$N$165,N$4,FALSE)),0)+IFERROR(VLOOKUP($B595,'AA Ledger'!$A$6:$O$581,N$4,FALSE),0)</f>
        <v>0</v>
      </c>
      <c r="O595" s="6">
        <f t="shared" si="32"/>
        <v>1411.5</v>
      </c>
      <c r="T595" s="5">
        <v>7285</v>
      </c>
      <c r="U595">
        <f t="shared" si="31"/>
        <v>7285</v>
      </c>
    </row>
    <row r="596" spans="1:21" x14ac:dyDescent="0.35">
      <c r="A596" s="26" t="str">
        <f>IFERROR(VLOOKUP(B596,[1]Summary!$A$440:$B$730,2,FALSE),"")</f>
        <v>WATER-OTHER MAINT EXP</v>
      </c>
      <c r="B596" s="16">
        <v>6310</v>
      </c>
      <c r="C596" s="7">
        <f>IFERROR((VLOOKUP($B596,'UA Ledger'!$A$6:$N$165,2,FALSE)),0)+IFERROR(VLOOKUP($B596,'AA Ledger'!$A$6:$O$581,2,FALSE),0)</f>
        <v>6610.47</v>
      </c>
      <c r="D596" s="7">
        <f>IFERROR((VLOOKUP($B596,'UA Ledger'!$A$6:$N$165,D$4,FALSE)),0)+IFERROR(VLOOKUP($B596,'AA Ledger'!$A$6:$O$581,D$4,FALSE),0)</f>
        <v>31698.099999999995</v>
      </c>
      <c r="E596" s="7">
        <f>IFERROR((VLOOKUP($B596,'UA Ledger'!$A$6:$N$165,E$4,FALSE)),0)+IFERROR(VLOOKUP($B596,'AA Ledger'!$A$6:$O$581,E$4,FALSE),0)</f>
        <v>38430.55000000001</v>
      </c>
      <c r="F596" s="7">
        <f>IFERROR((VLOOKUP($B596,'UA Ledger'!$A$6:$N$165,F$4,FALSE)),0)+IFERROR(VLOOKUP($B596,'AA Ledger'!$A$6:$O$581,F$4,FALSE),0)</f>
        <v>12311.320000000002</v>
      </c>
      <c r="G596" s="7">
        <f>IFERROR((VLOOKUP($B596,'UA Ledger'!$A$6:$N$165,G$4,FALSE)),0)+IFERROR(VLOOKUP($B596,'AA Ledger'!$A$6:$O$581,G$4,FALSE),0)</f>
        <v>4999.09</v>
      </c>
      <c r="H596" s="7">
        <f>IFERROR((VLOOKUP($B596,'UA Ledger'!$A$6:$N$165,H$4,FALSE)),0)+IFERROR(VLOOKUP($B596,'AA Ledger'!$A$6:$O$581,H$4,FALSE),0)</f>
        <v>16371.550000000001</v>
      </c>
      <c r="I596" s="7">
        <f>IFERROR((VLOOKUP($B596,'UA Ledger'!$A$6:$N$165,I$4,FALSE)),0)+IFERROR(VLOOKUP($B596,'AA Ledger'!$A$6:$O$581,I$4,FALSE),0)</f>
        <v>6773.55</v>
      </c>
      <c r="J596" s="7">
        <f>IFERROR((VLOOKUP($B596,'UA Ledger'!$A$6:$N$165,J$4,FALSE)),0)+IFERROR(VLOOKUP($B596,'AA Ledger'!$A$6:$O$581,J$4,FALSE),0)</f>
        <v>6075.5199999999932</v>
      </c>
      <c r="K596" s="7">
        <f>IFERROR((VLOOKUP($B596,'UA Ledger'!$A$6:$N$165,K$4,FALSE)),0)+IFERROR(VLOOKUP($B596,'AA Ledger'!$A$6:$O$581,K$4,FALSE),0)</f>
        <v>7398.4300000000012</v>
      </c>
      <c r="L596" s="7">
        <f>IFERROR((VLOOKUP($B596,'UA Ledger'!$A$6:$N$165,L$4,FALSE)),0)+IFERROR(VLOOKUP($B596,'AA Ledger'!$A$6:$O$581,L$4,FALSE),0)</f>
        <v>4576.3599999999997</v>
      </c>
      <c r="M596" s="7">
        <f>IFERROR((VLOOKUP($B596,'UA Ledger'!$A$6:$N$165,M$4,FALSE)),0)+IFERROR(VLOOKUP($B596,'AA Ledger'!$A$6:$O$581,M$4,FALSE),0)</f>
        <v>43132.979999999989</v>
      </c>
      <c r="N596" s="7">
        <f>IFERROR((VLOOKUP($B596,'UA Ledger'!$A$6:$N$165,N$4,FALSE)),0)+IFERROR(VLOOKUP($B596,'AA Ledger'!$A$6:$O$581,N$4,FALSE),0)</f>
        <v>5953.1400000000067</v>
      </c>
      <c r="O596" s="6">
        <f t="shared" si="32"/>
        <v>184331.06</v>
      </c>
      <c r="T596" s="5">
        <v>7290</v>
      </c>
      <c r="U596">
        <f t="shared" si="31"/>
        <v>7290</v>
      </c>
    </row>
    <row r="597" spans="1:21" x14ac:dyDescent="0.35">
      <c r="A597" s="26" t="str">
        <f>IFERROR(VLOOKUP(B597,[1]Summary!$A$440:$B$730,2,FALSE),"")</f>
        <v>SEWER-MAINT SUPPLIES</v>
      </c>
      <c r="B597" s="16">
        <v>6320</v>
      </c>
      <c r="C597" s="7">
        <f>IFERROR((VLOOKUP($B597,'UA Ledger'!$A$6:$N$165,2,FALSE)),0)+IFERROR(VLOOKUP($B597,'AA Ledger'!$A$6:$O$581,2,FALSE),0)</f>
        <v>5785.9099999999989</v>
      </c>
      <c r="D597" s="7">
        <f>IFERROR((VLOOKUP($B597,'UA Ledger'!$A$6:$N$165,D$4,FALSE)),0)+IFERROR(VLOOKUP($B597,'AA Ledger'!$A$6:$O$581,D$4,FALSE),0)</f>
        <v>8031.0299999999979</v>
      </c>
      <c r="E597" s="7">
        <f>IFERROR((VLOOKUP($B597,'UA Ledger'!$A$6:$N$165,E$4,FALSE)),0)+IFERROR(VLOOKUP($B597,'AA Ledger'!$A$6:$O$581,E$4,FALSE),0)</f>
        <v>9642.61</v>
      </c>
      <c r="F597" s="7">
        <f>IFERROR((VLOOKUP($B597,'UA Ledger'!$A$6:$N$165,F$4,FALSE)),0)+IFERROR(VLOOKUP($B597,'AA Ledger'!$A$6:$O$581,F$4,FALSE),0)</f>
        <v>10705.780000000002</v>
      </c>
      <c r="G597" s="7">
        <f>IFERROR((VLOOKUP($B597,'UA Ledger'!$A$6:$N$165,G$4,FALSE)),0)+IFERROR(VLOOKUP($B597,'AA Ledger'!$A$6:$O$581,G$4,FALSE),0)</f>
        <v>8809.7099999999955</v>
      </c>
      <c r="H597" s="7">
        <f>IFERROR((VLOOKUP($B597,'UA Ledger'!$A$6:$N$165,H$4,FALSE)),0)+IFERROR(VLOOKUP($B597,'AA Ledger'!$A$6:$O$581,H$4,FALSE),0)</f>
        <v>6952.03</v>
      </c>
      <c r="I597" s="7">
        <f>IFERROR((VLOOKUP($B597,'UA Ledger'!$A$6:$N$165,I$4,FALSE)),0)+IFERROR(VLOOKUP($B597,'AA Ledger'!$A$6:$O$581,I$4,FALSE),0)</f>
        <v>8877.1200000000044</v>
      </c>
      <c r="J597" s="7">
        <f>IFERROR((VLOOKUP($B597,'UA Ledger'!$A$6:$N$165,J$4,FALSE)),0)+IFERROR(VLOOKUP($B597,'AA Ledger'!$A$6:$O$581,J$4,FALSE),0)</f>
        <v>12895.670000000002</v>
      </c>
      <c r="K597" s="7">
        <f>IFERROR((VLOOKUP($B597,'UA Ledger'!$A$6:$N$165,K$4,FALSE)),0)+IFERROR(VLOOKUP($B597,'AA Ledger'!$A$6:$O$581,K$4,FALSE),0)</f>
        <v>6655.2699999999995</v>
      </c>
      <c r="L597" s="7">
        <f>IFERROR((VLOOKUP($B597,'UA Ledger'!$A$6:$N$165,L$4,FALSE)),0)+IFERROR(VLOOKUP($B597,'AA Ledger'!$A$6:$O$581,L$4,FALSE),0)</f>
        <v>11088.600000000006</v>
      </c>
      <c r="M597" s="7">
        <f>IFERROR((VLOOKUP($B597,'UA Ledger'!$A$6:$N$165,M$4,FALSE)),0)+IFERROR(VLOOKUP($B597,'AA Ledger'!$A$6:$O$581,M$4,FALSE),0)</f>
        <v>11178.83</v>
      </c>
      <c r="N597" s="7">
        <f>IFERROR((VLOOKUP($B597,'UA Ledger'!$A$6:$N$165,N$4,FALSE)),0)+IFERROR(VLOOKUP($B597,'AA Ledger'!$A$6:$O$581,N$4,FALSE),0)</f>
        <v>7426.6100000000015</v>
      </c>
      <c r="O597" s="6">
        <f t="shared" si="32"/>
        <v>108049.17000000001</v>
      </c>
      <c r="T597" s="5">
        <v>7310</v>
      </c>
      <c r="U597">
        <f t="shared" si="31"/>
        <v>7310</v>
      </c>
    </row>
    <row r="598" spans="1:21" x14ac:dyDescent="0.35">
      <c r="A598" s="26" t="str">
        <f>IFERROR(VLOOKUP(B598,[1]Summary!$A$440:$B$730,2,FALSE),"")</f>
        <v>SEWER-MAINT REPAIRS</v>
      </c>
      <c r="B598" s="16">
        <v>6325</v>
      </c>
      <c r="C598" s="7">
        <f>IFERROR((VLOOKUP($B598,'UA Ledger'!$A$6:$N$165,2,FALSE)),0)+IFERROR(VLOOKUP($B598,'AA Ledger'!$A$6:$O$581,2,FALSE),0)</f>
        <v>2396.37</v>
      </c>
      <c r="D598" s="7">
        <f>IFERROR((VLOOKUP($B598,'UA Ledger'!$A$6:$N$165,D$4,FALSE)),0)+IFERROR(VLOOKUP($B598,'AA Ledger'!$A$6:$O$581,D$4,FALSE),0)</f>
        <v>5870.54</v>
      </c>
      <c r="E598" s="7">
        <f>IFERROR((VLOOKUP($B598,'UA Ledger'!$A$6:$N$165,E$4,FALSE)),0)+IFERROR(VLOOKUP($B598,'AA Ledger'!$A$6:$O$581,E$4,FALSE),0)</f>
        <v>7827.39</v>
      </c>
      <c r="F598" s="7">
        <f>IFERROR((VLOOKUP($B598,'UA Ledger'!$A$6:$N$165,F$4,FALSE)),0)+IFERROR(VLOOKUP($B598,'AA Ledger'!$A$6:$O$581,F$4,FALSE),0)</f>
        <v>5784.67</v>
      </c>
      <c r="G598" s="7">
        <f>IFERROR((VLOOKUP($B598,'UA Ledger'!$A$6:$N$165,G$4,FALSE)),0)+IFERROR(VLOOKUP($B598,'AA Ledger'!$A$6:$O$581,G$4,FALSE),0)</f>
        <v>2473</v>
      </c>
      <c r="H598" s="7">
        <f>IFERROR((VLOOKUP($B598,'UA Ledger'!$A$6:$N$165,H$4,FALSE)),0)+IFERROR(VLOOKUP($B598,'AA Ledger'!$A$6:$O$581,H$4,FALSE),0)</f>
        <v>3118.77</v>
      </c>
      <c r="I598" s="7">
        <f>IFERROR((VLOOKUP($B598,'UA Ledger'!$A$6:$N$165,I$4,FALSE)),0)+IFERROR(VLOOKUP($B598,'AA Ledger'!$A$6:$O$581,I$4,FALSE),0)</f>
        <v>2316.9999999999991</v>
      </c>
      <c r="J598" s="7">
        <f>IFERROR((VLOOKUP($B598,'UA Ledger'!$A$6:$N$165,J$4,FALSE)),0)+IFERROR(VLOOKUP($B598,'AA Ledger'!$A$6:$O$581,J$4,FALSE),0)</f>
        <v>8057.3499999999995</v>
      </c>
      <c r="K598" s="7">
        <f>IFERROR((VLOOKUP($B598,'UA Ledger'!$A$6:$N$165,K$4,FALSE)),0)+IFERROR(VLOOKUP($B598,'AA Ledger'!$A$6:$O$581,K$4,FALSE),0)</f>
        <v>6059.45</v>
      </c>
      <c r="L598" s="7">
        <f>IFERROR((VLOOKUP($B598,'UA Ledger'!$A$6:$N$165,L$4,FALSE)),0)+IFERROR(VLOOKUP($B598,'AA Ledger'!$A$6:$O$581,L$4,FALSE),0)</f>
        <v>12167.880000000001</v>
      </c>
      <c r="M598" s="7">
        <f>IFERROR((VLOOKUP($B598,'UA Ledger'!$A$6:$N$165,M$4,FALSE)),0)+IFERROR(VLOOKUP($B598,'AA Ledger'!$A$6:$O$581,M$4,FALSE),0)</f>
        <v>7358.13</v>
      </c>
      <c r="N598" s="7">
        <f>IFERROR((VLOOKUP($B598,'UA Ledger'!$A$6:$N$165,N$4,FALSE)),0)+IFERROR(VLOOKUP($B598,'AA Ledger'!$A$6:$O$581,N$4,FALSE),0)</f>
        <v>2843.56</v>
      </c>
      <c r="O598" s="6">
        <f t="shared" si="32"/>
        <v>66274.11</v>
      </c>
      <c r="T598" s="5">
        <v>7315</v>
      </c>
      <c r="U598">
        <f t="shared" si="31"/>
        <v>7315</v>
      </c>
    </row>
    <row r="599" spans="1:21" x14ac:dyDescent="0.35">
      <c r="A599" s="26" t="str">
        <f>IFERROR(VLOOKUP(B599,[1]Summary!$A$440:$B$730,2,FALSE),"")</f>
        <v>SEWER-MAIN BREAKS</v>
      </c>
      <c r="B599" s="16">
        <v>6330</v>
      </c>
      <c r="C599" s="7">
        <f>IFERROR((VLOOKUP($B599,'UA Ledger'!$A$6:$N$165,2,FALSE)),0)+IFERROR(VLOOKUP($B599,'AA Ledger'!$A$6:$O$581,2,FALSE),0)</f>
        <v>0</v>
      </c>
      <c r="D599" s="7">
        <f>IFERROR((VLOOKUP($B599,'UA Ledger'!$A$6:$N$165,D$4,FALSE)),0)+IFERROR(VLOOKUP($B599,'AA Ledger'!$A$6:$O$581,D$4,FALSE),0)</f>
        <v>0</v>
      </c>
      <c r="E599" s="7">
        <f>IFERROR((VLOOKUP($B599,'UA Ledger'!$A$6:$N$165,E$4,FALSE)),0)+IFERROR(VLOOKUP($B599,'AA Ledger'!$A$6:$O$581,E$4,FALSE),0)</f>
        <v>0</v>
      </c>
      <c r="F599" s="7">
        <f>IFERROR((VLOOKUP($B599,'UA Ledger'!$A$6:$N$165,F$4,FALSE)),0)+IFERROR(VLOOKUP($B599,'AA Ledger'!$A$6:$O$581,F$4,FALSE),0)</f>
        <v>0</v>
      </c>
      <c r="G599" s="7">
        <f>IFERROR((VLOOKUP($B599,'UA Ledger'!$A$6:$N$165,G$4,FALSE)),0)+IFERROR(VLOOKUP($B599,'AA Ledger'!$A$6:$O$581,G$4,FALSE),0)</f>
        <v>0</v>
      </c>
      <c r="H599" s="7">
        <f>IFERROR((VLOOKUP($B599,'UA Ledger'!$A$6:$N$165,H$4,FALSE)),0)+IFERROR(VLOOKUP($B599,'AA Ledger'!$A$6:$O$581,H$4,FALSE),0)</f>
        <v>0</v>
      </c>
      <c r="I599" s="7">
        <f>IFERROR((VLOOKUP($B599,'UA Ledger'!$A$6:$N$165,I$4,FALSE)),0)+IFERROR(VLOOKUP($B599,'AA Ledger'!$A$6:$O$581,I$4,FALSE),0)</f>
        <v>0</v>
      </c>
      <c r="J599" s="7">
        <f>IFERROR((VLOOKUP($B599,'UA Ledger'!$A$6:$N$165,J$4,FALSE)),0)+IFERROR(VLOOKUP($B599,'AA Ledger'!$A$6:$O$581,J$4,FALSE),0)</f>
        <v>0</v>
      </c>
      <c r="K599" s="7">
        <f>IFERROR((VLOOKUP($B599,'UA Ledger'!$A$6:$N$165,K$4,FALSE)),0)+IFERROR(VLOOKUP($B599,'AA Ledger'!$A$6:$O$581,K$4,FALSE),0)</f>
        <v>0</v>
      </c>
      <c r="L599" s="7">
        <f>IFERROR((VLOOKUP($B599,'UA Ledger'!$A$6:$N$165,L$4,FALSE)),0)+IFERROR(VLOOKUP($B599,'AA Ledger'!$A$6:$O$581,L$4,FALSE),0)</f>
        <v>0</v>
      </c>
      <c r="M599" s="7">
        <f>IFERROR((VLOOKUP($B599,'UA Ledger'!$A$6:$N$165,M$4,FALSE)),0)+IFERROR(VLOOKUP($B599,'AA Ledger'!$A$6:$O$581,M$4,FALSE),0)</f>
        <v>0</v>
      </c>
      <c r="N599" s="7">
        <f>IFERROR((VLOOKUP($B599,'UA Ledger'!$A$6:$N$165,N$4,FALSE)),0)+IFERROR(VLOOKUP($B599,'AA Ledger'!$A$6:$O$581,N$4,FALSE),0)</f>
        <v>0</v>
      </c>
      <c r="O599" s="6">
        <f t="shared" si="32"/>
        <v>0</v>
      </c>
      <c r="T599" s="5">
        <v>7325</v>
      </c>
      <c r="U599">
        <f t="shared" si="31"/>
        <v>7325</v>
      </c>
    </row>
    <row r="600" spans="1:21" x14ac:dyDescent="0.35">
      <c r="A600" s="26" t="str">
        <f>IFERROR(VLOOKUP(B600,[1]Summary!$A$440:$B$730,2,FALSE),"")</f>
        <v>SEWER-ELEC EQUIPT REPAIR</v>
      </c>
      <c r="B600" s="16">
        <v>6335</v>
      </c>
      <c r="C600" s="7">
        <f>IFERROR((VLOOKUP($B600,'UA Ledger'!$A$6:$N$165,2,FALSE)),0)+IFERROR(VLOOKUP($B600,'AA Ledger'!$A$6:$O$581,2,FALSE),0)</f>
        <v>2936.2799999999997</v>
      </c>
      <c r="D600" s="7">
        <f>IFERROR((VLOOKUP($B600,'UA Ledger'!$A$6:$N$165,D$4,FALSE)),0)+IFERROR(VLOOKUP($B600,'AA Ledger'!$A$6:$O$581,D$4,FALSE),0)</f>
        <v>385</v>
      </c>
      <c r="E600" s="7">
        <f>IFERROR((VLOOKUP($B600,'UA Ledger'!$A$6:$N$165,E$4,FALSE)),0)+IFERROR(VLOOKUP($B600,'AA Ledger'!$A$6:$O$581,E$4,FALSE),0)</f>
        <v>1235</v>
      </c>
      <c r="F600" s="7">
        <f>IFERROR((VLOOKUP($B600,'UA Ledger'!$A$6:$N$165,F$4,FALSE)),0)+IFERROR(VLOOKUP($B600,'AA Ledger'!$A$6:$O$581,F$4,FALSE),0)</f>
        <v>740</v>
      </c>
      <c r="G600" s="7">
        <f>IFERROR((VLOOKUP($B600,'UA Ledger'!$A$6:$N$165,G$4,FALSE)),0)+IFERROR(VLOOKUP($B600,'AA Ledger'!$A$6:$O$581,G$4,FALSE),0)</f>
        <v>1800</v>
      </c>
      <c r="H600" s="7">
        <f>IFERROR((VLOOKUP($B600,'UA Ledger'!$A$6:$N$165,H$4,FALSE)),0)+IFERROR(VLOOKUP($B600,'AA Ledger'!$A$6:$O$581,H$4,FALSE),0)</f>
        <v>1666</v>
      </c>
      <c r="I600" s="7">
        <f>IFERROR((VLOOKUP($B600,'UA Ledger'!$A$6:$N$165,I$4,FALSE)),0)+IFERROR(VLOOKUP($B600,'AA Ledger'!$A$6:$O$581,I$4,FALSE),0)</f>
        <v>360</v>
      </c>
      <c r="J600" s="7">
        <f>IFERROR((VLOOKUP($B600,'UA Ledger'!$A$6:$N$165,J$4,FALSE)),0)+IFERROR(VLOOKUP($B600,'AA Ledger'!$A$6:$O$581,J$4,FALSE),0)</f>
        <v>2594.91</v>
      </c>
      <c r="K600" s="7">
        <f>IFERROR((VLOOKUP($B600,'UA Ledger'!$A$6:$N$165,K$4,FALSE)),0)+IFERROR(VLOOKUP($B600,'AA Ledger'!$A$6:$O$581,K$4,FALSE),0)</f>
        <v>10072.17</v>
      </c>
      <c r="L600" s="7">
        <f>IFERROR((VLOOKUP($B600,'UA Ledger'!$A$6:$N$165,L$4,FALSE)),0)+IFERROR(VLOOKUP($B600,'AA Ledger'!$A$6:$O$581,L$4,FALSE),0)</f>
        <v>7077.36</v>
      </c>
      <c r="M600" s="7">
        <f>IFERROR((VLOOKUP($B600,'UA Ledger'!$A$6:$N$165,M$4,FALSE)),0)+IFERROR(VLOOKUP($B600,'AA Ledger'!$A$6:$O$581,M$4,FALSE),0)</f>
        <v>1902.67</v>
      </c>
      <c r="N600" s="7">
        <f>IFERROR((VLOOKUP($B600,'UA Ledger'!$A$6:$N$165,N$4,FALSE)),0)+IFERROR(VLOOKUP($B600,'AA Ledger'!$A$6:$O$581,N$4,FALSE),0)</f>
        <v>3115.9099999999994</v>
      </c>
      <c r="O600" s="6">
        <f t="shared" si="32"/>
        <v>33885.299999999996</v>
      </c>
      <c r="T600" s="5">
        <v>7330</v>
      </c>
      <c r="U600">
        <f t="shared" si="31"/>
        <v>7330</v>
      </c>
    </row>
    <row r="601" spans="1:21" x14ac:dyDescent="0.35">
      <c r="A601" s="26" t="str">
        <f>IFERROR(VLOOKUP(B601,[1]Summary!$A$440:$B$730,2,FALSE),"")</f>
        <v>SEWER-PERMITS</v>
      </c>
      <c r="B601" s="16">
        <v>6340</v>
      </c>
      <c r="C601" s="7">
        <f>IFERROR((VLOOKUP($B601,'UA Ledger'!$A$6:$N$165,2,FALSE)),0)+IFERROR(VLOOKUP($B601,'AA Ledger'!$A$6:$O$581,2,FALSE),0)</f>
        <v>11250</v>
      </c>
      <c r="D601" s="7">
        <f>IFERROR((VLOOKUP($B601,'UA Ledger'!$A$6:$N$165,D$4,FALSE)),0)+IFERROR(VLOOKUP($B601,'AA Ledger'!$A$6:$O$581,D$4,FALSE),0)</f>
        <v>0</v>
      </c>
      <c r="E601" s="7">
        <f>IFERROR((VLOOKUP($B601,'UA Ledger'!$A$6:$N$165,E$4,FALSE)),0)+IFERROR(VLOOKUP($B601,'AA Ledger'!$A$6:$O$581,E$4,FALSE),0)</f>
        <v>581.25</v>
      </c>
      <c r="F601" s="7">
        <f>IFERROR((VLOOKUP($B601,'UA Ledger'!$A$6:$N$165,F$4,FALSE)),0)+IFERROR(VLOOKUP($B601,'AA Ledger'!$A$6:$O$581,F$4,FALSE),0)</f>
        <v>48.73</v>
      </c>
      <c r="G601" s="7">
        <f>IFERROR((VLOOKUP($B601,'UA Ledger'!$A$6:$N$165,G$4,FALSE)),0)+IFERROR(VLOOKUP($B601,'AA Ledger'!$A$6:$O$581,G$4,FALSE),0)</f>
        <v>150</v>
      </c>
      <c r="H601" s="7">
        <f>IFERROR((VLOOKUP($B601,'UA Ledger'!$A$6:$N$165,H$4,FALSE)),0)+IFERROR(VLOOKUP($B601,'AA Ledger'!$A$6:$O$581,H$4,FALSE),0)</f>
        <v>0</v>
      </c>
      <c r="I601" s="7">
        <f>IFERROR((VLOOKUP($B601,'UA Ledger'!$A$6:$N$165,I$4,FALSE)),0)+IFERROR(VLOOKUP($B601,'AA Ledger'!$A$6:$O$581,I$4,FALSE),0)</f>
        <v>0</v>
      </c>
      <c r="J601" s="7">
        <f>IFERROR((VLOOKUP($B601,'UA Ledger'!$A$6:$N$165,J$4,FALSE)),0)+IFERROR(VLOOKUP($B601,'AA Ledger'!$A$6:$O$581,J$4,FALSE),0)</f>
        <v>0</v>
      </c>
      <c r="K601" s="7">
        <f>IFERROR((VLOOKUP($B601,'UA Ledger'!$A$6:$N$165,K$4,FALSE)),0)+IFERROR(VLOOKUP($B601,'AA Ledger'!$A$6:$O$581,K$4,FALSE),0)</f>
        <v>0</v>
      </c>
      <c r="L601" s="7">
        <f>IFERROR((VLOOKUP($B601,'UA Ledger'!$A$6:$N$165,L$4,FALSE)),0)+IFERROR(VLOOKUP($B601,'AA Ledger'!$A$6:$O$581,L$4,FALSE),0)</f>
        <v>-3000</v>
      </c>
      <c r="M601" s="7">
        <f>IFERROR((VLOOKUP($B601,'UA Ledger'!$A$6:$N$165,M$4,FALSE)),0)+IFERROR(VLOOKUP($B601,'AA Ledger'!$A$6:$O$581,M$4,FALSE),0)</f>
        <v>65</v>
      </c>
      <c r="N601" s="7">
        <f>IFERROR((VLOOKUP($B601,'UA Ledger'!$A$6:$N$165,N$4,FALSE)),0)+IFERROR(VLOOKUP($B601,'AA Ledger'!$A$6:$O$581,N$4,FALSE),0)</f>
        <v>0</v>
      </c>
      <c r="O601" s="6">
        <f t="shared" si="32"/>
        <v>9094.98</v>
      </c>
      <c r="T601" s="5">
        <v>7350</v>
      </c>
      <c r="U601">
        <f t="shared" si="31"/>
        <v>7350</v>
      </c>
    </row>
    <row r="602" spans="1:21" x14ac:dyDescent="0.35">
      <c r="A602" s="26" t="str">
        <f>IFERROR(VLOOKUP(B602,[1]Summary!$A$440:$B$730,2,FALSE),"")</f>
        <v>SEWER-OTHER MAINT EXP</v>
      </c>
      <c r="B602" s="16">
        <v>6345</v>
      </c>
      <c r="C602" s="7">
        <f>IFERROR((VLOOKUP($B602,'UA Ledger'!$A$6:$N$165,2,FALSE)),0)+IFERROR(VLOOKUP($B602,'AA Ledger'!$A$6:$O$581,2,FALSE),0)</f>
        <v>15644.920000000002</v>
      </c>
      <c r="D602" s="7">
        <f>IFERROR((VLOOKUP($B602,'UA Ledger'!$A$6:$N$165,D$4,FALSE)),0)+IFERROR(VLOOKUP($B602,'AA Ledger'!$A$6:$O$581,D$4,FALSE),0)</f>
        <v>11869.109999999997</v>
      </c>
      <c r="E602" s="7">
        <f>IFERROR((VLOOKUP($B602,'UA Ledger'!$A$6:$N$165,E$4,FALSE)),0)+IFERROR(VLOOKUP($B602,'AA Ledger'!$A$6:$O$581,E$4,FALSE),0)</f>
        <v>25304.79</v>
      </c>
      <c r="F602" s="7">
        <f>IFERROR((VLOOKUP($B602,'UA Ledger'!$A$6:$N$165,F$4,FALSE)),0)+IFERROR(VLOOKUP($B602,'AA Ledger'!$A$6:$O$581,F$4,FALSE),0)</f>
        <v>25386.22</v>
      </c>
      <c r="G602" s="7">
        <f>IFERROR((VLOOKUP($B602,'UA Ledger'!$A$6:$N$165,G$4,FALSE)),0)+IFERROR(VLOOKUP($B602,'AA Ledger'!$A$6:$O$581,G$4,FALSE),0)</f>
        <v>18042.690000000002</v>
      </c>
      <c r="H602" s="7">
        <f>IFERROR((VLOOKUP($B602,'UA Ledger'!$A$6:$N$165,H$4,FALSE)),0)+IFERROR(VLOOKUP($B602,'AA Ledger'!$A$6:$O$581,H$4,FALSE),0)</f>
        <v>7525.7300000000005</v>
      </c>
      <c r="I602" s="7">
        <f>IFERROR((VLOOKUP($B602,'UA Ledger'!$A$6:$N$165,I$4,FALSE)),0)+IFERROR(VLOOKUP($B602,'AA Ledger'!$A$6:$O$581,I$4,FALSE),0)</f>
        <v>14976.859999999997</v>
      </c>
      <c r="J602" s="7">
        <f>IFERROR((VLOOKUP($B602,'UA Ledger'!$A$6:$N$165,J$4,FALSE)),0)+IFERROR(VLOOKUP($B602,'AA Ledger'!$A$6:$O$581,J$4,FALSE),0)</f>
        <v>13434.32</v>
      </c>
      <c r="K602" s="7">
        <f>IFERROR((VLOOKUP($B602,'UA Ledger'!$A$6:$N$165,K$4,FALSE)),0)+IFERROR(VLOOKUP($B602,'AA Ledger'!$A$6:$O$581,K$4,FALSE),0)</f>
        <v>11278.390000000001</v>
      </c>
      <c r="L602" s="7">
        <f>IFERROR((VLOOKUP($B602,'UA Ledger'!$A$6:$N$165,L$4,FALSE)),0)+IFERROR(VLOOKUP($B602,'AA Ledger'!$A$6:$O$581,L$4,FALSE),0)</f>
        <v>12860.41</v>
      </c>
      <c r="M602" s="7">
        <f>IFERROR((VLOOKUP($B602,'UA Ledger'!$A$6:$N$165,M$4,FALSE)),0)+IFERROR(VLOOKUP($B602,'AA Ledger'!$A$6:$O$581,M$4,FALSE),0)</f>
        <v>13816.599999999997</v>
      </c>
      <c r="N602" s="7">
        <f>IFERROR((VLOOKUP($B602,'UA Ledger'!$A$6:$N$165,N$4,FALSE)),0)+IFERROR(VLOOKUP($B602,'AA Ledger'!$A$6:$O$581,N$4,FALSE),0)</f>
        <v>19093.680000000011</v>
      </c>
      <c r="O602" s="6">
        <f t="shared" si="32"/>
        <v>189233.72000000006</v>
      </c>
      <c r="T602" s="5">
        <v>7360</v>
      </c>
      <c r="U602">
        <f t="shared" si="31"/>
        <v>7360</v>
      </c>
    </row>
    <row r="603" spans="1:21" x14ac:dyDescent="0.35">
      <c r="A603" s="26" t="str">
        <f>IFERROR(VLOOKUP(B603,[1]Summary!$A$440:$B$730,2,FALSE),"")</f>
        <v>DEFERRED MAINT EXPENSE</v>
      </c>
      <c r="B603" s="16">
        <v>6355</v>
      </c>
      <c r="C603" s="7">
        <f>IFERROR((VLOOKUP($B603,'UA Ledger'!$A$6:$N$165,2,FALSE)),0)+IFERROR(VLOOKUP($B603,'AA Ledger'!$A$6:$O$581,2,FALSE),0)</f>
        <v>13831.26</v>
      </c>
      <c r="D603" s="7">
        <f>IFERROR((VLOOKUP($B603,'UA Ledger'!$A$6:$N$165,D$4,FALSE)),0)+IFERROR(VLOOKUP($B603,'AA Ledger'!$A$6:$O$581,D$4,FALSE),0)</f>
        <v>15997.170000000002</v>
      </c>
      <c r="E603" s="7">
        <f>IFERROR((VLOOKUP($B603,'UA Ledger'!$A$6:$N$165,E$4,FALSE)),0)+IFERROR(VLOOKUP($B603,'AA Ledger'!$A$6:$O$581,E$4,FALSE),0)</f>
        <v>16385.789999999997</v>
      </c>
      <c r="F603" s="7">
        <f>IFERROR((VLOOKUP($B603,'UA Ledger'!$A$6:$N$165,F$4,FALSE)),0)+IFERROR(VLOOKUP($B603,'AA Ledger'!$A$6:$O$581,F$4,FALSE),0)</f>
        <v>16613.560000000001</v>
      </c>
      <c r="G603" s="7">
        <f>IFERROR((VLOOKUP($B603,'UA Ledger'!$A$6:$N$165,G$4,FALSE)),0)+IFERROR(VLOOKUP($B603,'AA Ledger'!$A$6:$O$581,G$4,FALSE),0)</f>
        <v>16263.53</v>
      </c>
      <c r="H603" s="7">
        <f>IFERROR((VLOOKUP($B603,'UA Ledger'!$A$6:$N$165,H$4,FALSE)),0)+IFERROR(VLOOKUP($B603,'AA Ledger'!$A$6:$O$581,H$4,FALSE),0)</f>
        <v>16263.59</v>
      </c>
      <c r="I603" s="7">
        <f>IFERROR((VLOOKUP($B603,'UA Ledger'!$A$6:$N$165,I$4,FALSE)),0)+IFERROR(VLOOKUP($B603,'AA Ledger'!$A$6:$O$581,I$4,FALSE),0)</f>
        <v>15947.32</v>
      </c>
      <c r="J603" s="7">
        <f>IFERROR((VLOOKUP($B603,'UA Ledger'!$A$6:$N$165,J$4,FALSE)),0)+IFERROR(VLOOKUP($B603,'AA Ledger'!$A$6:$O$581,J$4,FALSE),0)</f>
        <v>15398.310000000003</v>
      </c>
      <c r="K603" s="7">
        <f>IFERROR((VLOOKUP($B603,'UA Ledger'!$A$6:$N$165,K$4,FALSE)),0)+IFERROR(VLOOKUP($B603,'AA Ledger'!$A$6:$O$581,K$4,FALSE),0)</f>
        <v>15062.46</v>
      </c>
      <c r="L603" s="7">
        <f>IFERROR((VLOOKUP($B603,'UA Ledger'!$A$6:$N$165,L$4,FALSE)),0)+IFERROR(VLOOKUP($B603,'AA Ledger'!$A$6:$O$581,L$4,FALSE),0)</f>
        <v>16496.63</v>
      </c>
      <c r="M603" s="7">
        <f>IFERROR((VLOOKUP($B603,'UA Ledger'!$A$6:$N$165,M$4,FALSE)),0)+IFERROR(VLOOKUP($B603,'AA Ledger'!$A$6:$O$581,M$4,FALSE),0)</f>
        <v>16089.760000000004</v>
      </c>
      <c r="N603" s="7">
        <f>IFERROR((VLOOKUP($B603,'UA Ledger'!$A$6:$N$165,N$4,FALSE)),0)+IFERROR(VLOOKUP($B603,'AA Ledger'!$A$6:$O$581,N$4,FALSE),0)</f>
        <v>16461.589999999997</v>
      </c>
      <c r="O603" s="6">
        <f t="shared" si="32"/>
        <v>190810.97</v>
      </c>
      <c r="T603" s="5">
        <v>7425</v>
      </c>
      <c r="U603">
        <f t="shared" si="31"/>
        <v>7425</v>
      </c>
    </row>
    <row r="604" spans="1:21" x14ac:dyDescent="0.35">
      <c r="A604" s="26" t="str">
        <f>IFERROR(VLOOKUP(B604,[1]Summary!$A$440:$B$730,2,FALSE),"")</f>
        <v>COMMUNICATION EXPENSE</v>
      </c>
      <c r="B604" s="16">
        <v>6360</v>
      </c>
      <c r="C604" s="7">
        <f>IFERROR((VLOOKUP($B604,'UA Ledger'!$A$6:$N$165,2,FALSE)),0)+IFERROR(VLOOKUP($B604,'AA Ledger'!$A$6:$O$581,2,FALSE),0)</f>
        <v>0</v>
      </c>
      <c r="D604" s="7">
        <f>IFERROR((VLOOKUP($B604,'UA Ledger'!$A$6:$N$165,D$4,FALSE)),0)+IFERROR(VLOOKUP($B604,'AA Ledger'!$A$6:$O$581,D$4,FALSE),0)</f>
        <v>0</v>
      </c>
      <c r="E604" s="7">
        <f>IFERROR((VLOOKUP($B604,'UA Ledger'!$A$6:$N$165,E$4,FALSE)),0)+IFERROR(VLOOKUP($B604,'AA Ledger'!$A$6:$O$581,E$4,FALSE),0)</f>
        <v>-3.638200851696638E-13</v>
      </c>
      <c r="F604" s="7">
        <f>IFERROR((VLOOKUP($B604,'UA Ledger'!$A$6:$N$165,F$4,FALSE)),0)+IFERROR(VLOOKUP($B604,'AA Ledger'!$A$6:$O$581,F$4,FALSE),0)</f>
        <v>0</v>
      </c>
      <c r="G604" s="7">
        <f>IFERROR((VLOOKUP($B604,'UA Ledger'!$A$6:$N$165,G$4,FALSE)),0)+IFERROR(VLOOKUP($B604,'AA Ledger'!$A$6:$O$581,G$4,FALSE),0)</f>
        <v>0</v>
      </c>
      <c r="H604" s="7">
        <f>IFERROR((VLOOKUP($B604,'UA Ledger'!$A$6:$N$165,H$4,FALSE)),0)+IFERROR(VLOOKUP($B604,'AA Ledger'!$A$6:$O$581,H$4,FALSE),0)</f>
        <v>0</v>
      </c>
      <c r="I604" s="7">
        <f>IFERROR((VLOOKUP($B604,'UA Ledger'!$A$6:$N$165,I$4,FALSE)),0)+IFERROR(VLOOKUP($B604,'AA Ledger'!$A$6:$O$581,I$4,FALSE),0)</f>
        <v>0</v>
      </c>
      <c r="J604" s="7">
        <f>IFERROR((VLOOKUP($B604,'UA Ledger'!$A$6:$N$165,J$4,FALSE)),0)+IFERROR(VLOOKUP($B604,'AA Ledger'!$A$6:$O$581,J$4,FALSE),0)</f>
        <v>0</v>
      </c>
      <c r="K604" s="7">
        <f>IFERROR((VLOOKUP($B604,'UA Ledger'!$A$6:$N$165,K$4,FALSE)),0)+IFERROR(VLOOKUP($B604,'AA Ledger'!$A$6:$O$581,K$4,FALSE),0)</f>
        <v>0</v>
      </c>
      <c r="L604" s="7">
        <f>IFERROR((VLOOKUP($B604,'UA Ledger'!$A$6:$N$165,L$4,FALSE)),0)+IFERROR(VLOOKUP($B604,'AA Ledger'!$A$6:$O$581,L$4,FALSE),0)</f>
        <v>0</v>
      </c>
      <c r="M604" s="7">
        <f>IFERROR((VLOOKUP($B604,'UA Ledger'!$A$6:$N$165,M$4,FALSE)),0)+IFERROR(VLOOKUP($B604,'AA Ledger'!$A$6:$O$581,M$4,FALSE),0)</f>
        <v>0</v>
      </c>
      <c r="N604" s="7">
        <f>IFERROR((VLOOKUP($B604,'UA Ledger'!$A$6:$N$165,N$4,FALSE)),0)+IFERROR(VLOOKUP($B604,'AA Ledger'!$A$6:$O$581,N$4,FALSE),0)</f>
        <v>0</v>
      </c>
      <c r="O604" s="6">
        <f t="shared" si="32"/>
        <v>-3.638200851696638E-13</v>
      </c>
      <c r="T604" s="5">
        <v>7430</v>
      </c>
      <c r="U604">
        <f t="shared" si="31"/>
        <v>7430</v>
      </c>
    </row>
    <row r="605" spans="1:21" x14ac:dyDescent="0.35">
      <c r="A605" s="26" t="str">
        <f>IFERROR(VLOOKUP(B605,[1]Summary!$A$440:$B$730,2,FALSE),"")</f>
        <v>EQUIPMENT RENTALS</v>
      </c>
      <c r="B605" s="16">
        <v>6365</v>
      </c>
      <c r="C605" s="7">
        <f>IFERROR((VLOOKUP($B605,'UA Ledger'!$A$6:$N$165,2,FALSE)),0)+IFERROR(VLOOKUP($B605,'AA Ledger'!$A$6:$O$581,2,FALSE),0)</f>
        <v>1027.4000000000001</v>
      </c>
      <c r="D605" s="7">
        <f>IFERROR((VLOOKUP($B605,'UA Ledger'!$A$6:$N$165,D$4,FALSE)),0)+IFERROR(VLOOKUP($B605,'AA Ledger'!$A$6:$O$581,D$4,FALSE),0)</f>
        <v>0</v>
      </c>
      <c r="E605" s="7">
        <f>IFERROR((VLOOKUP($B605,'UA Ledger'!$A$6:$N$165,E$4,FALSE)),0)+IFERROR(VLOOKUP($B605,'AA Ledger'!$A$6:$O$581,E$4,FALSE),0)</f>
        <v>449.68</v>
      </c>
      <c r="F605" s="7">
        <f>IFERROR((VLOOKUP($B605,'UA Ledger'!$A$6:$N$165,F$4,FALSE)),0)+IFERROR(VLOOKUP($B605,'AA Ledger'!$A$6:$O$581,F$4,FALSE),0)</f>
        <v>3024.35</v>
      </c>
      <c r="G605" s="7">
        <f>IFERROR((VLOOKUP($B605,'UA Ledger'!$A$6:$N$165,G$4,FALSE)),0)+IFERROR(VLOOKUP($B605,'AA Ledger'!$A$6:$O$581,G$4,FALSE),0)</f>
        <v>9270.25</v>
      </c>
      <c r="H605" s="7">
        <f>IFERROR((VLOOKUP($B605,'UA Ledger'!$A$6:$N$165,H$4,FALSE)),0)+IFERROR(VLOOKUP($B605,'AA Ledger'!$A$6:$O$581,H$4,FALSE),0)</f>
        <v>11710.83</v>
      </c>
      <c r="I605" s="7">
        <f>IFERROR((VLOOKUP($B605,'UA Ledger'!$A$6:$N$165,I$4,FALSE)),0)+IFERROR(VLOOKUP($B605,'AA Ledger'!$A$6:$O$581,I$4,FALSE),0)</f>
        <v>982.04</v>
      </c>
      <c r="J605" s="7">
        <f>IFERROR((VLOOKUP($B605,'UA Ledger'!$A$6:$N$165,J$4,FALSE)),0)+IFERROR(VLOOKUP($B605,'AA Ledger'!$A$6:$O$581,J$4,FALSE),0)</f>
        <v>396.63</v>
      </c>
      <c r="K605" s="7">
        <f>IFERROR((VLOOKUP($B605,'UA Ledger'!$A$6:$N$165,K$4,FALSE)),0)+IFERROR(VLOOKUP($B605,'AA Ledger'!$A$6:$O$581,K$4,FALSE),0)</f>
        <v>467.34</v>
      </c>
      <c r="L605" s="7">
        <f>IFERROR((VLOOKUP($B605,'UA Ledger'!$A$6:$N$165,L$4,FALSE)),0)+IFERROR(VLOOKUP($B605,'AA Ledger'!$A$6:$O$581,L$4,FALSE),0)</f>
        <v>0</v>
      </c>
      <c r="M605" s="7">
        <f>IFERROR((VLOOKUP($B605,'UA Ledger'!$A$6:$N$165,M$4,FALSE)),0)+IFERROR(VLOOKUP($B605,'AA Ledger'!$A$6:$O$581,M$4,FALSE),0)</f>
        <v>0</v>
      </c>
      <c r="N605" s="7">
        <f>IFERROR((VLOOKUP($B605,'UA Ledger'!$A$6:$N$165,N$4,FALSE)),0)+IFERROR(VLOOKUP($B605,'AA Ledger'!$A$6:$O$581,N$4,FALSE),0)</f>
        <v>0</v>
      </c>
      <c r="O605" s="6">
        <f t="shared" si="32"/>
        <v>27328.520000000004</v>
      </c>
      <c r="T605" s="5">
        <v>7435</v>
      </c>
      <c r="U605">
        <f t="shared" si="31"/>
        <v>7435</v>
      </c>
    </row>
    <row r="606" spans="1:21" x14ac:dyDescent="0.35">
      <c r="A606" s="26" t="str">
        <f>IFERROR(VLOOKUP(B606,[1]Summary!$A$440:$B$730,2,FALSE),"")</f>
        <v>OPER CONTRACTED WORKERS</v>
      </c>
      <c r="B606" s="16">
        <v>6370</v>
      </c>
      <c r="C606" s="7">
        <f>IFERROR((VLOOKUP($B606,'UA Ledger'!$A$6:$N$165,2,FALSE)),0)+IFERROR(VLOOKUP($B606,'AA Ledger'!$A$6:$O$581,2,FALSE),0)</f>
        <v>0</v>
      </c>
      <c r="D606" s="7">
        <f>IFERROR((VLOOKUP($B606,'UA Ledger'!$A$6:$N$165,D$4,FALSE)),0)+IFERROR(VLOOKUP($B606,'AA Ledger'!$A$6:$O$581,D$4,FALSE),0)</f>
        <v>1230</v>
      </c>
      <c r="E606" s="7">
        <f>IFERROR((VLOOKUP($B606,'UA Ledger'!$A$6:$N$165,E$4,FALSE)),0)+IFERROR(VLOOKUP($B606,'AA Ledger'!$A$6:$O$581,E$4,FALSE),0)</f>
        <v>0</v>
      </c>
      <c r="F606" s="7">
        <f>IFERROR((VLOOKUP($B606,'UA Ledger'!$A$6:$N$165,F$4,FALSE)),0)+IFERROR(VLOOKUP($B606,'AA Ledger'!$A$6:$O$581,F$4,FALSE),0)</f>
        <v>911.25</v>
      </c>
      <c r="G606" s="7">
        <f>IFERROR((VLOOKUP($B606,'UA Ledger'!$A$6:$N$165,G$4,FALSE)),0)+IFERROR(VLOOKUP($B606,'AA Ledger'!$A$6:$O$581,G$4,FALSE),0)</f>
        <v>405</v>
      </c>
      <c r="H606" s="7">
        <f>IFERROR((VLOOKUP($B606,'UA Ledger'!$A$6:$N$165,H$4,FALSE)),0)+IFERROR(VLOOKUP($B606,'AA Ledger'!$A$6:$O$581,H$4,FALSE),0)</f>
        <v>405</v>
      </c>
      <c r="I606" s="7">
        <f>IFERROR((VLOOKUP($B606,'UA Ledger'!$A$6:$N$165,I$4,FALSE)),0)+IFERROR(VLOOKUP($B606,'AA Ledger'!$A$6:$O$581,I$4,FALSE),0)</f>
        <v>0</v>
      </c>
      <c r="J606" s="7">
        <f>IFERROR((VLOOKUP($B606,'UA Ledger'!$A$6:$N$165,J$4,FALSE)),0)+IFERROR(VLOOKUP($B606,'AA Ledger'!$A$6:$O$581,J$4,FALSE),0)</f>
        <v>810</v>
      </c>
      <c r="K606" s="7">
        <f>IFERROR((VLOOKUP($B606,'UA Ledger'!$A$6:$N$165,K$4,FALSE)),0)+IFERROR(VLOOKUP($B606,'AA Ledger'!$A$6:$O$581,K$4,FALSE),0)</f>
        <v>0</v>
      </c>
      <c r="L606" s="7">
        <f>IFERROR((VLOOKUP($B606,'UA Ledger'!$A$6:$N$165,L$4,FALSE)),0)+IFERROR(VLOOKUP($B606,'AA Ledger'!$A$6:$O$581,L$4,FALSE),0)</f>
        <v>911.25</v>
      </c>
      <c r="M606" s="7">
        <f>IFERROR((VLOOKUP($B606,'UA Ledger'!$A$6:$N$165,M$4,FALSE)),0)+IFERROR(VLOOKUP($B606,'AA Ledger'!$A$6:$O$581,M$4,FALSE),0)</f>
        <v>303.75</v>
      </c>
      <c r="N606" s="7">
        <f>IFERROR((VLOOKUP($B606,'UA Ledger'!$A$6:$N$165,N$4,FALSE)),0)+IFERROR(VLOOKUP($B606,'AA Ledger'!$A$6:$O$581,N$4,FALSE),0)</f>
        <v>0</v>
      </c>
      <c r="O606" s="6">
        <f t="shared" si="32"/>
        <v>4976.25</v>
      </c>
      <c r="T606" s="5">
        <v>7437</v>
      </c>
      <c r="U606">
        <f t="shared" si="31"/>
        <v>7437</v>
      </c>
    </row>
    <row r="607" spans="1:21" x14ac:dyDescent="0.35">
      <c r="A607" s="26" t="str">
        <f>IFERROR(VLOOKUP(B607,[1]Summary!$A$440:$B$730,2,FALSE),"")</f>
        <v>REPAIRS &amp; MAINT-MAINT,LAND</v>
      </c>
      <c r="B607" s="16">
        <v>6380</v>
      </c>
      <c r="C607" s="7">
        <f>IFERROR((VLOOKUP($B607,'UA Ledger'!$A$6:$N$165,2,FALSE)),0)+IFERROR(VLOOKUP($B607,'AA Ledger'!$A$6:$O$581,2,FALSE),0)</f>
        <v>0</v>
      </c>
      <c r="D607" s="7">
        <f>IFERROR((VLOOKUP($B607,'UA Ledger'!$A$6:$N$165,D$4,FALSE)),0)+IFERROR(VLOOKUP($B607,'AA Ledger'!$A$6:$O$581,D$4,FALSE),0)</f>
        <v>0</v>
      </c>
      <c r="E607" s="7">
        <f>IFERROR((VLOOKUP($B607,'UA Ledger'!$A$6:$N$165,E$4,FALSE)),0)+IFERROR(VLOOKUP($B607,'AA Ledger'!$A$6:$O$581,E$4,FALSE),0)</f>
        <v>0</v>
      </c>
      <c r="F607" s="7">
        <f>IFERROR((VLOOKUP($B607,'UA Ledger'!$A$6:$N$165,F$4,FALSE)),0)+IFERROR(VLOOKUP($B607,'AA Ledger'!$A$6:$O$581,F$4,FALSE),0)</f>
        <v>0</v>
      </c>
      <c r="G607" s="7">
        <f>IFERROR((VLOOKUP($B607,'UA Ledger'!$A$6:$N$165,G$4,FALSE)),0)+IFERROR(VLOOKUP($B607,'AA Ledger'!$A$6:$O$581,G$4,FALSE),0)</f>
        <v>0</v>
      </c>
      <c r="H607" s="7">
        <f>IFERROR((VLOOKUP($B607,'UA Ledger'!$A$6:$N$165,H$4,FALSE)),0)+IFERROR(VLOOKUP($B607,'AA Ledger'!$A$6:$O$581,H$4,FALSE),0)</f>
        <v>0</v>
      </c>
      <c r="I607" s="7">
        <f>IFERROR((VLOOKUP($B607,'UA Ledger'!$A$6:$N$165,I$4,FALSE)),0)+IFERROR(VLOOKUP($B607,'AA Ledger'!$A$6:$O$581,I$4,FALSE),0)</f>
        <v>0</v>
      </c>
      <c r="J607" s="7">
        <f>IFERROR((VLOOKUP($B607,'UA Ledger'!$A$6:$N$165,J$4,FALSE)),0)+IFERROR(VLOOKUP($B607,'AA Ledger'!$A$6:$O$581,J$4,FALSE),0)</f>
        <v>0</v>
      </c>
      <c r="K607" s="7">
        <f>IFERROR((VLOOKUP($B607,'UA Ledger'!$A$6:$N$165,K$4,FALSE)),0)+IFERROR(VLOOKUP($B607,'AA Ledger'!$A$6:$O$581,K$4,FALSE),0)</f>
        <v>0</v>
      </c>
      <c r="L607" s="7">
        <f>IFERROR((VLOOKUP($B607,'UA Ledger'!$A$6:$N$165,L$4,FALSE)),0)+IFERROR(VLOOKUP($B607,'AA Ledger'!$A$6:$O$581,L$4,FALSE),0)</f>
        <v>850</v>
      </c>
      <c r="M607" s="7">
        <f>IFERROR((VLOOKUP($B607,'UA Ledger'!$A$6:$N$165,M$4,FALSE)),0)+IFERROR(VLOOKUP($B607,'AA Ledger'!$A$6:$O$581,M$4,FALSE),0)</f>
        <v>0</v>
      </c>
      <c r="N607" s="7">
        <f>IFERROR((VLOOKUP($B607,'UA Ledger'!$A$6:$N$165,N$4,FALSE)),0)+IFERROR(VLOOKUP($B607,'AA Ledger'!$A$6:$O$581,N$4,FALSE),0)</f>
        <v>0</v>
      </c>
      <c r="O607" s="6">
        <f t="shared" si="32"/>
        <v>850</v>
      </c>
      <c r="T607" s="5">
        <v>7440</v>
      </c>
      <c r="U607">
        <f t="shared" si="31"/>
        <v>7440</v>
      </c>
    </row>
    <row r="608" spans="1:21" x14ac:dyDescent="0.35">
      <c r="A608" s="26" t="str">
        <f>IFERROR(VLOOKUP(B608,[1]Summary!$A$440:$B$730,2,FALSE),"")</f>
        <v>UNIFORMS</v>
      </c>
      <c r="B608" s="16">
        <v>6385</v>
      </c>
      <c r="C608" s="7">
        <f>IFERROR((VLOOKUP($B608,'UA Ledger'!$A$6:$N$165,2,FALSE)),0)+IFERROR(VLOOKUP($B608,'AA Ledger'!$A$6:$O$581,2,FALSE),0)</f>
        <v>959.18000000000006</v>
      </c>
      <c r="D608" s="7">
        <f>IFERROR((VLOOKUP($B608,'UA Ledger'!$A$6:$N$165,D$4,FALSE)),0)+IFERROR(VLOOKUP($B608,'AA Ledger'!$A$6:$O$581,D$4,FALSE),0)</f>
        <v>533.9799999999999</v>
      </c>
      <c r="E608" s="7">
        <f>IFERROR((VLOOKUP($B608,'UA Ledger'!$A$6:$N$165,E$4,FALSE)),0)+IFERROR(VLOOKUP($B608,'AA Ledger'!$A$6:$O$581,E$4,FALSE),0)</f>
        <v>1529.7400000000002</v>
      </c>
      <c r="F608" s="7">
        <f>IFERROR((VLOOKUP($B608,'UA Ledger'!$A$6:$N$165,F$4,FALSE)),0)+IFERROR(VLOOKUP($B608,'AA Ledger'!$A$6:$O$581,F$4,FALSE),0)</f>
        <v>1881.44</v>
      </c>
      <c r="G608" s="7">
        <f>IFERROR((VLOOKUP($B608,'UA Ledger'!$A$6:$N$165,G$4,FALSE)),0)+IFERROR(VLOOKUP($B608,'AA Ledger'!$A$6:$O$581,G$4,FALSE),0)</f>
        <v>1404.3100000000002</v>
      </c>
      <c r="H608" s="7">
        <f>IFERROR((VLOOKUP($B608,'UA Ledger'!$A$6:$N$165,H$4,FALSE)),0)+IFERROR(VLOOKUP($B608,'AA Ledger'!$A$6:$O$581,H$4,FALSE),0)</f>
        <v>858.82999999999993</v>
      </c>
      <c r="I608" s="7">
        <f>IFERROR((VLOOKUP($B608,'UA Ledger'!$A$6:$N$165,I$4,FALSE)),0)+IFERROR(VLOOKUP($B608,'AA Ledger'!$A$6:$O$581,I$4,FALSE),0)</f>
        <v>1168.1899999999998</v>
      </c>
      <c r="J608" s="7">
        <f>IFERROR((VLOOKUP($B608,'UA Ledger'!$A$6:$N$165,J$4,FALSE)),0)+IFERROR(VLOOKUP($B608,'AA Ledger'!$A$6:$O$581,J$4,FALSE),0)</f>
        <v>1865.3200000000002</v>
      </c>
      <c r="K608" s="7">
        <f>IFERROR((VLOOKUP($B608,'UA Ledger'!$A$6:$N$165,K$4,FALSE)),0)+IFERROR(VLOOKUP($B608,'AA Ledger'!$A$6:$O$581,K$4,FALSE),0)</f>
        <v>196.12</v>
      </c>
      <c r="L608" s="7">
        <f>IFERROR((VLOOKUP($B608,'UA Ledger'!$A$6:$N$165,L$4,FALSE)),0)+IFERROR(VLOOKUP($B608,'AA Ledger'!$A$6:$O$581,L$4,FALSE),0)</f>
        <v>2208.17</v>
      </c>
      <c r="M608" s="7">
        <f>IFERROR((VLOOKUP($B608,'UA Ledger'!$A$6:$N$165,M$4,FALSE)),0)+IFERROR(VLOOKUP($B608,'AA Ledger'!$A$6:$O$581,M$4,FALSE),0)</f>
        <v>1758.15</v>
      </c>
      <c r="N608" s="7">
        <f>IFERROR((VLOOKUP($B608,'UA Ledger'!$A$6:$N$165,N$4,FALSE)),0)+IFERROR(VLOOKUP($B608,'AA Ledger'!$A$6:$O$581,N$4,FALSE),0)</f>
        <v>759.34</v>
      </c>
      <c r="O608" s="6">
        <f t="shared" si="32"/>
        <v>15122.77</v>
      </c>
      <c r="T608" s="5">
        <v>7445</v>
      </c>
      <c r="U608">
        <f t="shared" si="31"/>
        <v>7445</v>
      </c>
    </row>
    <row r="609" spans="1:21" x14ac:dyDescent="0.35">
      <c r="A609" s="26" t="str">
        <f>IFERROR(VLOOKUP(B609,[1]Summary!$A$440:$B$730,2,FALSE),"")</f>
        <v>WEATHER/HURRICANE/FUEL EXP</v>
      </c>
      <c r="B609" s="16">
        <v>6390</v>
      </c>
      <c r="C609" s="7">
        <f>IFERROR((VLOOKUP($B609,'UA Ledger'!$A$6:$N$165,2,FALSE)),0)+IFERROR(VLOOKUP($B609,'AA Ledger'!$A$6:$O$581,2,FALSE),0)</f>
        <v>2391.17</v>
      </c>
      <c r="D609" s="7">
        <f>IFERROR((VLOOKUP($B609,'UA Ledger'!$A$6:$N$165,D$4,FALSE)),0)+IFERROR(VLOOKUP($B609,'AA Ledger'!$A$6:$O$581,D$4,FALSE),0)</f>
        <v>6946.42</v>
      </c>
      <c r="E609" s="7">
        <f>IFERROR((VLOOKUP($B609,'UA Ledger'!$A$6:$N$165,E$4,FALSE)),0)+IFERROR(VLOOKUP($B609,'AA Ledger'!$A$6:$O$581,E$4,FALSE),0)</f>
        <v>2038.7400000000005</v>
      </c>
      <c r="F609" s="7">
        <f>IFERROR((VLOOKUP($B609,'UA Ledger'!$A$6:$N$165,F$4,FALSE)),0)+IFERROR(VLOOKUP($B609,'AA Ledger'!$A$6:$O$581,F$4,FALSE),0)</f>
        <v>12460.54</v>
      </c>
      <c r="G609" s="7">
        <f>IFERROR((VLOOKUP($B609,'UA Ledger'!$A$6:$N$165,G$4,FALSE)),0)+IFERROR(VLOOKUP($B609,'AA Ledger'!$A$6:$O$581,G$4,FALSE),0)</f>
        <v>5315.1</v>
      </c>
      <c r="H609" s="7">
        <f>IFERROR((VLOOKUP($B609,'UA Ledger'!$A$6:$N$165,H$4,FALSE)),0)+IFERROR(VLOOKUP($B609,'AA Ledger'!$A$6:$O$581,H$4,FALSE),0)</f>
        <v>6737.28</v>
      </c>
      <c r="I609" s="7">
        <f>IFERROR((VLOOKUP($B609,'UA Ledger'!$A$6:$N$165,I$4,FALSE)),0)+IFERROR(VLOOKUP($B609,'AA Ledger'!$A$6:$O$581,I$4,FALSE),0)</f>
        <v>8208.66</v>
      </c>
      <c r="J609" s="7">
        <f>IFERROR((VLOOKUP($B609,'UA Ledger'!$A$6:$N$165,J$4,FALSE)),0)+IFERROR(VLOOKUP($B609,'AA Ledger'!$A$6:$O$581,J$4,FALSE),0)</f>
        <v>4390.3599999999997</v>
      </c>
      <c r="K609" s="7">
        <f>IFERROR((VLOOKUP($B609,'UA Ledger'!$A$6:$N$165,K$4,FALSE)),0)+IFERROR(VLOOKUP($B609,'AA Ledger'!$A$6:$O$581,K$4,FALSE),0)</f>
        <v>26328.85999999999</v>
      </c>
      <c r="L609" s="7">
        <f>IFERROR((VLOOKUP($B609,'UA Ledger'!$A$6:$N$165,L$4,FALSE)),0)+IFERROR(VLOOKUP($B609,'AA Ledger'!$A$6:$O$581,L$4,FALSE),0)</f>
        <v>2775.2299999999996</v>
      </c>
      <c r="M609" s="7">
        <f>IFERROR((VLOOKUP($B609,'UA Ledger'!$A$6:$N$165,M$4,FALSE)),0)+IFERROR(VLOOKUP($B609,'AA Ledger'!$A$6:$O$581,M$4,FALSE),0)</f>
        <v>-101.21999999999983</v>
      </c>
      <c r="N609" s="7">
        <f>IFERROR((VLOOKUP($B609,'UA Ledger'!$A$6:$N$165,N$4,FALSE)),0)+IFERROR(VLOOKUP($B609,'AA Ledger'!$A$6:$O$581,N$4,FALSE),0)</f>
        <v>8521.0700000000015</v>
      </c>
      <c r="O609" s="6">
        <f t="shared" si="32"/>
        <v>86012.209999999992</v>
      </c>
      <c r="T609" s="5">
        <v>7450</v>
      </c>
      <c r="U609">
        <f t="shared" si="31"/>
        <v>7450</v>
      </c>
    </row>
    <row r="610" spans="1:21" x14ac:dyDescent="0.35">
      <c r="A610" s="26" t="str">
        <f>IFERROR(VLOOKUP(B610,[1]Summary!$A$440:$B$730,2,FALSE),"")</f>
        <v>SEWER RODDING</v>
      </c>
      <c r="B610" s="16">
        <v>6400</v>
      </c>
      <c r="C610" s="7">
        <f>IFERROR((VLOOKUP($B610,'UA Ledger'!$A$6:$N$165,2,FALSE)),0)+IFERROR(VLOOKUP($B610,'AA Ledger'!$A$6:$O$581,2,FALSE),0)</f>
        <v>4172.33</v>
      </c>
      <c r="D610" s="7">
        <f>IFERROR((VLOOKUP($B610,'UA Ledger'!$A$6:$N$165,D$4,FALSE)),0)+IFERROR(VLOOKUP($B610,'AA Ledger'!$A$6:$O$581,D$4,FALSE),0)</f>
        <v>6570</v>
      </c>
      <c r="E610" s="7">
        <f>IFERROR((VLOOKUP($B610,'UA Ledger'!$A$6:$N$165,E$4,FALSE)),0)+IFERROR(VLOOKUP($B610,'AA Ledger'!$A$6:$O$581,E$4,FALSE),0)</f>
        <v>10279.950000000001</v>
      </c>
      <c r="F610" s="7">
        <f>IFERROR((VLOOKUP($B610,'UA Ledger'!$A$6:$N$165,F$4,FALSE)),0)+IFERROR(VLOOKUP($B610,'AA Ledger'!$A$6:$O$581,F$4,FALSE),0)</f>
        <v>16200</v>
      </c>
      <c r="G610" s="7">
        <f>IFERROR((VLOOKUP($B610,'UA Ledger'!$A$6:$N$165,G$4,FALSE)),0)+IFERROR(VLOOKUP($B610,'AA Ledger'!$A$6:$O$581,G$4,FALSE),0)</f>
        <v>3199.95</v>
      </c>
      <c r="H610" s="7">
        <f>IFERROR((VLOOKUP($B610,'UA Ledger'!$A$6:$N$165,H$4,FALSE)),0)+IFERROR(VLOOKUP($B610,'AA Ledger'!$A$6:$O$581,H$4,FALSE),0)</f>
        <v>3205</v>
      </c>
      <c r="I610" s="7">
        <f>IFERROR((VLOOKUP($B610,'UA Ledger'!$A$6:$N$165,I$4,FALSE)),0)+IFERROR(VLOOKUP($B610,'AA Ledger'!$A$6:$O$581,I$4,FALSE),0)</f>
        <v>7005</v>
      </c>
      <c r="J610" s="7">
        <f>IFERROR((VLOOKUP($B610,'UA Ledger'!$A$6:$N$165,J$4,FALSE)),0)+IFERROR(VLOOKUP($B610,'AA Ledger'!$A$6:$O$581,J$4,FALSE),0)</f>
        <v>1859.95</v>
      </c>
      <c r="K610" s="7">
        <f>IFERROR((VLOOKUP($B610,'UA Ledger'!$A$6:$N$165,K$4,FALSE)),0)+IFERROR(VLOOKUP($B610,'AA Ledger'!$A$6:$O$581,K$4,FALSE),0)</f>
        <v>12774.9</v>
      </c>
      <c r="L610" s="7">
        <f>IFERROR((VLOOKUP($B610,'UA Ledger'!$A$6:$N$165,L$4,FALSE)),0)+IFERROR(VLOOKUP($B610,'AA Ledger'!$A$6:$O$581,L$4,FALSE),0)</f>
        <v>10791</v>
      </c>
      <c r="M610" s="7">
        <f>IFERROR((VLOOKUP($B610,'UA Ledger'!$A$6:$N$165,M$4,FALSE)),0)+IFERROR(VLOOKUP($B610,'AA Ledger'!$A$6:$O$581,M$4,FALSE),0)</f>
        <v>6645</v>
      </c>
      <c r="N610" s="7">
        <f>IFERROR((VLOOKUP($B610,'UA Ledger'!$A$6:$N$165,N$4,FALSE)),0)+IFERROR(VLOOKUP($B610,'AA Ledger'!$A$6:$O$581,N$4,FALSE),0)</f>
        <v>18628.099999999999</v>
      </c>
      <c r="O610" s="6">
        <f t="shared" si="32"/>
        <v>101331.18</v>
      </c>
      <c r="T610" s="5">
        <v>7470</v>
      </c>
      <c r="U610">
        <f t="shared" si="31"/>
        <v>7470</v>
      </c>
    </row>
    <row r="611" spans="1:21" x14ac:dyDescent="0.35">
      <c r="A611" s="27" t="str">
        <f>IFERROR(VLOOKUP(B611,[1]Summary!$A$440:$B$730,2,FALSE),"")</f>
        <v>SLUDGE HAULING</v>
      </c>
      <c r="B611" s="19">
        <v>6410</v>
      </c>
      <c r="C611" s="21">
        <f>IFERROR((VLOOKUP($B611,'UA Ledger'!$A$6:$N$165,2,FALSE)),0)+IFERROR(VLOOKUP($B611,'AA Ledger'!$A$6:$O$581,2,FALSE),0)</f>
        <v>47901.900000000009</v>
      </c>
      <c r="D611" s="21">
        <f>IFERROR((VLOOKUP($B611,'UA Ledger'!$A$6:$N$165,D$4,FALSE)),0)+IFERROR(VLOOKUP($B611,'AA Ledger'!$A$6:$O$581,D$4,FALSE),0)</f>
        <v>48715.079999999987</v>
      </c>
      <c r="E611" s="21">
        <f>IFERROR((VLOOKUP($B611,'UA Ledger'!$A$6:$N$165,E$4,FALSE)),0)+IFERROR(VLOOKUP($B611,'AA Ledger'!$A$6:$O$581,E$4,FALSE),0)</f>
        <v>58616.6</v>
      </c>
      <c r="F611" s="21">
        <f>IFERROR((VLOOKUP($B611,'UA Ledger'!$A$6:$N$165,F$4,FALSE)),0)+IFERROR(VLOOKUP($B611,'AA Ledger'!$A$6:$O$581,F$4,FALSE),0)</f>
        <v>40778.049999999996</v>
      </c>
      <c r="G611" s="21">
        <f>IFERROR((VLOOKUP($B611,'UA Ledger'!$A$6:$N$165,G$4,FALSE)),0)+IFERROR(VLOOKUP($B611,'AA Ledger'!$A$6:$O$581,G$4,FALSE),0)</f>
        <v>51421.399999999987</v>
      </c>
      <c r="H611" s="21">
        <f>IFERROR((VLOOKUP($B611,'UA Ledger'!$A$6:$N$165,H$4,FALSE)),0)+IFERROR(VLOOKUP($B611,'AA Ledger'!$A$6:$O$581,H$4,FALSE),0)</f>
        <v>35626.399999999994</v>
      </c>
      <c r="I611" s="21">
        <f>IFERROR((VLOOKUP($B611,'UA Ledger'!$A$6:$N$165,I$4,FALSE)),0)+IFERROR(VLOOKUP($B611,'AA Ledger'!$A$6:$O$581,I$4,FALSE),0)</f>
        <v>59360.000000000007</v>
      </c>
      <c r="J611" s="21">
        <f>IFERROR((VLOOKUP($B611,'UA Ledger'!$A$6:$N$165,J$4,FALSE)),0)+IFERROR(VLOOKUP($B611,'AA Ledger'!$A$6:$O$581,J$4,FALSE),0)</f>
        <v>39687.100000000006</v>
      </c>
      <c r="K611" s="21">
        <f>IFERROR((VLOOKUP($B611,'UA Ledger'!$A$6:$N$165,K$4,FALSE)),0)+IFERROR(VLOOKUP($B611,'AA Ledger'!$A$6:$O$581,K$4,FALSE),0)</f>
        <v>51125.900000000016</v>
      </c>
      <c r="L611" s="21">
        <f>IFERROR((VLOOKUP($B611,'UA Ledger'!$A$6:$N$165,L$4,FALSE)),0)+IFERROR(VLOOKUP($B611,'AA Ledger'!$A$6:$O$581,L$4,FALSE),0)</f>
        <v>20925.900000000001</v>
      </c>
      <c r="M611" s="21">
        <f>IFERROR((VLOOKUP($B611,'UA Ledger'!$A$6:$N$165,M$4,FALSE)),0)+IFERROR(VLOOKUP($B611,'AA Ledger'!$A$6:$O$581,M$4,FALSE),0)</f>
        <v>31852.899999999998</v>
      </c>
      <c r="N611" s="21">
        <f>IFERROR((VLOOKUP($B611,'UA Ledger'!$A$6:$N$165,N$4,FALSE)),0)+IFERROR(VLOOKUP($B611,'AA Ledger'!$A$6:$O$581,N$4,FALSE),0)</f>
        <v>51738.80000000001</v>
      </c>
      <c r="O611" s="22">
        <f t="shared" si="32"/>
        <v>537750.03</v>
      </c>
      <c r="T611" s="5">
        <v>7480</v>
      </c>
      <c r="U611">
        <f t="shared" ref="U611:U642" si="33">VLOOKUP(T611,$B$6:$B$768,1,FALSE)</f>
        <v>7480</v>
      </c>
    </row>
    <row r="612" spans="1:21" x14ac:dyDescent="0.35">
      <c r="A612" s="26" t="str">
        <f>IFERROR(VLOOKUP(B612,[1]Summary!$A$440:$B$730,2,FALSE),"")</f>
        <v>DEPREC-ORGANIZATION</v>
      </c>
      <c r="B612" s="16">
        <v>6445</v>
      </c>
      <c r="C612" s="7">
        <f>IFERROR((VLOOKUP($B612,'UA Ledger'!$A$6:$N$165,2,FALSE)),0)+IFERROR(VLOOKUP($B612,'AA Ledger'!$A$6:$O$581,2,FALSE),0)</f>
        <v>205.60000000000005</v>
      </c>
      <c r="D612" s="7">
        <f>IFERROR((VLOOKUP($B612,'UA Ledger'!$A$6:$N$165,D$4,FALSE)),0)+IFERROR(VLOOKUP($B612,'AA Ledger'!$A$6:$O$581,D$4,FALSE),0)</f>
        <v>205.60000000000005</v>
      </c>
      <c r="E612" s="7">
        <f>IFERROR((VLOOKUP($B612,'UA Ledger'!$A$6:$N$165,E$4,FALSE)),0)+IFERROR(VLOOKUP($B612,'AA Ledger'!$A$6:$O$581,E$4,FALSE),0)</f>
        <v>205.60000000000005</v>
      </c>
      <c r="F612" s="7">
        <f>IFERROR((VLOOKUP($B612,'UA Ledger'!$A$6:$N$165,F$4,FALSE)),0)+IFERROR(VLOOKUP($B612,'AA Ledger'!$A$6:$O$581,F$4,FALSE),0)</f>
        <v>205.60000000000005</v>
      </c>
      <c r="G612" s="7">
        <f>IFERROR((VLOOKUP($B612,'UA Ledger'!$A$6:$N$165,G$4,FALSE)),0)+IFERROR(VLOOKUP($B612,'AA Ledger'!$A$6:$O$581,G$4,FALSE),0)</f>
        <v>205.60000000000005</v>
      </c>
      <c r="H612" s="7">
        <f>IFERROR((VLOOKUP($B612,'UA Ledger'!$A$6:$N$165,H$4,FALSE)),0)+IFERROR(VLOOKUP($B612,'AA Ledger'!$A$6:$O$581,H$4,FALSE),0)</f>
        <v>205.60000000000005</v>
      </c>
      <c r="I612" s="7">
        <f>IFERROR((VLOOKUP($B612,'UA Ledger'!$A$6:$N$165,I$4,FALSE)),0)+IFERROR(VLOOKUP($B612,'AA Ledger'!$A$6:$O$581,I$4,FALSE),0)</f>
        <v>205.60000000000005</v>
      </c>
      <c r="J612" s="7">
        <f>IFERROR((VLOOKUP($B612,'UA Ledger'!$A$6:$N$165,J$4,FALSE)),0)+IFERROR(VLOOKUP($B612,'AA Ledger'!$A$6:$O$581,J$4,FALSE),0)</f>
        <v>205.60000000000005</v>
      </c>
      <c r="K612" s="7">
        <f>IFERROR((VLOOKUP($B612,'UA Ledger'!$A$6:$N$165,K$4,FALSE)),0)+IFERROR(VLOOKUP($B612,'AA Ledger'!$A$6:$O$581,K$4,FALSE),0)</f>
        <v>205.60000000000005</v>
      </c>
      <c r="L612" s="7">
        <f>IFERROR((VLOOKUP($B612,'UA Ledger'!$A$6:$N$165,L$4,FALSE)),0)+IFERROR(VLOOKUP($B612,'AA Ledger'!$A$6:$O$581,L$4,FALSE),0)</f>
        <v>205.60000000000005</v>
      </c>
      <c r="M612" s="7">
        <f>IFERROR((VLOOKUP($B612,'UA Ledger'!$A$6:$N$165,M$4,FALSE)),0)+IFERROR(VLOOKUP($B612,'AA Ledger'!$A$6:$O$581,M$4,FALSE),0)</f>
        <v>205.59</v>
      </c>
      <c r="N612" s="7">
        <f>IFERROR((VLOOKUP($B612,'UA Ledger'!$A$6:$N$165,N$4,FALSE)),0)+IFERROR(VLOOKUP($B612,'AA Ledger'!$A$6:$O$581,N$4,FALSE),0)</f>
        <v>205.59</v>
      </c>
      <c r="O612" s="6">
        <f t="shared" si="32"/>
        <v>2467.1800000000012</v>
      </c>
      <c r="T612" s="5">
        <v>7485</v>
      </c>
      <c r="U612">
        <f t="shared" si="33"/>
        <v>7485</v>
      </c>
    </row>
    <row r="613" spans="1:21" x14ac:dyDescent="0.35">
      <c r="A613" s="26" t="str">
        <f>IFERROR(VLOOKUP(B613,[1]Summary!$A$440:$B$730,2,FALSE),"")</f>
        <v>DEPREC-FRANCHISES</v>
      </c>
      <c r="B613" s="16">
        <v>6450</v>
      </c>
      <c r="C613" s="7">
        <f>IFERROR((VLOOKUP($B613,'UA Ledger'!$A$6:$N$165,2,FALSE)),0)+IFERROR(VLOOKUP($B613,'AA Ledger'!$A$6:$O$581,2,FALSE),0)</f>
        <v>485.02</v>
      </c>
      <c r="D613" s="7">
        <f>IFERROR((VLOOKUP($B613,'UA Ledger'!$A$6:$N$165,D$4,FALSE)),0)+IFERROR(VLOOKUP($B613,'AA Ledger'!$A$6:$O$581,D$4,FALSE),0)</f>
        <v>485.02</v>
      </c>
      <c r="E613" s="7">
        <f>IFERROR((VLOOKUP($B613,'UA Ledger'!$A$6:$N$165,E$4,FALSE)),0)+IFERROR(VLOOKUP($B613,'AA Ledger'!$A$6:$O$581,E$4,FALSE),0)</f>
        <v>485.02</v>
      </c>
      <c r="F613" s="7">
        <f>IFERROR((VLOOKUP($B613,'UA Ledger'!$A$6:$N$165,F$4,FALSE)),0)+IFERROR(VLOOKUP($B613,'AA Ledger'!$A$6:$O$581,F$4,FALSE),0)</f>
        <v>485.02</v>
      </c>
      <c r="G613" s="7">
        <f>IFERROR((VLOOKUP($B613,'UA Ledger'!$A$6:$N$165,G$4,FALSE)),0)+IFERROR(VLOOKUP($B613,'AA Ledger'!$A$6:$O$581,G$4,FALSE),0)</f>
        <v>485.02</v>
      </c>
      <c r="H613" s="7">
        <f>IFERROR((VLOOKUP($B613,'UA Ledger'!$A$6:$N$165,H$4,FALSE)),0)+IFERROR(VLOOKUP($B613,'AA Ledger'!$A$6:$O$581,H$4,FALSE),0)</f>
        <v>485.02</v>
      </c>
      <c r="I613" s="7">
        <f>IFERROR((VLOOKUP($B613,'UA Ledger'!$A$6:$N$165,I$4,FALSE)),0)+IFERROR(VLOOKUP($B613,'AA Ledger'!$A$6:$O$581,I$4,FALSE),0)</f>
        <v>485.02</v>
      </c>
      <c r="J613" s="7">
        <f>IFERROR((VLOOKUP($B613,'UA Ledger'!$A$6:$N$165,J$4,FALSE)),0)+IFERROR(VLOOKUP($B613,'AA Ledger'!$A$6:$O$581,J$4,FALSE),0)</f>
        <v>485.02</v>
      </c>
      <c r="K613" s="7">
        <f>IFERROR((VLOOKUP($B613,'UA Ledger'!$A$6:$N$165,K$4,FALSE)),0)+IFERROR(VLOOKUP($B613,'AA Ledger'!$A$6:$O$581,K$4,FALSE),0)</f>
        <v>485.02</v>
      </c>
      <c r="L613" s="7">
        <f>IFERROR((VLOOKUP($B613,'UA Ledger'!$A$6:$N$165,L$4,FALSE)),0)+IFERROR(VLOOKUP($B613,'AA Ledger'!$A$6:$O$581,L$4,FALSE),0)</f>
        <v>485.02</v>
      </c>
      <c r="M613" s="7">
        <f>IFERROR((VLOOKUP($B613,'UA Ledger'!$A$6:$N$165,M$4,FALSE)),0)+IFERROR(VLOOKUP($B613,'AA Ledger'!$A$6:$O$581,M$4,FALSE),0)</f>
        <v>485.01</v>
      </c>
      <c r="N613" s="7">
        <f>IFERROR((VLOOKUP($B613,'UA Ledger'!$A$6:$N$165,N$4,FALSE)),0)+IFERROR(VLOOKUP($B613,'AA Ledger'!$A$6:$O$581,N$4,FALSE),0)</f>
        <v>485.01</v>
      </c>
      <c r="O613" s="6">
        <f t="shared" si="32"/>
        <v>5820.2200000000012</v>
      </c>
      <c r="T613" s="5">
        <v>7510</v>
      </c>
      <c r="U613">
        <f t="shared" si="33"/>
        <v>7510</v>
      </c>
    </row>
    <row r="614" spans="1:21" x14ac:dyDescent="0.35">
      <c r="A614" s="26" t="str">
        <f>IFERROR(VLOOKUP(B614,[1]Summary!$A$440:$B$730,2,FALSE),"")</f>
        <v>DEPREC-STRUCT &amp; IMPRV SRC SUPP</v>
      </c>
      <c r="B614" s="16">
        <v>6455</v>
      </c>
      <c r="C614" s="7">
        <f>IFERROR((VLOOKUP($B614,'UA Ledger'!$A$6:$N$165,2,FALSE)),0)+IFERROR(VLOOKUP($B614,'AA Ledger'!$A$6:$O$581,2,FALSE),0)</f>
        <v>3293.5700000000011</v>
      </c>
      <c r="D614" s="7">
        <f>IFERROR((VLOOKUP($B614,'UA Ledger'!$A$6:$N$165,D$4,FALSE)),0)+IFERROR(VLOOKUP($B614,'AA Ledger'!$A$6:$O$581,D$4,FALSE),0)</f>
        <v>3293.5700000000011</v>
      </c>
      <c r="E614" s="7">
        <f>IFERROR((VLOOKUP($B614,'UA Ledger'!$A$6:$N$165,E$4,FALSE)),0)+IFERROR(VLOOKUP($B614,'AA Ledger'!$A$6:$O$581,E$4,FALSE),0)</f>
        <v>3293.5700000000011</v>
      </c>
      <c r="F614" s="7">
        <f>IFERROR((VLOOKUP($B614,'UA Ledger'!$A$6:$N$165,F$4,FALSE)),0)+IFERROR(VLOOKUP($B614,'AA Ledger'!$A$6:$O$581,F$4,FALSE),0)</f>
        <v>3293.5700000000011</v>
      </c>
      <c r="G614" s="7">
        <f>IFERROR((VLOOKUP($B614,'UA Ledger'!$A$6:$N$165,G$4,FALSE)),0)+IFERROR(VLOOKUP($B614,'AA Ledger'!$A$6:$O$581,G$4,FALSE),0)</f>
        <v>3294.4000000000005</v>
      </c>
      <c r="H614" s="7">
        <f>IFERROR((VLOOKUP($B614,'UA Ledger'!$A$6:$N$165,H$4,FALSE)),0)+IFERROR(VLOOKUP($B614,'AA Ledger'!$A$6:$O$581,H$4,FALSE),0)</f>
        <v>3296.1100000000006</v>
      </c>
      <c r="I614" s="7">
        <f>IFERROR((VLOOKUP($B614,'UA Ledger'!$A$6:$N$165,I$4,FALSE)),0)+IFERROR(VLOOKUP($B614,'AA Ledger'!$A$6:$O$581,I$4,FALSE),0)</f>
        <v>3297.4300000000007</v>
      </c>
      <c r="J614" s="7">
        <f>IFERROR((VLOOKUP($B614,'UA Ledger'!$A$6:$N$165,J$4,FALSE)),0)+IFERROR(VLOOKUP($B614,'AA Ledger'!$A$6:$O$581,J$4,FALSE),0)</f>
        <v>3299.2200000000007</v>
      </c>
      <c r="K614" s="7">
        <f>IFERROR((VLOOKUP($B614,'UA Ledger'!$A$6:$N$165,K$4,FALSE)),0)+IFERROR(VLOOKUP($B614,'AA Ledger'!$A$6:$O$581,K$4,FALSE),0)</f>
        <v>3359.8800000000006</v>
      </c>
      <c r="L614" s="7">
        <f>IFERROR((VLOOKUP($B614,'UA Ledger'!$A$6:$N$165,L$4,FALSE)),0)+IFERROR(VLOOKUP($B614,'AA Ledger'!$A$6:$O$581,L$4,FALSE),0)</f>
        <v>3359.8800000000006</v>
      </c>
      <c r="M614" s="7">
        <f>IFERROR((VLOOKUP($B614,'UA Ledger'!$A$6:$N$165,M$4,FALSE)),0)+IFERROR(VLOOKUP($B614,'AA Ledger'!$A$6:$O$581,M$4,FALSE),0)</f>
        <v>3359.9</v>
      </c>
      <c r="N614" s="7">
        <f>IFERROR((VLOOKUP($B614,'UA Ledger'!$A$6:$N$165,N$4,FALSE)),0)+IFERROR(VLOOKUP($B614,'AA Ledger'!$A$6:$O$581,N$4,FALSE),0)</f>
        <v>3359.9</v>
      </c>
      <c r="O614" s="6">
        <f t="shared" si="32"/>
        <v>39801.000000000007</v>
      </c>
      <c r="T614" s="5">
        <v>7515</v>
      </c>
      <c r="U614">
        <f t="shared" si="33"/>
        <v>7515</v>
      </c>
    </row>
    <row r="615" spans="1:21" x14ac:dyDescent="0.35">
      <c r="A615" s="26" t="str">
        <f>IFERROR(VLOOKUP(B615,[1]Summary!$A$440:$B$730,2,FALSE),"")</f>
        <v>DEPREC-STRUCT &amp; IMPRV WTP</v>
      </c>
      <c r="B615" s="16">
        <v>6460</v>
      </c>
      <c r="C615" s="7">
        <f>IFERROR((VLOOKUP($B615,'UA Ledger'!$A$6:$N$165,2,FALSE)),0)+IFERROR(VLOOKUP($B615,'AA Ledger'!$A$6:$O$581,2,FALSE),0)</f>
        <v>19822.329999999998</v>
      </c>
      <c r="D615" s="7">
        <f>IFERROR((VLOOKUP($B615,'UA Ledger'!$A$6:$N$165,D$4,FALSE)),0)+IFERROR(VLOOKUP($B615,'AA Ledger'!$A$6:$O$581,D$4,FALSE),0)</f>
        <v>19823.18</v>
      </c>
      <c r="E615" s="7">
        <f>IFERROR((VLOOKUP($B615,'UA Ledger'!$A$6:$N$165,E$4,FALSE)),0)+IFERROR(VLOOKUP($B615,'AA Ledger'!$A$6:$O$581,E$4,FALSE),0)</f>
        <v>19824.41</v>
      </c>
      <c r="F615" s="7">
        <f>IFERROR((VLOOKUP($B615,'UA Ledger'!$A$6:$N$165,F$4,FALSE)),0)+IFERROR(VLOOKUP($B615,'AA Ledger'!$A$6:$O$581,F$4,FALSE),0)</f>
        <v>19824.41</v>
      </c>
      <c r="G615" s="7">
        <f>IFERROR((VLOOKUP($B615,'UA Ledger'!$A$6:$N$165,G$4,FALSE)),0)+IFERROR(VLOOKUP($B615,'AA Ledger'!$A$6:$O$581,G$4,FALSE),0)</f>
        <v>19824.41</v>
      </c>
      <c r="H615" s="7">
        <f>IFERROR((VLOOKUP($B615,'UA Ledger'!$A$6:$N$165,H$4,FALSE)),0)+IFERROR(VLOOKUP($B615,'AA Ledger'!$A$6:$O$581,H$4,FALSE),0)</f>
        <v>19901.3</v>
      </c>
      <c r="I615" s="7">
        <f>IFERROR((VLOOKUP($B615,'UA Ledger'!$A$6:$N$165,I$4,FALSE)),0)+IFERROR(VLOOKUP($B615,'AA Ledger'!$A$6:$O$581,I$4,FALSE),0)</f>
        <v>19935.620000000003</v>
      </c>
      <c r="J615" s="7">
        <f>IFERROR((VLOOKUP($B615,'UA Ledger'!$A$6:$N$165,J$4,FALSE)),0)+IFERROR(VLOOKUP($B615,'AA Ledger'!$A$6:$O$581,J$4,FALSE),0)</f>
        <v>19943.55</v>
      </c>
      <c r="K615" s="7">
        <f>IFERROR((VLOOKUP($B615,'UA Ledger'!$A$6:$N$165,K$4,FALSE)),0)+IFERROR(VLOOKUP($B615,'AA Ledger'!$A$6:$O$581,K$4,FALSE),0)</f>
        <v>23981.019999999997</v>
      </c>
      <c r="L615" s="7">
        <f>IFERROR((VLOOKUP($B615,'UA Ledger'!$A$6:$N$165,L$4,FALSE)),0)+IFERROR(VLOOKUP($B615,'AA Ledger'!$A$6:$O$581,L$4,FALSE),0)</f>
        <v>24056.169999999995</v>
      </c>
      <c r="M615" s="7">
        <f>IFERROR((VLOOKUP($B615,'UA Ledger'!$A$6:$N$165,M$4,FALSE)),0)+IFERROR(VLOOKUP($B615,'AA Ledger'!$A$6:$O$581,M$4,FALSE),0)</f>
        <v>24026.14</v>
      </c>
      <c r="N615" s="7">
        <f>IFERROR((VLOOKUP($B615,'UA Ledger'!$A$6:$N$165,N$4,FALSE)),0)+IFERROR(VLOOKUP($B615,'AA Ledger'!$A$6:$O$581,N$4,FALSE),0)</f>
        <v>24032.579999999998</v>
      </c>
      <c r="O615" s="6">
        <f t="shared" si="32"/>
        <v>254995.11999999997</v>
      </c>
      <c r="T615" s="5">
        <v>7520</v>
      </c>
      <c r="U615">
        <f t="shared" si="33"/>
        <v>7520</v>
      </c>
    </row>
    <row r="616" spans="1:21" x14ac:dyDescent="0.35">
      <c r="A616" s="26" t="str">
        <f>IFERROR(VLOOKUP(B616,[1]Summary!$A$440:$B$730,2,FALSE),"")</f>
        <v>DEPREC-STRUCT &amp; IMPRV DIST</v>
      </c>
      <c r="B616" s="16">
        <v>6465</v>
      </c>
      <c r="C616" s="7">
        <f>IFERROR((VLOOKUP($B616,'UA Ledger'!$A$6:$N$165,2,FALSE)),0)+IFERROR(VLOOKUP($B616,'AA Ledger'!$A$6:$O$581,2,FALSE),0)</f>
        <v>20.619999999999997</v>
      </c>
      <c r="D616" s="7">
        <f>IFERROR((VLOOKUP($B616,'UA Ledger'!$A$6:$N$165,D$4,FALSE)),0)+IFERROR(VLOOKUP($B616,'AA Ledger'!$A$6:$O$581,D$4,FALSE),0)</f>
        <v>20.619999999999997</v>
      </c>
      <c r="E616" s="7">
        <f>IFERROR((VLOOKUP($B616,'UA Ledger'!$A$6:$N$165,E$4,FALSE)),0)+IFERROR(VLOOKUP($B616,'AA Ledger'!$A$6:$O$581,E$4,FALSE),0)</f>
        <v>20.619999999999997</v>
      </c>
      <c r="F616" s="7">
        <f>IFERROR((VLOOKUP($B616,'UA Ledger'!$A$6:$N$165,F$4,FALSE)),0)+IFERROR(VLOOKUP($B616,'AA Ledger'!$A$6:$O$581,F$4,FALSE),0)</f>
        <v>20.619999999999997</v>
      </c>
      <c r="G616" s="7">
        <f>IFERROR((VLOOKUP($B616,'UA Ledger'!$A$6:$N$165,G$4,FALSE)),0)+IFERROR(VLOOKUP($B616,'AA Ledger'!$A$6:$O$581,G$4,FALSE),0)</f>
        <v>20.880000000000003</v>
      </c>
      <c r="H616" s="7">
        <f>IFERROR((VLOOKUP($B616,'UA Ledger'!$A$6:$N$165,H$4,FALSE)),0)+IFERROR(VLOOKUP($B616,'AA Ledger'!$A$6:$O$581,H$4,FALSE),0)</f>
        <v>21.700000000000003</v>
      </c>
      <c r="I616" s="7">
        <f>IFERROR((VLOOKUP($B616,'UA Ledger'!$A$6:$N$165,I$4,FALSE)),0)+IFERROR(VLOOKUP($B616,'AA Ledger'!$A$6:$O$581,I$4,FALSE),0)</f>
        <v>22.65</v>
      </c>
      <c r="J616" s="7">
        <f>IFERROR((VLOOKUP($B616,'UA Ledger'!$A$6:$N$165,J$4,FALSE)),0)+IFERROR(VLOOKUP($B616,'AA Ledger'!$A$6:$O$581,J$4,FALSE),0)</f>
        <v>23.699999999999996</v>
      </c>
      <c r="K616" s="7">
        <f>IFERROR((VLOOKUP($B616,'UA Ledger'!$A$6:$N$165,K$4,FALSE)),0)+IFERROR(VLOOKUP($B616,'AA Ledger'!$A$6:$O$581,K$4,FALSE),0)</f>
        <v>23.699999999999996</v>
      </c>
      <c r="L616" s="7">
        <f>IFERROR((VLOOKUP($B616,'UA Ledger'!$A$6:$N$165,L$4,FALSE)),0)+IFERROR(VLOOKUP($B616,'AA Ledger'!$A$6:$O$581,L$4,FALSE),0)</f>
        <v>23.699999999999996</v>
      </c>
      <c r="M616" s="7">
        <f>IFERROR((VLOOKUP($B616,'UA Ledger'!$A$6:$N$165,M$4,FALSE)),0)+IFERROR(VLOOKUP($B616,'AA Ledger'!$A$6:$O$581,M$4,FALSE),0)</f>
        <v>18.090000000000007</v>
      </c>
      <c r="N616" s="7">
        <f>IFERROR((VLOOKUP($B616,'UA Ledger'!$A$6:$N$165,N$4,FALSE)),0)+IFERROR(VLOOKUP($B616,'AA Ledger'!$A$6:$O$581,N$4,FALSE),0)</f>
        <v>24.470000000000006</v>
      </c>
      <c r="O616" s="6">
        <f t="shared" si="32"/>
        <v>261.36999999999995</v>
      </c>
      <c r="T616" s="5">
        <v>7535</v>
      </c>
      <c r="U616">
        <f t="shared" si="33"/>
        <v>7535</v>
      </c>
    </row>
    <row r="617" spans="1:21" x14ac:dyDescent="0.35">
      <c r="A617" s="26" t="str">
        <f>IFERROR(VLOOKUP(B617,[1]Summary!$A$440:$B$730,2,FALSE),"")</f>
        <v>DEPREC-STRUCT &amp; IMPRV GEN PLT</v>
      </c>
      <c r="B617" s="16">
        <v>6470</v>
      </c>
      <c r="C617" s="7">
        <f>IFERROR((VLOOKUP($B617,'UA Ledger'!$A$6:$N$165,2,FALSE)),0)+IFERROR(VLOOKUP($B617,'AA Ledger'!$A$6:$O$581,2,FALSE),0)</f>
        <v>107.55999999999999</v>
      </c>
      <c r="D617" s="7">
        <f>IFERROR((VLOOKUP($B617,'UA Ledger'!$A$6:$N$165,D$4,FALSE)),0)+IFERROR(VLOOKUP($B617,'AA Ledger'!$A$6:$O$581,D$4,FALSE),0)</f>
        <v>107.55999999999999</v>
      </c>
      <c r="E617" s="7">
        <f>IFERROR((VLOOKUP($B617,'UA Ledger'!$A$6:$N$165,E$4,FALSE)),0)+IFERROR(VLOOKUP($B617,'AA Ledger'!$A$6:$O$581,E$4,FALSE),0)</f>
        <v>111.40999999999998</v>
      </c>
      <c r="F617" s="7">
        <f>IFERROR((VLOOKUP($B617,'UA Ledger'!$A$6:$N$165,F$4,FALSE)),0)+IFERROR(VLOOKUP($B617,'AA Ledger'!$A$6:$O$581,F$4,FALSE),0)</f>
        <v>111.40999999999998</v>
      </c>
      <c r="G617" s="7">
        <f>IFERROR((VLOOKUP($B617,'UA Ledger'!$A$6:$N$165,G$4,FALSE)),0)+IFERROR(VLOOKUP($B617,'AA Ledger'!$A$6:$O$581,G$4,FALSE),0)</f>
        <v>111.40999999999998</v>
      </c>
      <c r="H617" s="7">
        <f>IFERROR((VLOOKUP($B617,'UA Ledger'!$A$6:$N$165,H$4,FALSE)),0)+IFERROR(VLOOKUP($B617,'AA Ledger'!$A$6:$O$581,H$4,FALSE),0)</f>
        <v>111.40999999999998</v>
      </c>
      <c r="I617" s="7">
        <f>IFERROR((VLOOKUP($B617,'UA Ledger'!$A$6:$N$165,I$4,FALSE)),0)+IFERROR(VLOOKUP($B617,'AA Ledger'!$A$6:$O$581,I$4,FALSE),0)</f>
        <v>111.40999999999998</v>
      </c>
      <c r="J617" s="7">
        <f>IFERROR((VLOOKUP($B617,'UA Ledger'!$A$6:$N$165,J$4,FALSE)),0)+IFERROR(VLOOKUP($B617,'AA Ledger'!$A$6:$O$581,J$4,FALSE),0)</f>
        <v>111.40999999999998</v>
      </c>
      <c r="K617" s="7">
        <f>IFERROR((VLOOKUP($B617,'UA Ledger'!$A$6:$N$165,K$4,FALSE)),0)+IFERROR(VLOOKUP($B617,'AA Ledger'!$A$6:$O$581,K$4,FALSE),0)</f>
        <v>120.54999999999998</v>
      </c>
      <c r="L617" s="7">
        <f>IFERROR((VLOOKUP($B617,'UA Ledger'!$A$6:$N$165,L$4,FALSE)),0)+IFERROR(VLOOKUP($B617,'AA Ledger'!$A$6:$O$581,L$4,FALSE),0)</f>
        <v>118.55999999999999</v>
      </c>
      <c r="M617" s="7">
        <f>IFERROR((VLOOKUP($B617,'UA Ledger'!$A$6:$N$165,M$4,FALSE)),0)+IFERROR(VLOOKUP($B617,'AA Ledger'!$A$6:$O$581,M$4,FALSE),0)</f>
        <v>118.55999999999999</v>
      </c>
      <c r="N617" s="7">
        <f>IFERROR((VLOOKUP($B617,'UA Ledger'!$A$6:$N$165,N$4,FALSE)),0)+IFERROR(VLOOKUP($B617,'AA Ledger'!$A$6:$O$581,N$4,FALSE),0)</f>
        <v>118.55999999999999</v>
      </c>
      <c r="O617" s="6">
        <f t="shared" si="32"/>
        <v>1359.8099999999997</v>
      </c>
      <c r="T617" s="5">
        <v>7540</v>
      </c>
      <c r="U617">
        <f t="shared" si="33"/>
        <v>7540</v>
      </c>
    </row>
    <row r="618" spans="1:21" x14ac:dyDescent="0.35">
      <c r="A618" s="26" t="str">
        <f>IFERROR(VLOOKUP(B618,[1]Summary!$A$440:$B$730,2,FALSE),"")</f>
        <v>DEPREC-WELLS &amp; SPRINGS</v>
      </c>
      <c r="B618" s="16">
        <v>6485</v>
      </c>
      <c r="C618" s="7">
        <f>IFERROR((VLOOKUP($B618,'UA Ledger'!$A$6:$N$165,2,FALSE)),0)+IFERROR(VLOOKUP($B618,'AA Ledger'!$A$6:$O$581,2,FALSE),0)</f>
        <v>15118.470000000003</v>
      </c>
      <c r="D618" s="7">
        <f>IFERROR((VLOOKUP($B618,'UA Ledger'!$A$6:$N$165,D$4,FALSE)),0)+IFERROR(VLOOKUP($B618,'AA Ledger'!$A$6:$O$581,D$4,FALSE),0)</f>
        <v>15123.000000000002</v>
      </c>
      <c r="E618" s="7">
        <f>IFERROR((VLOOKUP($B618,'UA Ledger'!$A$6:$N$165,E$4,FALSE)),0)+IFERROR(VLOOKUP($B618,'AA Ledger'!$A$6:$O$581,E$4,FALSE),0)</f>
        <v>15123.300000000003</v>
      </c>
      <c r="F618" s="7">
        <f>IFERROR((VLOOKUP($B618,'UA Ledger'!$A$6:$N$165,F$4,FALSE)),0)+IFERROR(VLOOKUP($B618,'AA Ledger'!$A$6:$O$581,F$4,FALSE),0)</f>
        <v>15118.980000000003</v>
      </c>
      <c r="G618" s="7">
        <f>IFERROR((VLOOKUP($B618,'UA Ledger'!$A$6:$N$165,G$4,FALSE)),0)+IFERROR(VLOOKUP($B618,'AA Ledger'!$A$6:$O$581,G$4,FALSE),0)</f>
        <v>15144.150000000003</v>
      </c>
      <c r="H618" s="7">
        <f>IFERROR((VLOOKUP($B618,'UA Ledger'!$A$6:$N$165,H$4,FALSE)),0)+IFERROR(VLOOKUP($B618,'AA Ledger'!$A$6:$O$581,H$4,FALSE),0)</f>
        <v>15147.600000000002</v>
      </c>
      <c r="I618" s="7">
        <f>IFERROR((VLOOKUP($B618,'UA Ledger'!$A$6:$N$165,I$4,FALSE)),0)+IFERROR(VLOOKUP($B618,'AA Ledger'!$A$6:$O$581,I$4,FALSE),0)</f>
        <v>15147.610000000002</v>
      </c>
      <c r="J618" s="7">
        <f>IFERROR((VLOOKUP($B618,'UA Ledger'!$A$6:$N$165,J$4,FALSE)),0)+IFERROR(VLOOKUP($B618,'AA Ledger'!$A$6:$O$581,J$4,FALSE),0)</f>
        <v>15147.600000000002</v>
      </c>
      <c r="K618" s="7">
        <f>IFERROR((VLOOKUP($B618,'UA Ledger'!$A$6:$N$165,K$4,FALSE)),0)+IFERROR(VLOOKUP($B618,'AA Ledger'!$A$6:$O$581,K$4,FALSE),0)</f>
        <v>15147.600000000002</v>
      </c>
      <c r="L618" s="7">
        <f>IFERROR((VLOOKUP($B618,'UA Ledger'!$A$6:$N$165,L$4,FALSE)),0)+IFERROR(VLOOKUP($B618,'AA Ledger'!$A$6:$O$581,L$4,FALSE),0)</f>
        <v>15148.360000000002</v>
      </c>
      <c r="M618" s="7">
        <f>IFERROR((VLOOKUP($B618,'UA Ledger'!$A$6:$N$165,M$4,FALSE)),0)+IFERROR(VLOOKUP($B618,'AA Ledger'!$A$6:$O$581,M$4,FALSE),0)</f>
        <v>15148.62</v>
      </c>
      <c r="N618" s="7">
        <f>IFERROR((VLOOKUP($B618,'UA Ledger'!$A$6:$N$165,N$4,FALSE)),0)+IFERROR(VLOOKUP($B618,'AA Ledger'!$A$6:$O$581,N$4,FALSE),0)</f>
        <v>15150.130000000001</v>
      </c>
      <c r="O618" s="6">
        <f t="shared" si="32"/>
        <v>181665.42000000004</v>
      </c>
      <c r="T618" s="5">
        <v>7545</v>
      </c>
      <c r="U618">
        <f t="shared" si="33"/>
        <v>7545</v>
      </c>
    </row>
    <row r="619" spans="1:21" x14ac:dyDescent="0.35">
      <c r="A619" s="26" t="str">
        <f>IFERROR(VLOOKUP(B619,[1]Summary!$A$440:$B$730,2,FALSE),"")</f>
        <v>DEPREC-INFILTRATION GALLERY</v>
      </c>
      <c r="B619" s="16">
        <v>6490</v>
      </c>
      <c r="C619" s="7">
        <f>IFERROR((VLOOKUP($B619,'UA Ledger'!$A$6:$N$165,2,FALSE)),0)+IFERROR(VLOOKUP($B619,'AA Ledger'!$A$6:$O$581,2,FALSE),0)</f>
        <v>287.98</v>
      </c>
      <c r="D619" s="7">
        <f>IFERROR((VLOOKUP($B619,'UA Ledger'!$A$6:$N$165,D$4,FALSE)),0)+IFERROR(VLOOKUP($B619,'AA Ledger'!$A$6:$O$581,D$4,FALSE),0)</f>
        <v>287.98</v>
      </c>
      <c r="E619" s="7">
        <f>IFERROR((VLOOKUP($B619,'UA Ledger'!$A$6:$N$165,E$4,FALSE)),0)+IFERROR(VLOOKUP($B619,'AA Ledger'!$A$6:$O$581,E$4,FALSE),0)</f>
        <v>287.98</v>
      </c>
      <c r="F619" s="7">
        <f>IFERROR((VLOOKUP($B619,'UA Ledger'!$A$6:$N$165,F$4,FALSE)),0)+IFERROR(VLOOKUP($B619,'AA Ledger'!$A$6:$O$581,F$4,FALSE),0)</f>
        <v>287.98</v>
      </c>
      <c r="G619" s="7">
        <f>IFERROR((VLOOKUP($B619,'UA Ledger'!$A$6:$N$165,G$4,FALSE)),0)+IFERROR(VLOOKUP($B619,'AA Ledger'!$A$6:$O$581,G$4,FALSE),0)</f>
        <v>287.98</v>
      </c>
      <c r="H619" s="7">
        <f>IFERROR((VLOOKUP($B619,'UA Ledger'!$A$6:$N$165,H$4,FALSE)),0)+IFERROR(VLOOKUP($B619,'AA Ledger'!$A$6:$O$581,H$4,FALSE),0)</f>
        <v>287.98</v>
      </c>
      <c r="I619" s="7">
        <f>IFERROR((VLOOKUP($B619,'UA Ledger'!$A$6:$N$165,I$4,FALSE)),0)+IFERROR(VLOOKUP($B619,'AA Ledger'!$A$6:$O$581,I$4,FALSE),0)</f>
        <v>287.98</v>
      </c>
      <c r="J619" s="7">
        <f>IFERROR((VLOOKUP($B619,'UA Ledger'!$A$6:$N$165,J$4,FALSE)),0)+IFERROR(VLOOKUP($B619,'AA Ledger'!$A$6:$O$581,J$4,FALSE),0)</f>
        <v>287.98</v>
      </c>
      <c r="K619" s="7">
        <f>IFERROR((VLOOKUP($B619,'UA Ledger'!$A$6:$N$165,K$4,FALSE)),0)+IFERROR(VLOOKUP($B619,'AA Ledger'!$A$6:$O$581,K$4,FALSE),0)</f>
        <v>287.98</v>
      </c>
      <c r="L619" s="7">
        <f>IFERROR((VLOOKUP($B619,'UA Ledger'!$A$6:$N$165,L$4,FALSE)),0)+IFERROR(VLOOKUP($B619,'AA Ledger'!$A$6:$O$581,L$4,FALSE),0)</f>
        <v>287.98</v>
      </c>
      <c r="M619" s="7">
        <f>IFERROR((VLOOKUP($B619,'UA Ledger'!$A$6:$N$165,M$4,FALSE)),0)+IFERROR(VLOOKUP($B619,'AA Ledger'!$A$6:$O$581,M$4,FALSE),0)</f>
        <v>287.98</v>
      </c>
      <c r="N619" s="7">
        <f>IFERROR((VLOOKUP($B619,'UA Ledger'!$A$6:$N$165,N$4,FALSE)),0)+IFERROR(VLOOKUP($B619,'AA Ledger'!$A$6:$O$581,N$4,FALSE),0)</f>
        <v>287.98</v>
      </c>
      <c r="O619" s="6">
        <f t="shared" si="32"/>
        <v>3455.76</v>
      </c>
      <c r="T619" s="5">
        <v>7550</v>
      </c>
      <c r="U619">
        <f t="shared" si="33"/>
        <v>7550</v>
      </c>
    </row>
    <row r="620" spans="1:21" x14ac:dyDescent="0.35">
      <c r="A620" s="26" t="str">
        <f>IFERROR(VLOOKUP(B620,[1]Summary!$A$440:$B$730,2,FALSE),"")</f>
        <v>DEPREC-SUPPLY MAINS</v>
      </c>
      <c r="B620" s="16">
        <v>6495</v>
      </c>
      <c r="C620" s="7">
        <f>IFERROR((VLOOKUP($B620,'UA Ledger'!$A$6:$N$165,2,FALSE)),0)+IFERROR(VLOOKUP($B620,'AA Ledger'!$A$6:$O$581,2,FALSE),0)</f>
        <v>7944.88</v>
      </c>
      <c r="D620" s="7">
        <f>IFERROR((VLOOKUP($B620,'UA Ledger'!$A$6:$N$165,D$4,FALSE)),0)+IFERROR(VLOOKUP($B620,'AA Ledger'!$A$6:$O$581,D$4,FALSE),0)</f>
        <v>7944.88</v>
      </c>
      <c r="E620" s="7">
        <f>IFERROR((VLOOKUP($B620,'UA Ledger'!$A$6:$N$165,E$4,FALSE)),0)+IFERROR(VLOOKUP($B620,'AA Ledger'!$A$6:$O$581,E$4,FALSE),0)</f>
        <v>7945.5</v>
      </c>
      <c r="F620" s="7">
        <f>IFERROR((VLOOKUP($B620,'UA Ledger'!$A$6:$N$165,F$4,FALSE)),0)+IFERROR(VLOOKUP($B620,'AA Ledger'!$A$6:$O$581,F$4,FALSE),0)</f>
        <v>7945.5</v>
      </c>
      <c r="G620" s="7">
        <f>IFERROR((VLOOKUP($B620,'UA Ledger'!$A$6:$N$165,G$4,FALSE)),0)+IFERROR(VLOOKUP($B620,'AA Ledger'!$A$6:$O$581,G$4,FALSE),0)</f>
        <v>8041.74</v>
      </c>
      <c r="H620" s="7">
        <f>IFERROR((VLOOKUP($B620,'UA Ledger'!$A$6:$N$165,H$4,FALSE)),0)+IFERROR(VLOOKUP($B620,'AA Ledger'!$A$6:$O$581,H$4,FALSE),0)</f>
        <v>8041.74</v>
      </c>
      <c r="I620" s="7">
        <f>IFERROR((VLOOKUP($B620,'UA Ledger'!$A$6:$N$165,I$4,FALSE)),0)+IFERROR(VLOOKUP($B620,'AA Ledger'!$A$6:$O$581,I$4,FALSE),0)</f>
        <v>8048.87</v>
      </c>
      <c r="J620" s="7">
        <f>IFERROR((VLOOKUP($B620,'UA Ledger'!$A$6:$N$165,J$4,FALSE)),0)+IFERROR(VLOOKUP($B620,'AA Ledger'!$A$6:$O$581,J$4,FALSE),0)</f>
        <v>8048.87</v>
      </c>
      <c r="K620" s="7">
        <f>IFERROR((VLOOKUP($B620,'UA Ledger'!$A$6:$N$165,K$4,FALSE)),0)+IFERROR(VLOOKUP($B620,'AA Ledger'!$A$6:$O$581,K$4,FALSE),0)</f>
        <v>8054.2300000000005</v>
      </c>
      <c r="L620" s="7">
        <f>IFERROR((VLOOKUP($B620,'UA Ledger'!$A$6:$N$165,L$4,FALSE)),0)+IFERROR(VLOOKUP($B620,'AA Ledger'!$A$6:$O$581,L$4,FALSE),0)</f>
        <v>8054.55</v>
      </c>
      <c r="M620" s="7">
        <f>IFERROR((VLOOKUP($B620,'UA Ledger'!$A$6:$N$165,M$4,FALSE)),0)+IFERROR(VLOOKUP($B620,'AA Ledger'!$A$6:$O$581,M$4,FALSE),0)</f>
        <v>8048.0899999999992</v>
      </c>
      <c r="N620" s="7">
        <f>IFERROR((VLOOKUP($B620,'UA Ledger'!$A$6:$N$165,N$4,FALSE)),0)+IFERROR(VLOOKUP($B620,'AA Ledger'!$A$6:$O$581,N$4,FALSE),0)</f>
        <v>8054.5499999999993</v>
      </c>
      <c r="O620" s="6">
        <f t="shared" si="32"/>
        <v>96173.400000000009</v>
      </c>
      <c r="T620" s="5">
        <v>7555</v>
      </c>
      <c r="U620">
        <f t="shared" si="33"/>
        <v>7555</v>
      </c>
    </row>
    <row r="621" spans="1:21" x14ac:dyDescent="0.35">
      <c r="A621" s="26" t="str">
        <f>IFERROR(VLOOKUP(B621,[1]Summary!$A$440:$B$730,2,FALSE),"")</f>
        <v>DEPREC-POWER GEN EQP</v>
      </c>
      <c r="B621" s="16">
        <v>6500</v>
      </c>
      <c r="C621" s="7">
        <f>IFERROR((VLOOKUP($B621,'UA Ledger'!$A$6:$N$165,2,FALSE)),0)+IFERROR(VLOOKUP($B621,'AA Ledger'!$A$6:$O$581,2,FALSE),0)</f>
        <v>2071.9</v>
      </c>
      <c r="D621" s="7">
        <f>IFERROR((VLOOKUP($B621,'UA Ledger'!$A$6:$N$165,D$4,FALSE)),0)+IFERROR(VLOOKUP($B621,'AA Ledger'!$A$6:$O$581,D$4,FALSE),0)</f>
        <v>2071.9</v>
      </c>
      <c r="E621" s="7">
        <f>IFERROR((VLOOKUP($B621,'UA Ledger'!$A$6:$N$165,E$4,FALSE)),0)+IFERROR(VLOOKUP($B621,'AA Ledger'!$A$6:$O$581,E$4,FALSE),0)</f>
        <v>2556.58</v>
      </c>
      <c r="F621" s="7">
        <f>IFERROR((VLOOKUP($B621,'UA Ledger'!$A$6:$N$165,F$4,FALSE)),0)+IFERROR(VLOOKUP($B621,'AA Ledger'!$A$6:$O$581,F$4,FALSE),0)</f>
        <v>2556.58</v>
      </c>
      <c r="G621" s="7">
        <f>IFERROR((VLOOKUP($B621,'UA Ledger'!$A$6:$N$165,G$4,FALSE)),0)+IFERROR(VLOOKUP($B621,'AA Ledger'!$A$6:$O$581,G$4,FALSE),0)</f>
        <v>2556.58</v>
      </c>
      <c r="H621" s="7">
        <f>IFERROR((VLOOKUP($B621,'UA Ledger'!$A$6:$N$165,H$4,FALSE)),0)+IFERROR(VLOOKUP($B621,'AA Ledger'!$A$6:$O$581,H$4,FALSE),0)</f>
        <v>2556.58</v>
      </c>
      <c r="I621" s="7">
        <f>IFERROR((VLOOKUP($B621,'UA Ledger'!$A$6:$N$165,I$4,FALSE)),0)+IFERROR(VLOOKUP($B621,'AA Ledger'!$A$6:$O$581,I$4,FALSE),0)</f>
        <v>2556.58</v>
      </c>
      <c r="J621" s="7">
        <f>IFERROR((VLOOKUP($B621,'UA Ledger'!$A$6:$N$165,J$4,FALSE)),0)+IFERROR(VLOOKUP($B621,'AA Ledger'!$A$6:$O$581,J$4,FALSE),0)</f>
        <v>2556.58</v>
      </c>
      <c r="K621" s="7">
        <f>IFERROR((VLOOKUP($B621,'UA Ledger'!$A$6:$N$165,K$4,FALSE)),0)+IFERROR(VLOOKUP($B621,'AA Ledger'!$A$6:$O$581,K$4,FALSE),0)</f>
        <v>2556.58</v>
      </c>
      <c r="L621" s="7">
        <f>IFERROR((VLOOKUP($B621,'UA Ledger'!$A$6:$N$165,L$4,FALSE)),0)+IFERROR(VLOOKUP($B621,'AA Ledger'!$A$6:$O$581,L$4,FALSE),0)</f>
        <v>2556.58</v>
      </c>
      <c r="M621" s="7">
        <f>IFERROR((VLOOKUP($B621,'UA Ledger'!$A$6:$N$165,M$4,FALSE)),0)+IFERROR(VLOOKUP($B621,'AA Ledger'!$A$6:$O$581,M$4,FALSE),0)</f>
        <v>2556.5700000000002</v>
      </c>
      <c r="N621" s="7">
        <f>IFERROR((VLOOKUP($B621,'UA Ledger'!$A$6:$N$165,N$4,FALSE)),0)+IFERROR(VLOOKUP($B621,'AA Ledger'!$A$6:$O$581,N$4,FALSE),0)</f>
        <v>2556.5700000000002</v>
      </c>
      <c r="O621" s="6">
        <f t="shared" si="32"/>
        <v>29709.58</v>
      </c>
      <c r="T621" s="5">
        <v>7585</v>
      </c>
      <c r="U621">
        <f t="shared" si="33"/>
        <v>7585</v>
      </c>
    </row>
    <row r="622" spans="1:21" x14ac:dyDescent="0.35">
      <c r="A622" s="26" t="str">
        <f>IFERROR(VLOOKUP(B622,[1]Summary!$A$440:$B$730,2,FALSE),"")</f>
        <v>DEPREC-ELEC PUMP EQP SRC PUMP</v>
      </c>
      <c r="B622" s="16">
        <v>6505</v>
      </c>
      <c r="C622" s="7">
        <f>IFERROR((VLOOKUP($B622,'UA Ledger'!$A$6:$N$165,2,FALSE)),0)+IFERROR(VLOOKUP($B622,'AA Ledger'!$A$6:$O$581,2,FALSE),0)</f>
        <v>1172.6999999999998</v>
      </c>
      <c r="D622" s="7">
        <f>IFERROR((VLOOKUP($B622,'UA Ledger'!$A$6:$N$165,D$4,FALSE)),0)+IFERROR(VLOOKUP($B622,'AA Ledger'!$A$6:$O$581,D$4,FALSE),0)</f>
        <v>1174.6399999999999</v>
      </c>
      <c r="E622" s="7">
        <f>IFERROR((VLOOKUP($B622,'UA Ledger'!$A$6:$N$165,E$4,FALSE)),0)+IFERROR(VLOOKUP($B622,'AA Ledger'!$A$6:$O$581,E$4,FALSE),0)</f>
        <v>1180.5199999999998</v>
      </c>
      <c r="F622" s="7">
        <f>IFERROR((VLOOKUP($B622,'UA Ledger'!$A$6:$N$165,F$4,FALSE)),0)+IFERROR(VLOOKUP($B622,'AA Ledger'!$A$6:$O$581,F$4,FALSE),0)</f>
        <v>1178.1500000000001</v>
      </c>
      <c r="G622" s="7">
        <f>IFERROR((VLOOKUP($B622,'UA Ledger'!$A$6:$N$165,G$4,FALSE)),0)+IFERROR(VLOOKUP($B622,'AA Ledger'!$A$6:$O$581,G$4,FALSE),0)</f>
        <v>1324.48</v>
      </c>
      <c r="H622" s="7">
        <f>IFERROR((VLOOKUP($B622,'UA Ledger'!$A$6:$N$165,H$4,FALSE)),0)+IFERROR(VLOOKUP($B622,'AA Ledger'!$A$6:$O$581,H$4,FALSE),0)</f>
        <v>1270</v>
      </c>
      <c r="I622" s="7">
        <f>IFERROR((VLOOKUP($B622,'UA Ledger'!$A$6:$N$165,I$4,FALSE)),0)+IFERROR(VLOOKUP($B622,'AA Ledger'!$A$6:$O$581,I$4,FALSE),0)</f>
        <v>1272.32</v>
      </c>
      <c r="J622" s="7">
        <f>IFERROR((VLOOKUP($B622,'UA Ledger'!$A$6:$N$165,J$4,FALSE)),0)+IFERROR(VLOOKUP($B622,'AA Ledger'!$A$6:$O$581,J$4,FALSE),0)</f>
        <v>1281.56</v>
      </c>
      <c r="K622" s="7">
        <f>IFERROR((VLOOKUP($B622,'UA Ledger'!$A$6:$N$165,K$4,FALSE)),0)+IFERROR(VLOOKUP($B622,'AA Ledger'!$A$6:$O$581,K$4,FALSE),0)</f>
        <v>1285.77</v>
      </c>
      <c r="L622" s="7">
        <f>IFERROR((VLOOKUP($B622,'UA Ledger'!$A$6:$N$165,L$4,FALSE)),0)+IFERROR(VLOOKUP($B622,'AA Ledger'!$A$6:$O$581,L$4,FALSE),0)</f>
        <v>1288.3399999999999</v>
      </c>
      <c r="M622" s="7">
        <f>IFERROR((VLOOKUP($B622,'UA Ledger'!$A$6:$N$165,M$4,FALSE)),0)+IFERROR(VLOOKUP($B622,'AA Ledger'!$A$6:$O$581,M$4,FALSE),0)</f>
        <v>1376.5200000000004</v>
      </c>
      <c r="N622" s="7">
        <f>IFERROR((VLOOKUP($B622,'UA Ledger'!$A$6:$N$165,N$4,FALSE)),0)+IFERROR(VLOOKUP($B622,'AA Ledger'!$A$6:$O$581,N$4,FALSE),0)</f>
        <v>1362.89</v>
      </c>
      <c r="O622" s="6">
        <f t="shared" si="32"/>
        <v>15167.89</v>
      </c>
      <c r="T622" s="5">
        <v>7595</v>
      </c>
      <c r="U622">
        <f t="shared" si="33"/>
        <v>7595</v>
      </c>
    </row>
    <row r="623" spans="1:21" x14ac:dyDescent="0.35">
      <c r="A623" s="26" t="str">
        <f>IFERROR(VLOOKUP(B623,[1]Summary!$A$440:$B$730,2,FALSE),"")</f>
        <v>DEPREC-ELEC PUMP EQP WTP</v>
      </c>
      <c r="B623" s="16">
        <v>6510</v>
      </c>
      <c r="C623" s="7">
        <f>IFERROR((VLOOKUP($B623,'UA Ledger'!$A$6:$N$165,2,FALSE)),0)+IFERROR(VLOOKUP($B623,'AA Ledger'!$A$6:$O$581,2,FALSE),0)</f>
        <v>33814.910000000003</v>
      </c>
      <c r="D623" s="7">
        <f>IFERROR((VLOOKUP($B623,'UA Ledger'!$A$6:$N$165,D$4,FALSE)),0)+IFERROR(VLOOKUP($B623,'AA Ledger'!$A$6:$O$581,D$4,FALSE),0)</f>
        <v>33985.560000000005</v>
      </c>
      <c r="E623" s="7">
        <f>IFERROR((VLOOKUP($B623,'UA Ledger'!$A$6:$N$165,E$4,FALSE)),0)+IFERROR(VLOOKUP($B623,'AA Ledger'!$A$6:$O$581,E$4,FALSE),0)</f>
        <v>33910.49</v>
      </c>
      <c r="F623" s="7">
        <f>IFERROR((VLOOKUP($B623,'UA Ledger'!$A$6:$N$165,F$4,FALSE)),0)+IFERROR(VLOOKUP($B623,'AA Ledger'!$A$6:$O$581,F$4,FALSE),0)</f>
        <v>33965.80000000001</v>
      </c>
      <c r="G623" s="7">
        <f>IFERROR((VLOOKUP($B623,'UA Ledger'!$A$6:$N$165,G$4,FALSE)),0)+IFERROR(VLOOKUP($B623,'AA Ledger'!$A$6:$O$581,G$4,FALSE),0)</f>
        <v>34182.170000000013</v>
      </c>
      <c r="H623" s="7">
        <f>IFERROR((VLOOKUP($B623,'UA Ledger'!$A$6:$N$165,H$4,FALSE)),0)+IFERROR(VLOOKUP($B623,'AA Ledger'!$A$6:$O$581,H$4,FALSE),0)</f>
        <v>34181.630000000012</v>
      </c>
      <c r="I623" s="7">
        <f>IFERROR((VLOOKUP($B623,'UA Ledger'!$A$6:$N$165,I$4,FALSE)),0)+IFERROR(VLOOKUP($B623,'AA Ledger'!$A$6:$O$581,I$4,FALSE),0)</f>
        <v>34284.640000000014</v>
      </c>
      <c r="J623" s="7">
        <f>IFERROR((VLOOKUP($B623,'UA Ledger'!$A$6:$N$165,J$4,FALSE)),0)+IFERROR(VLOOKUP($B623,'AA Ledger'!$A$6:$O$581,J$4,FALSE),0)</f>
        <v>34250.19000000001</v>
      </c>
      <c r="K623" s="7">
        <f>IFERROR((VLOOKUP($B623,'UA Ledger'!$A$6:$N$165,K$4,FALSE)),0)+IFERROR(VLOOKUP($B623,'AA Ledger'!$A$6:$O$581,K$4,FALSE),0)</f>
        <v>34312.740000000013</v>
      </c>
      <c r="L623" s="7">
        <f>IFERROR((VLOOKUP($B623,'UA Ledger'!$A$6:$N$165,L$4,FALSE)),0)+IFERROR(VLOOKUP($B623,'AA Ledger'!$A$6:$O$581,L$4,FALSE),0)</f>
        <v>34425.830000000009</v>
      </c>
      <c r="M623" s="7">
        <f>IFERROR((VLOOKUP($B623,'UA Ledger'!$A$6:$N$165,M$4,FALSE)),0)+IFERROR(VLOOKUP($B623,'AA Ledger'!$A$6:$O$581,M$4,FALSE),0)</f>
        <v>34436.630000000005</v>
      </c>
      <c r="N623" s="7">
        <f>IFERROR((VLOOKUP($B623,'UA Ledger'!$A$6:$N$165,N$4,FALSE)),0)+IFERROR(VLOOKUP($B623,'AA Ledger'!$A$6:$O$581,N$4,FALSE),0)</f>
        <v>34510.420000000006</v>
      </c>
      <c r="O623" s="6">
        <f t="shared" si="32"/>
        <v>410261.01000000007</v>
      </c>
      <c r="T623" s="5">
        <v>7600</v>
      </c>
      <c r="U623">
        <f t="shared" si="33"/>
        <v>7600</v>
      </c>
    </row>
    <row r="624" spans="1:21" x14ac:dyDescent="0.35">
      <c r="A624" s="26" t="str">
        <f>IFERROR(VLOOKUP(B624,[1]Summary!$A$440:$B$730,2,FALSE),"")</f>
        <v>DEPREC-ELEC PUMP EQP TRANS DST</v>
      </c>
      <c r="B624" s="16">
        <v>6515</v>
      </c>
      <c r="C624" s="7">
        <f>IFERROR((VLOOKUP($B624,'UA Ledger'!$A$6:$N$165,2,FALSE)),0)+IFERROR(VLOOKUP($B624,'AA Ledger'!$A$6:$O$581,2,FALSE),0)</f>
        <v>1218.72</v>
      </c>
      <c r="D624" s="7">
        <f>IFERROR((VLOOKUP($B624,'UA Ledger'!$A$6:$N$165,D$4,FALSE)),0)+IFERROR(VLOOKUP($B624,'AA Ledger'!$A$6:$O$581,D$4,FALSE),0)</f>
        <v>1218.72</v>
      </c>
      <c r="E624" s="7">
        <f>IFERROR((VLOOKUP($B624,'UA Ledger'!$A$6:$N$165,E$4,FALSE)),0)+IFERROR(VLOOKUP($B624,'AA Ledger'!$A$6:$O$581,E$4,FALSE),0)</f>
        <v>1218.72</v>
      </c>
      <c r="F624" s="7">
        <f>IFERROR((VLOOKUP($B624,'UA Ledger'!$A$6:$N$165,F$4,FALSE)),0)+IFERROR(VLOOKUP($B624,'AA Ledger'!$A$6:$O$581,F$4,FALSE),0)</f>
        <v>1218.72</v>
      </c>
      <c r="G624" s="7">
        <f>IFERROR((VLOOKUP($B624,'UA Ledger'!$A$6:$N$165,G$4,FALSE)),0)+IFERROR(VLOOKUP($B624,'AA Ledger'!$A$6:$O$581,G$4,FALSE),0)</f>
        <v>1218.72</v>
      </c>
      <c r="H624" s="7">
        <f>IFERROR((VLOOKUP($B624,'UA Ledger'!$A$6:$N$165,H$4,FALSE)),0)+IFERROR(VLOOKUP($B624,'AA Ledger'!$A$6:$O$581,H$4,FALSE),0)</f>
        <v>1218.72</v>
      </c>
      <c r="I624" s="7">
        <f>IFERROR((VLOOKUP($B624,'UA Ledger'!$A$6:$N$165,I$4,FALSE)),0)+IFERROR(VLOOKUP($B624,'AA Ledger'!$A$6:$O$581,I$4,FALSE),0)</f>
        <v>1218.72</v>
      </c>
      <c r="J624" s="7">
        <f>IFERROR((VLOOKUP($B624,'UA Ledger'!$A$6:$N$165,J$4,FALSE)),0)+IFERROR(VLOOKUP($B624,'AA Ledger'!$A$6:$O$581,J$4,FALSE),0)</f>
        <v>1218.72</v>
      </c>
      <c r="K624" s="7">
        <f>IFERROR((VLOOKUP($B624,'UA Ledger'!$A$6:$N$165,K$4,FALSE)),0)+IFERROR(VLOOKUP($B624,'AA Ledger'!$A$6:$O$581,K$4,FALSE),0)</f>
        <v>1218.72</v>
      </c>
      <c r="L624" s="7">
        <f>IFERROR((VLOOKUP($B624,'UA Ledger'!$A$6:$N$165,L$4,FALSE)),0)+IFERROR(VLOOKUP($B624,'AA Ledger'!$A$6:$O$581,L$4,FALSE),0)</f>
        <v>1218.72</v>
      </c>
      <c r="M624" s="7">
        <f>IFERROR((VLOOKUP($B624,'UA Ledger'!$A$6:$N$165,M$4,FALSE)),0)+IFERROR(VLOOKUP($B624,'AA Ledger'!$A$6:$O$581,M$4,FALSE),0)</f>
        <v>1218.7</v>
      </c>
      <c r="N624" s="7">
        <f>IFERROR((VLOOKUP($B624,'UA Ledger'!$A$6:$N$165,N$4,FALSE)),0)+IFERROR(VLOOKUP($B624,'AA Ledger'!$A$6:$O$581,N$4,FALSE),0)</f>
        <v>1218.7</v>
      </c>
      <c r="O624" s="6">
        <f t="shared" si="32"/>
        <v>14624.6</v>
      </c>
      <c r="T624" s="5">
        <v>7610</v>
      </c>
      <c r="U624">
        <f t="shared" si="33"/>
        <v>7610</v>
      </c>
    </row>
    <row r="625" spans="1:21" x14ac:dyDescent="0.35">
      <c r="A625" s="26" t="str">
        <f>IFERROR(VLOOKUP(B625,[1]Summary!$A$440:$B$730,2,FALSE),"")</f>
        <v>DEPREC-WATER TREATMENT EQPT</v>
      </c>
      <c r="B625" s="16">
        <v>6520</v>
      </c>
      <c r="C625" s="7">
        <f>IFERROR((VLOOKUP($B625,'UA Ledger'!$A$6:$N$165,2,FALSE)),0)+IFERROR(VLOOKUP($B625,'AA Ledger'!$A$6:$O$581,2,FALSE),0)</f>
        <v>27262.229999999978</v>
      </c>
      <c r="D625" s="7">
        <f>IFERROR((VLOOKUP($B625,'UA Ledger'!$A$6:$N$165,D$4,FALSE)),0)+IFERROR(VLOOKUP($B625,'AA Ledger'!$A$6:$O$581,D$4,FALSE),0)</f>
        <v>27265.269999999975</v>
      </c>
      <c r="E625" s="7">
        <f>IFERROR((VLOOKUP($B625,'UA Ledger'!$A$6:$N$165,E$4,FALSE)),0)+IFERROR(VLOOKUP($B625,'AA Ledger'!$A$6:$O$581,E$4,FALSE),0)</f>
        <v>27277.779999999973</v>
      </c>
      <c r="F625" s="7">
        <f>IFERROR((VLOOKUP($B625,'UA Ledger'!$A$6:$N$165,F$4,FALSE)),0)+IFERROR(VLOOKUP($B625,'AA Ledger'!$A$6:$O$581,F$4,FALSE),0)</f>
        <v>27270.27999999997</v>
      </c>
      <c r="G625" s="7">
        <f>IFERROR((VLOOKUP($B625,'UA Ledger'!$A$6:$N$165,G$4,FALSE)),0)+IFERROR(VLOOKUP($B625,'AA Ledger'!$A$6:$O$581,G$4,FALSE),0)</f>
        <v>27445.709999999974</v>
      </c>
      <c r="H625" s="7">
        <f>IFERROR((VLOOKUP($B625,'UA Ledger'!$A$6:$N$165,H$4,FALSE)),0)+IFERROR(VLOOKUP($B625,'AA Ledger'!$A$6:$O$581,H$4,FALSE),0)</f>
        <v>27384.989999999972</v>
      </c>
      <c r="I625" s="7">
        <f>IFERROR((VLOOKUP($B625,'UA Ledger'!$A$6:$N$165,I$4,FALSE)),0)+IFERROR(VLOOKUP($B625,'AA Ledger'!$A$6:$O$581,I$4,FALSE),0)</f>
        <v>27391.72999999997</v>
      </c>
      <c r="J625" s="7">
        <f>IFERROR((VLOOKUP($B625,'UA Ledger'!$A$6:$N$165,J$4,FALSE)),0)+IFERROR(VLOOKUP($B625,'AA Ledger'!$A$6:$O$581,J$4,FALSE),0)</f>
        <v>27397.579999999969</v>
      </c>
      <c r="K625" s="7">
        <f>IFERROR((VLOOKUP($B625,'UA Ledger'!$A$6:$N$165,K$4,FALSE)),0)+IFERROR(VLOOKUP($B625,'AA Ledger'!$A$6:$O$581,K$4,FALSE),0)</f>
        <v>27397.769999999971</v>
      </c>
      <c r="L625" s="7">
        <f>IFERROR((VLOOKUP($B625,'UA Ledger'!$A$6:$N$165,L$4,FALSE)),0)+IFERROR(VLOOKUP($B625,'AA Ledger'!$A$6:$O$581,L$4,FALSE),0)</f>
        <v>27400.159999999967</v>
      </c>
      <c r="M625" s="7">
        <f>IFERROR((VLOOKUP($B625,'UA Ledger'!$A$6:$N$165,M$4,FALSE)),0)+IFERROR(VLOOKUP($B625,'AA Ledger'!$A$6:$O$581,M$4,FALSE),0)</f>
        <v>27414.87</v>
      </c>
      <c r="N625" s="7">
        <f>IFERROR((VLOOKUP($B625,'UA Ledger'!$A$6:$N$165,N$4,FALSE)),0)+IFERROR(VLOOKUP($B625,'AA Ledger'!$A$6:$O$581,N$4,FALSE),0)</f>
        <v>27437.589999999997</v>
      </c>
      <c r="O625" s="6">
        <f t="shared" si="32"/>
        <v>328345.95999999973</v>
      </c>
      <c r="T625" s="5">
        <v>7665</v>
      </c>
      <c r="U625">
        <f t="shared" si="33"/>
        <v>7665</v>
      </c>
    </row>
    <row r="626" spans="1:21" x14ac:dyDescent="0.35">
      <c r="A626" s="26" t="str">
        <f>IFERROR(VLOOKUP(B626,[1]Summary!$A$440:$B$730,2,FALSE),"")</f>
        <v>DEPREC-DIST RESV &amp; STANDPIPES</v>
      </c>
      <c r="B626" s="16">
        <v>6525</v>
      </c>
      <c r="C626" s="7">
        <f>IFERROR((VLOOKUP($B626,'UA Ledger'!$A$6:$N$165,2,FALSE)),0)+IFERROR(VLOOKUP($B626,'AA Ledger'!$A$6:$O$581,2,FALSE),0)</f>
        <v>12554.3</v>
      </c>
      <c r="D626" s="7">
        <f>IFERROR((VLOOKUP($B626,'UA Ledger'!$A$6:$N$165,D$4,FALSE)),0)+IFERROR(VLOOKUP($B626,'AA Ledger'!$A$6:$O$581,D$4,FALSE),0)</f>
        <v>12554.869999999999</v>
      </c>
      <c r="E626" s="7">
        <f>IFERROR((VLOOKUP($B626,'UA Ledger'!$A$6:$N$165,E$4,FALSE)),0)+IFERROR(VLOOKUP($B626,'AA Ledger'!$A$6:$O$581,E$4,FALSE),0)</f>
        <v>12553.599999999999</v>
      </c>
      <c r="F626" s="7">
        <f>IFERROR((VLOOKUP($B626,'UA Ledger'!$A$6:$N$165,F$4,FALSE)),0)+IFERROR(VLOOKUP($B626,'AA Ledger'!$A$6:$O$581,F$4,FALSE),0)</f>
        <v>12555.779999999997</v>
      </c>
      <c r="G626" s="7">
        <f>IFERROR((VLOOKUP($B626,'UA Ledger'!$A$6:$N$165,G$4,FALSE)),0)+IFERROR(VLOOKUP($B626,'AA Ledger'!$A$6:$O$581,G$4,FALSE),0)</f>
        <v>12555.169999999998</v>
      </c>
      <c r="H626" s="7">
        <f>IFERROR((VLOOKUP($B626,'UA Ledger'!$A$6:$N$165,H$4,FALSE)),0)+IFERROR(VLOOKUP($B626,'AA Ledger'!$A$6:$O$581,H$4,FALSE),0)</f>
        <v>12590.799999999997</v>
      </c>
      <c r="I626" s="7">
        <f>IFERROR((VLOOKUP($B626,'UA Ledger'!$A$6:$N$165,I$4,FALSE)),0)+IFERROR(VLOOKUP($B626,'AA Ledger'!$A$6:$O$581,I$4,FALSE),0)</f>
        <v>12588.559999999998</v>
      </c>
      <c r="J626" s="7">
        <f>IFERROR((VLOOKUP($B626,'UA Ledger'!$A$6:$N$165,J$4,FALSE)),0)+IFERROR(VLOOKUP($B626,'AA Ledger'!$A$6:$O$581,J$4,FALSE),0)</f>
        <v>12589.679999999997</v>
      </c>
      <c r="K626" s="7">
        <f>IFERROR((VLOOKUP($B626,'UA Ledger'!$A$6:$N$165,K$4,FALSE)),0)+IFERROR(VLOOKUP($B626,'AA Ledger'!$A$6:$O$581,K$4,FALSE),0)</f>
        <v>12588.699999999997</v>
      </c>
      <c r="L626" s="7">
        <f>IFERROR((VLOOKUP($B626,'UA Ledger'!$A$6:$N$165,L$4,FALSE)),0)+IFERROR(VLOOKUP($B626,'AA Ledger'!$A$6:$O$581,L$4,FALSE),0)</f>
        <v>12590.799999999997</v>
      </c>
      <c r="M626" s="7">
        <f>IFERROR((VLOOKUP($B626,'UA Ledger'!$A$6:$N$165,M$4,FALSE)),0)+IFERROR(VLOOKUP($B626,'AA Ledger'!$A$6:$O$581,M$4,FALSE),0)</f>
        <v>12595.429999999998</v>
      </c>
      <c r="N626" s="7">
        <f>IFERROR((VLOOKUP($B626,'UA Ledger'!$A$6:$N$165,N$4,FALSE)),0)+IFERROR(VLOOKUP($B626,'AA Ledger'!$A$6:$O$581,N$4,FALSE),0)</f>
        <v>12575.38</v>
      </c>
      <c r="O626" s="6">
        <f t="shared" si="32"/>
        <v>150893.06999999998</v>
      </c>
      <c r="T626" s="24">
        <v>7691</v>
      </c>
      <c r="U626" s="25">
        <f t="shared" si="33"/>
        <v>7691</v>
      </c>
    </row>
    <row r="627" spans="1:21" x14ac:dyDescent="0.35">
      <c r="A627" s="26" t="str">
        <f>IFERROR(VLOOKUP(B627,[1]Summary!$A$440:$B$730,2,FALSE),"")</f>
        <v>DEPREC-TRANS &amp; DISTR MAINS</v>
      </c>
      <c r="B627" s="16">
        <v>6530</v>
      </c>
      <c r="C627" s="7">
        <f>IFERROR((VLOOKUP($B627,'UA Ledger'!$A$6:$N$165,2,FALSE)),0)+IFERROR(VLOOKUP($B627,'AA Ledger'!$A$6:$O$581,2,FALSE),0)</f>
        <v>87991.239999999976</v>
      </c>
      <c r="D627" s="7">
        <f>IFERROR((VLOOKUP($B627,'UA Ledger'!$A$6:$N$165,D$4,FALSE)),0)+IFERROR(VLOOKUP($B627,'AA Ledger'!$A$6:$O$581,D$4,FALSE),0)</f>
        <v>88000.17</v>
      </c>
      <c r="E627" s="7">
        <f>IFERROR((VLOOKUP($B627,'UA Ledger'!$A$6:$N$165,E$4,FALSE)),0)+IFERROR(VLOOKUP($B627,'AA Ledger'!$A$6:$O$581,E$4,FALSE),0)</f>
        <v>88286.65</v>
      </c>
      <c r="F627" s="7">
        <f>IFERROR((VLOOKUP($B627,'UA Ledger'!$A$6:$N$165,F$4,FALSE)),0)+IFERROR(VLOOKUP($B627,'AA Ledger'!$A$6:$O$581,F$4,FALSE),0)</f>
        <v>88270.15</v>
      </c>
      <c r="G627" s="7">
        <f>IFERROR((VLOOKUP($B627,'UA Ledger'!$A$6:$N$165,G$4,FALSE)),0)+IFERROR(VLOOKUP($B627,'AA Ledger'!$A$6:$O$581,G$4,FALSE),0)</f>
        <v>88746.17</v>
      </c>
      <c r="H627" s="7">
        <f>IFERROR((VLOOKUP($B627,'UA Ledger'!$A$6:$N$165,H$4,FALSE)),0)+IFERROR(VLOOKUP($B627,'AA Ledger'!$A$6:$O$581,H$4,FALSE),0)</f>
        <v>88753.569999999978</v>
      </c>
      <c r="I627" s="7">
        <f>IFERROR((VLOOKUP($B627,'UA Ledger'!$A$6:$N$165,I$4,FALSE)),0)+IFERROR(VLOOKUP($B627,'AA Ledger'!$A$6:$O$581,I$4,FALSE),0)</f>
        <v>89136.989999999962</v>
      </c>
      <c r="J627" s="7">
        <f>IFERROR((VLOOKUP($B627,'UA Ledger'!$A$6:$N$165,J$4,FALSE)),0)+IFERROR(VLOOKUP($B627,'AA Ledger'!$A$6:$O$581,J$4,FALSE),0)</f>
        <v>89146.40999999996</v>
      </c>
      <c r="K627" s="7">
        <f>IFERROR((VLOOKUP($B627,'UA Ledger'!$A$6:$N$165,K$4,FALSE)),0)+IFERROR(VLOOKUP($B627,'AA Ledger'!$A$6:$O$581,K$4,FALSE),0)</f>
        <v>89176.38999999997</v>
      </c>
      <c r="L627" s="7">
        <f>IFERROR((VLOOKUP($B627,'UA Ledger'!$A$6:$N$165,L$4,FALSE)),0)+IFERROR(VLOOKUP($B627,'AA Ledger'!$A$6:$O$581,L$4,FALSE),0)</f>
        <v>89201.379999999976</v>
      </c>
      <c r="M627" s="7">
        <f>IFERROR((VLOOKUP($B627,'UA Ledger'!$A$6:$N$165,M$4,FALSE)),0)+IFERROR(VLOOKUP($B627,'AA Ledger'!$A$6:$O$581,M$4,FALSE),0)</f>
        <v>89258.789999999964</v>
      </c>
      <c r="N627" s="7">
        <f>IFERROR((VLOOKUP($B627,'UA Ledger'!$A$6:$N$165,N$4,FALSE)),0)+IFERROR(VLOOKUP($B627,'AA Ledger'!$A$6:$O$581,N$4,FALSE),0)</f>
        <v>89269.529999999984</v>
      </c>
      <c r="O627" s="6">
        <f t="shared" si="32"/>
        <v>1065237.4399999997</v>
      </c>
      <c r="T627" s="5">
        <v>7710</v>
      </c>
      <c r="U627">
        <f t="shared" si="33"/>
        <v>7710</v>
      </c>
    </row>
    <row r="628" spans="1:21" x14ac:dyDescent="0.35">
      <c r="A628" s="26" t="str">
        <f>IFERROR(VLOOKUP(B628,[1]Summary!$A$440:$B$730,2,FALSE),"")</f>
        <v>DEPREC-SERVICE LINES</v>
      </c>
      <c r="B628" s="16">
        <v>6535</v>
      </c>
      <c r="C628" s="7">
        <f>IFERROR((VLOOKUP($B628,'UA Ledger'!$A$6:$N$165,2,FALSE)),0)+IFERROR(VLOOKUP($B628,'AA Ledger'!$A$6:$O$581,2,FALSE),0)</f>
        <v>22180.760000000009</v>
      </c>
      <c r="D628" s="7">
        <f>IFERROR((VLOOKUP($B628,'UA Ledger'!$A$6:$N$165,D$4,FALSE)),0)+IFERROR(VLOOKUP($B628,'AA Ledger'!$A$6:$O$581,D$4,FALSE),0)</f>
        <v>22232.100000000009</v>
      </c>
      <c r="E628" s="7">
        <f>IFERROR((VLOOKUP($B628,'UA Ledger'!$A$6:$N$165,E$4,FALSE)),0)+IFERROR(VLOOKUP($B628,'AA Ledger'!$A$6:$O$581,E$4,FALSE),0)</f>
        <v>22370.590000000007</v>
      </c>
      <c r="F628" s="7">
        <f>IFERROR((VLOOKUP($B628,'UA Ledger'!$A$6:$N$165,F$4,FALSE)),0)+IFERROR(VLOOKUP($B628,'AA Ledger'!$A$6:$O$581,F$4,FALSE),0)</f>
        <v>22413.750000000007</v>
      </c>
      <c r="G628" s="7">
        <f>IFERROR((VLOOKUP($B628,'UA Ledger'!$A$6:$N$165,G$4,FALSE)),0)+IFERROR(VLOOKUP($B628,'AA Ledger'!$A$6:$O$581,G$4,FALSE),0)</f>
        <v>22793.040000000008</v>
      </c>
      <c r="H628" s="7">
        <f>IFERROR((VLOOKUP($B628,'UA Ledger'!$A$6:$N$165,H$4,FALSE)),0)+IFERROR(VLOOKUP($B628,'AA Ledger'!$A$6:$O$581,H$4,FALSE),0)</f>
        <v>22830.260000000009</v>
      </c>
      <c r="I628" s="7">
        <f>IFERROR((VLOOKUP($B628,'UA Ledger'!$A$6:$N$165,I$4,FALSE)),0)+IFERROR(VLOOKUP($B628,'AA Ledger'!$A$6:$O$581,I$4,FALSE),0)</f>
        <v>22982.220000000008</v>
      </c>
      <c r="J628" s="7">
        <f>IFERROR((VLOOKUP($B628,'UA Ledger'!$A$6:$N$165,J$4,FALSE)),0)+IFERROR(VLOOKUP($B628,'AA Ledger'!$A$6:$O$581,J$4,FALSE),0)</f>
        <v>23080.89000000001</v>
      </c>
      <c r="K628" s="7">
        <f>IFERROR((VLOOKUP($B628,'UA Ledger'!$A$6:$N$165,K$4,FALSE)),0)+IFERROR(VLOOKUP($B628,'AA Ledger'!$A$6:$O$581,K$4,FALSE),0)</f>
        <v>23295.450000000012</v>
      </c>
      <c r="L628" s="7">
        <f>IFERROR((VLOOKUP($B628,'UA Ledger'!$A$6:$N$165,L$4,FALSE)),0)+IFERROR(VLOOKUP($B628,'AA Ledger'!$A$6:$O$581,L$4,FALSE),0)</f>
        <v>23334.060000000009</v>
      </c>
      <c r="M628" s="7">
        <f>IFERROR((VLOOKUP($B628,'UA Ledger'!$A$6:$N$165,M$4,FALSE)),0)+IFERROR(VLOOKUP($B628,'AA Ledger'!$A$6:$O$581,M$4,FALSE),0)</f>
        <v>23384.46</v>
      </c>
      <c r="N628" s="7">
        <f>IFERROR((VLOOKUP($B628,'UA Ledger'!$A$6:$N$165,N$4,FALSE)),0)+IFERROR(VLOOKUP($B628,'AA Ledger'!$A$6:$O$581,N$4,FALSE),0)</f>
        <v>23447.46</v>
      </c>
      <c r="O628" s="6">
        <f t="shared" si="32"/>
        <v>274345.0400000001</v>
      </c>
      <c r="T628" s="5">
        <v>7735</v>
      </c>
      <c r="U628">
        <f t="shared" si="33"/>
        <v>7735</v>
      </c>
    </row>
    <row r="629" spans="1:21" x14ac:dyDescent="0.35">
      <c r="A629" s="26" t="str">
        <f>IFERROR(VLOOKUP(B629,[1]Summary!$A$440:$B$730,2,FALSE),"")</f>
        <v>DEPREC-METERS</v>
      </c>
      <c r="B629" s="16">
        <v>6540</v>
      </c>
      <c r="C629" s="7">
        <f>IFERROR((VLOOKUP($B629,'UA Ledger'!$A$6:$N$165,2,FALSE)),0)+IFERROR(VLOOKUP($B629,'AA Ledger'!$A$6:$O$581,2,FALSE),0)</f>
        <v>16359.610000000019</v>
      </c>
      <c r="D629" s="7">
        <f>IFERROR((VLOOKUP($B629,'UA Ledger'!$A$6:$N$165,D$4,FALSE)),0)+IFERROR(VLOOKUP($B629,'AA Ledger'!$A$6:$O$581,D$4,FALSE),0)</f>
        <v>16445.470000000019</v>
      </c>
      <c r="E629" s="7">
        <f>IFERROR((VLOOKUP($B629,'UA Ledger'!$A$6:$N$165,E$4,FALSE)),0)+IFERROR(VLOOKUP($B629,'AA Ledger'!$A$6:$O$581,E$4,FALSE),0)</f>
        <v>16539.730000000021</v>
      </c>
      <c r="F629" s="7">
        <f>IFERROR((VLOOKUP($B629,'UA Ledger'!$A$6:$N$165,F$4,FALSE)),0)+IFERROR(VLOOKUP($B629,'AA Ledger'!$A$6:$O$581,F$4,FALSE),0)</f>
        <v>16627.360000000022</v>
      </c>
      <c r="G629" s="7">
        <f>IFERROR((VLOOKUP($B629,'UA Ledger'!$A$6:$N$165,G$4,FALSE)),0)+IFERROR(VLOOKUP($B629,'AA Ledger'!$A$6:$O$581,G$4,FALSE),0)</f>
        <v>16727.899999999994</v>
      </c>
      <c r="H629" s="7">
        <f>IFERROR((VLOOKUP($B629,'UA Ledger'!$A$6:$N$165,H$4,FALSE)),0)+IFERROR(VLOOKUP($B629,'AA Ledger'!$A$6:$O$581,H$4,FALSE),0)</f>
        <v>16756.639999999996</v>
      </c>
      <c r="I629" s="7">
        <f>IFERROR((VLOOKUP($B629,'UA Ledger'!$A$6:$N$165,I$4,FALSE)),0)+IFERROR(VLOOKUP($B629,'AA Ledger'!$A$6:$O$581,I$4,FALSE),0)</f>
        <v>16809.659999999993</v>
      </c>
      <c r="J629" s="7">
        <f>IFERROR((VLOOKUP($B629,'UA Ledger'!$A$6:$N$165,J$4,FALSE)),0)+IFERROR(VLOOKUP($B629,'AA Ledger'!$A$6:$O$581,J$4,FALSE),0)</f>
        <v>16906.439999999995</v>
      </c>
      <c r="K629" s="7">
        <f>IFERROR((VLOOKUP($B629,'UA Ledger'!$A$6:$N$165,K$4,FALSE)),0)+IFERROR(VLOOKUP($B629,'AA Ledger'!$A$6:$O$581,K$4,FALSE),0)</f>
        <v>16980.779999999995</v>
      </c>
      <c r="L629" s="7">
        <f>IFERROR((VLOOKUP($B629,'UA Ledger'!$A$6:$N$165,L$4,FALSE)),0)+IFERROR(VLOOKUP($B629,'AA Ledger'!$A$6:$O$581,L$4,FALSE),0)</f>
        <v>17025.329999999994</v>
      </c>
      <c r="M629" s="7">
        <f>IFERROR((VLOOKUP($B629,'UA Ledger'!$A$6:$N$165,M$4,FALSE)),0)+IFERROR(VLOOKUP($B629,'AA Ledger'!$A$6:$O$581,M$4,FALSE),0)</f>
        <v>17029.980000000003</v>
      </c>
      <c r="N629" s="7">
        <f>IFERROR((VLOOKUP($B629,'UA Ledger'!$A$6:$N$165,N$4,FALSE)),0)+IFERROR(VLOOKUP($B629,'AA Ledger'!$A$6:$O$581,N$4,FALSE),0)</f>
        <v>17154.550000000003</v>
      </c>
      <c r="O629" s="6">
        <f t="shared" si="32"/>
        <v>201363.45000000007</v>
      </c>
      <c r="T629" s="5">
        <v>7750</v>
      </c>
      <c r="U629">
        <f t="shared" si="33"/>
        <v>7750</v>
      </c>
    </row>
    <row r="630" spans="1:21" x14ac:dyDescent="0.35">
      <c r="A630" s="26" t="str">
        <f>IFERROR(VLOOKUP(B630,[1]Summary!$A$440:$B$730,2,FALSE),"")</f>
        <v>DEPREC-METER INSTALLS</v>
      </c>
      <c r="B630" s="16">
        <v>6545</v>
      </c>
      <c r="C630" s="7">
        <f>IFERROR((VLOOKUP($B630,'UA Ledger'!$A$6:$N$165,2,FALSE)),0)+IFERROR(VLOOKUP($B630,'AA Ledger'!$A$6:$O$581,2,FALSE),0)</f>
        <v>8319.5300000000061</v>
      </c>
      <c r="D630" s="7">
        <f>IFERROR((VLOOKUP($B630,'UA Ledger'!$A$6:$N$165,D$4,FALSE)),0)+IFERROR(VLOOKUP($B630,'AA Ledger'!$A$6:$O$581,D$4,FALSE),0)</f>
        <v>8367.4500000000062</v>
      </c>
      <c r="E630" s="7">
        <f>IFERROR((VLOOKUP($B630,'UA Ledger'!$A$6:$N$165,E$4,FALSE)),0)+IFERROR(VLOOKUP($B630,'AA Ledger'!$A$6:$O$581,E$4,FALSE),0)</f>
        <v>8425.5200000000077</v>
      </c>
      <c r="F630" s="7">
        <f>IFERROR((VLOOKUP($B630,'UA Ledger'!$A$6:$N$165,F$4,FALSE)),0)+IFERROR(VLOOKUP($B630,'AA Ledger'!$A$6:$O$581,F$4,FALSE),0)</f>
        <v>8504.6300000000047</v>
      </c>
      <c r="G630" s="7">
        <f>IFERROR((VLOOKUP($B630,'UA Ledger'!$A$6:$N$165,G$4,FALSE)),0)+IFERROR(VLOOKUP($B630,'AA Ledger'!$A$6:$O$581,G$4,FALSE),0)</f>
        <v>8573.4600000000046</v>
      </c>
      <c r="H630" s="7">
        <f>IFERROR((VLOOKUP($B630,'UA Ledger'!$A$6:$N$165,H$4,FALSE)),0)+IFERROR(VLOOKUP($B630,'AA Ledger'!$A$6:$O$581,H$4,FALSE),0)</f>
        <v>8639.3200000000052</v>
      </c>
      <c r="I630" s="7">
        <f>IFERROR((VLOOKUP($B630,'UA Ledger'!$A$6:$N$165,I$4,FALSE)),0)+IFERROR(VLOOKUP($B630,'AA Ledger'!$A$6:$O$581,I$4,FALSE),0)</f>
        <v>8721.3000000000047</v>
      </c>
      <c r="J630" s="7">
        <f>IFERROR((VLOOKUP($B630,'UA Ledger'!$A$6:$N$165,J$4,FALSE)),0)+IFERROR(VLOOKUP($B630,'AA Ledger'!$A$6:$O$581,J$4,FALSE),0)</f>
        <v>8809.6700000000055</v>
      </c>
      <c r="K630" s="7">
        <f>IFERROR((VLOOKUP($B630,'UA Ledger'!$A$6:$N$165,K$4,FALSE)),0)+IFERROR(VLOOKUP($B630,'AA Ledger'!$A$6:$O$581,K$4,FALSE),0)</f>
        <v>8866.0500000000047</v>
      </c>
      <c r="L630" s="7">
        <f>IFERROR((VLOOKUP($B630,'UA Ledger'!$A$6:$N$165,L$4,FALSE)),0)+IFERROR(VLOOKUP($B630,'AA Ledger'!$A$6:$O$581,L$4,FALSE),0)</f>
        <v>8938.3600000000042</v>
      </c>
      <c r="M630" s="7">
        <f>IFERROR((VLOOKUP($B630,'UA Ledger'!$A$6:$N$165,M$4,FALSE)),0)+IFERROR(VLOOKUP($B630,'AA Ledger'!$A$6:$O$581,M$4,FALSE),0)</f>
        <v>9000.3100000000013</v>
      </c>
      <c r="N630" s="7">
        <f>IFERROR((VLOOKUP($B630,'UA Ledger'!$A$6:$N$165,N$4,FALSE)),0)+IFERROR(VLOOKUP($B630,'AA Ledger'!$A$6:$O$581,N$4,FALSE),0)</f>
        <v>9066.8699999999972</v>
      </c>
      <c r="O630" s="6">
        <f t="shared" si="32"/>
        <v>104232.47000000003</v>
      </c>
      <c r="T630" s="5">
        <v>7765</v>
      </c>
      <c r="U630">
        <f t="shared" si="33"/>
        <v>7765</v>
      </c>
    </row>
    <row r="631" spans="1:21" x14ac:dyDescent="0.35">
      <c r="A631" s="26" t="str">
        <f>IFERROR(VLOOKUP(B631,[1]Summary!$A$440:$B$730,2,FALSE),"")</f>
        <v>DEPREC-HYDRANTS</v>
      </c>
      <c r="B631" s="16">
        <v>6550</v>
      </c>
      <c r="C631" s="7">
        <f>IFERROR((VLOOKUP($B631,'UA Ledger'!$A$6:$N$165,2,FALSE)),0)+IFERROR(VLOOKUP($B631,'AA Ledger'!$A$6:$O$581,2,FALSE),0)</f>
        <v>4453.0700000000015</v>
      </c>
      <c r="D631" s="7">
        <f>IFERROR((VLOOKUP($B631,'UA Ledger'!$A$6:$N$165,D$4,FALSE)),0)+IFERROR(VLOOKUP($B631,'AA Ledger'!$A$6:$O$581,D$4,FALSE),0)</f>
        <v>4437.4000000000005</v>
      </c>
      <c r="E631" s="7">
        <f>IFERROR((VLOOKUP($B631,'UA Ledger'!$A$6:$N$165,E$4,FALSE)),0)+IFERROR(VLOOKUP($B631,'AA Ledger'!$A$6:$O$581,E$4,FALSE),0)</f>
        <v>4460.9600000000019</v>
      </c>
      <c r="F631" s="7">
        <f>IFERROR((VLOOKUP($B631,'UA Ledger'!$A$6:$N$165,F$4,FALSE)),0)+IFERROR(VLOOKUP($B631,'AA Ledger'!$A$6:$O$581,F$4,FALSE),0)</f>
        <v>4464.4400000000014</v>
      </c>
      <c r="G631" s="7">
        <f>IFERROR((VLOOKUP($B631,'UA Ledger'!$A$6:$N$165,G$4,FALSE)),0)+IFERROR(VLOOKUP($B631,'AA Ledger'!$A$6:$O$581,G$4,FALSE),0)</f>
        <v>4594.6300000000019</v>
      </c>
      <c r="H631" s="7">
        <f>IFERROR((VLOOKUP($B631,'UA Ledger'!$A$6:$N$165,H$4,FALSE)),0)+IFERROR(VLOOKUP($B631,'AA Ledger'!$A$6:$O$581,H$4,FALSE),0)</f>
        <v>4615.3300000000008</v>
      </c>
      <c r="I631" s="7">
        <f>IFERROR((VLOOKUP($B631,'UA Ledger'!$A$6:$N$165,I$4,FALSE)),0)+IFERROR(VLOOKUP($B631,'AA Ledger'!$A$6:$O$581,I$4,FALSE),0)</f>
        <v>4669.760000000002</v>
      </c>
      <c r="J631" s="7">
        <f>IFERROR((VLOOKUP($B631,'UA Ledger'!$A$6:$N$165,J$4,FALSE)),0)+IFERROR(VLOOKUP($B631,'AA Ledger'!$A$6:$O$581,J$4,FALSE),0)</f>
        <v>4669.4300000000021</v>
      </c>
      <c r="K631" s="7">
        <f>IFERROR((VLOOKUP($B631,'UA Ledger'!$A$6:$N$165,K$4,FALSE)),0)+IFERROR(VLOOKUP($B631,'AA Ledger'!$A$6:$O$581,K$4,FALSE),0)</f>
        <v>4745.550000000002</v>
      </c>
      <c r="L631" s="7">
        <f>IFERROR((VLOOKUP($B631,'UA Ledger'!$A$6:$N$165,L$4,FALSE)),0)+IFERROR(VLOOKUP($B631,'AA Ledger'!$A$6:$O$581,L$4,FALSE),0)</f>
        <v>4752.4600000000019</v>
      </c>
      <c r="M631" s="7">
        <f>IFERROR((VLOOKUP($B631,'UA Ledger'!$A$6:$N$165,M$4,FALSE)),0)+IFERROR(VLOOKUP($B631,'AA Ledger'!$A$6:$O$581,M$4,FALSE),0)</f>
        <v>4767.3700000000008</v>
      </c>
      <c r="N631" s="7">
        <f>IFERROR((VLOOKUP($B631,'UA Ledger'!$A$6:$N$165,N$4,FALSE)),0)+IFERROR(VLOOKUP($B631,'AA Ledger'!$A$6:$O$581,N$4,FALSE),0)</f>
        <v>4780.630000000001</v>
      </c>
      <c r="O631" s="6">
        <f t="shared" si="32"/>
        <v>55411.030000000013</v>
      </c>
    </row>
    <row r="632" spans="1:21" x14ac:dyDescent="0.35">
      <c r="A632" s="26" t="str">
        <f>IFERROR(VLOOKUP(B632,[1]Summary!$A$440:$B$730,2,FALSE),"")</f>
        <v>DEPREC-BACKFLOW PREVENT DEVICE</v>
      </c>
      <c r="B632" s="16">
        <v>6555</v>
      </c>
      <c r="C632" s="7">
        <f>IFERROR((VLOOKUP($B632,'UA Ledger'!$A$6:$N$165,2,FALSE)),0)+IFERROR(VLOOKUP($B632,'AA Ledger'!$A$6:$O$581,2,FALSE),0)</f>
        <v>1783.71</v>
      </c>
      <c r="D632" s="7">
        <f>IFERROR((VLOOKUP($B632,'UA Ledger'!$A$6:$N$165,D$4,FALSE)),0)+IFERROR(VLOOKUP($B632,'AA Ledger'!$A$6:$O$581,D$4,FALSE),0)</f>
        <v>1810.46</v>
      </c>
      <c r="E632" s="7">
        <f>IFERROR((VLOOKUP($B632,'UA Ledger'!$A$6:$N$165,E$4,FALSE)),0)+IFERROR(VLOOKUP($B632,'AA Ledger'!$A$6:$O$581,E$4,FALSE),0)</f>
        <v>1920.11</v>
      </c>
      <c r="F632" s="7">
        <f>IFERROR((VLOOKUP($B632,'UA Ledger'!$A$6:$N$165,F$4,FALSE)),0)+IFERROR(VLOOKUP($B632,'AA Ledger'!$A$6:$O$581,F$4,FALSE),0)</f>
        <v>1986.8300000000002</v>
      </c>
      <c r="G632" s="7">
        <f>IFERROR((VLOOKUP($B632,'UA Ledger'!$A$6:$N$165,G$4,FALSE)),0)+IFERROR(VLOOKUP($B632,'AA Ledger'!$A$6:$O$581,G$4,FALSE),0)</f>
        <v>1999.2500000000002</v>
      </c>
      <c r="H632" s="7">
        <f>IFERROR((VLOOKUP($B632,'UA Ledger'!$A$6:$N$165,H$4,FALSE)),0)+IFERROR(VLOOKUP($B632,'AA Ledger'!$A$6:$O$581,H$4,FALSE),0)</f>
        <v>2053.3500000000004</v>
      </c>
      <c r="I632" s="7">
        <f>IFERROR((VLOOKUP($B632,'UA Ledger'!$A$6:$N$165,I$4,FALSE)),0)+IFERROR(VLOOKUP($B632,'AA Ledger'!$A$6:$O$581,I$4,FALSE),0)</f>
        <v>2106.5100000000002</v>
      </c>
      <c r="J632" s="7">
        <f>IFERROR((VLOOKUP($B632,'UA Ledger'!$A$6:$N$165,J$4,FALSE)),0)+IFERROR(VLOOKUP($B632,'AA Ledger'!$A$6:$O$581,J$4,FALSE),0)</f>
        <v>2145.7800000000002</v>
      </c>
      <c r="K632" s="7">
        <f>IFERROR((VLOOKUP($B632,'UA Ledger'!$A$6:$N$165,K$4,FALSE)),0)+IFERROR(VLOOKUP($B632,'AA Ledger'!$A$6:$O$581,K$4,FALSE),0)</f>
        <v>2233.3700000000003</v>
      </c>
      <c r="L632" s="7">
        <f>IFERROR((VLOOKUP($B632,'UA Ledger'!$A$6:$N$165,L$4,FALSE)),0)+IFERROR(VLOOKUP($B632,'AA Ledger'!$A$6:$O$581,L$4,FALSE),0)</f>
        <v>2274.3400000000006</v>
      </c>
      <c r="M632" s="7">
        <f>IFERROR((VLOOKUP($B632,'UA Ledger'!$A$6:$N$165,M$4,FALSE)),0)+IFERROR(VLOOKUP($B632,'AA Ledger'!$A$6:$O$581,M$4,FALSE),0)</f>
        <v>2311.5500000000002</v>
      </c>
      <c r="N632" s="7">
        <f>IFERROR((VLOOKUP($B632,'UA Ledger'!$A$6:$N$165,N$4,FALSE)),0)+IFERROR(VLOOKUP($B632,'AA Ledger'!$A$6:$O$581,N$4,FALSE),0)</f>
        <v>2334.9500000000003</v>
      </c>
      <c r="O632" s="6">
        <f t="shared" si="32"/>
        <v>24960.210000000003</v>
      </c>
    </row>
    <row r="633" spans="1:21" x14ac:dyDescent="0.35">
      <c r="A633" s="26" t="str">
        <f>IFERROR(VLOOKUP(B633,[1]Summary!$A$440:$B$730,2,FALSE),"")</f>
        <v>DEPREC-OTH PLT&amp;MISC EQP INTANG</v>
      </c>
      <c r="B633" s="16">
        <v>6560</v>
      </c>
      <c r="C633" s="7">
        <f>IFERROR((VLOOKUP($B633,'UA Ledger'!$A$6:$N$165,2,FALSE)),0)+IFERROR(VLOOKUP($B633,'AA Ledger'!$A$6:$O$581,2,FALSE),0)</f>
        <v>165.53</v>
      </c>
      <c r="D633" s="7">
        <f>IFERROR((VLOOKUP($B633,'UA Ledger'!$A$6:$N$165,D$4,FALSE)),0)+IFERROR(VLOOKUP($B633,'AA Ledger'!$A$6:$O$581,D$4,FALSE),0)</f>
        <v>165.53</v>
      </c>
      <c r="E633" s="7">
        <f>IFERROR((VLOOKUP($B633,'UA Ledger'!$A$6:$N$165,E$4,FALSE)),0)+IFERROR(VLOOKUP($B633,'AA Ledger'!$A$6:$O$581,E$4,FALSE),0)</f>
        <v>165.53</v>
      </c>
      <c r="F633" s="7">
        <f>IFERROR((VLOOKUP($B633,'UA Ledger'!$A$6:$N$165,F$4,FALSE)),0)+IFERROR(VLOOKUP($B633,'AA Ledger'!$A$6:$O$581,F$4,FALSE),0)</f>
        <v>165.53</v>
      </c>
      <c r="G633" s="7">
        <f>IFERROR((VLOOKUP($B633,'UA Ledger'!$A$6:$N$165,G$4,FALSE)),0)+IFERROR(VLOOKUP($B633,'AA Ledger'!$A$6:$O$581,G$4,FALSE),0)</f>
        <v>165.53</v>
      </c>
      <c r="H633" s="7">
        <f>IFERROR((VLOOKUP($B633,'UA Ledger'!$A$6:$N$165,H$4,FALSE)),0)+IFERROR(VLOOKUP($B633,'AA Ledger'!$A$6:$O$581,H$4,FALSE),0)</f>
        <v>165.53</v>
      </c>
      <c r="I633" s="7">
        <f>IFERROR((VLOOKUP($B633,'UA Ledger'!$A$6:$N$165,I$4,FALSE)),0)+IFERROR(VLOOKUP($B633,'AA Ledger'!$A$6:$O$581,I$4,FALSE),0)</f>
        <v>165.53</v>
      </c>
      <c r="J633" s="7">
        <f>IFERROR((VLOOKUP($B633,'UA Ledger'!$A$6:$N$165,J$4,FALSE)),0)+IFERROR(VLOOKUP($B633,'AA Ledger'!$A$6:$O$581,J$4,FALSE),0)</f>
        <v>165.53</v>
      </c>
      <c r="K633" s="7">
        <f>IFERROR((VLOOKUP($B633,'UA Ledger'!$A$6:$N$165,K$4,FALSE)),0)+IFERROR(VLOOKUP($B633,'AA Ledger'!$A$6:$O$581,K$4,FALSE),0)</f>
        <v>165.53</v>
      </c>
      <c r="L633" s="7">
        <f>IFERROR((VLOOKUP($B633,'UA Ledger'!$A$6:$N$165,L$4,FALSE)),0)+IFERROR(VLOOKUP($B633,'AA Ledger'!$A$6:$O$581,L$4,FALSE),0)</f>
        <v>165.53</v>
      </c>
      <c r="M633" s="7">
        <f>IFERROR((VLOOKUP($B633,'UA Ledger'!$A$6:$N$165,M$4,FALSE)),0)+IFERROR(VLOOKUP($B633,'AA Ledger'!$A$6:$O$581,M$4,FALSE),0)</f>
        <v>165.53</v>
      </c>
      <c r="N633" s="7">
        <f>IFERROR((VLOOKUP($B633,'UA Ledger'!$A$6:$N$165,N$4,FALSE)),0)+IFERROR(VLOOKUP($B633,'AA Ledger'!$A$6:$O$581,N$4,FALSE),0)</f>
        <v>165.53</v>
      </c>
      <c r="O633" s="6">
        <f t="shared" si="32"/>
        <v>1986.36</v>
      </c>
    </row>
    <row r="634" spans="1:21" x14ac:dyDescent="0.35">
      <c r="A634" s="26" t="str">
        <f>IFERROR(VLOOKUP(B634,[1]Summary!$A$440:$B$730,2,FALSE),"")</f>
        <v>DEPREC-OTH PLT&amp;MISC EQP SRC SU</v>
      </c>
      <c r="B634" s="16">
        <v>6565</v>
      </c>
      <c r="C634" s="7">
        <f>IFERROR((VLOOKUP($B634,'UA Ledger'!$A$6:$N$165,2,FALSE)),0)+IFERROR(VLOOKUP($B634,'AA Ledger'!$A$6:$O$581,2,FALSE),0)</f>
        <v>373.65</v>
      </c>
      <c r="D634" s="7">
        <f>IFERROR((VLOOKUP($B634,'UA Ledger'!$A$6:$N$165,D$4,FALSE)),0)+IFERROR(VLOOKUP($B634,'AA Ledger'!$A$6:$O$581,D$4,FALSE),0)</f>
        <v>373.65</v>
      </c>
      <c r="E634" s="7">
        <f>IFERROR((VLOOKUP($B634,'UA Ledger'!$A$6:$N$165,E$4,FALSE)),0)+IFERROR(VLOOKUP($B634,'AA Ledger'!$A$6:$O$581,E$4,FALSE),0)</f>
        <v>373.65</v>
      </c>
      <c r="F634" s="7">
        <f>IFERROR((VLOOKUP($B634,'UA Ledger'!$A$6:$N$165,F$4,FALSE)),0)+IFERROR(VLOOKUP($B634,'AA Ledger'!$A$6:$O$581,F$4,FALSE),0)</f>
        <v>373.65</v>
      </c>
      <c r="G634" s="7">
        <f>IFERROR((VLOOKUP($B634,'UA Ledger'!$A$6:$N$165,G$4,FALSE)),0)+IFERROR(VLOOKUP($B634,'AA Ledger'!$A$6:$O$581,G$4,FALSE),0)</f>
        <v>373.65</v>
      </c>
      <c r="H634" s="7">
        <f>IFERROR((VLOOKUP($B634,'UA Ledger'!$A$6:$N$165,H$4,FALSE)),0)+IFERROR(VLOOKUP($B634,'AA Ledger'!$A$6:$O$581,H$4,FALSE),0)</f>
        <v>373.65</v>
      </c>
      <c r="I634" s="7">
        <f>IFERROR((VLOOKUP($B634,'UA Ledger'!$A$6:$N$165,I$4,FALSE)),0)+IFERROR(VLOOKUP($B634,'AA Ledger'!$A$6:$O$581,I$4,FALSE),0)</f>
        <v>373.65</v>
      </c>
      <c r="J634" s="7">
        <f>IFERROR((VLOOKUP($B634,'UA Ledger'!$A$6:$N$165,J$4,FALSE)),0)+IFERROR(VLOOKUP($B634,'AA Ledger'!$A$6:$O$581,J$4,FALSE),0)</f>
        <v>373.65</v>
      </c>
      <c r="K634" s="7">
        <f>IFERROR((VLOOKUP($B634,'UA Ledger'!$A$6:$N$165,K$4,FALSE)),0)+IFERROR(VLOOKUP($B634,'AA Ledger'!$A$6:$O$581,K$4,FALSE),0)</f>
        <v>373.65</v>
      </c>
      <c r="L634" s="7">
        <f>IFERROR((VLOOKUP($B634,'UA Ledger'!$A$6:$N$165,L$4,FALSE)),0)+IFERROR(VLOOKUP($B634,'AA Ledger'!$A$6:$O$581,L$4,FALSE),0)</f>
        <v>373.65</v>
      </c>
      <c r="M634" s="7">
        <f>IFERROR((VLOOKUP($B634,'UA Ledger'!$A$6:$N$165,M$4,FALSE)),0)+IFERROR(VLOOKUP($B634,'AA Ledger'!$A$6:$O$581,M$4,FALSE),0)</f>
        <v>373.65</v>
      </c>
      <c r="N634" s="7">
        <f>IFERROR((VLOOKUP($B634,'UA Ledger'!$A$6:$N$165,N$4,FALSE)),0)+IFERROR(VLOOKUP($B634,'AA Ledger'!$A$6:$O$581,N$4,FALSE),0)</f>
        <v>373.65</v>
      </c>
      <c r="O634" s="6">
        <f t="shared" si="32"/>
        <v>4483.8</v>
      </c>
    </row>
    <row r="635" spans="1:21" x14ac:dyDescent="0.35">
      <c r="A635" s="26" t="str">
        <f>IFERROR(VLOOKUP(B635,[1]Summary!$A$440:$B$730,2,FALSE),"")</f>
        <v>DEPREC-OTH PLT&amp;MISC EQP WTP</v>
      </c>
      <c r="B635" s="16">
        <v>6570</v>
      </c>
      <c r="C635" s="7">
        <f>IFERROR((VLOOKUP($B635,'UA Ledger'!$A$6:$N$165,2,FALSE)),0)+IFERROR(VLOOKUP($B635,'AA Ledger'!$A$6:$O$581,2,FALSE),0)</f>
        <v>19.18</v>
      </c>
      <c r="D635" s="7">
        <f>IFERROR((VLOOKUP($B635,'UA Ledger'!$A$6:$N$165,D$4,FALSE)),0)+IFERROR(VLOOKUP($B635,'AA Ledger'!$A$6:$O$581,D$4,FALSE),0)</f>
        <v>19.18</v>
      </c>
      <c r="E635" s="7">
        <f>IFERROR((VLOOKUP($B635,'UA Ledger'!$A$6:$N$165,E$4,FALSE)),0)+IFERROR(VLOOKUP($B635,'AA Ledger'!$A$6:$O$581,E$4,FALSE),0)</f>
        <v>19.18</v>
      </c>
      <c r="F635" s="7">
        <f>IFERROR((VLOOKUP($B635,'UA Ledger'!$A$6:$N$165,F$4,FALSE)),0)+IFERROR(VLOOKUP($B635,'AA Ledger'!$A$6:$O$581,F$4,FALSE),0)</f>
        <v>19.18</v>
      </c>
      <c r="G635" s="7">
        <f>IFERROR((VLOOKUP($B635,'UA Ledger'!$A$6:$N$165,G$4,FALSE)),0)+IFERROR(VLOOKUP($B635,'AA Ledger'!$A$6:$O$581,G$4,FALSE),0)</f>
        <v>19.18</v>
      </c>
      <c r="H635" s="7">
        <f>IFERROR((VLOOKUP($B635,'UA Ledger'!$A$6:$N$165,H$4,FALSE)),0)+IFERROR(VLOOKUP($B635,'AA Ledger'!$A$6:$O$581,H$4,FALSE),0)</f>
        <v>19.18</v>
      </c>
      <c r="I635" s="7">
        <f>IFERROR((VLOOKUP($B635,'UA Ledger'!$A$6:$N$165,I$4,FALSE)),0)+IFERROR(VLOOKUP($B635,'AA Ledger'!$A$6:$O$581,I$4,FALSE),0)</f>
        <v>19.18</v>
      </c>
      <c r="J635" s="7">
        <f>IFERROR((VLOOKUP($B635,'UA Ledger'!$A$6:$N$165,J$4,FALSE)),0)+IFERROR(VLOOKUP($B635,'AA Ledger'!$A$6:$O$581,J$4,FALSE),0)</f>
        <v>19.18</v>
      </c>
      <c r="K635" s="7">
        <f>IFERROR((VLOOKUP($B635,'UA Ledger'!$A$6:$N$165,K$4,FALSE)),0)+IFERROR(VLOOKUP($B635,'AA Ledger'!$A$6:$O$581,K$4,FALSE),0)</f>
        <v>19.18</v>
      </c>
      <c r="L635" s="7">
        <f>IFERROR((VLOOKUP($B635,'UA Ledger'!$A$6:$N$165,L$4,FALSE)),0)+IFERROR(VLOOKUP($B635,'AA Ledger'!$A$6:$O$581,L$4,FALSE),0)</f>
        <v>19.18</v>
      </c>
      <c r="M635" s="7">
        <f>IFERROR((VLOOKUP($B635,'UA Ledger'!$A$6:$N$165,M$4,FALSE)),0)+IFERROR(VLOOKUP($B635,'AA Ledger'!$A$6:$O$581,M$4,FALSE),0)</f>
        <v>19.18</v>
      </c>
      <c r="N635" s="7">
        <f>IFERROR((VLOOKUP($B635,'UA Ledger'!$A$6:$N$165,N$4,FALSE)),0)+IFERROR(VLOOKUP($B635,'AA Ledger'!$A$6:$O$581,N$4,FALSE),0)</f>
        <v>19.18</v>
      </c>
      <c r="O635" s="6">
        <f t="shared" si="32"/>
        <v>230.16000000000005</v>
      </c>
    </row>
    <row r="636" spans="1:21" x14ac:dyDescent="0.35">
      <c r="A636" s="26" t="str">
        <f>IFERROR(VLOOKUP(B636,[1]Summary!$A$440:$B$730,2,FALSE),"")</f>
        <v>DEPREC-OTH PLT&amp;MISC EQP DIST</v>
      </c>
      <c r="B636" s="16">
        <v>6575</v>
      </c>
      <c r="C636" s="7">
        <f>IFERROR((VLOOKUP($B636,'UA Ledger'!$A$6:$N$165,2,FALSE)),0)+IFERROR(VLOOKUP($B636,'AA Ledger'!$A$6:$O$581,2,FALSE),0)</f>
        <v>40.11</v>
      </c>
      <c r="D636" s="7">
        <f>IFERROR((VLOOKUP($B636,'UA Ledger'!$A$6:$N$165,D$4,FALSE)),0)+IFERROR(VLOOKUP($B636,'AA Ledger'!$A$6:$O$581,D$4,FALSE),0)</f>
        <v>40.11</v>
      </c>
      <c r="E636" s="7">
        <f>IFERROR((VLOOKUP($B636,'UA Ledger'!$A$6:$N$165,E$4,FALSE)),0)+IFERROR(VLOOKUP($B636,'AA Ledger'!$A$6:$O$581,E$4,FALSE),0)</f>
        <v>40.11</v>
      </c>
      <c r="F636" s="7">
        <f>IFERROR((VLOOKUP($B636,'UA Ledger'!$A$6:$N$165,F$4,FALSE)),0)+IFERROR(VLOOKUP($B636,'AA Ledger'!$A$6:$O$581,F$4,FALSE),0)</f>
        <v>40.11</v>
      </c>
      <c r="G636" s="7">
        <f>IFERROR((VLOOKUP($B636,'UA Ledger'!$A$6:$N$165,G$4,FALSE)),0)+IFERROR(VLOOKUP($B636,'AA Ledger'!$A$6:$O$581,G$4,FALSE),0)</f>
        <v>40.11</v>
      </c>
      <c r="H636" s="7">
        <f>IFERROR((VLOOKUP($B636,'UA Ledger'!$A$6:$N$165,H$4,FALSE)),0)+IFERROR(VLOOKUP($B636,'AA Ledger'!$A$6:$O$581,H$4,FALSE),0)</f>
        <v>40.11</v>
      </c>
      <c r="I636" s="7">
        <f>IFERROR((VLOOKUP($B636,'UA Ledger'!$A$6:$N$165,I$4,FALSE)),0)+IFERROR(VLOOKUP($B636,'AA Ledger'!$A$6:$O$581,I$4,FALSE),0)</f>
        <v>40.11</v>
      </c>
      <c r="J636" s="7">
        <f>IFERROR((VLOOKUP($B636,'UA Ledger'!$A$6:$N$165,J$4,FALSE)),0)+IFERROR(VLOOKUP($B636,'AA Ledger'!$A$6:$O$581,J$4,FALSE),0)</f>
        <v>40.11</v>
      </c>
      <c r="K636" s="7">
        <f>IFERROR((VLOOKUP($B636,'UA Ledger'!$A$6:$N$165,K$4,FALSE)),0)+IFERROR(VLOOKUP($B636,'AA Ledger'!$A$6:$O$581,K$4,FALSE),0)</f>
        <v>40.11</v>
      </c>
      <c r="L636" s="7">
        <f>IFERROR((VLOOKUP($B636,'UA Ledger'!$A$6:$N$165,L$4,FALSE)),0)+IFERROR(VLOOKUP($B636,'AA Ledger'!$A$6:$O$581,L$4,FALSE),0)</f>
        <v>40.11</v>
      </c>
      <c r="M636" s="7">
        <f>IFERROR((VLOOKUP($B636,'UA Ledger'!$A$6:$N$165,M$4,FALSE)),0)+IFERROR(VLOOKUP($B636,'AA Ledger'!$A$6:$O$581,M$4,FALSE),0)</f>
        <v>40.11</v>
      </c>
      <c r="N636" s="7">
        <f>IFERROR((VLOOKUP($B636,'UA Ledger'!$A$6:$N$165,N$4,FALSE)),0)+IFERROR(VLOOKUP($B636,'AA Ledger'!$A$6:$O$581,N$4,FALSE),0)</f>
        <v>40.11</v>
      </c>
      <c r="O636" s="6">
        <f t="shared" si="32"/>
        <v>481.32000000000011</v>
      </c>
    </row>
    <row r="637" spans="1:21" x14ac:dyDescent="0.35">
      <c r="A637" s="26" t="str">
        <f>IFERROR(VLOOKUP(B637,[1]Summary!$A$440:$B$730,2,FALSE),"")</f>
        <v>DEPREC-OFFICE STRUCTURE</v>
      </c>
      <c r="B637" s="16">
        <v>6580</v>
      </c>
      <c r="C637" s="7">
        <f>IFERROR((VLOOKUP($B637,'UA Ledger'!$A$6:$N$165,2,FALSE)),0)+IFERROR(VLOOKUP($B637,'AA Ledger'!$A$6:$O$581,2,FALSE),0)</f>
        <v>3154.0399999999991</v>
      </c>
      <c r="D637" s="7">
        <f>IFERROR((VLOOKUP($B637,'UA Ledger'!$A$6:$N$165,D$4,FALSE)),0)+IFERROR(VLOOKUP($B637,'AA Ledger'!$A$6:$O$581,D$4,FALSE),0)</f>
        <v>3154.4499999999994</v>
      </c>
      <c r="E637" s="7">
        <f>IFERROR((VLOOKUP($B637,'UA Ledger'!$A$6:$N$165,E$4,FALSE)),0)+IFERROR(VLOOKUP($B637,'AA Ledger'!$A$6:$O$581,E$4,FALSE),0)</f>
        <v>3165.2599999999998</v>
      </c>
      <c r="F637" s="7">
        <f>IFERROR((VLOOKUP($B637,'UA Ledger'!$A$6:$N$165,F$4,FALSE)),0)+IFERROR(VLOOKUP($B637,'AA Ledger'!$A$6:$O$581,F$4,FALSE),0)</f>
        <v>3177.39</v>
      </c>
      <c r="G637" s="7">
        <f>IFERROR((VLOOKUP($B637,'UA Ledger'!$A$6:$N$165,G$4,FALSE)),0)+IFERROR(VLOOKUP($B637,'AA Ledger'!$A$6:$O$581,G$4,FALSE),0)</f>
        <v>3177.5200000000004</v>
      </c>
      <c r="H637" s="7">
        <f>IFERROR((VLOOKUP($B637,'UA Ledger'!$A$6:$N$165,H$4,FALSE)),0)+IFERROR(VLOOKUP($B637,'AA Ledger'!$A$6:$O$581,H$4,FALSE),0)</f>
        <v>3178.2</v>
      </c>
      <c r="I637" s="7">
        <f>IFERROR((VLOOKUP($B637,'UA Ledger'!$A$6:$N$165,I$4,FALSE)),0)+IFERROR(VLOOKUP($B637,'AA Ledger'!$A$6:$O$581,I$4,FALSE),0)</f>
        <v>4259.2299999999996</v>
      </c>
      <c r="J637" s="7">
        <f>IFERROR((VLOOKUP($B637,'UA Ledger'!$A$6:$N$165,J$4,FALSE)),0)+IFERROR(VLOOKUP($B637,'AA Ledger'!$A$6:$O$581,J$4,FALSE),0)</f>
        <v>4272.3999999999996</v>
      </c>
      <c r="K637" s="7">
        <f>IFERROR((VLOOKUP($B637,'UA Ledger'!$A$6:$N$165,K$4,FALSE)),0)+IFERROR(VLOOKUP($B637,'AA Ledger'!$A$6:$O$581,K$4,FALSE),0)</f>
        <v>4269.6499999999996</v>
      </c>
      <c r="L637" s="7">
        <f>IFERROR((VLOOKUP($B637,'UA Ledger'!$A$6:$N$165,L$4,FALSE)),0)+IFERROR(VLOOKUP($B637,'AA Ledger'!$A$6:$O$581,L$4,FALSE),0)</f>
        <v>4306.92</v>
      </c>
      <c r="M637" s="7">
        <f>IFERROR((VLOOKUP($B637,'UA Ledger'!$A$6:$N$165,M$4,FALSE)),0)+IFERROR(VLOOKUP($B637,'AA Ledger'!$A$6:$O$581,M$4,FALSE),0)</f>
        <v>6546.5</v>
      </c>
      <c r="N637" s="7">
        <f>IFERROR((VLOOKUP($B637,'UA Ledger'!$A$6:$N$165,N$4,FALSE)),0)+IFERROR(VLOOKUP($B637,'AA Ledger'!$A$6:$O$581,N$4,FALSE),0)</f>
        <v>142862.69000000006</v>
      </c>
      <c r="O637" s="6">
        <f t="shared" si="32"/>
        <v>185524.25000000006</v>
      </c>
    </row>
    <row r="638" spans="1:21" x14ac:dyDescent="0.35">
      <c r="A638" s="26" t="str">
        <f>IFERROR(VLOOKUP(B638,[1]Summary!$A$440:$B$730,2,FALSE),"")</f>
        <v>DEPREC-OFFICE FURN/EQPT</v>
      </c>
      <c r="B638" s="16">
        <v>6585</v>
      </c>
      <c r="C638" s="7">
        <f>IFERROR((VLOOKUP($B638,'UA Ledger'!$A$6:$N$165,2,FALSE)),0)+IFERROR(VLOOKUP($B638,'AA Ledger'!$A$6:$O$581,2,FALSE),0)</f>
        <v>1926.4900000000002</v>
      </c>
      <c r="D638" s="7">
        <f>IFERROR((VLOOKUP($B638,'UA Ledger'!$A$6:$N$165,D$4,FALSE)),0)+IFERROR(VLOOKUP($B638,'AA Ledger'!$A$6:$O$581,D$4,FALSE),0)</f>
        <v>1926.7400000000002</v>
      </c>
      <c r="E638" s="7">
        <f>IFERROR((VLOOKUP($B638,'UA Ledger'!$A$6:$N$165,E$4,FALSE)),0)+IFERROR(VLOOKUP($B638,'AA Ledger'!$A$6:$O$581,E$4,FALSE),0)</f>
        <v>1927.5000000000002</v>
      </c>
      <c r="F638" s="7">
        <f>IFERROR((VLOOKUP($B638,'UA Ledger'!$A$6:$N$165,F$4,FALSE)),0)+IFERROR(VLOOKUP($B638,'AA Ledger'!$A$6:$O$581,F$4,FALSE),0)</f>
        <v>1965.0100000000007</v>
      </c>
      <c r="G638" s="7">
        <f>IFERROR((VLOOKUP($B638,'UA Ledger'!$A$6:$N$165,G$4,FALSE)),0)+IFERROR(VLOOKUP($B638,'AA Ledger'!$A$6:$O$581,G$4,FALSE),0)</f>
        <v>1965.0900000000004</v>
      </c>
      <c r="H638" s="7">
        <f>IFERROR((VLOOKUP($B638,'UA Ledger'!$A$6:$N$165,H$4,FALSE)),0)+IFERROR(VLOOKUP($B638,'AA Ledger'!$A$6:$O$581,H$4,FALSE),0)</f>
        <v>1970.8900000000003</v>
      </c>
      <c r="I638" s="7">
        <f>IFERROR((VLOOKUP($B638,'UA Ledger'!$A$6:$N$165,I$4,FALSE)),0)+IFERROR(VLOOKUP($B638,'AA Ledger'!$A$6:$O$581,I$4,FALSE),0)</f>
        <v>2917.6</v>
      </c>
      <c r="J638" s="7">
        <f>IFERROR((VLOOKUP($B638,'UA Ledger'!$A$6:$N$165,J$4,FALSE)),0)+IFERROR(VLOOKUP($B638,'AA Ledger'!$A$6:$O$581,J$4,FALSE),0)</f>
        <v>2962.2300000000005</v>
      </c>
      <c r="K638" s="7">
        <f>IFERROR((VLOOKUP($B638,'UA Ledger'!$A$6:$N$165,K$4,FALSE)),0)+IFERROR(VLOOKUP($B638,'AA Ledger'!$A$6:$O$581,K$4,FALSE),0)</f>
        <v>2967.34</v>
      </c>
      <c r="L638" s="7">
        <f>IFERROR((VLOOKUP($B638,'UA Ledger'!$A$6:$N$165,L$4,FALSE)),0)+IFERROR(VLOOKUP($B638,'AA Ledger'!$A$6:$O$581,L$4,FALSE),0)</f>
        <v>2969.58</v>
      </c>
      <c r="M638" s="7">
        <f>IFERROR((VLOOKUP($B638,'UA Ledger'!$A$6:$N$165,M$4,FALSE)),0)+IFERROR(VLOOKUP($B638,'AA Ledger'!$A$6:$O$581,M$4,FALSE),0)</f>
        <v>3039.08</v>
      </c>
      <c r="N638" s="7">
        <f>IFERROR((VLOOKUP($B638,'UA Ledger'!$A$6:$N$165,N$4,FALSE)),0)+IFERROR(VLOOKUP($B638,'AA Ledger'!$A$6:$O$581,N$4,FALSE),0)</f>
        <v>3111.1299999999997</v>
      </c>
      <c r="O638" s="6">
        <f t="shared" si="32"/>
        <v>29648.680000000004</v>
      </c>
    </row>
    <row r="639" spans="1:21" x14ac:dyDescent="0.35">
      <c r="A639" s="26" t="str">
        <f>IFERROR(VLOOKUP(B639,[1]Summary!$A$440:$B$730,2,FALSE),"")</f>
        <v>DEPREC-STORES EQUIPMENT</v>
      </c>
      <c r="B639" s="16">
        <v>6590</v>
      </c>
      <c r="C639" s="7">
        <f>IFERROR((VLOOKUP($B639,'UA Ledger'!$A$6:$N$165,2,FALSE)),0)+IFERROR(VLOOKUP($B639,'AA Ledger'!$A$6:$O$581,2,FALSE),0)</f>
        <v>66.340000000000018</v>
      </c>
      <c r="D639" s="7">
        <f>IFERROR((VLOOKUP($B639,'UA Ledger'!$A$6:$N$165,D$4,FALSE)),0)+IFERROR(VLOOKUP($B639,'AA Ledger'!$A$6:$O$581,D$4,FALSE),0)</f>
        <v>66.340000000000018</v>
      </c>
      <c r="E639" s="7">
        <f>IFERROR((VLOOKUP($B639,'UA Ledger'!$A$6:$N$165,E$4,FALSE)),0)+IFERROR(VLOOKUP($B639,'AA Ledger'!$A$6:$O$581,E$4,FALSE),0)</f>
        <v>66.34</v>
      </c>
      <c r="F639" s="7">
        <f>IFERROR((VLOOKUP($B639,'UA Ledger'!$A$6:$N$165,F$4,FALSE)),0)+IFERROR(VLOOKUP($B639,'AA Ledger'!$A$6:$O$581,F$4,FALSE),0)</f>
        <v>66.34</v>
      </c>
      <c r="G639" s="7">
        <f>IFERROR((VLOOKUP($B639,'UA Ledger'!$A$6:$N$165,G$4,FALSE)),0)+IFERROR(VLOOKUP($B639,'AA Ledger'!$A$6:$O$581,G$4,FALSE),0)</f>
        <v>66.34</v>
      </c>
      <c r="H639" s="7">
        <f>IFERROR((VLOOKUP($B639,'UA Ledger'!$A$6:$N$165,H$4,FALSE)),0)+IFERROR(VLOOKUP($B639,'AA Ledger'!$A$6:$O$581,H$4,FALSE),0)</f>
        <v>66.34</v>
      </c>
      <c r="I639" s="7">
        <f>IFERROR((VLOOKUP($B639,'UA Ledger'!$A$6:$N$165,I$4,FALSE)),0)+IFERROR(VLOOKUP($B639,'AA Ledger'!$A$6:$O$581,I$4,FALSE),0)</f>
        <v>66.34</v>
      </c>
      <c r="J639" s="7">
        <f>IFERROR((VLOOKUP($B639,'UA Ledger'!$A$6:$N$165,J$4,FALSE)),0)+IFERROR(VLOOKUP($B639,'AA Ledger'!$A$6:$O$581,J$4,FALSE),0)</f>
        <v>66.34</v>
      </c>
      <c r="K639" s="7">
        <f>IFERROR((VLOOKUP($B639,'UA Ledger'!$A$6:$N$165,K$4,FALSE)),0)+IFERROR(VLOOKUP($B639,'AA Ledger'!$A$6:$O$581,K$4,FALSE),0)</f>
        <v>66.34</v>
      </c>
      <c r="L639" s="7">
        <f>IFERROR((VLOOKUP($B639,'UA Ledger'!$A$6:$N$165,L$4,FALSE)),0)+IFERROR(VLOOKUP($B639,'AA Ledger'!$A$6:$O$581,L$4,FALSE),0)</f>
        <v>66.34</v>
      </c>
      <c r="M639" s="7">
        <f>IFERROR((VLOOKUP($B639,'UA Ledger'!$A$6:$N$165,M$4,FALSE)),0)+IFERROR(VLOOKUP($B639,'AA Ledger'!$A$6:$O$581,M$4,FALSE),0)</f>
        <v>66.34</v>
      </c>
      <c r="N639" s="7">
        <f>IFERROR((VLOOKUP($B639,'UA Ledger'!$A$6:$N$165,N$4,FALSE)),0)+IFERROR(VLOOKUP($B639,'AA Ledger'!$A$6:$O$581,N$4,FALSE),0)</f>
        <v>66.34</v>
      </c>
      <c r="O639" s="6">
        <f t="shared" si="32"/>
        <v>796.08000000000027</v>
      </c>
    </row>
    <row r="640" spans="1:21" x14ac:dyDescent="0.35">
      <c r="A640" s="26" t="str">
        <f>IFERROR(VLOOKUP(B640,[1]Summary!$A$440:$B$730,2,FALSE),"")</f>
        <v>DEPREC-TOOL SHOP &amp; MISC EQPT</v>
      </c>
      <c r="B640" s="16">
        <v>6595</v>
      </c>
      <c r="C640" s="7">
        <f>IFERROR((VLOOKUP($B640,'UA Ledger'!$A$6:$N$165,2,FALSE)),0)+IFERROR(VLOOKUP($B640,'AA Ledger'!$A$6:$O$581,2,FALSE),0)</f>
        <v>4271.6599999999989</v>
      </c>
      <c r="D640" s="7">
        <f>IFERROR((VLOOKUP($B640,'UA Ledger'!$A$6:$N$165,D$4,FALSE)),0)+IFERROR(VLOOKUP($B640,'AA Ledger'!$A$6:$O$581,D$4,FALSE),0)</f>
        <v>4271.6699999999992</v>
      </c>
      <c r="E640" s="7">
        <f>IFERROR((VLOOKUP($B640,'UA Ledger'!$A$6:$N$165,E$4,FALSE)),0)+IFERROR(VLOOKUP($B640,'AA Ledger'!$A$6:$O$581,E$4,FALSE),0)</f>
        <v>4275.5199999999995</v>
      </c>
      <c r="F640" s="7">
        <f>IFERROR((VLOOKUP($B640,'UA Ledger'!$A$6:$N$165,F$4,FALSE)),0)+IFERROR(VLOOKUP($B640,'AA Ledger'!$A$6:$O$581,F$4,FALSE),0)</f>
        <v>4307.369999999999</v>
      </c>
      <c r="G640" s="7">
        <f>IFERROR((VLOOKUP($B640,'UA Ledger'!$A$6:$N$165,G$4,FALSE)),0)+IFERROR(VLOOKUP($B640,'AA Ledger'!$A$6:$O$581,G$4,FALSE),0)</f>
        <v>4332.4199999999992</v>
      </c>
      <c r="H640" s="7">
        <f>IFERROR((VLOOKUP($B640,'UA Ledger'!$A$6:$N$165,H$4,FALSE)),0)+IFERROR(VLOOKUP($B640,'AA Ledger'!$A$6:$O$581,H$4,FALSE),0)</f>
        <v>4327.079999999999</v>
      </c>
      <c r="I640" s="7">
        <f>IFERROR((VLOOKUP($B640,'UA Ledger'!$A$6:$N$165,I$4,FALSE)),0)+IFERROR(VLOOKUP($B640,'AA Ledger'!$A$6:$O$581,I$4,FALSE),0)</f>
        <v>4328.95</v>
      </c>
      <c r="J640" s="7">
        <f>IFERROR((VLOOKUP($B640,'UA Ledger'!$A$6:$N$165,J$4,FALSE)),0)+IFERROR(VLOOKUP($B640,'AA Ledger'!$A$6:$O$581,J$4,FALSE),0)</f>
        <v>4331.9399999999987</v>
      </c>
      <c r="K640" s="7">
        <f>IFERROR((VLOOKUP($B640,'UA Ledger'!$A$6:$N$165,K$4,FALSE)),0)+IFERROR(VLOOKUP($B640,'AA Ledger'!$A$6:$O$581,K$4,FALSE),0)</f>
        <v>4330.3799999999992</v>
      </c>
      <c r="L640" s="7">
        <f>IFERROR((VLOOKUP($B640,'UA Ledger'!$A$6:$N$165,L$4,FALSE)),0)+IFERROR(VLOOKUP($B640,'AA Ledger'!$A$6:$O$581,L$4,FALSE),0)</f>
        <v>4333.6699999999992</v>
      </c>
      <c r="M640" s="7">
        <f>IFERROR((VLOOKUP($B640,'UA Ledger'!$A$6:$N$165,M$4,FALSE)),0)+IFERROR(VLOOKUP($B640,'AA Ledger'!$A$6:$O$581,M$4,FALSE),0)</f>
        <v>4336.0600000000004</v>
      </c>
      <c r="N640" s="7">
        <f>IFERROR((VLOOKUP($B640,'UA Ledger'!$A$6:$N$165,N$4,FALSE)),0)+IFERROR(VLOOKUP($B640,'AA Ledger'!$A$6:$O$581,N$4,FALSE),0)</f>
        <v>4336.0600000000004</v>
      </c>
      <c r="O640" s="6">
        <f t="shared" si="32"/>
        <v>51782.779999999984</v>
      </c>
    </row>
    <row r="641" spans="1:15" x14ac:dyDescent="0.35">
      <c r="A641" s="26" t="str">
        <f>IFERROR(VLOOKUP(B641,[1]Summary!$A$440:$B$730,2,FALSE),"")</f>
        <v>DEPREC-LABORATORY EQUIPMENT</v>
      </c>
      <c r="B641" s="16">
        <v>6600</v>
      </c>
      <c r="C641" s="7">
        <f>IFERROR((VLOOKUP($B641,'UA Ledger'!$A$6:$N$165,2,FALSE)),0)+IFERROR(VLOOKUP($B641,'AA Ledger'!$A$6:$O$581,2,FALSE),0)</f>
        <v>324.13000000000005</v>
      </c>
      <c r="D641" s="7">
        <f>IFERROR((VLOOKUP($B641,'UA Ledger'!$A$6:$N$165,D$4,FALSE)),0)+IFERROR(VLOOKUP($B641,'AA Ledger'!$A$6:$O$581,D$4,FALSE),0)</f>
        <v>326.47000000000008</v>
      </c>
      <c r="E641" s="7">
        <f>IFERROR((VLOOKUP($B641,'UA Ledger'!$A$6:$N$165,E$4,FALSE)),0)+IFERROR(VLOOKUP($B641,'AA Ledger'!$A$6:$O$581,E$4,FALSE),0)</f>
        <v>326.47000000000008</v>
      </c>
      <c r="F641" s="7">
        <f>IFERROR((VLOOKUP($B641,'UA Ledger'!$A$6:$N$165,F$4,FALSE)),0)+IFERROR(VLOOKUP($B641,'AA Ledger'!$A$6:$O$581,F$4,FALSE),0)</f>
        <v>326.47000000000008</v>
      </c>
      <c r="G641" s="7">
        <f>IFERROR((VLOOKUP($B641,'UA Ledger'!$A$6:$N$165,G$4,FALSE)),0)+IFERROR(VLOOKUP($B641,'AA Ledger'!$A$6:$O$581,G$4,FALSE),0)</f>
        <v>329.26000000000005</v>
      </c>
      <c r="H641" s="7">
        <f>IFERROR((VLOOKUP($B641,'UA Ledger'!$A$6:$N$165,H$4,FALSE)),0)+IFERROR(VLOOKUP($B641,'AA Ledger'!$A$6:$O$581,H$4,FALSE),0)</f>
        <v>338.79000000000008</v>
      </c>
      <c r="I641" s="7">
        <f>IFERROR((VLOOKUP($B641,'UA Ledger'!$A$6:$N$165,I$4,FALSE)),0)+IFERROR(VLOOKUP($B641,'AA Ledger'!$A$6:$O$581,I$4,FALSE),0)</f>
        <v>330.30000000000007</v>
      </c>
      <c r="J641" s="7">
        <f>IFERROR((VLOOKUP($B641,'UA Ledger'!$A$6:$N$165,J$4,FALSE)),0)+IFERROR(VLOOKUP($B641,'AA Ledger'!$A$6:$O$581,J$4,FALSE),0)</f>
        <v>332.45000000000005</v>
      </c>
      <c r="K641" s="7">
        <f>IFERROR((VLOOKUP($B641,'UA Ledger'!$A$6:$N$165,K$4,FALSE)),0)+IFERROR(VLOOKUP($B641,'AA Ledger'!$A$6:$O$581,K$4,FALSE),0)</f>
        <v>326.24000000000007</v>
      </c>
      <c r="L641" s="7">
        <f>IFERROR((VLOOKUP($B641,'UA Ledger'!$A$6:$N$165,L$4,FALSE)),0)+IFERROR(VLOOKUP($B641,'AA Ledger'!$A$6:$O$581,L$4,FALSE),0)</f>
        <v>326.82000000000005</v>
      </c>
      <c r="M641" s="7">
        <f>IFERROR((VLOOKUP($B641,'UA Ledger'!$A$6:$N$165,M$4,FALSE)),0)+IFERROR(VLOOKUP($B641,'AA Ledger'!$A$6:$O$581,M$4,FALSE),0)</f>
        <v>288.63</v>
      </c>
      <c r="N641" s="7">
        <f>IFERROR((VLOOKUP($B641,'UA Ledger'!$A$6:$N$165,N$4,FALSE)),0)+IFERROR(VLOOKUP($B641,'AA Ledger'!$A$6:$O$581,N$4,FALSE),0)</f>
        <v>296.46999999999997</v>
      </c>
      <c r="O641" s="6">
        <f t="shared" si="32"/>
        <v>3872.5000000000005</v>
      </c>
    </row>
    <row r="642" spans="1:15" x14ac:dyDescent="0.35">
      <c r="A642" s="26" t="str">
        <f>IFERROR(VLOOKUP(B642,[1]Summary!$A$440:$B$730,2,FALSE),"")</f>
        <v>DEPREC-POWER OPERATED EQUIP</v>
      </c>
      <c r="B642" s="16">
        <v>6605</v>
      </c>
      <c r="C642" s="7">
        <f>IFERROR((VLOOKUP($B642,'UA Ledger'!$A$6:$N$165,2,FALSE)),0)+IFERROR(VLOOKUP($B642,'AA Ledger'!$A$6:$O$581,2,FALSE),0)</f>
        <v>955.15</v>
      </c>
      <c r="D642" s="7">
        <f>IFERROR((VLOOKUP($B642,'UA Ledger'!$A$6:$N$165,D$4,FALSE)),0)+IFERROR(VLOOKUP($B642,'AA Ledger'!$A$6:$O$581,D$4,FALSE),0)</f>
        <v>961.1099999999999</v>
      </c>
      <c r="E642" s="7">
        <f>IFERROR((VLOOKUP($B642,'UA Ledger'!$A$6:$N$165,E$4,FALSE)),0)+IFERROR(VLOOKUP($B642,'AA Ledger'!$A$6:$O$581,E$4,FALSE),0)</f>
        <v>975.81999999999994</v>
      </c>
      <c r="F642" s="7">
        <f>IFERROR((VLOOKUP($B642,'UA Ledger'!$A$6:$N$165,F$4,FALSE)),0)+IFERROR(VLOOKUP($B642,'AA Ledger'!$A$6:$O$581,F$4,FALSE),0)</f>
        <v>1012.6499999999999</v>
      </c>
      <c r="G642" s="7">
        <f>IFERROR((VLOOKUP($B642,'UA Ledger'!$A$6:$N$165,G$4,FALSE)),0)+IFERROR(VLOOKUP($B642,'AA Ledger'!$A$6:$O$581,G$4,FALSE),0)</f>
        <v>995.37999999999988</v>
      </c>
      <c r="H642" s="7">
        <f>IFERROR((VLOOKUP($B642,'UA Ledger'!$A$6:$N$165,H$4,FALSE)),0)+IFERROR(VLOOKUP($B642,'AA Ledger'!$A$6:$O$581,H$4,FALSE),0)</f>
        <v>1045.74</v>
      </c>
      <c r="I642" s="7">
        <f>IFERROR((VLOOKUP($B642,'UA Ledger'!$A$6:$N$165,I$4,FALSE)),0)+IFERROR(VLOOKUP($B642,'AA Ledger'!$A$6:$O$581,I$4,FALSE),0)</f>
        <v>1053.31</v>
      </c>
      <c r="J642" s="7">
        <f>IFERROR((VLOOKUP($B642,'UA Ledger'!$A$6:$N$165,J$4,FALSE)),0)+IFERROR(VLOOKUP($B642,'AA Ledger'!$A$6:$O$581,J$4,FALSE),0)</f>
        <v>1073.44</v>
      </c>
      <c r="K642" s="7">
        <f>IFERROR((VLOOKUP($B642,'UA Ledger'!$A$6:$N$165,K$4,FALSE)),0)+IFERROR(VLOOKUP($B642,'AA Ledger'!$A$6:$O$581,K$4,FALSE),0)</f>
        <v>1118.08</v>
      </c>
      <c r="L642" s="7">
        <f>IFERROR((VLOOKUP($B642,'UA Ledger'!$A$6:$N$165,L$4,FALSE)),0)+IFERROR(VLOOKUP($B642,'AA Ledger'!$A$6:$O$581,L$4,FALSE),0)</f>
        <v>1153.8499999999999</v>
      </c>
      <c r="M642" s="7">
        <f>IFERROR((VLOOKUP($B642,'UA Ledger'!$A$6:$N$165,M$4,FALSE)),0)+IFERROR(VLOOKUP($B642,'AA Ledger'!$A$6:$O$581,M$4,FALSE),0)</f>
        <v>1150.04</v>
      </c>
      <c r="N642" s="7">
        <f>IFERROR((VLOOKUP($B642,'UA Ledger'!$A$6:$N$165,N$4,FALSE)),0)+IFERROR(VLOOKUP($B642,'AA Ledger'!$A$6:$O$581,N$4,FALSE),0)</f>
        <v>1150.3899999999999</v>
      </c>
      <c r="O642" s="6">
        <f t="shared" si="32"/>
        <v>12644.96</v>
      </c>
    </row>
    <row r="643" spans="1:15" x14ac:dyDescent="0.35">
      <c r="A643" s="26" t="str">
        <f>IFERROR(VLOOKUP(B643,[1]Summary!$A$440:$B$730,2,FALSE),"")</f>
        <v>DEPREC-COMMUNICATION EQPT</v>
      </c>
      <c r="B643" s="16">
        <v>6610</v>
      </c>
      <c r="C643" s="7">
        <f>IFERROR((VLOOKUP($B643,'UA Ledger'!$A$6:$N$165,2,FALSE)),0)+IFERROR(VLOOKUP($B643,'AA Ledger'!$A$6:$O$581,2,FALSE),0)</f>
        <v>1815.13</v>
      </c>
      <c r="D643" s="7">
        <f>IFERROR((VLOOKUP($B643,'UA Ledger'!$A$6:$N$165,D$4,FALSE)),0)+IFERROR(VLOOKUP($B643,'AA Ledger'!$A$6:$O$581,D$4,FALSE),0)</f>
        <v>1818.9300000000003</v>
      </c>
      <c r="E643" s="7">
        <f>IFERROR((VLOOKUP($B643,'UA Ledger'!$A$6:$N$165,E$4,FALSE)),0)+IFERROR(VLOOKUP($B643,'AA Ledger'!$A$6:$O$581,E$4,FALSE),0)</f>
        <v>1819.42</v>
      </c>
      <c r="F643" s="7">
        <f>IFERROR((VLOOKUP($B643,'UA Ledger'!$A$6:$N$165,F$4,FALSE)),0)+IFERROR(VLOOKUP($B643,'AA Ledger'!$A$6:$O$581,F$4,FALSE),0)</f>
        <v>1818.9300000000003</v>
      </c>
      <c r="G643" s="7">
        <f>IFERROR((VLOOKUP($B643,'UA Ledger'!$A$6:$N$165,G$4,FALSE)),0)+IFERROR(VLOOKUP($B643,'AA Ledger'!$A$6:$O$581,G$4,FALSE),0)</f>
        <v>1819.0400000000004</v>
      </c>
      <c r="H643" s="7">
        <f>IFERROR((VLOOKUP($B643,'UA Ledger'!$A$6:$N$165,H$4,FALSE)),0)+IFERROR(VLOOKUP($B643,'AA Ledger'!$A$6:$O$581,H$4,FALSE),0)</f>
        <v>1819.5200000000002</v>
      </c>
      <c r="I643" s="7">
        <f>IFERROR((VLOOKUP($B643,'UA Ledger'!$A$6:$N$165,I$4,FALSE)),0)+IFERROR(VLOOKUP($B643,'AA Ledger'!$A$6:$O$581,I$4,FALSE),0)</f>
        <v>1819.0700000000002</v>
      </c>
      <c r="J643" s="7">
        <f>IFERROR((VLOOKUP($B643,'UA Ledger'!$A$6:$N$165,J$4,FALSE)),0)+IFERROR(VLOOKUP($B643,'AA Ledger'!$A$6:$O$581,J$4,FALSE),0)</f>
        <v>1820.3200000000002</v>
      </c>
      <c r="K643" s="7">
        <f>IFERROR((VLOOKUP($B643,'UA Ledger'!$A$6:$N$165,K$4,FALSE)),0)+IFERROR(VLOOKUP($B643,'AA Ledger'!$A$6:$O$581,K$4,FALSE),0)</f>
        <v>1831.9499999999998</v>
      </c>
      <c r="L643" s="7">
        <f>IFERROR((VLOOKUP($B643,'UA Ledger'!$A$6:$N$165,L$4,FALSE)),0)+IFERROR(VLOOKUP($B643,'AA Ledger'!$A$6:$O$581,L$4,FALSE),0)</f>
        <v>1841.5500000000002</v>
      </c>
      <c r="M643" s="7">
        <f>IFERROR((VLOOKUP($B643,'UA Ledger'!$A$6:$N$165,M$4,FALSE)),0)+IFERROR(VLOOKUP($B643,'AA Ledger'!$A$6:$O$581,M$4,FALSE),0)</f>
        <v>1841.67</v>
      </c>
      <c r="N643" s="7">
        <f>IFERROR((VLOOKUP($B643,'UA Ledger'!$A$6:$N$165,N$4,FALSE)),0)+IFERROR(VLOOKUP($B643,'AA Ledger'!$A$6:$O$581,N$4,FALSE),0)</f>
        <v>1841.9</v>
      </c>
      <c r="O643" s="6">
        <f t="shared" si="32"/>
        <v>21907.43</v>
      </c>
    </row>
    <row r="644" spans="1:15" x14ac:dyDescent="0.35">
      <c r="A644" s="26" t="str">
        <f>IFERROR(VLOOKUP(B644,[1]Summary!$A$440:$B$730,2,FALSE),"")</f>
        <v>DEPREC-MISC EQUIPMENT</v>
      </c>
      <c r="B644" s="16">
        <v>6615</v>
      </c>
      <c r="C644" s="7">
        <f>IFERROR((VLOOKUP($B644,'UA Ledger'!$A$6:$N$165,2,FALSE)),0)+IFERROR(VLOOKUP($B644,'AA Ledger'!$A$6:$O$581,2,FALSE),0)</f>
        <v>129</v>
      </c>
      <c r="D644" s="7">
        <f>IFERROR((VLOOKUP($B644,'UA Ledger'!$A$6:$N$165,D$4,FALSE)),0)+IFERROR(VLOOKUP($B644,'AA Ledger'!$A$6:$O$581,D$4,FALSE),0)</f>
        <v>129</v>
      </c>
      <c r="E644" s="7">
        <f>IFERROR((VLOOKUP($B644,'UA Ledger'!$A$6:$N$165,E$4,FALSE)),0)+IFERROR(VLOOKUP($B644,'AA Ledger'!$A$6:$O$581,E$4,FALSE),0)</f>
        <v>129</v>
      </c>
      <c r="F644" s="7">
        <f>IFERROR((VLOOKUP($B644,'UA Ledger'!$A$6:$N$165,F$4,FALSE)),0)+IFERROR(VLOOKUP($B644,'AA Ledger'!$A$6:$O$581,F$4,FALSE),0)</f>
        <v>129</v>
      </c>
      <c r="G644" s="7">
        <f>IFERROR((VLOOKUP($B644,'UA Ledger'!$A$6:$N$165,G$4,FALSE)),0)+IFERROR(VLOOKUP($B644,'AA Ledger'!$A$6:$O$581,G$4,FALSE),0)</f>
        <v>129</v>
      </c>
      <c r="H644" s="7">
        <f>IFERROR((VLOOKUP($B644,'UA Ledger'!$A$6:$N$165,H$4,FALSE)),0)+IFERROR(VLOOKUP($B644,'AA Ledger'!$A$6:$O$581,H$4,FALSE),0)</f>
        <v>129</v>
      </c>
      <c r="I644" s="7">
        <f>IFERROR((VLOOKUP($B644,'UA Ledger'!$A$6:$N$165,I$4,FALSE)),0)+IFERROR(VLOOKUP($B644,'AA Ledger'!$A$6:$O$581,I$4,FALSE),0)</f>
        <v>129</v>
      </c>
      <c r="J644" s="7">
        <f>IFERROR((VLOOKUP($B644,'UA Ledger'!$A$6:$N$165,J$4,FALSE)),0)+IFERROR(VLOOKUP($B644,'AA Ledger'!$A$6:$O$581,J$4,FALSE),0)</f>
        <v>129</v>
      </c>
      <c r="K644" s="7">
        <f>IFERROR((VLOOKUP($B644,'UA Ledger'!$A$6:$N$165,K$4,FALSE)),0)+IFERROR(VLOOKUP($B644,'AA Ledger'!$A$6:$O$581,K$4,FALSE),0)</f>
        <v>129</v>
      </c>
      <c r="L644" s="7">
        <f>IFERROR((VLOOKUP($B644,'UA Ledger'!$A$6:$N$165,L$4,FALSE)),0)+IFERROR(VLOOKUP($B644,'AA Ledger'!$A$6:$O$581,L$4,FALSE),0)</f>
        <v>129</v>
      </c>
      <c r="M644" s="7">
        <f>IFERROR((VLOOKUP($B644,'UA Ledger'!$A$6:$N$165,M$4,FALSE)),0)+IFERROR(VLOOKUP($B644,'AA Ledger'!$A$6:$O$581,M$4,FALSE),0)</f>
        <v>129</v>
      </c>
      <c r="N644" s="7">
        <f>IFERROR((VLOOKUP($B644,'UA Ledger'!$A$6:$N$165,N$4,FALSE)),0)+IFERROR(VLOOKUP($B644,'AA Ledger'!$A$6:$O$581,N$4,FALSE),0)</f>
        <v>129</v>
      </c>
      <c r="O644" s="6">
        <f t="shared" si="32"/>
        <v>1548</v>
      </c>
    </row>
    <row r="645" spans="1:15" x14ac:dyDescent="0.35">
      <c r="A645" s="26" t="str">
        <f>IFERROR(VLOOKUP(B645,[1]Summary!$A$440:$B$730,2,FALSE),"")</f>
        <v>DEPREC-OTHER TANG PLT WATER</v>
      </c>
      <c r="B645" s="16">
        <v>6620</v>
      </c>
      <c r="C645" s="7">
        <f>IFERROR((VLOOKUP($B645,'UA Ledger'!$A$6:$N$165,2,FALSE)),0)+IFERROR(VLOOKUP($B645,'AA Ledger'!$A$6:$O$581,2,FALSE),0)</f>
        <v>-339.58999999999992</v>
      </c>
      <c r="D645" s="7">
        <f>IFERROR((VLOOKUP($B645,'UA Ledger'!$A$6:$N$165,D$4,FALSE)),0)+IFERROR(VLOOKUP($B645,'AA Ledger'!$A$6:$O$581,D$4,FALSE),0)</f>
        <v>-339.58999999999992</v>
      </c>
      <c r="E645" s="7">
        <f>IFERROR((VLOOKUP($B645,'UA Ledger'!$A$6:$N$165,E$4,FALSE)),0)+IFERROR(VLOOKUP($B645,'AA Ledger'!$A$6:$O$581,E$4,FALSE),0)</f>
        <v>-339.58999999999992</v>
      </c>
      <c r="F645" s="7">
        <f>IFERROR((VLOOKUP($B645,'UA Ledger'!$A$6:$N$165,F$4,FALSE)),0)+IFERROR(VLOOKUP($B645,'AA Ledger'!$A$6:$O$581,F$4,FALSE),0)</f>
        <v>-339.58999999999992</v>
      </c>
      <c r="G645" s="7">
        <f>IFERROR((VLOOKUP($B645,'UA Ledger'!$A$6:$N$165,G$4,FALSE)),0)+IFERROR(VLOOKUP($B645,'AA Ledger'!$A$6:$O$581,G$4,FALSE),0)</f>
        <v>-339.58999999999992</v>
      </c>
      <c r="H645" s="7">
        <f>IFERROR((VLOOKUP($B645,'UA Ledger'!$A$6:$N$165,H$4,FALSE)),0)+IFERROR(VLOOKUP($B645,'AA Ledger'!$A$6:$O$581,H$4,FALSE),0)</f>
        <v>-339.58999999999992</v>
      </c>
      <c r="I645" s="7">
        <f>IFERROR((VLOOKUP($B645,'UA Ledger'!$A$6:$N$165,I$4,FALSE)),0)+IFERROR(VLOOKUP($B645,'AA Ledger'!$A$6:$O$581,I$4,FALSE),0)</f>
        <v>-339.58999999999992</v>
      </c>
      <c r="J645" s="7">
        <f>IFERROR((VLOOKUP($B645,'UA Ledger'!$A$6:$N$165,J$4,FALSE)),0)+IFERROR(VLOOKUP($B645,'AA Ledger'!$A$6:$O$581,J$4,FALSE),0)</f>
        <v>-339.58999999999992</v>
      </c>
      <c r="K645" s="7">
        <f>IFERROR((VLOOKUP($B645,'UA Ledger'!$A$6:$N$165,K$4,FALSE)),0)+IFERROR(VLOOKUP($B645,'AA Ledger'!$A$6:$O$581,K$4,FALSE),0)</f>
        <v>-339.58999999999992</v>
      </c>
      <c r="L645" s="7">
        <f>IFERROR((VLOOKUP($B645,'UA Ledger'!$A$6:$N$165,L$4,FALSE)),0)+IFERROR(VLOOKUP($B645,'AA Ledger'!$A$6:$O$581,L$4,FALSE),0)</f>
        <v>-339.58999999999992</v>
      </c>
      <c r="M645" s="7">
        <f>IFERROR((VLOOKUP($B645,'UA Ledger'!$A$6:$N$165,M$4,FALSE)),0)+IFERROR(VLOOKUP($B645,'AA Ledger'!$A$6:$O$581,M$4,FALSE),0)</f>
        <v>-339.6</v>
      </c>
      <c r="N645" s="7">
        <f>IFERROR((VLOOKUP($B645,'UA Ledger'!$A$6:$N$165,N$4,FALSE)),0)+IFERROR(VLOOKUP($B645,'AA Ledger'!$A$6:$O$581,N$4,FALSE),0)</f>
        <v>-339.6</v>
      </c>
      <c r="O645" s="6">
        <f t="shared" si="32"/>
        <v>-4075.0999999999995</v>
      </c>
    </row>
    <row r="646" spans="1:15" x14ac:dyDescent="0.35">
      <c r="A646" s="26" t="str">
        <f>IFERROR(VLOOKUP(B646,[1]Summary!$A$440:$B$730,2,FALSE),"")</f>
        <v>DEPREC-ORGANIZATION</v>
      </c>
      <c r="B646" s="16">
        <v>6640</v>
      </c>
      <c r="C646" s="7">
        <f>IFERROR((VLOOKUP($B646,'UA Ledger'!$A$6:$N$165,2,FALSE)),0)+IFERROR(VLOOKUP($B646,'AA Ledger'!$A$6:$O$581,2,FALSE),0)</f>
        <v>243.95999999999998</v>
      </c>
      <c r="D646" s="7">
        <f>IFERROR((VLOOKUP($B646,'UA Ledger'!$A$6:$N$165,D$4,FALSE)),0)+IFERROR(VLOOKUP($B646,'AA Ledger'!$A$6:$O$581,D$4,FALSE),0)</f>
        <v>243.95999999999998</v>
      </c>
      <c r="E646" s="7">
        <f>IFERROR((VLOOKUP($B646,'UA Ledger'!$A$6:$N$165,E$4,FALSE)),0)+IFERROR(VLOOKUP($B646,'AA Ledger'!$A$6:$O$581,E$4,FALSE),0)</f>
        <v>243.95999999999998</v>
      </c>
      <c r="F646" s="7">
        <f>IFERROR((VLOOKUP($B646,'UA Ledger'!$A$6:$N$165,F$4,FALSE)),0)+IFERROR(VLOOKUP($B646,'AA Ledger'!$A$6:$O$581,F$4,FALSE),0)</f>
        <v>243.95999999999998</v>
      </c>
      <c r="G646" s="7">
        <f>IFERROR((VLOOKUP($B646,'UA Ledger'!$A$6:$N$165,G$4,FALSE)),0)+IFERROR(VLOOKUP($B646,'AA Ledger'!$A$6:$O$581,G$4,FALSE),0)</f>
        <v>243.95999999999998</v>
      </c>
      <c r="H646" s="7">
        <f>IFERROR((VLOOKUP($B646,'UA Ledger'!$A$6:$N$165,H$4,FALSE)),0)+IFERROR(VLOOKUP($B646,'AA Ledger'!$A$6:$O$581,H$4,FALSE),0)</f>
        <v>243.95999999999998</v>
      </c>
      <c r="I646" s="7">
        <f>IFERROR((VLOOKUP($B646,'UA Ledger'!$A$6:$N$165,I$4,FALSE)),0)+IFERROR(VLOOKUP($B646,'AA Ledger'!$A$6:$O$581,I$4,FALSE),0)</f>
        <v>243.95999999999998</v>
      </c>
      <c r="J646" s="7">
        <f>IFERROR((VLOOKUP($B646,'UA Ledger'!$A$6:$N$165,J$4,FALSE)),0)+IFERROR(VLOOKUP($B646,'AA Ledger'!$A$6:$O$581,J$4,FALSE),0)</f>
        <v>243.95999999999998</v>
      </c>
      <c r="K646" s="7">
        <f>IFERROR((VLOOKUP($B646,'UA Ledger'!$A$6:$N$165,K$4,FALSE)),0)+IFERROR(VLOOKUP($B646,'AA Ledger'!$A$6:$O$581,K$4,FALSE),0)</f>
        <v>243.95999999999998</v>
      </c>
      <c r="L646" s="7">
        <f>IFERROR((VLOOKUP($B646,'UA Ledger'!$A$6:$N$165,L$4,FALSE)),0)+IFERROR(VLOOKUP($B646,'AA Ledger'!$A$6:$O$581,L$4,FALSE),0)</f>
        <v>243.95999999999998</v>
      </c>
      <c r="M646" s="7">
        <f>IFERROR((VLOOKUP($B646,'UA Ledger'!$A$6:$N$165,M$4,FALSE)),0)+IFERROR(VLOOKUP($B646,'AA Ledger'!$A$6:$O$581,M$4,FALSE),0)</f>
        <v>243.95999999999998</v>
      </c>
      <c r="N646" s="7">
        <f>IFERROR((VLOOKUP($B646,'UA Ledger'!$A$6:$N$165,N$4,FALSE)),0)+IFERROR(VLOOKUP($B646,'AA Ledger'!$A$6:$O$581,N$4,FALSE),0)</f>
        <v>243.95999999999998</v>
      </c>
      <c r="O646" s="6">
        <f t="shared" si="32"/>
        <v>2927.52</v>
      </c>
    </row>
    <row r="647" spans="1:15" x14ac:dyDescent="0.35">
      <c r="A647" s="26" t="str">
        <f>IFERROR(VLOOKUP(B647,[1]Summary!$A$440:$B$730,2,FALSE),"")</f>
        <v>DEPREC-FRANCHISES INTANG PLT</v>
      </c>
      <c r="B647" s="16">
        <v>6645</v>
      </c>
      <c r="C647" s="7">
        <f>IFERROR((VLOOKUP($B647,'UA Ledger'!$A$6:$N$165,2,FALSE)),0)+IFERROR(VLOOKUP($B647,'AA Ledger'!$A$6:$O$581,2,FALSE),0)</f>
        <v>43.34</v>
      </c>
      <c r="D647" s="7">
        <f>IFERROR((VLOOKUP($B647,'UA Ledger'!$A$6:$N$165,D$4,FALSE)),0)+IFERROR(VLOOKUP($B647,'AA Ledger'!$A$6:$O$581,D$4,FALSE),0)</f>
        <v>43.34</v>
      </c>
      <c r="E647" s="7">
        <f>IFERROR((VLOOKUP($B647,'UA Ledger'!$A$6:$N$165,E$4,FALSE)),0)+IFERROR(VLOOKUP($B647,'AA Ledger'!$A$6:$O$581,E$4,FALSE),0)</f>
        <v>43.34</v>
      </c>
      <c r="F647" s="7">
        <f>IFERROR((VLOOKUP($B647,'UA Ledger'!$A$6:$N$165,F$4,FALSE)),0)+IFERROR(VLOOKUP($B647,'AA Ledger'!$A$6:$O$581,F$4,FALSE),0)</f>
        <v>43.34</v>
      </c>
      <c r="G647" s="7">
        <f>IFERROR((VLOOKUP($B647,'UA Ledger'!$A$6:$N$165,G$4,FALSE)),0)+IFERROR(VLOOKUP($B647,'AA Ledger'!$A$6:$O$581,G$4,FALSE),0)</f>
        <v>43.34</v>
      </c>
      <c r="H647" s="7">
        <f>IFERROR((VLOOKUP($B647,'UA Ledger'!$A$6:$N$165,H$4,FALSE)),0)+IFERROR(VLOOKUP($B647,'AA Ledger'!$A$6:$O$581,H$4,FALSE),0)</f>
        <v>43.34</v>
      </c>
      <c r="I647" s="7">
        <f>IFERROR((VLOOKUP($B647,'UA Ledger'!$A$6:$N$165,I$4,FALSE)),0)+IFERROR(VLOOKUP($B647,'AA Ledger'!$A$6:$O$581,I$4,FALSE),0)</f>
        <v>43.34</v>
      </c>
      <c r="J647" s="7">
        <f>IFERROR((VLOOKUP($B647,'UA Ledger'!$A$6:$N$165,J$4,FALSE)),0)+IFERROR(VLOOKUP($B647,'AA Ledger'!$A$6:$O$581,J$4,FALSE),0)</f>
        <v>43.34</v>
      </c>
      <c r="K647" s="7">
        <f>IFERROR((VLOOKUP($B647,'UA Ledger'!$A$6:$N$165,K$4,FALSE)),0)+IFERROR(VLOOKUP($B647,'AA Ledger'!$A$6:$O$581,K$4,FALSE),0)</f>
        <v>43.34</v>
      </c>
      <c r="L647" s="7">
        <f>IFERROR((VLOOKUP($B647,'UA Ledger'!$A$6:$N$165,L$4,FALSE)),0)+IFERROR(VLOOKUP($B647,'AA Ledger'!$A$6:$O$581,L$4,FALSE),0)</f>
        <v>43.34</v>
      </c>
      <c r="M647" s="7">
        <f>IFERROR((VLOOKUP($B647,'UA Ledger'!$A$6:$N$165,M$4,FALSE)),0)+IFERROR(VLOOKUP($B647,'AA Ledger'!$A$6:$O$581,M$4,FALSE),0)</f>
        <v>43.34</v>
      </c>
      <c r="N647" s="7">
        <f>IFERROR((VLOOKUP($B647,'UA Ledger'!$A$6:$N$165,N$4,FALSE)),0)+IFERROR(VLOOKUP($B647,'AA Ledger'!$A$6:$O$581,N$4,FALSE),0)</f>
        <v>43.34</v>
      </c>
      <c r="O647" s="6">
        <f t="shared" si="32"/>
        <v>520.08000000000015</v>
      </c>
    </row>
    <row r="648" spans="1:15" x14ac:dyDescent="0.35">
      <c r="A648" s="26" t="str">
        <f>IFERROR(VLOOKUP(B648,[1]Summary!$A$440:$B$730,2,FALSE),"")</f>
        <v>DEPREC-STRUCT/IMPRV COLL PLT</v>
      </c>
      <c r="B648" s="16">
        <v>6655</v>
      </c>
      <c r="C648" s="7">
        <f>IFERROR((VLOOKUP($B648,'UA Ledger'!$A$6:$N$165,2,FALSE)),0)+IFERROR(VLOOKUP($B648,'AA Ledger'!$A$6:$O$581,2,FALSE),0)</f>
        <v>1226.0599999999997</v>
      </c>
      <c r="D648" s="7">
        <f>IFERROR((VLOOKUP($B648,'UA Ledger'!$A$6:$N$165,D$4,FALSE)),0)+IFERROR(VLOOKUP($B648,'AA Ledger'!$A$6:$O$581,D$4,FALSE),0)</f>
        <v>1236.4599999999998</v>
      </c>
      <c r="E648" s="7">
        <f>IFERROR((VLOOKUP($B648,'UA Ledger'!$A$6:$N$165,E$4,FALSE)),0)+IFERROR(VLOOKUP($B648,'AA Ledger'!$A$6:$O$581,E$4,FALSE),0)</f>
        <v>1228.3899999999999</v>
      </c>
      <c r="F648" s="7">
        <f>IFERROR((VLOOKUP($B648,'UA Ledger'!$A$6:$N$165,F$4,FALSE)),0)+IFERROR(VLOOKUP($B648,'AA Ledger'!$A$6:$O$581,F$4,FALSE),0)</f>
        <v>1232.9099999999999</v>
      </c>
      <c r="G648" s="7">
        <f>IFERROR((VLOOKUP($B648,'UA Ledger'!$A$6:$N$165,G$4,FALSE)),0)+IFERROR(VLOOKUP($B648,'AA Ledger'!$A$6:$O$581,G$4,FALSE),0)</f>
        <v>1383.0599999999997</v>
      </c>
      <c r="H648" s="7">
        <f>IFERROR((VLOOKUP($B648,'UA Ledger'!$A$6:$N$165,H$4,FALSE)),0)+IFERROR(VLOOKUP($B648,'AA Ledger'!$A$6:$O$581,H$4,FALSE),0)</f>
        <v>1385.4199999999998</v>
      </c>
      <c r="I648" s="7">
        <f>IFERROR((VLOOKUP($B648,'UA Ledger'!$A$6:$N$165,I$4,FALSE)),0)+IFERROR(VLOOKUP($B648,'AA Ledger'!$A$6:$O$581,I$4,FALSE),0)</f>
        <v>1390.8499999999997</v>
      </c>
      <c r="J648" s="7">
        <f>IFERROR((VLOOKUP($B648,'UA Ledger'!$A$6:$N$165,J$4,FALSE)),0)+IFERROR(VLOOKUP($B648,'AA Ledger'!$A$6:$O$581,J$4,FALSE),0)</f>
        <v>1394.86</v>
      </c>
      <c r="K648" s="7">
        <f>IFERROR((VLOOKUP($B648,'UA Ledger'!$A$6:$N$165,K$4,FALSE)),0)+IFERROR(VLOOKUP($B648,'AA Ledger'!$A$6:$O$581,K$4,FALSE),0)</f>
        <v>1399.1000000000001</v>
      </c>
      <c r="L648" s="7">
        <f>IFERROR((VLOOKUP($B648,'UA Ledger'!$A$6:$N$165,L$4,FALSE)),0)+IFERROR(VLOOKUP($B648,'AA Ledger'!$A$6:$O$581,L$4,FALSE),0)</f>
        <v>1403.82</v>
      </c>
      <c r="M648" s="7">
        <f>IFERROR((VLOOKUP($B648,'UA Ledger'!$A$6:$N$165,M$4,FALSE)),0)+IFERROR(VLOOKUP($B648,'AA Ledger'!$A$6:$O$581,M$4,FALSE),0)</f>
        <v>1407.8200000000002</v>
      </c>
      <c r="N648" s="7">
        <f>IFERROR((VLOOKUP($B648,'UA Ledger'!$A$6:$N$165,N$4,FALSE)),0)+IFERROR(VLOOKUP($B648,'AA Ledger'!$A$6:$O$581,N$4,FALSE),0)</f>
        <v>1413.7200000000003</v>
      </c>
      <c r="O648" s="6">
        <f t="shared" si="32"/>
        <v>16102.470000000001</v>
      </c>
    </row>
    <row r="649" spans="1:15" x14ac:dyDescent="0.35">
      <c r="A649" s="26" t="str">
        <f>IFERROR(VLOOKUP(B649,[1]Summary!$A$440:$B$730,2,FALSE),"")</f>
        <v>DEPREC-STRUCT/IMPRV PUMP</v>
      </c>
      <c r="B649" s="16">
        <v>6660</v>
      </c>
      <c r="C649" s="7">
        <f>IFERROR((VLOOKUP($B649,'UA Ledger'!$A$6:$N$165,2,FALSE)),0)+IFERROR(VLOOKUP($B649,'AA Ledger'!$A$6:$O$581,2,FALSE),0)</f>
        <v>38727.899999999994</v>
      </c>
      <c r="D649" s="7">
        <f>IFERROR((VLOOKUP($B649,'UA Ledger'!$A$6:$N$165,D$4,FALSE)),0)+IFERROR(VLOOKUP($B649,'AA Ledger'!$A$6:$O$581,D$4,FALSE),0)</f>
        <v>38839.709999999977</v>
      </c>
      <c r="E649" s="7">
        <f>IFERROR((VLOOKUP($B649,'UA Ledger'!$A$6:$N$165,E$4,FALSE)),0)+IFERROR(VLOOKUP($B649,'AA Ledger'!$A$6:$O$581,E$4,FALSE),0)</f>
        <v>39044.819999999978</v>
      </c>
      <c r="F649" s="7">
        <f>IFERROR((VLOOKUP($B649,'UA Ledger'!$A$6:$N$165,F$4,FALSE)),0)+IFERROR(VLOOKUP($B649,'AA Ledger'!$A$6:$O$581,F$4,FALSE),0)</f>
        <v>38950.139999999978</v>
      </c>
      <c r="G649" s="7">
        <f>IFERROR((VLOOKUP($B649,'UA Ledger'!$A$6:$N$165,G$4,FALSE)),0)+IFERROR(VLOOKUP($B649,'AA Ledger'!$A$6:$O$581,G$4,FALSE),0)</f>
        <v>39019.599999999984</v>
      </c>
      <c r="H649" s="7">
        <f>IFERROR((VLOOKUP($B649,'UA Ledger'!$A$6:$N$165,H$4,FALSE)),0)+IFERROR(VLOOKUP($B649,'AA Ledger'!$A$6:$O$581,H$4,FALSE),0)</f>
        <v>39054.429999999978</v>
      </c>
      <c r="I649" s="7">
        <f>IFERROR((VLOOKUP($B649,'UA Ledger'!$A$6:$N$165,I$4,FALSE)),0)+IFERROR(VLOOKUP($B649,'AA Ledger'!$A$6:$O$581,I$4,FALSE),0)</f>
        <v>39102.779999999984</v>
      </c>
      <c r="J649" s="7">
        <f>IFERROR((VLOOKUP($B649,'UA Ledger'!$A$6:$N$165,J$4,FALSE)),0)+IFERROR(VLOOKUP($B649,'AA Ledger'!$A$6:$O$581,J$4,FALSE),0)</f>
        <v>39112.789999999986</v>
      </c>
      <c r="K649" s="7">
        <f>IFERROR((VLOOKUP($B649,'UA Ledger'!$A$6:$N$165,K$4,FALSE)),0)+IFERROR(VLOOKUP($B649,'AA Ledger'!$A$6:$O$581,K$4,FALSE),0)</f>
        <v>39476.819999999978</v>
      </c>
      <c r="L649" s="7">
        <f>IFERROR((VLOOKUP($B649,'UA Ledger'!$A$6:$N$165,L$4,FALSE)),0)+IFERROR(VLOOKUP($B649,'AA Ledger'!$A$6:$O$581,L$4,FALSE),0)</f>
        <v>39508.389999999978</v>
      </c>
      <c r="M649" s="7">
        <f>IFERROR((VLOOKUP($B649,'UA Ledger'!$A$6:$N$165,M$4,FALSE)),0)+IFERROR(VLOOKUP($B649,'AA Ledger'!$A$6:$O$581,M$4,FALSE),0)</f>
        <v>39581.94999999999</v>
      </c>
      <c r="N649" s="7">
        <f>IFERROR((VLOOKUP($B649,'UA Ledger'!$A$6:$N$165,N$4,FALSE)),0)+IFERROR(VLOOKUP($B649,'AA Ledger'!$A$6:$O$581,N$4,FALSE),0)</f>
        <v>40335.869999999995</v>
      </c>
      <c r="O649" s="6">
        <f t="shared" si="32"/>
        <v>470755.19999999972</v>
      </c>
    </row>
    <row r="650" spans="1:15" x14ac:dyDescent="0.35">
      <c r="A650" s="26" t="str">
        <f>IFERROR(VLOOKUP(B650,[1]Summary!$A$440:$B$730,2,FALSE),"")</f>
        <v>DEPREC-STRUCT/IMPRV TREAT PLT</v>
      </c>
      <c r="B650" s="16">
        <v>6665</v>
      </c>
      <c r="C650" s="7">
        <f>IFERROR((VLOOKUP($B650,'UA Ledger'!$A$6:$N$165,2,FALSE)),0)+IFERROR(VLOOKUP($B650,'AA Ledger'!$A$6:$O$581,2,FALSE),0)</f>
        <v>50220.810000000005</v>
      </c>
      <c r="D650" s="7">
        <f>IFERROR((VLOOKUP($B650,'UA Ledger'!$A$6:$N$165,D$4,FALSE)),0)+IFERROR(VLOOKUP($B650,'AA Ledger'!$A$6:$O$581,D$4,FALSE),0)</f>
        <v>50227.290000000008</v>
      </c>
      <c r="E650" s="7">
        <f>IFERROR((VLOOKUP($B650,'UA Ledger'!$A$6:$N$165,E$4,FALSE)),0)+IFERROR(VLOOKUP($B650,'AA Ledger'!$A$6:$O$581,E$4,FALSE),0)</f>
        <v>53910.26</v>
      </c>
      <c r="F650" s="7">
        <f>IFERROR((VLOOKUP($B650,'UA Ledger'!$A$6:$N$165,F$4,FALSE)),0)+IFERROR(VLOOKUP($B650,'AA Ledger'!$A$6:$O$581,F$4,FALSE),0)</f>
        <v>53910.810000000005</v>
      </c>
      <c r="G650" s="7">
        <f>IFERROR((VLOOKUP($B650,'UA Ledger'!$A$6:$N$165,G$4,FALSE)),0)+IFERROR(VLOOKUP($B650,'AA Ledger'!$A$6:$O$581,G$4,FALSE),0)</f>
        <v>54512.470000000008</v>
      </c>
      <c r="H650" s="7">
        <f>IFERROR((VLOOKUP($B650,'UA Ledger'!$A$6:$N$165,H$4,FALSE)),0)+IFERROR(VLOOKUP($B650,'AA Ledger'!$A$6:$O$581,H$4,FALSE),0)</f>
        <v>54611.260000000009</v>
      </c>
      <c r="I650" s="7">
        <f>IFERROR((VLOOKUP($B650,'UA Ledger'!$A$6:$N$165,I$4,FALSE)),0)+IFERROR(VLOOKUP($B650,'AA Ledger'!$A$6:$O$581,I$4,FALSE),0)</f>
        <v>54770.32</v>
      </c>
      <c r="J650" s="7">
        <f>IFERROR((VLOOKUP($B650,'UA Ledger'!$A$6:$N$165,J$4,FALSE)),0)+IFERROR(VLOOKUP($B650,'AA Ledger'!$A$6:$O$581,J$4,FALSE),0)</f>
        <v>54798.30000000001</v>
      </c>
      <c r="K650" s="7">
        <f>IFERROR((VLOOKUP($B650,'UA Ledger'!$A$6:$N$165,K$4,FALSE)),0)+IFERROR(VLOOKUP($B650,'AA Ledger'!$A$6:$O$581,K$4,FALSE),0)</f>
        <v>54779.640000000007</v>
      </c>
      <c r="L650" s="7">
        <f>IFERROR((VLOOKUP($B650,'UA Ledger'!$A$6:$N$165,L$4,FALSE)),0)+IFERROR(VLOOKUP($B650,'AA Ledger'!$A$6:$O$581,L$4,FALSE),0)</f>
        <v>54809.700000000004</v>
      </c>
      <c r="M650" s="7">
        <f>IFERROR((VLOOKUP($B650,'UA Ledger'!$A$6:$N$165,M$4,FALSE)),0)+IFERROR(VLOOKUP($B650,'AA Ledger'!$A$6:$O$581,M$4,FALSE),0)</f>
        <v>56314.96</v>
      </c>
      <c r="N650" s="7">
        <f>IFERROR((VLOOKUP($B650,'UA Ledger'!$A$6:$N$165,N$4,FALSE)),0)+IFERROR(VLOOKUP($B650,'AA Ledger'!$A$6:$O$581,N$4,FALSE),0)</f>
        <v>55609.88</v>
      </c>
      <c r="O650" s="6">
        <f t="shared" si="32"/>
        <v>648475.69999999995</v>
      </c>
    </row>
    <row r="651" spans="1:15" x14ac:dyDescent="0.35">
      <c r="A651" s="26" t="str">
        <f>IFERROR(VLOOKUP(B651,[1]Summary!$A$440:$B$730,2,FALSE),"")</f>
        <v>DEPREC-STRUCT/IMPRV RCLM WTP</v>
      </c>
      <c r="B651" s="16">
        <v>6670</v>
      </c>
      <c r="C651" s="7">
        <f>IFERROR((VLOOKUP($B651,'UA Ledger'!$A$6:$N$165,2,FALSE)),0)+IFERROR(VLOOKUP($B651,'AA Ledger'!$A$6:$O$581,2,FALSE),0)</f>
        <v>71.039999999999992</v>
      </c>
      <c r="D651" s="7">
        <f>IFERROR((VLOOKUP($B651,'UA Ledger'!$A$6:$N$165,D$4,FALSE)),0)+IFERROR(VLOOKUP($B651,'AA Ledger'!$A$6:$O$581,D$4,FALSE),0)</f>
        <v>71.039999999999992</v>
      </c>
      <c r="E651" s="7">
        <f>IFERROR((VLOOKUP($B651,'UA Ledger'!$A$6:$N$165,E$4,FALSE)),0)+IFERROR(VLOOKUP($B651,'AA Ledger'!$A$6:$O$581,E$4,FALSE),0)</f>
        <v>71.039999999999992</v>
      </c>
      <c r="F651" s="7">
        <f>IFERROR((VLOOKUP($B651,'UA Ledger'!$A$6:$N$165,F$4,FALSE)),0)+IFERROR(VLOOKUP($B651,'AA Ledger'!$A$6:$O$581,F$4,FALSE),0)</f>
        <v>71.039999999999992</v>
      </c>
      <c r="G651" s="7">
        <f>IFERROR((VLOOKUP($B651,'UA Ledger'!$A$6:$N$165,G$4,FALSE)),0)+IFERROR(VLOOKUP($B651,'AA Ledger'!$A$6:$O$581,G$4,FALSE),0)</f>
        <v>71.039999999999992</v>
      </c>
      <c r="H651" s="7">
        <f>IFERROR((VLOOKUP($B651,'UA Ledger'!$A$6:$N$165,H$4,FALSE)),0)+IFERROR(VLOOKUP($B651,'AA Ledger'!$A$6:$O$581,H$4,FALSE),0)</f>
        <v>71.039999999999992</v>
      </c>
      <c r="I651" s="7">
        <f>IFERROR((VLOOKUP($B651,'UA Ledger'!$A$6:$N$165,I$4,FALSE)),0)+IFERROR(VLOOKUP($B651,'AA Ledger'!$A$6:$O$581,I$4,FALSE),0)</f>
        <v>71.039999999999992</v>
      </c>
      <c r="J651" s="7">
        <f>IFERROR((VLOOKUP($B651,'UA Ledger'!$A$6:$N$165,J$4,FALSE)),0)+IFERROR(VLOOKUP($B651,'AA Ledger'!$A$6:$O$581,J$4,FALSE),0)</f>
        <v>71.039999999999992</v>
      </c>
      <c r="K651" s="7">
        <f>IFERROR((VLOOKUP($B651,'UA Ledger'!$A$6:$N$165,K$4,FALSE)),0)+IFERROR(VLOOKUP($B651,'AA Ledger'!$A$6:$O$581,K$4,FALSE),0)</f>
        <v>71.039999999999992</v>
      </c>
      <c r="L651" s="7">
        <f>IFERROR((VLOOKUP($B651,'UA Ledger'!$A$6:$N$165,L$4,FALSE)),0)+IFERROR(VLOOKUP($B651,'AA Ledger'!$A$6:$O$581,L$4,FALSE),0)</f>
        <v>71.039999999999992</v>
      </c>
      <c r="M651" s="7">
        <f>IFERROR((VLOOKUP($B651,'UA Ledger'!$A$6:$N$165,M$4,FALSE)),0)+IFERROR(VLOOKUP($B651,'AA Ledger'!$A$6:$O$581,M$4,FALSE),0)</f>
        <v>71.039999999999992</v>
      </c>
      <c r="N651" s="7">
        <f>IFERROR((VLOOKUP($B651,'UA Ledger'!$A$6:$N$165,N$4,FALSE)),0)+IFERROR(VLOOKUP($B651,'AA Ledger'!$A$6:$O$581,N$4,FALSE),0)</f>
        <v>71.039999999999992</v>
      </c>
      <c r="O651" s="6">
        <f t="shared" ref="O651:O714" si="34">SUM(C651:N651)</f>
        <v>852.47999999999968</v>
      </c>
    </row>
    <row r="652" spans="1:15" x14ac:dyDescent="0.35">
      <c r="A652" s="26" t="str">
        <f>IFERROR(VLOOKUP(B652,[1]Summary!$A$440:$B$730,2,FALSE),"")</f>
        <v>DEPREC-STRUCT/IMPRV RCLM DIST</v>
      </c>
      <c r="B652" s="16">
        <v>6675</v>
      </c>
      <c r="C652" s="7">
        <f>IFERROR((VLOOKUP($B652,'UA Ledger'!$A$6:$N$165,2,FALSE)),0)+IFERROR(VLOOKUP($B652,'AA Ledger'!$A$6:$O$581,2,FALSE),0)</f>
        <v>89.65</v>
      </c>
      <c r="D652" s="7">
        <f>IFERROR((VLOOKUP($B652,'UA Ledger'!$A$6:$N$165,D$4,FALSE)),0)+IFERROR(VLOOKUP($B652,'AA Ledger'!$A$6:$O$581,D$4,FALSE),0)</f>
        <v>89.65</v>
      </c>
      <c r="E652" s="7">
        <f>IFERROR((VLOOKUP($B652,'UA Ledger'!$A$6:$N$165,E$4,FALSE)),0)+IFERROR(VLOOKUP($B652,'AA Ledger'!$A$6:$O$581,E$4,FALSE),0)</f>
        <v>89.65</v>
      </c>
      <c r="F652" s="7">
        <f>IFERROR((VLOOKUP($B652,'UA Ledger'!$A$6:$N$165,F$4,FALSE)),0)+IFERROR(VLOOKUP($B652,'AA Ledger'!$A$6:$O$581,F$4,FALSE),0)</f>
        <v>89.65</v>
      </c>
      <c r="G652" s="7">
        <f>IFERROR((VLOOKUP($B652,'UA Ledger'!$A$6:$N$165,G$4,FALSE)),0)+IFERROR(VLOOKUP($B652,'AA Ledger'!$A$6:$O$581,G$4,FALSE),0)</f>
        <v>89.65</v>
      </c>
      <c r="H652" s="7">
        <f>IFERROR((VLOOKUP($B652,'UA Ledger'!$A$6:$N$165,H$4,FALSE)),0)+IFERROR(VLOOKUP($B652,'AA Ledger'!$A$6:$O$581,H$4,FALSE),0)</f>
        <v>91.6</v>
      </c>
      <c r="I652" s="7">
        <f>IFERROR((VLOOKUP($B652,'UA Ledger'!$A$6:$N$165,I$4,FALSE)),0)+IFERROR(VLOOKUP($B652,'AA Ledger'!$A$6:$O$581,I$4,FALSE),0)</f>
        <v>91.6</v>
      </c>
      <c r="J652" s="7">
        <f>IFERROR((VLOOKUP($B652,'UA Ledger'!$A$6:$N$165,J$4,FALSE)),0)+IFERROR(VLOOKUP($B652,'AA Ledger'!$A$6:$O$581,J$4,FALSE),0)</f>
        <v>91.6</v>
      </c>
      <c r="K652" s="7">
        <f>IFERROR((VLOOKUP($B652,'UA Ledger'!$A$6:$N$165,K$4,FALSE)),0)+IFERROR(VLOOKUP($B652,'AA Ledger'!$A$6:$O$581,K$4,FALSE),0)</f>
        <v>91.6</v>
      </c>
      <c r="L652" s="7">
        <f>IFERROR((VLOOKUP($B652,'UA Ledger'!$A$6:$N$165,L$4,FALSE)),0)+IFERROR(VLOOKUP($B652,'AA Ledger'!$A$6:$O$581,L$4,FALSE),0)</f>
        <v>91.6</v>
      </c>
      <c r="M652" s="7">
        <f>IFERROR((VLOOKUP($B652,'UA Ledger'!$A$6:$N$165,M$4,FALSE)),0)+IFERROR(VLOOKUP($B652,'AA Ledger'!$A$6:$O$581,M$4,FALSE),0)</f>
        <v>91.81</v>
      </c>
      <c r="N652" s="7">
        <f>IFERROR((VLOOKUP($B652,'UA Ledger'!$A$6:$N$165,N$4,FALSE)),0)+IFERROR(VLOOKUP($B652,'AA Ledger'!$A$6:$O$581,N$4,FALSE),0)</f>
        <v>93.399999999999991</v>
      </c>
      <c r="O652" s="6">
        <f t="shared" si="34"/>
        <v>1091.4600000000003</v>
      </c>
    </row>
    <row r="653" spans="1:15" x14ac:dyDescent="0.35">
      <c r="A653" s="26" t="str">
        <f>IFERROR(VLOOKUP(B653,[1]Summary!$A$440:$B$730,2,FALSE),"")</f>
        <v>DEPREC-STRUCT/IMPRV GEN PLT</v>
      </c>
      <c r="B653" s="16">
        <v>6680</v>
      </c>
      <c r="C653" s="7">
        <f>IFERROR((VLOOKUP($B653,'UA Ledger'!$A$6:$N$165,2,FALSE)),0)+IFERROR(VLOOKUP($B653,'AA Ledger'!$A$6:$O$581,2,FALSE),0)</f>
        <v>11833.629999999997</v>
      </c>
      <c r="D653" s="7">
        <f>IFERROR((VLOOKUP($B653,'UA Ledger'!$A$6:$N$165,D$4,FALSE)),0)+IFERROR(VLOOKUP($B653,'AA Ledger'!$A$6:$O$581,D$4,FALSE),0)</f>
        <v>11833.629999999997</v>
      </c>
      <c r="E653" s="7">
        <f>IFERROR((VLOOKUP($B653,'UA Ledger'!$A$6:$N$165,E$4,FALSE)),0)+IFERROR(VLOOKUP($B653,'AA Ledger'!$A$6:$O$581,E$4,FALSE),0)</f>
        <v>12018.519999999999</v>
      </c>
      <c r="F653" s="7">
        <f>IFERROR((VLOOKUP($B653,'UA Ledger'!$A$6:$N$165,F$4,FALSE)),0)+IFERROR(VLOOKUP($B653,'AA Ledger'!$A$6:$O$581,F$4,FALSE),0)</f>
        <v>12024.650000000001</v>
      </c>
      <c r="G653" s="7">
        <f>IFERROR((VLOOKUP($B653,'UA Ledger'!$A$6:$N$165,G$4,FALSE)),0)+IFERROR(VLOOKUP($B653,'AA Ledger'!$A$6:$O$581,G$4,FALSE),0)</f>
        <v>12199.65</v>
      </c>
      <c r="H653" s="7">
        <f>IFERROR((VLOOKUP($B653,'UA Ledger'!$A$6:$N$165,H$4,FALSE)),0)+IFERROR(VLOOKUP($B653,'AA Ledger'!$A$6:$O$581,H$4,FALSE),0)</f>
        <v>12212.279999999999</v>
      </c>
      <c r="I653" s="7">
        <f>IFERROR((VLOOKUP($B653,'UA Ledger'!$A$6:$N$165,I$4,FALSE)),0)+IFERROR(VLOOKUP($B653,'AA Ledger'!$A$6:$O$581,I$4,FALSE),0)</f>
        <v>12242.83</v>
      </c>
      <c r="J653" s="7">
        <f>IFERROR((VLOOKUP($B653,'UA Ledger'!$A$6:$N$165,J$4,FALSE)),0)+IFERROR(VLOOKUP($B653,'AA Ledger'!$A$6:$O$581,J$4,FALSE),0)</f>
        <v>12249.300000000001</v>
      </c>
      <c r="K653" s="7">
        <f>IFERROR((VLOOKUP($B653,'UA Ledger'!$A$6:$N$165,K$4,FALSE)),0)+IFERROR(VLOOKUP($B653,'AA Ledger'!$A$6:$O$581,K$4,FALSE),0)</f>
        <v>12250.400000000001</v>
      </c>
      <c r="L653" s="7">
        <f>IFERROR((VLOOKUP($B653,'UA Ledger'!$A$6:$N$165,L$4,FALSE)),0)+IFERROR(VLOOKUP($B653,'AA Ledger'!$A$6:$O$581,L$4,FALSE),0)</f>
        <v>12257.440000000002</v>
      </c>
      <c r="M653" s="7">
        <f>IFERROR((VLOOKUP($B653,'UA Ledger'!$A$6:$N$165,M$4,FALSE)),0)+IFERROR(VLOOKUP($B653,'AA Ledger'!$A$6:$O$581,M$4,FALSE),0)</f>
        <v>12198.029999999999</v>
      </c>
      <c r="N653" s="7">
        <f>IFERROR((VLOOKUP($B653,'UA Ledger'!$A$6:$N$165,N$4,FALSE)),0)+IFERROR(VLOOKUP($B653,'AA Ledger'!$A$6:$O$581,N$4,FALSE),0)</f>
        <v>12198.499999999998</v>
      </c>
      <c r="O653" s="6">
        <f t="shared" si="34"/>
        <v>145518.85999999999</v>
      </c>
    </row>
    <row r="654" spans="1:15" x14ac:dyDescent="0.35">
      <c r="A654" s="26" t="str">
        <f>IFERROR(VLOOKUP(B654,[1]Summary!$A$440:$B$730,2,FALSE),"")</f>
        <v>DEPREC-POWER GEN EQUIP COLL PL</v>
      </c>
      <c r="B654" s="16">
        <v>6685</v>
      </c>
      <c r="C654" s="7">
        <f>IFERROR((VLOOKUP($B654,'UA Ledger'!$A$6:$N$165,2,FALSE)),0)+IFERROR(VLOOKUP($B654,'AA Ledger'!$A$6:$O$581,2,FALSE),0)</f>
        <v>7274.1799999999994</v>
      </c>
      <c r="D654" s="7">
        <f>IFERROR((VLOOKUP($B654,'UA Ledger'!$A$6:$N$165,D$4,FALSE)),0)+IFERROR(VLOOKUP($B654,'AA Ledger'!$A$6:$O$581,D$4,FALSE),0)</f>
        <v>7274.1799999999994</v>
      </c>
      <c r="E654" s="7">
        <f>IFERROR((VLOOKUP($B654,'UA Ledger'!$A$6:$N$165,E$4,FALSE)),0)+IFERROR(VLOOKUP($B654,'AA Ledger'!$A$6:$O$581,E$4,FALSE),0)</f>
        <v>7272.33</v>
      </c>
      <c r="F654" s="7">
        <f>IFERROR((VLOOKUP($B654,'UA Ledger'!$A$6:$N$165,F$4,FALSE)),0)+IFERROR(VLOOKUP($B654,'AA Ledger'!$A$6:$O$581,F$4,FALSE),0)</f>
        <v>7272.33</v>
      </c>
      <c r="G654" s="7">
        <f>IFERROR((VLOOKUP($B654,'UA Ledger'!$A$6:$N$165,G$4,FALSE)),0)+IFERROR(VLOOKUP($B654,'AA Ledger'!$A$6:$O$581,G$4,FALSE),0)</f>
        <v>7272.33</v>
      </c>
      <c r="H654" s="7">
        <f>IFERROR((VLOOKUP($B654,'UA Ledger'!$A$6:$N$165,H$4,FALSE)),0)+IFERROR(VLOOKUP($B654,'AA Ledger'!$A$6:$O$581,H$4,FALSE),0)</f>
        <v>7272.33</v>
      </c>
      <c r="I654" s="7">
        <f>IFERROR((VLOOKUP($B654,'UA Ledger'!$A$6:$N$165,I$4,FALSE)),0)+IFERROR(VLOOKUP($B654,'AA Ledger'!$A$6:$O$581,I$4,FALSE),0)</f>
        <v>7272.33</v>
      </c>
      <c r="J654" s="7">
        <f>IFERROR((VLOOKUP($B654,'UA Ledger'!$A$6:$N$165,J$4,FALSE)),0)+IFERROR(VLOOKUP($B654,'AA Ledger'!$A$6:$O$581,J$4,FALSE),0)</f>
        <v>7272.33</v>
      </c>
      <c r="K654" s="7">
        <f>IFERROR((VLOOKUP($B654,'UA Ledger'!$A$6:$N$165,K$4,FALSE)),0)+IFERROR(VLOOKUP($B654,'AA Ledger'!$A$6:$O$581,K$4,FALSE),0)</f>
        <v>7272.33</v>
      </c>
      <c r="L654" s="7">
        <f>IFERROR((VLOOKUP($B654,'UA Ledger'!$A$6:$N$165,L$4,FALSE)),0)+IFERROR(VLOOKUP($B654,'AA Ledger'!$A$6:$O$581,L$4,FALSE),0)</f>
        <v>7272.33</v>
      </c>
      <c r="M654" s="7">
        <f>IFERROR((VLOOKUP($B654,'UA Ledger'!$A$6:$N$165,M$4,FALSE)),0)+IFERROR(VLOOKUP($B654,'AA Ledger'!$A$6:$O$581,M$4,FALSE),0)</f>
        <v>7272.33</v>
      </c>
      <c r="N654" s="7">
        <f>IFERROR((VLOOKUP($B654,'UA Ledger'!$A$6:$N$165,N$4,FALSE)),0)+IFERROR(VLOOKUP($B654,'AA Ledger'!$A$6:$O$581,N$4,FALSE),0)</f>
        <v>7272.33</v>
      </c>
      <c r="O654" s="6">
        <f t="shared" si="34"/>
        <v>87271.66</v>
      </c>
    </row>
    <row r="655" spans="1:15" x14ac:dyDescent="0.35">
      <c r="A655" s="15" t="s">
        <v>417</v>
      </c>
      <c r="B655" s="16">
        <v>6690</v>
      </c>
      <c r="C655" s="7">
        <f>IFERROR((VLOOKUP($B655,'UA Ledger'!$A$6:$N$165,2,FALSE)),0)+IFERROR(VLOOKUP($B655,'AA Ledger'!$A$6:$O$581,2,FALSE),0)</f>
        <v>875.7</v>
      </c>
      <c r="D655" s="7">
        <f>IFERROR((VLOOKUP($B655,'UA Ledger'!$A$6:$N$165,D$4,FALSE)),0)+IFERROR(VLOOKUP($B655,'AA Ledger'!$A$6:$O$581,D$4,FALSE),0)</f>
        <v>875.7</v>
      </c>
      <c r="E655" s="7">
        <f>IFERROR((VLOOKUP($B655,'UA Ledger'!$A$6:$N$165,E$4,FALSE)),0)+IFERROR(VLOOKUP($B655,'AA Ledger'!$A$6:$O$581,E$4,FALSE),0)</f>
        <v>875.7</v>
      </c>
      <c r="F655" s="7">
        <f>IFERROR((VLOOKUP($B655,'UA Ledger'!$A$6:$N$165,F$4,FALSE)),0)+IFERROR(VLOOKUP($B655,'AA Ledger'!$A$6:$O$581,F$4,FALSE),0)</f>
        <v>875.7</v>
      </c>
      <c r="G655" s="7">
        <f>IFERROR((VLOOKUP($B655,'UA Ledger'!$A$6:$N$165,G$4,FALSE)),0)+IFERROR(VLOOKUP($B655,'AA Ledger'!$A$6:$O$581,G$4,FALSE),0)</f>
        <v>875.7</v>
      </c>
      <c r="H655" s="7">
        <f>IFERROR((VLOOKUP($B655,'UA Ledger'!$A$6:$N$165,H$4,FALSE)),0)+IFERROR(VLOOKUP($B655,'AA Ledger'!$A$6:$O$581,H$4,FALSE),0)</f>
        <v>875.7</v>
      </c>
      <c r="I655" s="7">
        <f>IFERROR((VLOOKUP($B655,'UA Ledger'!$A$6:$N$165,I$4,FALSE)),0)+IFERROR(VLOOKUP($B655,'AA Ledger'!$A$6:$O$581,I$4,FALSE),0)</f>
        <v>875.7</v>
      </c>
      <c r="J655" s="7">
        <f>IFERROR((VLOOKUP($B655,'UA Ledger'!$A$6:$N$165,J$4,FALSE)),0)+IFERROR(VLOOKUP($B655,'AA Ledger'!$A$6:$O$581,J$4,FALSE),0)</f>
        <v>875.7</v>
      </c>
      <c r="K655" s="7">
        <f>IFERROR((VLOOKUP($B655,'UA Ledger'!$A$6:$N$165,K$4,FALSE)),0)+IFERROR(VLOOKUP($B655,'AA Ledger'!$A$6:$O$581,K$4,FALSE),0)</f>
        <v>875.7</v>
      </c>
      <c r="L655" s="7">
        <f>IFERROR((VLOOKUP($B655,'UA Ledger'!$A$6:$N$165,L$4,FALSE)),0)+IFERROR(VLOOKUP($B655,'AA Ledger'!$A$6:$O$581,L$4,FALSE),0)</f>
        <v>1894.85</v>
      </c>
      <c r="M655" s="7">
        <f>IFERROR((VLOOKUP($B655,'UA Ledger'!$A$6:$N$165,M$4,FALSE)),0)+IFERROR(VLOOKUP($B655,'AA Ledger'!$A$6:$O$581,M$4,FALSE),0)</f>
        <v>1894.85</v>
      </c>
      <c r="N655" s="7">
        <f>IFERROR((VLOOKUP($B655,'UA Ledger'!$A$6:$N$165,N$4,FALSE)),0)+IFERROR(VLOOKUP($B655,'AA Ledger'!$A$6:$O$581,N$4,FALSE),0)</f>
        <v>1894.85</v>
      </c>
      <c r="O655" s="6">
        <f t="shared" si="34"/>
        <v>13565.85</v>
      </c>
    </row>
    <row r="656" spans="1:15" x14ac:dyDescent="0.35">
      <c r="A656" s="26" t="str">
        <f>IFERROR(VLOOKUP(B656,[1]Summary!$A$440:$B$730,2,FALSE),"")</f>
        <v>DEPREC-POWER GEN EQUIP TREAT</v>
      </c>
      <c r="B656" s="16">
        <v>6695</v>
      </c>
      <c r="C656" s="7">
        <f>IFERROR((VLOOKUP($B656,'UA Ledger'!$A$6:$N$165,2,FALSE)),0)+IFERROR(VLOOKUP($B656,'AA Ledger'!$A$6:$O$581,2,FALSE),0)</f>
        <v>465.4</v>
      </c>
      <c r="D656" s="7">
        <f>IFERROR((VLOOKUP($B656,'UA Ledger'!$A$6:$N$165,D$4,FALSE)),0)+IFERROR(VLOOKUP($B656,'AA Ledger'!$A$6:$O$581,D$4,FALSE),0)</f>
        <v>465.4</v>
      </c>
      <c r="E656" s="7">
        <f>IFERROR((VLOOKUP($B656,'UA Ledger'!$A$6:$N$165,E$4,FALSE)),0)+IFERROR(VLOOKUP($B656,'AA Ledger'!$A$6:$O$581,E$4,FALSE),0)</f>
        <v>467.55999999999995</v>
      </c>
      <c r="F656" s="7">
        <f>IFERROR((VLOOKUP($B656,'UA Ledger'!$A$6:$N$165,F$4,FALSE)),0)+IFERROR(VLOOKUP($B656,'AA Ledger'!$A$6:$O$581,F$4,FALSE),0)</f>
        <v>467.55999999999995</v>
      </c>
      <c r="G656" s="7">
        <f>IFERROR((VLOOKUP($B656,'UA Ledger'!$A$6:$N$165,G$4,FALSE)),0)+IFERROR(VLOOKUP($B656,'AA Ledger'!$A$6:$O$581,G$4,FALSE),0)</f>
        <v>467.55999999999995</v>
      </c>
      <c r="H656" s="7">
        <f>IFERROR((VLOOKUP($B656,'UA Ledger'!$A$6:$N$165,H$4,FALSE)),0)+IFERROR(VLOOKUP($B656,'AA Ledger'!$A$6:$O$581,H$4,FALSE),0)</f>
        <v>467.55999999999995</v>
      </c>
      <c r="I656" s="7">
        <f>IFERROR((VLOOKUP($B656,'UA Ledger'!$A$6:$N$165,I$4,FALSE)),0)+IFERROR(VLOOKUP($B656,'AA Ledger'!$A$6:$O$581,I$4,FALSE),0)</f>
        <v>467.55999999999995</v>
      </c>
      <c r="J656" s="7">
        <f>IFERROR((VLOOKUP($B656,'UA Ledger'!$A$6:$N$165,J$4,FALSE)),0)+IFERROR(VLOOKUP($B656,'AA Ledger'!$A$6:$O$581,J$4,FALSE),0)</f>
        <v>471.85999999999996</v>
      </c>
      <c r="K656" s="7">
        <f>IFERROR((VLOOKUP($B656,'UA Ledger'!$A$6:$N$165,K$4,FALSE)),0)+IFERROR(VLOOKUP($B656,'AA Ledger'!$A$6:$O$581,K$4,FALSE),0)</f>
        <v>471.85999999999996</v>
      </c>
      <c r="L656" s="7">
        <f>IFERROR((VLOOKUP($B656,'UA Ledger'!$A$6:$N$165,L$4,FALSE)),0)+IFERROR(VLOOKUP($B656,'AA Ledger'!$A$6:$O$581,L$4,FALSE),0)</f>
        <v>471.85999999999996</v>
      </c>
      <c r="M656" s="7">
        <f>IFERROR((VLOOKUP($B656,'UA Ledger'!$A$6:$N$165,M$4,FALSE)),0)+IFERROR(VLOOKUP($B656,'AA Ledger'!$A$6:$O$581,M$4,FALSE),0)</f>
        <v>471.85999999999996</v>
      </c>
      <c r="N656" s="7">
        <f>IFERROR((VLOOKUP($B656,'UA Ledger'!$A$6:$N$165,N$4,FALSE)),0)+IFERROR(VLOOKUP($B656,'AA Ledger'!$A$6:$O$581,N$4,FALSE),0)</f>
        <v>471.85999999999996</v>
      </c>
      <c r="O656" s="6">
        <f t="shared" si="34"/>
        <v>5627.8999999999987</v>
      </c>
    </row>
    <row r="657" spans="1:15" x14ac:dyDescent="0.35">
      <c r="A657" s="26" t="str">
        <f>IFERROR(VLOOKUP(B657,[1]Summary!$A$440:$B$730,2,FALSE),"")</f>
        <v>DEPREC-SEWER FORCE MAIN</v>
      </c>
      <c r="B657" s="16">
        <v>6710</v>
      </c>
      <c r="C657" s="7">
        <f>IFERROR((VLOOKUP($B657,'UA Ledger'!$A$6:$N$165,2,FALSE)),0)+IFERROR(VLOOKUP($B657,'AA Ledger'!$A$6:$O$581,2,FALSE),0)</f>
        <v>23673.87</v>
      </c>
      <c r="D657" s="7">
        <f>IFERROR((VLOOKUP($B657,'UA Ledger'!$A$6:$N$165,D$4,FALSE)),0)+IFERROR(VLOOKUP($B657,'AA Ledger'!$A$6:$O$581,D$4,FALSE),0)</f>
        <v>23673.739999999998</v>
      </c>
      <c r="E657" s="7">
        <f>IFERROR((VLOOKUP($B657,'UA Ledger'!$A$6:$N$165,E$4,FALSE)),0)+IFERROR(VLOOKUP($B657,'AA Ledger'!$A$6:$O$581,E$4,FALSE),0)</f>
        <v>23679.1</v>
      </c>
      <c r="F657" s="7">
        <f>IFERROR((VLOOKUP($B657,'UA Ledger'!$A$6:$N$165,F$4,FALSE)),0)+IFERROR(VLOOKUP($B657,'AA Ledger'!$A$6:$O$581,F$4,FALSE),0)</f>
        <v>23702.09</v>
      </c>
      <c r="G657" s="7">
        <f>IFERROR((VLOOKUP($B657,'UA Ledger'!$A$6:$N$165,G$4,FALSE)),0)+IFERROR(VLOOKUP($B657,'AA Ledger'!$A$6:$O$581,G$4,FALSE),0)</f>
        <v>23919.559999999998</v>
      </c>
      <c r="H657" s="7">
        <f>IFERROR((VLOOKUP($B657,'UA Ledger'!$A$6:$N$165,H$4,FALSE)),0)+IFERROR(VLOOKUP($B657,'AA Ledger'!$A$6:$O$581,H$4,FALSE),0)</f>
        <v>23922.889999999996</v>
      </c>
      <c r="I657" s="7">
        <f>IFERROR((VLOOKUP($B657,'UA Ledger'!$A$6:$N$165,I$4,FALSE)),0)+IFERROR(VLOOKUP($B657,'AA Ledger'!$A$6:$O$581,I$4,FALSE),0)</f>
        <v>23896.69</v>
      </c>
      <c r="J657" s="7">
        <f>IFERROR((VLOOKUP($B657,'UA Ledger'!$A$6:$N$165,J$4,FALSE)),0)+IFERROR(VLOOKUP($B657,'AA Ledger'!$A$6:$O$581,J$4,FALSE),0)</f>
        <v>23958.48</v>
      </c>
      <c r="K657" s="7">
        <f>IFERROR((VLOOKUP($B657,'UA Ledger'!$A$6:$N$165,K$4,FALSE)),0)+IFERROR(VLOOKUP($B657,'AA Ledger'!$A$6:$O$581,K$4,FALSE),0)</f>
        <v>23945.329999999998</v>
      </c>
      <c r="L657" s="7">
        <f>IFERROR((VLOOKUP($B657,'UA Ledger'!$A$6:$N$165,L$4,FALSE)),0)+IFERROR(VLOOKUP($B657,'AA Ledger'!$A$6:$O$581,L$4,FALSE),0)</f>
        <v>23988.73</v>
      </c>
      <c r="M657" s="7">
        <f>IFERROR((VLOOKUP($B657,'UA Ledger'!$A$6:$N$165,M$4,FALSE)),0)+IFERROR(VLOOKUP($B657,'AA Ledger'!$A$6:$O$581,M$4,FALSE),0)</f>
        <v>23993.65</v>
      </c>
      <c r="N657" s="7">
        <f>IFERROR((VLOOKUP($B657,'UA Ledger'!$A$6:$N$165,N$4,FALSE)),0)+IFERROR(VLOOKUP($B657,'AA Ledger'!$A$6:$O$581,N$4,FALSE),0)</f>
        <v>24020.000000000004</v>
      </c>
      <c r="O657" s="6">
        <f t="shared" si="34"/>
        <v>286374.13</v>
      </c>
    </row>
    <row r="658" spans="1:15" x14ac:dyDescent="0.35">
      <c r="A658" s="26" t="str">
        <f>IFERROR(VLOOKUP(B658,[1]Summary!$A$440:$B$730,2,FALSE),"")</f>
        <v>DEPREC-SEWER GRAVITY MAIN</v>
      </c>
      <c r="B658" s="16">
        <v>6715</v>
      </c>
      <c r="C658" s="7">
        <f>IFERROR((VLOOKUP($B658,'UA Ledger'!$A$6:$N$165,2,FALSE)),0)+IFERROR(VLOOKUP($B658,'AA Ledger'!$A$6:$O$581,2,FALSE),0)</f>
        <v>47732.489999999991</v>
      </c>
      <c r="D658" s="7">
        <f>IFERROR((VLOOKUP($B658,'UA Ledger'!$A$6:$N$165,D$4,FALSE)),0)+IFERROR(VLOOKUP($B658,'AA Ledger'!$A$6:$O$581,D$4,FALSE),0)</f>
        <v>47869.869999999995</v>
      </c>
      <c r="E658" s="7">
        <f>IFERROR((VLOOKUP($B658,'UA Ledger'!$A$6:$N$165,E$4,FALSE)),0)+IFERROR(VLOOKUP($B658,'AA Ledger'!$A$6:$O$581,E$4,FALSE),0)</f>
        <v>48131.329999999994</v>
      </c>
      <c r="F658" s="7">
        <f>IFERROR((VLOOKUP($B658,'UA Ledger'!$A$6:$N$165,F$4,FALSE)),0)+IFERROR(VLOOKUP($B658,'AA Ledger'!$A$6:$O$581,F$4,FALSE),0)</f>
        <v>48101.049999999996</v>
      </c>
      <c r="G658" s="7">
        <f>IFERROR((VLOOKUP($B658,'UA Ledger'!$A$6:$N$165,G$4,FALSE)),0)+IFERROR(VLOOKUP($B658,'AA Ledger'!$A$6:$O$581,G$4,FALSE),0)</f>
        <v>49328.989999999991</v>
      </c>
      <c r="H658" s="7">
        <f>IFERROR((VLOOKUP($B658,'UA Ledger'!$A$6:$N$165,H$4,FALSE)),0)+IFERROR(VLOOKUP($B658,'AA Ledger'!$A$6:$O$581,H$4,FALSE),0)</f>
        <v>49475.299999999996</v>
      </c>
      <c r="I658" s="7">
        <f>IFERROR((VLOOKUP($B658,'UA Ledger'!$A$6:$N$165,I$4,FALSE)),0)+IFERROR(VLOOKUP($B658,'AA Ledger'!$A$6:$O$581,I$4,FALSE),0)</f>
        <v>49675.709999999985</v>
      </c>
      <c r="J658" s="7">
        <f>IFERROR((VLOOKUP($B658,'UA Ledger'!$A$6:$N$165,J$4,FALSE)),0)+IFERROR(VLOOKUP($B658,'AA Ledger'!$A$6:$O$581,J$4,FALSE),0)</f>
        <v>49698.44999999999</v>
      </c>
      <c r="K658" s="7">
        <f>IFERROR((VLOOKUP($B658,'UA Ledger'!$A$6:$N$165,K$4,FALSE)),0)+IFERROR(VLOOKUP($B658,'AA Ledger'!$A$6:$O$581,K$4,FALSE),0)</f>
        <v>49708.609999999986</v>
      </c>
      <c r="L658" s="7">
        <f>IFERROR((VLOOKUP($B658,'UA Ledger'!$A$6:$N$165,L$4,FALSE)),0)+IFERROR(VLOOKUP($B658,'AA Ledger'!$A$6:$O$581,L$4,FALSE),0)</f>
        <v>49696.009999999995</v>
      </c>
      <c r="M658" s="7">
        <f>IFERROR((VLOOKUP($B658,'UA Ledger'!$A$6:$N$165,M$4,FALSE)),0)+IFERROR(VLOOKUP($B658,'AA Ledger'!$A$6:$O$581,M$4,FALSE),0)</f>
        <v>49912.810000000005</v>
      </c>
      <c r="N658" s="7">
        <f>IFERROR((VLOOKUP($B658,'UA Ledger'!$A$6:$N$165,N$4,FALSE)),0)+IFERROR(VLOOKUP($B658,'AA Ledger'!$A$6:$O$581,N$4,FALSE),0)</f>
        <v>50087.180000000008</v>
      </c>
      <c r="O658" s="6">
        <f t="shared" si="34"/>
        <v>589417.80000000005</v>
      </c>
    </row>
    <row r="659" spans="1:15" x14ac:dyDescent="0.35">
      <c r="A659" s="26" t="str">
        <f>IFERROR(VLOOKUP(B659,[1]Summary!$A$440:$B$730,2,FALSE),"")</f>
        <v>DEPREC-MANHOLES</v>
      </c>
      <c r="B659" s="16">
        <v>6717</v>
      </c>
      <c r="C659" s="7">
        <f>IFERROR((VLOOKUP($B659,'UA Ledger'!$A$6:$N$165,2,FALSE)),0)+IFERROR(VLOOKUP($B659,'AA Ledger'!$A$6:$O$581,2,FALSE),0)</f>
        <v>6622.82</v>
      </c>
      <c r="D659" s="7">
        <f>IFERROR((VLOOKUP($B659,'UA Ledger'!$A$6:$N$165,D$4,FALSE)),0)+IFERROR(VLOOKUP($B659,'AA Ledger'!$A$6:$O$581,D$4,FALSE),0)</f>
        <v>6637.31</v>
      </c>
      <c r="E659" s="7">
        <f>IFERROR((VLOOKUP($B659,'UA Ledger'!$A$6:$N$165,E$4,FALSE)),0)+IFERROR(VLOOKUP($B659,'AA Ledger'!$A$6:$O$581,E$4,FALSE),0)</f>
        <v>6709.4299999999994</v>
      </c>
      <c r="F659" s="7">
        <f>IFERROR((VLOOKUP($B659,'UA Ledger'!$A$6:$N$165,F$4,FALSE)),0)+IFERROR(VLOOKUP($B659,'AA Ledger'!$A$6:$O$581,F$4,FALSE),0)</f>
        <v>6698.8799999999992</v>
      </c>
      <c r="G659" s="7">
        <f>IFERROR((VLOOKUP($B659,'UA Ledger'!$A$6:$N$165,G$4,FALSE)),0)+IFERROR(VLOOKUP($B659,'AA Ledger'!$A$6:$O$581,G$4,FALSE),0)</f>
        <v>7205.0199999999995</v>
      </c>
      <c r="H659" s="7">
        <f>IFERROR((VLOOKUP($B659,'UA Ledger'!$A$6:$N$165,H$4,FALSE)),0)+IFERROR(VLOOKUP($B659,'AA Ledger'!$A$6:$O$581,H$4,FALSE),0)</f>
        <v>7250.75</v>
      </c>
      <c r="I659" s="7">
        <f>IFERROR((VLOOKUP($B659,'UA Ledger'!$A$6:$N$165,I$4,FALSE)),0)+IFERROR(VLOOKUP($B659,'AA Ledger'!$A$6:$O$581,I$4,FALSE),0)</f>
        <v>7351.2500000000009</v>
      </c>
      <c r="J659" s="7">
        <f>IFERROR((VLOOKUP($B659,'UA Ledger'!$A$6:$N$165,J$4,FALSE)),0)+IFERROR(VLOOKUP($B659,'AA Ledger'!$A$6:$O$581,J$4,FALSE),0)</f>
        <v>7364.4500000000007</v>
      </c>
      <c r="K659" s="7">
        <f>IFERROR((VLOOKUP($B659,'UA Ledger'!$A$6:$N$165,K$4,FALSE)),0)+IFERROR(VLOOKUP($B659,'AA Ledger'!$A$6:$O$581,K$4,FALSE),0)</f>
        <v>7536.7500000000009</v>
      </c>
      <c r="L659" s="7">
        <f>IFERROR((VLOOKUP($B659,'UA Ledger'!$A$6:$N$165,L$4,FALSE)),0)+IFERROR(VLOOKUP($B659,'AA Ledger'!$A$6:$O$581,L$4,FALSE),0)</f>
        <v>7546.2900000000009</v>
      </c>
      <c r="M659" s="7">
        <f>IFERROR((VLOOKUP($B659,'UA Ledger'!$A$6:$N$165,M$4,FALSE)),0)+IFERROR(VLOOKUP($B659,'AA Ledger'!$A$6:$O$581,M$4,FALSE),0)</f>
        <v>8378.5000000000018</v>
      </c>
      <c r="N659" s="7">
        <f>IFERROR((VLOOKUP($B659,'UA Ledger'!$A$6:$N$165,N$4,FALSE)),0)+IFERROR(VLOOKUP($B659,'AA Ledger'!$A$6:$O$581,N$4,FALSE),0)</f>
        <v>8373.2800000000007</v>
      </c>
      <c r="O659" s="6">
        <f t="shared" si="34"/>
        <v>87674.73000000001</v>
      </c>
    </row>
    <row r="660" spans="1:15" x14ac:dyDescent="0.35">
      <c r="A660" s="26" t="str">
        <f>IFERROR(VLOOKUP(B660,[1]Summary!$A$440:$B$730,2,FALSE),"")</f>
        <v>DEPREC-SPECIAL COLL STRUCTURES</v>
      </c>
      <c r="B660" s="16">
        <v>6720</v>
      </c>
      <c r="C660" s="7">
        <f>IFERROR((VLOOKUP($B660,'UA Ledger'!$A$6:$N$165,2,FALSE)),0)+IFERROR(VLOOKUP($B660,'AA Ledger'!$A$6:$O$581,2,FALSE),0)</f>
        <v>459.78999999999996</v>
      </c>
      <c r="D660" s="7">
        <f>IFERROR((VLOOKUP($B660,'UA Ledger'!$A$6:$N$165,D$4,FALSE)),0)+IFERROR(VLOOKUP($B660,'AA Ledger'!$A$6:$O$581,D$4,FALSE),0)</f>
        <v>459.78999999999996</v>
      </c>
      <c r="E660" s="7">
        <f>IFERROR((VLOOKUP($B660,'UA Ledger'!$A$6:$N$165,E$4,FALSE)),0)+IFERROR(VLOOKUP($B660,'AA Ledger'!$A$6:$O$581,E$4,FALSE),0)</f>
        <v>459.78999999999996</v>
      </c>
      <c r="F660" s="7">
        <f>IFERROR((VLOOKUP($B660,'UA Ledger'!$A$6:$N$165,F$4,FALSE)),0)+IFERROR(VLOOKUP($B660,'AA Ledger'!$A$6:$O$581,F$4,FALSE),0)</f>
        <v>459.78999999999996</v>
      </c>
      <c r="G660" s="7">
        <f>IFERROR((VLOOKUP($B660,'UA Ledger'!$A$6:$N$165,G$4,FALSE)),0)+IFERROR(VLOOKUP($B660,'AA Ledger'!$A$6:$O$581,G$4,FALSE),0)</f>
        <v>459.78999999999996</v>
      </c>
      <c r="H660" s="7">
        <f>IFERROR((VLOOKUP($B660,'UA Ledger'!$A$6:$N$165,H$4,FALSE)),0)+IFERROR(VLOOKUP($B660,'AA Ledger'!$A$6:$O$581,H$4,FALSE),0)</f>
        <v>459.78999999999996</v>
      </c>
      <c r="I660" s="7">
        <f>IFERROR((VLOOKUP($B660,'UA Ledger'!$A$6:$N$165,I$4,FALSE)),0)+IFERROR(VLOOKUP($B660,'AA Ledger'!$A$6:$O$581,I$4,FALSE),0)</f>
        <v>459.78999999999996</v>
      </c>
      <c r="J660" s="7">
        <f>IFERROR((VLOOKUP($B660,'UA Ledger'!$A$6:$N$165,J$4,FALSE)),0)+IFERROR(VLOOKUP($B660,'AA Ledger'!$A$6:$O$581,J$4,FALSE),0)</f>
        <v>459.78999999999996</v>
      </c>
      <c r="K660" s="7">
        <f>IFERROR((VLOOKUP($B660,'UA Ledger'!$A$6:$N$165,K$4,FALSE)),0)+IFERROR(VLOOKUP($B660,'AA Ledger'!$A$6:$O$581,K$4,FALSE),0)</f>
        <v>459.78999999999996</v>
      </c>
      <c r="L660" s="7">
        <f>IFERROR((VLOOKUP($B660,'UA Ledger'!$A$6:$N$165,L$4,FALSE)),0)+IFERROR(VLOOKUP($B660,'AA Ledger'!$A$6:$O$581,L$4,FALSE),0)</f>
        <v>459.78999999999996</v>
      </c>
      <c r="M660" s="7">
        <f>IFERROR((VLOOKUP($B660,'UA Ledger'!$A$6:$N$165,M$4,FALSE)),0)+IFERROR(VLOOKUP($B660,'AA Ledger'!$A$6:$O$581,M$4,FALSE),0)</f>
        <v>17.39</v>
      </c>
      <c r="N660" s="7">
        <f>IFERROR((VLOOKUP($B660,'UA Ledger'!$A$6:$N$165,N$4,FALSE)),0)+IFERROR(VLOOKUP($B660,'AA Ledger'!$A$6:$O$581,N$4,FALSE),0)</f>
        <v>17.39</v>
      </c>
      <c r="O660" s="6">
        <f t="shared" si="34"/>
        <v>4632.68</v>
      </c>
    </row>
    <row r="661" spans="1:15" x14ac:dyDescent="0.35">
      <c r="A661" s="26" t="str">
        <f>IFERROR(VLOOKUP(B661,[1]Summary!$A$440:$B$730,2,FALSE),"")</f>
        <v>DEPREC-SERVICES TO CUSTOMERS</v>
      </c>
      <c r="B661" s="16">
        <v>6725</v>
      </c>
      <c r="C661" s="7">
        <f>IFERROR((VLOOKUP($B661,'UA Ledger'!$A$6:$N$165,2,FALSE)),0)+IFERROR(VLOOKUP($B661,'AA Ledger'!$A$6:$O$581,2,FALSE),0)</f>
        <v>3860.7600000000007</v>
      </c>
      <c r="D661" s="7">
        <f>IFERROR((VLOOKUP($B661,'UA Ledger'!$A$6:$N$165,D$4,FALSE)),0)+IFERROR(VLOOKUP($B661,'AA Ledger'!$A$6:$O$581,D$4,FALSE),0)</f>
        <v>3861.7200000000007</v>
      </c>
      <c r="E661" s="7">
        <f>IFERROR((VLOOKUP($B661,'UA Ledger'!$A$6:$N$165,E$4,FALSE)),0)+IFERROR(VLOOKUP($B661,'AA Ledger'!$A$6:$O$581,E$4,FALSE),0)</f>
        <v>3996.5100000000007</v>
      </c>
      <c r="F661" s="7">
        <f>IFERROR((VLOOKUP($B661,'UA Ledger'!$A$6:$N$165,F$4,FALSE)),0)+IFERROR(VLOOKUP($B661,'AA Ledger'!$A$6:$O$581,F$4,FALSE),0)</f>
        <v>4002.7000000000003</v>
      </c>
      <c r="G661" s="7">
        <f>IFERROR((VLOOKUP($B661,'UA Ledger'!$A$6:$N$165,G$4,FALSE)),0)+IFERROR(VLOOKUP($B661,'AA Ledger'!$A$6:$O$581,G$4,FALSE),0)</f>
        <v>4332.9900000000016</v>
      </c>
      <c r="H661" s="7">
        <f>IFERROR((VLOOKUP($B661,'UA Ledger'!$A$6:$N$165,H$4,FALSE)),0)+IFERROR(VLOOKUP($B661,'AA Ledger'!$A$6:$O$581,H$4,FALSE),0)</f>
        <v>4336.8300000000017</v>
      </c>
      <c r="I661" s="7">
        <f>IFERROR((VLOOKUP($B661,'UA Ledger'!$A$6:$N$165,I$4,FALSE)),0)+IFERROR(VLOOKUP($B661,'AA Ledger'!$A$6:$O$581,I$4,FALSE),0)</f>
        <v>4423.7400000000016</v>
      </c>
      <c r="J661" s="7">
        <f>IFERROR((VLOOKUP($B661,'UA Ledger'!$A$6:$N$165,J$4,FALSE)),0)+IFERROR(VLOOKUP($B661,'AA Ledger'!$A$6:$O$581,J$4,FALSE),0)</f>
        <v>4423.7400000000016</v>
      </c>
      <c r="K661" s="7">
        <f>IFERROR((VLOOKUP($B661,'UA Ledger'!$A$6:$N$165,K$4,FALSE)),0)+IFERROR(VLOOKUP($B661,'AA Ledger'!$A$6:$O$581,K$4,FALSE),0)</f>
        <v>4596.2500000000018</v>
      </c>
      <c r="L661" s="7">
        <f>IFERROR((VLOOKUP($B661,'UA Ledger'!$A$6:$N$165,L$4,FALSE)),0)+IFERROR(VLOOKUP($B661,'AA Ledger'!$A$6:$O$581,L$4,FALSE),0)</f>
        <v>4604.010000000002</v>
      </c>
      <c r="M661" s="7">
        <f>IFERROR((VLOOKUP($B661,'UA Ledger'!$A$6:$N$165,M$4,FALSE)),0)+IFERROR(VLOOKUP($B661,'AA Ledger'!$A$6:$O$581,M$4,FALSE),0)</f>
        <v>4952.5200000000004</v>
      </c>
      <c r="N661" s="7">
        <f>IFERROR((VLOOKUP($B661,'UA Ledger'!$A$6:$N$165,N$4,FALSE)),0)+IFERROR(VLOOKUP($B661,'AA Ledger'!$A$6:$O$581,N$4,FALSE),0)</f>
        <v>4952.5200000000004</v>
      </c>
      <c r="O661" s="6">
        <f t="shared" si="34"/>
        <v>52344.290000000008</v>
      </c>
    </row>
    <row r="662" spans="1:15" x14ac:dyDescent="0.35">
      <c r="A662" s="26" t="str">
        <f>IFERROR(VLOOKUP(B662,[1]Summary!$A$440:$B$730,2,FALSE),"")</f>
        <v>DEPREC-FLOW MEASURE DEVICES</v>
      </c>
      <c r="B662" s="16">
        <v>6730</v>
      </c>
      <c r="C662" s="7">
        <f>IFERROR((VLOOKUP($B662,'UA Ledger'!$A$6:$N$165,2,FALSE)),0)+IFERROR(VLOOKUP($B662,'AA Ledger'!$A$6:$O$581,2,FALSE),0)</f>
        <v>12023.36</v>
      </c>
      <c r="D662" s="7">
        <f>IFERROR((VLOOKUP($B662,'UA Ledger'!$A$6:$N$165,D$4,FALSE)),0)+IFERROR(VLOOKUP($B662,'AA Ledger'!$A$6:$O$581,D$4,FALSE),0)</f>
        <v>12027.69</v>
      </c>
      <c r="E662" s="7">
        <f>IFERROR((VLOOKUP($B662,'UA Ledger'!$A$6:$N$165,E$4,FALSE)),0)+IFERROR(VLOOKUP($B662,'AA Ledger'!$A$6:$O$581,E$4,FALSE),0)</f>
        <v>11989.150000000001</v>
      </c>
      <c r="F662" s="7">
        <f>IFERROR((VLOOKUP($B662,'UA Ledger'!$A$6:$N$165,F$4,FALSE)),0)+IFERROR(VLOOKUP($B662,'AA Ledger'!$A$6:$O$581,F$4,FALSE),0)</f>
        <v>11996.360000000002</v>
      </c>
      <c r="G662" s="7">
        <f>IFERROR((VLOOKUP($B662,'UA Ledger'!$A$6:$N$165,G$4,FALSE)),0)+IFERROR(VLOOKUP($B662,'AA Ledger'!$A$6:$O$581,G$4,FALSE),0)</f>
        <v>12012.210000000001</v>
      </c>
      <c r="H662" s="7">
        <f>IFERROR((VLOOKUP($B662,'UA Ledger'!$A$6:$N$165,H$4,FALSE)),0)+IFERROR(VLOOKUP($B662,'AA Ledger'!$A$6:$O$581,H$4,FALSE),0)</f>
        <v>12027.93</v>
      </c>
      <c r="I662" s="7">
        <f>IFERROR((VLOOKUP($B662,'UA Ledger'!$A$6:$N$165,I$4,FALSE)),0)+IFERROR(VLOOKUP($B662,'AA Ledger'!$A$6:$O$581,I$4,FALSE),0)</f>
        <v>12034.710000000001</v>
      </c>
      <c r="J662" s="7">
        <f>IFERROR((VLOOKUP($B662,'UA Ledger'!$A$6:$N$165,J$4,FALSE)),0)+IFERROR(VLOOKUP($B662,'AA Ledger'!$A$6:$O$581,J$4,FALSE),0)</f>
        <v>12051.95</v>
      </c>
      <c r="K662" s="7">
        <f>IFERROR((VLOOKUP($B662,'UA Ledger'!$A$6:$N$165,K$4,FALSE)),0)+IFERROR(VLOOKUP($B662,'AA Ledger'!$A$6:$O$581,K$4,FALSE),0)</f>
        <v>12040.900000000001</v>
      </c>
      <c r="L662" s="7">
        <f>IFERROR((VLOOKUP($B662,'UA Ledger'!$A$6:$N$165,L$4,FALSE)),0)+IFERROR(VLOOKUP($B662,'AA Ledger'!$A$6:$O$581,L$4,FALSE),0)</f>
        <v>12078.25</v>
      </c>
      <c r="M662" s="7">
        <f>IFERROR((VLOOKUP($B662,'UA Ledger'!$A$6:$N$165,M$4,FALSE)),0)+IFERROR(VLOOKUP($B662,'AA Ledger'!$A$6:$O$581,M$4,FALSE),0)</f>
        <v>12174.220000000001</v>
      </c>
      <c r="N662" s="7">
        <f>IFERROR((VLOOKUP($B662,'UA Ledger'!$A$6:$N$165,N$4,FALSE)),0)+IFERROR(VLOOKUP($B662,'AA Ledger'!$A$6:$O$581,N$4,FALSE),0)</f>
        <v>12134.67</v>
      </c>
      <c r="O662" s="6">
        <f t="shared" si="34"/>
        <v>144591.40000000002</v>
      </c>
    </row>
    <row r="663" spans="1:15" x14ac:dyDescent="0.35">
      <c r="A663" s="26" t="str">
        <f>IFERROR(VLOOKUP(B663,[1]Summary!$A$440:$B$730,2,FALSE),"")</f>
        <v>DEPREC-FLOW MEASURE INSTALL</v>
      </c>
      <c r="B663" s="16">
        <v>6735</v>
      </c>
      <c r="C663" s="7">
        <f>IFERROR((VLOOKUP($B663,'UA Ledger'!$A$6:$N$165,2,FALSE)),0)+IFERROR(VLOOKUP($B663,'AA Ledger'!$A$6:$O$581,2,FALSE),0)</f>
        <v>0.62</v>
      </c>
      <c r="D663" s="7">
        <f>IFERROR((VLOOKUP($B663,'UA Ledger'!$A$6:$N$165,D$4,FALSE)),0)+IFERROR(VLOOKUP($B663,'AA Ledger'!$A$6:$O$581,D$4,FALSE),0)</f>
        <v>0.62</v>
      </c>
      <c r="E663" s="7">
        <f>IFERROR((VLOOKUP($B663,'UA Ledger'!$A$6:$N$165,E$4,FALSE)),0)+IFERROR(VLOOKUP($B663,'AA Ledger'!$A$6:$O$581,E$4,FALSE),0)</f>
        <v>0.62</v>
      </c>
      <c r="F663" s="7">
        <f>IFERROR((VLOOKUP($B663,'UA Ledger'!$A$6:$N$165,F$4,FALSE)),0)+IFERROR(VLOOKUP($B663,'AA Ledger'!$A$6:$O$581,F$4,FALSE),0)</f>
        <v>0.62</v>
      </c>
      <c r="G663" s="7">
        <f>IFERROR((VLOOKUP($B663,'UA Ledger'!$A$6:$N$165,G$4,FALSE)),0)+IFERROR(VLOOKUP($B663,'AA Ledger'!$A$6:$O$581,G$4,FALSE),0)</f>
        <v>0.62</v>
      </c>
      <c r="H663" s="7">
        <f>IFERROR((VLOOKUP($B663,'UA Ledger'!$A$6:$N$165,H$4,FALSE)),0)+IFERROR(VLOOKUP($B663,'AA Ledger'!$A$6:$O$581,H$4,FALSE),0)</f>
        <v>0.62</v>
      </c>
      <c r="I663" s="7">
        <f>IFERROR((VLOOKUP($B663,'UA Ledger'!$A$6:$N$165,I$4,FALSE)),0)+IFERROR(VLOOKUP($B663,'AA Ledger'!$A$6:$O$581,I$4,FALSE),0)</f>
        <v>0.62</v>
      </c>
      <c r="J663" s="7">
        <f>IFERROR((VLOOKUP($B663,'UA Ledger'!$A$6:$N$165,J$4,FALSE)),0)+IFERROR(VLOOKUP($B663,'AA Ledger'!$A$6:$O$581,J$4,FALSE),0)</f>
        <v>0.62</v>
      </c>
      <c r="K663" s="7">
        <f>IFERROR((VLOOKUP($B663,'UA Ledger'!$A$6:$N$165,K$4,FALSE)),0)+IFERROR(VLOOKUP($B663,'AA Ledger'!$A$6:$O$581,K$4,FALSE),0)</f>
        <v>0.62</v>
      </c>
      <c r="L663" s="7">
        <f>IFERROR((VLOOKUP($B663,'UA Ledger'!$A$6:$N$165,L$4,FALSE)),0)+IFERROR(VLOOKUP($B663,'AA Ledger'!$A$6:$O$581,L$4,FALSE),0)</f>
        <v>0.62</v>
      </c>
      <c r="M663" s="7">
        <f>IFERROR((VLOOKUP($B663,'UA Ledger'!$A$6:$N$165,M$4,FALSE)),0)+IFERROR(VLOOKUP($B663,'AA Ledger'!$A$6:$O$581,M$4,FALSE),0)</f>
        <v>0.62</v>
      </c>
      <c r="N663" s="7">
        <f>IFERROR((VLOOKUP($B663,'UA Ledger'!$A$6:$N$165,N$4,FALSE)),0)+IFERROR(VLOOKUP($B663,'AA Ledger'!$A$6:$O$581,N$4,FALSE),0)</f>
        <v>0.62</v>
      </c>
      <c r="O663" s="6">
        <f t="shared" si="34"/>
        <v>7.44</v>
      </c>
    </row>
    <row r="664" spans="1:15" x14ac:dyDescent="0.35">
      <c r="A664" s="26" t="str">
        <f>IFERROR(VLOOKUP(B664,[1]Summary!$A$440:$B$730,2,FALSE),"")</f>
        <v>DEPREC-RECEIVING WELLS</v>
      </c>
      <c r="B664" s="16">
        <v>6740</v>
      </c>
      <c r="C664" s="7">
        <f>IFERROR((VLOOKUP($B664,'UA Ledger'!$A$6:$N$165,2,FALSE)),0)+IFERROR(VLOOKUP($B664,'AA Ledger'!$A$6:$O$581,2,FALSE),0)</f>
        <v>1691.2</v>
      </c>
      <c r="D664" s="7">
        <f>IFERROR((VLOOKUP($B664,'UA Ledger'!$A$6:$N$165,D$4,FALSE)),0)+IFERROR(VLOOKUP($B664,'AA Ledger'!$A$6:$O$581,D$4,FALSE),0)</f>
        <v>1691.2</v>
      </c>
      <c r="E664" s="7">
        <f>IFERROR((VLOOKUP($B664,'UA Ledger'!$A$6:$N$165,E$4,FALSE)),0)+IFERROR(VLOOKUP($B664,'AA Ledger'!$A$6:$O$581,E$4,FALSE),0)</f>
        <v>1691.2</v>
      </c>
      <c r="F664" s="7">
        <f>IFERROR((VLOOKUP($B664,'UA Ledger'!$A$6:$N$165,F$4,FALSE)),0)+IFERROR(VLOOKUP($B664,'AA Ledger'!$A$6:$O$581,F$4,FALSE),0)</f>
        <v>1691.2</v>
      </c>
      <c r="G664" s="7">
        <f>IFERROR((VLOOKUP($B664,'UA Ledger'!$A$6:$N$165,G$4,FALSE)),0)+IFERROR(VLOOKUP($B664,'AA Ledger'!$A$6:$O$581,G$4,FALSE),0)</f>
        <v>1691.2</v>
      </c>
      <c r="H664" s="7">
        <f>IFERROR((VLOOKUP($B664,'UA Ledger'!$A$6:$N$165,H$4,FALSE)),0)+IFERROR(VLOOKUP($B664,'AA Ledger'!$A$6:$O$581,H$4,FALSE),0)</f>
        <v>1691.2</v>
      </c>
      <c r="I664" s="7">
        <f>IFERROR((VLOOKUP($B664,'UA Ledger'!$A$6:$N$165,I$4,FALSE)),0)+IFERROR(VLOOKUP($B664,'AA Ledger'!$A$6:$O$581,I$4,FALSE),0)</f>
        <v>1691.2</v>
      </c>
      <c r="J664" s="7">
        <f>IFERROR((VLOOKUP($B664,'UA Ledger'!$A$6:$N$165,J$4,FALSE)),0)+IFERROR(VLOOKUP($B664,'AA Ledger'!$A$6:$O$581,J$4,FALSE),0)</f>
        <v>1691.2</v>
      </c>
      <c r="K664" s="7">
        <f>IFERROR((VLOOKUP($B664,'UA Ledger'!$A$6:$N$165,K$4,FALSE)),0)+IFERROR(VLOOKUP($B664,'AA Ledger'!$A$6:$O$581,K$4,FALSE),0)</f>
        <v>1696.0599999999997</v>
      </c>
      <c r="L664" s="7">
        <f>IFERROR((VLOOKUP($B664,'UA Ledger'!$A$6:$N$165,L$4,FALSE)),0)+IFERROR(VLOOKUP($B664,'AA Ledger'!$A$6:$O$581,L$4,FALSE),0)</f>
        <v>1696.0599999999997</v>
      </c>
      <c r="M664" s="7">
        <f>IFERROR((VLOOKUP($B664,'UA Ledger'!$A$6:$N$165,M$4,FALSE)),0)+IFERROR(VLOOKUP($B664,'AA Ledger'!$A$6:$O$581,M$4,FALSE),0)</f>
        <v>1696.0600000000002</v>
      </c>
      <c r="N664" s="7">
        <f>IFERROR((VLOOKUP($B664,'UA Ledger'!$A$6:$N$165,N$4,FALSE)),0)+IFERROR(VLOOKUP($B664,'AA Ledger'!$A$6:$O$581,N$4,FALSE),0)</f>
        <v>1696.0600000000002</v>
      </c>
      <c r="O664" s="6">
        <f t="shared" si="34"/>
        <v>20313.840000000004</v>
      </c>
    </row>
    <row r="665" spans="1:15" x14ac:dyDescent="0.35">
      <c r="A665" s="26" t="str">
        <f>IFERROR(VLOOKUP(B665,[1]Summary!$A$440:$B$730,2,FALSE),"")</f>
        <v>DEPREC-PUMP EQP PUMP PLT</v>
      </c>
      <c r="B665" s="16">
        <v>6745</v>
      </c>
      <c r="C665" s="7">
        <f>IFERROR((VLOOKUP($B665,'UA Ledger'!$A$6:$N$165,2,FALSE)),0)+IFERROR(VLOOKUP($B665,'AA Ledger'!$A$6:$O$581,2,FALSE),0)</f>
        <v>12415.990000000002</v>
      </c>
      <c r="D665" s="7">
        <f>IFERROR((VLOOKUP($B665,'UA Ledger'!$A$6:$N$165,D$4,FALSE)),0)+IFERROR(VLOOKUP($B665,'AA Ledger'!$A$6:$O$581,D$4,FALSE),0)</f>
        <v>12439.350000000002</v>
      </c>
      <c r="E665" s="7">
        <f>IFERROR((VLOOKUP($B665,'UA Ledger'!$A$6:$N$165,E$4,FALSE)),0)+IFERROR(VLOOKUP($B665,'AA Ledger'!$A$6:$O$581,E$4,FALSE),0)</f>
        <v>12639.01</v>
      </c>
      <c r="F665" s="7">
        <f>IFERROR((VLOOKUP($B665,'UA Ledger'!$A$6:$N$165,F$4,FALSE)),0)+IFERROR(VLOOKUP($B665,'AA Ledger'!$A$6:$O$581,F$4,FALSE),0)</f>
        <v>12727.06</v>
      </c>
      <c r="G665" s="7">
        <f>IFERROR((VLOOKUP($B665,'UA Ledger'!$A$6:$N$165,G$4,FALSE)),0)+IFERROR(VLOOKUP($B665,'AA Ledger'!$A$6:$O$581,G$4,FALSE),0)</f>
        <v>12879.599999999999</v>
      </c>
      <c r="H665" s="7">
        <f>IFERROR((VLOOKUP($B665,'UA Ledger'!$A$6:$N$165,H$4,FALSE)),0)+IFERROR(VLOOKUP($B665,'AA Ledger'!$A$6:$O$581,H$4,FALSE),0)</f>
        <v>13058.739999999998</v>
      </c>
      <c r="I665" s="7">
        <f>IFERROR((VLOOKUP($B665,'UA Ledger'!$A$6:$N$165,I$4,FALSE)),0)+IFERROR(VLOOKUP($B665,'AA Ledger'!$A$6:$O$581,I$4,FALSE),0)</f>
        <v>13303.509999999997</v>
      </c>
      <c r="J665" s="7">
        <f>IFERROR((VLOOKUP($B665,'UA Ledger'!$A$6:$N$165,J$4,FALSE)),0)+IFERROR(VLOOKUP($B665,'AA Ledger'!$A$6:$O$581,J$4,FALSE),0)</f>
        <v>13571.649999999998</v>
      </c>
      <c r="K665" s="7">
        <f>IFERROR((VLOOKUP($B665,'UA Ledger'!$A$6:$N$165,K$4,FALSE)),0)+IFERROR(VLOOKUP($B665,'AA Ledger'!$A$6:$O$581,K$4,FALSE),0)</f>
        <v>13646.869999999995</v>
      </c>
      <c r="L665" s="7">
        <f>IFERROR((VLOOKUP($B665,'UA Ledger'!$A$6:$N$165,L$4,FALSE)),0)+IFERROR(VLOOKUP($B665,'AA Ledger'!$A$6:$O$581,L$4,FALSE),0)</f>
        <v>14115.939999999995</v>
      </c>
      <c r="M665" s="7">
        <f>IFERROR((VLOOKUP($B665,'UA Ledger'!$A$6:$N$165,M$4,FALSE)),0)+IFERROR(VLOOKUP($B665,'AA Ledger'!$A$6:$O$581,M$4,FALSE),0)</f>
        <v>14128.749999999998</v>
      </c>
      <c r="N665" s="7">
        <f>IFERROR((VLOOKUP($B665,'UA Ledger'!$A$6:$N$165,N$4,FALSE)),0)+IFERROR(VLOOKUP($B665,'AA Ledger'!$A$6:$O$581,N$4,FALSE),0)</f>
        <v>14351.809999999998</v>
      </c>
      <c r="O665" s="6">
        <f t="shared" si="34"/>
        <v>159278.27999999997</v>
      </c>
    </row>
    <row r="666" spans="1:15" x14ac:dyDescent="0.35">
      <c r="A666" s="26" t="str">
        <f>IFERROR(VLOOKUP(B666,[1]Summary!$A$440:$B$730,2,FALSE),"")</f>
        <v>DEPREC-PUMP EQP RCLM WTP</v>
      </c>
      <c r="B666" s="16">
        <v>6750</v>
      </c>
      <c r="C666" s="7">
        <f>IFERROR((VLOOKUP($B666,'UA Ledger'!$A$6:$N$165,2,FALSE)),0)+IFERROR(VLOOKUP($B666,'AA Ledger'!$A$6:$O$581,2,FALSE),0)</f>
        <v>369.56</v>
      </c>
      <c r="D666" s="7">
        <f>IFERROR((VLOOKUP($B666,'UA Ledger'!$A$6:$N$165,D$4,FALSE)),0)+IFERROR(VLOOKUP($B666,'AA Ledger'!$A$6:$O$581,D$4,FALSE),0)</f>
        <v>369.56</v>
      </c>
      <c r="E666" s="7">
        <f>IFERROR((VLOOKUP($B666,'UA Ledger'!$A$6:$N$165,E$4,FALSE)),0)+IFERROR(VLOOKUP($B666,'AA Ledger'!$A$6:$O$581,E$4,FALSE),0)</f>
        <v>369.56</v>
      </c>
      <c r="F666" s="7">
        <f>IFERROR((VLOOKUP($B666,'UA Ledger'!$A$6:$N$165,F$4,FALSE)),0)+IFERROR(VLOOKUP($B666,'AA Ledger'!$A$6:$O$581,F$4,FALSE),0)</f>
        <v>369.56</v>
      </c>
      <c r="G666" s="7">
        <f>IFERROR((VLOOKUP($B666,'UA Ledger'!$A$6:$N$165,G$4,FALSE)),0)+IFERROR(VLOOKUP($B666,'AA Ledger'!$A$6:$O$581,G$4,FALSE),0)</f>
        <v>369.56</v>
      </c>
      <c r="H666" s="7">
        <f>IFERROR((VLOOKUP($B666,'UA Ledger'!$A$6:$N$165,H$4,FALSE)),0)+IFERROR(VLOOKUP($B666,'AA Ledger'!$A$6:$O$581,H$4,FALSE),0)</f>
        <v>370.72</v>
      </c>
      <c r="I666" s="7">
        <f>IFERROR((VLOOKUP($B666,'UA Ledger'!$A$6:$N$165,I$4,FALSE)),0)+IFERROR(VLOOKUP($B666,'AA Ledger'!$A$6:$O$581,I$4,FALSE),0)</f>
        <v>370.72</v>
      </c>
      <c r="J666" s="7">
        <f>IFERROR((VLOOKUP($B666,'UA Ledger'!$A$6:$N$165,J$4,FALSE)),0)+IFERROR(VLOOKUP($B666,'AA Ledger'!$A$6:$O$581,J$4,FALSE),0)</f>
        <v>370.72</v>
      </c>
      <c r="K666" s="7">
        <f>IFERROR((VLOOKUP($B666,'UA Ledger'!$A$6:$N$165,K$4,FALSE)),0)+IFERROR(VLOOKUP($B666,'AA Ledger'!$A$6:$O$581,K$4,FALSE),0)</f>
        <v>369.56</v>
      </c>
      <c r="L666" s="7">
        <f>IFERROR((VLOOKUP($B666,'UA Ledger'!$A$6:$N$165,L$4,FALSE)),0)+IFERROR(VLOOKUP($B666,'AA Ledger'!$A$6:$O$581,L$4,FALSE),0)</f>
        <v>406.83000000000004</v>
      </c>
      <c r="M666" s="7">
        <f>IFERROR((VLOOKUP($B666,'UA Ledger'!$A$6:$N$165,M$4,FALSE)),0)+IFERROR(VLOOKUP($B666,'AA Ledger'!$A$6:$O$581,M$4,FALSE),0)</f>
        <v>407.09000000000003</v>
      </c>
      <c r="N666" s="7">
        <f>IFERROR((VLOOKUP($B666,'UA Ledger'!$A$6:$N$165,N$4,FALSE)),0)+IFERROR(VLOOKUP($B666,'AA Ledger'!$A$6:$O$581,N$4,FALSE),0)</f>
        <v>391.97</v>
      </c>
      <c r="O666" s="6">
        <f t="shared" si="34"/>
        <v>4535.41</v>
      </c>
    </row>
    <row r="667" spans="1:15" x14ac:dyDescent="0.35">
      <c r="A667" s="26" t="str">
        <f>IFERROR(VLOOKUP(B667,[1]Summary!$A$440:$B$730,2,FALSE),"")</f>
        <v>DEPREC-PUMP EQP RCLM WTR DIST</v>
      </c>
      <c r="B667" s="16">
        <v>6755</v>
      </c>
      <c r="C667" s="7">
        <f>IFERROR((VLOOKUP($B667,'UA Ledger'!$A$6:$N$165,2,FALSE)),0)+IFERROR(VLOOKUP($B667,'AA Ledger'!$A$6:$O$581,2,FALSE),0)</f>
        <v>202.74</v>
      </c>
      <c r="D667" s="7">
        <f>IFERROR((VLOOKUP($B667,'UA Ledger'!$A$6:$N$165,D$4,FALSE)),0)+IFERROR(VLOOKUP($B667,'AA Ledger'!$A$6:$O$581,D$4,FALSE),0)</f>
        <v>202.74</v>
      </c>
      <c r="E667" s="7">
        <f>IFERROR((VLOOKUP($B667,'UA Ledger'!$A$6:$N$165,E$4,FALSE)),0)+IFERROR(VLOOKUP($B667,'AA Ledger'!$A$6:$O$581,E$4,FALSE),0)</f>
        <v>202.74</v>
      </c>
      <c r="F667" s="7">
        <f>IFERROR((VLOOKUP($B667,'UA Ledger'!$A$6:$N$165,F$4,FALSE)),0)+IFERROR(VLOOKUP($B667,'AA Ledger'!$A$6:$O$581,F$4,FALSE),0)</f>
        <v>273.20999999999998</v>
      </c>
      <c r="G667" s="7">
        <f>IFERROR((VLOOKUP($B667,'UA Ledger'!$A$6:$N$165,G$4,FALSE)),0)+IFERROR(VLOOKUP($B667,'AA Ledger'!$A$6:$O$581,G$4,FALSE),0)</f>
        <v>233.85999999999999</v>
      </c>
      <c r="H667" s="7">
        <f>IFERROR((VLOOKUP($B667,'UA Ledger'!$A$6:$N$165,H$4,FALSE)),0)+IFERROR(VLOOKUP($B667,'AA Ledger'!$A$6:$O$581,H$4,FALSE),0)</f>
        <v>233.85999999999999</v>
      </c>
      <c r="I667" s="7">
        <f>IFERROR((VLOOKUP($B667,'UA Ledger'!$A$6:$N$165,I$4,FALSE)),0)+IFERROR(VLOOKUP($B667,'AA Ledger'!$A$6:$O$581,I$4,FALSE),0)</f>
        <v>233.85999999999999</v>
      </c>
      <c r="J667" s="7">
        <f>IFERROR((VLOOKUP($B667,'UA Ledger'!$A$6:$N$165,J$4,FALSE)),0)+IFERROR(VLOOKUP($B667,'AA Ledger'!$A$6:$O$581,J$4,FALSE),0)</f>
        <v>243.04</v>
      </c>
      <c r="K667" s="7">
        <f>IFERROR((VLOOKUP($B667,'UA Ledger'!$A$6:$N$165,K$4,FALSE)),0)+IFERROR(VLOOKUP($B667,'AA Ledger'!$A$6:$O$581,K$4,FALSE),0)</f>
        <v>255.17</v>
      </c>
      <c r="L667" s="7">
        <f>IFERROR((VLOOKUP($B667,'UA Ledger'!$A$6:$N$165,L$4,FALSE)),0)+IFERROR(VLOOKUP($B667,'AA Ledger'!$A$6:$O$581,L$4,FALSE),0)</f>
        <v>255.17</v>
      </c>
      <c r="M667" s="7">
        <f>IFERROR((VLOOKUP($B667,'UA Ledger'!$A$6:$N$165,M$4,FALSE)),0)+IFERROR(VLOOKUP($B667,'AA Ledger'!$A$6:$O$581,M$4,FALSE),0)</f>
        <v>260.08</v>
      </c>
      <c r="N667" s="7">
        <f>IFERROR((VLOOKUP($B667,'UA Ledger'!$A$6:$N$165,N$4,FALSE)),0)+IFERROR(VLOOKUP($B667,'AA Ledger'!$A$6:$O$581,N$4,FALSE),0)</f>
        <v>257.88</v>
      </c>
      <c r="O667" s="6">
        <f t="shared" si="34"/>
        <v>2854.35</v>
      </c>
    </row>
    <row r="668" spans="1:15" x14ac:dyDescent="0.35">
      <c r="A668" s="26" t="str">
        <f>IFERROR(VLOOKUP(B668,[1]Summary!$A$440:$B$730,2,FALSE),"")</f>
        <v>DEPREC-TREAT/DISP EQUIP LAGOON</v>
      </c>
      <c r="B668" s="16">
        <v>6760</v>
      </c>
      <c r="C668" s="7">
        <f>IFERROR((VLOOKUP($B668,'UA Ledger'!$A$6:$N$165,2,FALSE)),0)+IFERROR(VLOOKUP($B668,'AA Ledger'!$A$6:$O$581,2,FALSE),0)</f>
        <v>2770.1399999999994</v>
      </c>
      <c r="D668" s="7">
        <f>IFERROR((VLOOKUP($B668,'UA Ledger'!$A$6:$N$165,D$4,FALSE)),0)+IFERROR(VLOOKUP($B668,'AA Ledger'!$A$6:$O$581,D$4,FALSE),0)</f>
        <v>2770.1399999999994</v>
      </c>
      <c r="E668" s="7">
        <f>IFERROR((VLOOKUP($B668,'UA Ledger'!$A$6:$N$165,E$4,FALSE)),0)+IFERROR(VLOOKUP($B668,'AA Ledger'!$A$6:$O$581,E$4,FALSE),0)</f>
        <v>1790.8299999999997</v>
      </c>
      <c r="F668" s="7">
        <f>IFERROR((VLOOKUP($B668,'UA Ledger'!$A$6:$N$165,F$4,FALSE)),0)+IFERROR(VLOOKUP($B668,'AA Ledger'!$A$6:$O$581,F$4,FALSE),0)</f>
        <v>1790.8299999999997</v>
      </c>
      <c r="G668" s="7">
        <f>IFERROR((VLOOKUP($B668,'UA Ledger'!$A$6:$N$165,G$4,FALSE)),0)+IFERROR(VLOOKUP($B668,'AA Ledger'!$A$6:$O$581,G$4,FALSE),0)</f>
        <v>1790.8299999999997</v>
      </c>
      <c r="H668" s="7">
        <f>IFERROR((VLOOKUP($B668,'UA Ledger'!$A$6:$N$165,H$4,FALSE)),0)+IFERROR(VLOOKUP($B668,'AA Ledger'!$A$6:$O$581,H$4,FALSE),0)</f>
        <v>1790.8299999999997</v>
      </c>
      <c r="I668" s="7">
        <f>IFERROR((VLOOKUP($B668,'UA Ledger'!$A$6:$N$165,I$4,FALSE)),0)+IFERROR(VLOOKUP($B668,'AA Ledger'!$A$6:$O$581,I$4,FALSE),0)</f>
        <v>1794.1599999999999</v>
      </c>
      <c r="J668" s="7">
        <f>IFERROR((VLOOKUP($B668,'UA Ledger'!$A$6:$N$165,J$4,FALSE)),0)+IFERROR(VLOOKUP($B668,'AA Ledger'!$A$6:$O$581,J$4,FALSE),0)</f>
        <v>1983.51</v>
      </c>
      <c r="K668" s="7">
        <f>IFERROR((VLOOKUP($B668,'UA Ledger'!$A$6:$N$165,K$4,FALSE)),0)+IFERROR(VLOOKUP($B668,'AA Ledger'!$A$6:$O$581,K$4,FALSE),0)</f>
        <v>1850.44</v>
      </c>
      <c r="L668" s="7">
        <f>IFERROR((VLOOKUP($B668,'UA Ledger'!$A$6:$N$165,L$4,FALSE)),0)+IFERROR(VLOOKUP($B668,'AA Ledger'!$A$6:$O$581,L$4,FALSE),0)</f>
        <v>1850.44</v>
      </c>
      <c r="M668" s="7">
        <f>IFERROR((VLOOKUP($B668,'UA Ledger'!$A$6:$N$165,M$4,FALSE)),0)+IFERROR(VLOOKUP($B668,'AA Ledger'!$A$6:$O$581,M$4,FALSE),0)</f>
        <v>1850.42</v>
      </c>
      <c r="N668" s="7">
        <f>IFERROR((VLOOKUP($B668,'UA Ledger'!$A$6:$N$165,N$4,FALSE)),0)+IFERROR(VLOOKUP($B668,'AA Ledger'!$A$6:$O$581,N$4,FALSE),0)</f>
        <v>3072.11</v>
      </c>
      <c r="O668" s="6">
        <f t="shared" si="34"/>
        <v>25104.679999999993</v>
      </c>
    </row>
    <row r="669" spans="1:15" x14ac:dyDescent="0.35">
      <c r="A669" s="26" t="str">
        <f>IFERROR(VLOOKUP(B669,[1]Summary!$A$440:$B$730,2,FALSE),"")</f>
        <v>DEPREC-TREAT/DISP EQ TRT PLT</v>
      </c>
      <c r="B669" s="16">
        <v>6765</v>
      </c>
      <c r="C669" s="7">
        <f>IFERROR((VLOOKUP($B669,'UA Ledger'!$A$6:$N$165,2,FALSE)),0)+IFERROR(VLOOKUP($B669,'AA Ledger'!$A$6:$O$581,2,FALSE),0)</f>
        <v>54553.44000000001</v>
      </c>
      <c r="D669" s="7">
        <f>IFERROR((VLOOKUP($B669,'UA Ledger'!$A$6:$N$165,D$4,FALSE)),0)+IFERROR(VLOOKUP($B669,'AA Ledger'!$A$6:$O$581,D$4,FALSE),0)</f>
        <v>54630.590000000011</v>
      </c>
      <c r="E669" s="7">
        <f>IFERROR((VLOOKUP($B669,'UA Ledger'!$A$6:$N$165,E$4,FALSE)),0)+IFERROR(VLOOKUP($B669,'AA Ledger'!$A$6:$O$581,E$4,FALSE),0)</f>
        <v>53626.34</v>
      </c>
      <c r="F669" s="7">
        <f>IFERROR((VLOOKUP($B669,'UA Ledger'!$A$6:$N$165,F$4,FALSE)),0)+IFERROR(VLOOKUP($B669,'AA Ledger'!$A$6:$O$581,F$4,FALSE),0)</f>
        <v>53601.48</v>
      </c>
      <c r="G669" s="7">
        <f>IFERROR((VLOOKUP($B669,'UA Ledger'!$A$6:$N$165,G$4,FALSE)),0)+IFERROR(VLOOKUP($B669,'AA Ledger'!$A$6:$O$581,G$4,FALSE),0)</f>
        <v>54761.82</v>
      </c>
      <c r="H669" s="7">
        <f>IFERROR((VLOOKUP($B669,'UA Ledger'!$A$6:$N$165,H$4,FALSE)),0)+IFERROR(VLOOKUP($B669,'AA Ledger'!$A$6:$O$581,H$4,FALSE),0)</f>
        <v>54880.03</v>
      </c>
      <c r="I669" s="7">
        <f>IFERROR((VLOOKUP($B669,'UA Ledger'!$A$6:$N$165,I$4,FALSE)),0)+IFERROR(VLOOKUP($B669,'AA Ledger'!$A$6:$O$581,I$4,FALSE),0)</f>
        <v>54896.36</v>
      </c>
      <c r="J669" s="7">
        <f>IFERROR((VLOOKUP($B669,'UA Ledger'!$A$6:$N$165,J$4,FALSE)),0)+IFERROR(VLOOKUP($B669,'AA Ledger'!$A$6:$O$581,J$4,FALSE),0)</f>
        <v>55060.55000000001</v>
      </c>
      <c r="K669" s="7">
        <f>IFERROR((VLOOKUP($B669,'UA Ledger'!$A$6:$N$165,K$4,FALSE)),0)+IFERROR(VLOOKUP($B669,'AA Ledger'!$A$6:$O$581,K$4,FALSE),0)</f>
        <v>55001.730000000018</v>
      </c>
      <c r="L669" s="7">
        <f>IFERROR((VLOOKUP($B669,'UA Ledger'!$A$6:$N$165,L$4,FALSE)),0)+IFERROR(VLOOKUP($B669,'AA Ledger'!$A$6:$O$581,L$4,FALSE),0)</f>
        <v>54622.12000000001</v>
      </c>
      <c r="M669" s="7">
        <f>IFERROR((VLOOKUP($B669,'UA Ledger'!$A$6:$N$165,M$4,FALSE)),0)+IFERROR(VLOOKUP($B669,'AA Ledger'!$A$6:$O$581,M$4,FALSE),0)</f>
        <v>55035.360000000008</v>
      </c>
      <c r="N669" s="7">
        <f>IFERROR((VLOOKUP($B669,'UA Ledger'!$A$6:$N$165,N$4,FALSE)),0)+IFERROR(VLOOKUP($B669,'AA Ledger'!$A$6:$O$581,N$4,FALSE),0)</f>
        <v>55149.680000000015</v>
      </c>
      <c r="O669" s="6">
        <f t="shared" si="34"/>
        <v>655819.50000000012</v>
      </c>
    </row>
    <row r="670" spans="1:15" x14ac:dyDescent="0.35">
      <c r="A670" s="26" t="str">
        <f>IFERROR(VLOOKUP(B670,[1]Summary!$A$440:$B$730,2,FALSE),"")</f>
        <v>DEPREC-TREAT/DISP EQ RCLM WTP</v>
      </c>
      <c r="B670" s="16">
        <v>6770</v>
      </c>
      <c r="C670" s="7">
        <f>IFERROR((VLOOKUP($B670,'UA Ledger'!$A$6:$N$165,2,FALSE)),0)+IFERROR(VLOOKUP($B670,'AA Ledger'!$A$6:$O$581,2,FALSE),0)</f>
        <v>23601.479999999996</v>
      </c>
      <c r="D670" s="7">
        <f>IFERROR((VLOOKUP($B670,'UA Ledger'!$A$6:$N$165,D$4,FALSE)),0)+IFERROR(VLOOKUP($B670,'AA Ledger'!$A$6:$O$581,D$4,FALSE),0)</f>
        <v>23601.479999999996</v>
      </c>
      <c r="E670" s="7">
        <f>IFERROR((VLOOKUP($B670,'UA Ledger'!$A$6:$N$165,E$4,FALSE)),0)+IFERROR(VLOOKUP($B670,'AA Ledger'!$A$6:$O$581,E$4,FALSE),0)</f>
        <v>23601.479999999996</v>
      </c>
      <c r="F670" s="7">
        <f>IFERROR((VLOOKUP($B670,'UA Ledger'!$A$6:$N$165,F$4,FALSE)),0)+IFERROR(VLOOKUP($B670,'AA Ledger'!$A$6:$O$581,F$4,FALSE),0)</f>
        <v>23605.799999999996</v>
      </c>
      <c r="G670" s="7">
        <f>IFERROR((VLOOKUP($B670,'UA Ledger'!$A$6:$N$165,G$4,FALSE)),0)+IFERROR(VLOOKUP($B670,'AA Ledger'!$A$6:$O$581,G$4,FALSE),0)</f>
        <v>23605.799999999996</v>
      </c>
      <c r="H670" s="7">
        <f>IFERROR((VLOOKUP($B670,'UA Ledger'!$A$6:$N$165,H$4,FALSE)),0)+IFERROR(VLOOKUP($B670,'AA Ledger'!$A$6:$O$581,H$4,FALSE),0)</f>
        <v>23602.769999999997</v>
      </c>
      <c r="I670" s="7">
        <f>IFERROR((VLOOKUP($B670,'UA Ledger'!$A$6:$N$165,I$4,FALSE)),0)+IFERROR(VLOOKUP($B670,'AA Ledger'!$A$6:$O$581,I$4,FALSE),0)</f>
        <v>23602.769999999997</v>
      </c>
      <c r="J670" s="7">
        <f>IFERROR((VLOOKUP($B670,'UA Ledger'!$A$6:$N$165,J$4,FALSE)),0)+IFERROR(VLOOKUP($B670,'AA Ledger'!$A$6:$O$581,J$4,FALSE),0)</f>
        <v>23602.769999999997</v>
      </c>
      <c r="K670" s="7">
        <f>IFERROR((VLOOKUP($B670,'UA Ledger'!$A$6:$N$165,K$4,FALSE)),0)+IFERROR(VLOOKUP($B670,'AA Ledger'!$A$6:$O$581,K$4,FALSE),0)</f>
        <v>23602.769999999997</v>
      </c>
      <c r="L670" s="7">
        <f>IFERROR((VLOOKUP($B670,'UA Ledger'!$A$6:$N$165,L$4,FALSE)),0)+IFERROR(VLOOKUP($B670,'AA Ledger'!$A$6:$O$581,L$4,FALSE),0)</f>
        <v>23602.769999999997</v>
      </c>
      <c r="M670" s="7">
        <f>IFERROR((VLOOKUP($B670,'UA Ledger'!$A$6:$N$165,M$4,FALSE)),0)+IFERROR(VLOOKUP($B670,'AA Ledger'!$A$6:$O$581,M$4,FALSE),0)</f>
        <v>23602.769999999997</v>
      </c>
      <c r="N670" s="7">
        <f>IFERROR((VLOOKUP($B670,'UA Ledger'!$A$6:$N$165,N$4,FALSE)),0)+IFERROR(VLOOKUP($B670,'AA Ledger'!$A$6:$O$581,N$4,FALSE),0)</f>
        <v>23602.769999999997</v>
      </c>
      <c r="O670" s="6">
        <f t="shared" si="34"/>
        <v>283235.42999999993</v>
      </c>
    </row>
    <row r="671" spans="1:15" x14ac:dyDescent="0.35">
      <c r="A671" s="26" t="str">
        <f>IFERROR(VLOOKUP(B671,[1]Summary!$A$440:$B$730,2,FALSE),"")</f>
        <v>DEPREC-PLANT SEWERS TRTMT PLT</v>
      </c>
      <c r="B671" s="16">
        <v>6775</v>
      </c>
      <c r="C671" s="7">
        <f>IFERROR((VLOOKUP($B671,'UA Ledger'!$A$6:$N$165,2,FALSE)),0)+IFERROR(VLOOKUP($B671,'AA Ledger'!$A$6:$O$581,2,FALSE),0)</f>
        <v>8126.35</v>
      </c>
      <c r="D671" s="7">
        <f>IFERROR((VLOOKUP($B671,'UA Ledger'!$A$6:$N$165,D$4,FALSE)),0)+IFERROR(VLOOKUP($B671,'AA Ledger'!$A$6:$O$581,D$4,FALSE),0)</f>
        <v>8143.130000000001</v>
      </c>
      <c r="E671" s="7">
        <f>IFERROR((VLOOKUP($B671,'UA Ledger'!$A$6:$N$165,E$4,FALSE)),0)+IFERROR(VLOOKUP($B671,'AA Ledger'!$A$6:$O$581,E$4,FALSE),0)</f>
        <v>8081.44</v>
      </c>
      <c r="F671" s="7">
        <f>IFERROR((VLOOKUP($B671,'UA Ledger'!$A$6:$N$165,F$4,FALSE)),0)+IFERROR(VLOOKUP($B671,'AA Ledger'!$A$6:$O$581,F$4,FALSE),0)</f>
        <v>8107.4000000000015</v>
      </c>
      <c r="G671" s="7">
        <f>IFERROR((VLOOKUP($B671,'UA Ledger'!$A$6:$N$165,G$4,FALSE)),0)+IFERROR(VLOOKUP($B671,'AA Ledger'!$A$6:$O$581,G$4,FALSE),0)</f>
        <v>8113.920000000001</v>
      </c>
      <c r="H671" s="7">
        <f>IFERROR((VLOOKUP($B671,'UA Ledger'!$A$6:$N$165,H$4,FALSE)),0)+IFERROR(VLOOKUP($B671,'AA Ledger'!$A$6:$O$581,H$4,FALSE),0)</f>
        <v>8123.5900000000011</v>
      </c>
      <c r="I671" s="7">
        <f>IFERROR((VLOOKUP($B671,'UA Ledger'!$A$6:$N$165,I$4,FALSE)),0)+IFERROR(VLOOKUP($B671,'AA Ledger'!$A$6:$O$581,I$4,FALSE),0)</f>
        <v>8117.06</v>
      </c>
      <c r="J671" s="7">
        <f>IFERROR((VLOOKUP($B671,'UA Ledger'!$A$6:$N$165,J$4,FALSE)),0)+IFERROR(VLOOKUP($B671,'AA Ledger'!$A$6:$O$581,J$4,FALSE),0)</f>
        <v>8119.84</v>
      </c>
      <c r="K671" s="7">
        <f>IFERROR((VLOOKUP($B671,'UA Ledger'!$A$6:$N$165,K$4,FALSE)),0)+IFERROR(VLOOKUP($B671,'AA Ledger'!$A$6:$O$581,K$4,FALSE),0)</f>
        <v>8135.2199999999993</v>
      </c>
      <c r="L671" s="7">
        <f>IFERROR((VLOOKUP($B671,'UA Ledger'!$A$6:$N$165,L$4,FALSE)),0)+IFERROR(VLOOKUP($B671,'AA Ledger'!$A$6:$O$581,L$4,FALSE),0)</f>
        <v>8178.3</v>
      </c>
      <c r="M671" s="7">
        <f>IFERROR((VLOOKUP($B671,'UA Ledger'!$A$6:$N$165,M$4,FALSE)),0)+IFERROR(VLOOKUP($B671,'AA Ledger'!$A$6:$O$581,M$4,FALSE),0)</f>
        <v>8193.869999999999</v>
      </c>
      <c r="N671" s="7">
        <f>IFERROR((VLOOKUP($B671,'UA Ledger'!$A$6:$N$165,N$4,FALSE)),0)+IFERROR(VLOOKUP($B671,'AA Ledger'!$A$6:$O$581,N$4,FALSE),0)</f>
        <v>8180.37</v>
      </c>
      <c r="O671" s="6">
        <f t="shared" si="34"/>
        <v>97620.49</v>
      </c>
    </row>
    <row r="672" spans="1:15" x14ac:dyDescent="0.35">
      <c r="A672" s="26" t="str">
        <f>IFERROR(VLOOKUP(B672,[1]Summary!$A$440:$B$730,2,FALSE),"")</f>
        <v>DEPREC-PLANT SEWERS RCLM WTP</v>
      </c>
      <c r="B672" s="16">
        <v>6780</v>
      </c>
      <c r="C672" s="7">
        <f>IFERROR((VLOOKUP($B672,'UA Ledger'!$A$6:$N$165,2,FALSE)),0)+IFERROR(VLOOKUP($B672,'AA Ledger'!$A$6:$O$581,2,FALSE),0)</f>
        <v>25.400000000000002</v>
      </c>
      <c r="D672" s="7">
        <f>IFERROR((VLOOKUP($B672,'UA Ledger'!$A$6:$N$165,D$4,FALSE)),0)+IFERROR(VLOOKUP($B672,'AA Ledger'!$A$6:$O$581,D$4,FALSE),0)</f>
        <v>25.400000000000002</v>
      </c>
      <c r="E672" s="7">
        <f>IFERROR((VLOOKUP($B672,'UA Ledger'!$A$6:$N$165,E$4,FALSE)),0)+IFERROR(VLOOKUP($B672,'AA Ledger'!$A$6:$O$581,E$4,FALSE),0)</f>
        <v>25.400000000000002</v>
      </c>
      <c r="F672" s="7">
        <f>IFERROR((VLOOKUP($B672,'UA Ledger'!$A$6:$N$165,F$4,FALSE)),0)+IFERROR(VLOOKUP($B672,'AA Ledger'!$A$6:$O$581,F$4,FALSE),0)</f>
        <v>25.400000000000002</v>
      </c>
      <c r="G672" s="7">
        <f>IFERROR((VLOOKUP($B672,'UA Ledger'!$A$6:$N$165,G$4,FALSE)),0)+IFERROR(VLOOKUP($B672,'AA Ledger'!$A$6:$O$581,G$4,FALSE),0)</f>
        <v>25.400000000000002</v>
      </c>
      <c r="H672" s="7">
        <f>IFERROR((VLOOKUP($B672,'UA Ledger'!$A$6:$N$165,H$4,FALSE)),0)+IFERROR(VLOOKUP($B672,'AA Ledger'!$A$6:$O$581,H$4,FALSE),0)</f>
        <v>25.400000000000002</v>
      </c>
      <c r="I672" s="7">
        <f>IFERROR((VLOOKUP($B672,'UA Ledger'!$A$6:$N$165,I$4,FALSE)),0)+IFERROR(VLOOKUP($B672,'AA Ledger'!$A$6:$O$581,I$4,FALSE),0)</f>
        <v>25.400000000000002</v>
      </c>
      <c r="J672" s="7">
        <f>IFERROR((VLOOKUP($B672,'UA Ledger'!$A$6:$N$165,J$4,FALSE)),0)+IFERROR(VLOOKUP($B672,'AA Ledger'!$A$6:$O$581,J$4,FALSE),0)</f>
        <v>25.400000000000002</v>
      </c>
      <c r="K672" s="7">
        <f>IFERROR((VLOOKUP($B672,'UA Ledger'!$A$6:$N$165,K$4,FALSE)),0)+IFERROR(VLOOKUP($B672,'AA Ledger'!$A$6:$O$581,K$4,FALSE),0)</f>
        <v>25.400000000000002</v>
      </c>
      <c r="L672" s="7">
        <f>IFERROR((VLOOKUP($B672,'UA Ledger'!$A$6:$N$165,L$4,FALSE)),0)+IFERROR(VLOOKUP($B672,'AA Ledger'!$A$6:$O$581,L$4,FALSE),0)</f>
        <v>25.400000000000002</v>
      </c>
      <c r="M672" s="7">
        <f>IFERROR((VLOOKUP($B672,'UA Ledger'!$A$6:$N$165,M$4,FALSE)),0)+IFERROR(VLOOKUP($B672,'AA Ledger'!$A$6:$O$581,M$4,FALSE),0)</f>
        <v>25.400000000000002</v>
      </c>
      <c r="N672" s="7">
        <f>IFERROR((VLOOKUP($B672,'UA Ledger'!$A$6:$N$165,N$4,FALSE)),0)+IFERROR(VLOOKUP($B672,'AA Ledger'!$A$6:$O$581,N$4,FALSE),0)</f>
        <v>25.400000000000002</v>
      </c>
      <c r="O672" s="6">
        <f t="shared" si="34"/>
        <v>304.8</v>
      </c>
    </row>
    <row r="673" spans="1:15" x14ac:dyDescent="0.35">
      <c r="A673" s="26" t="str">
        <f>IFERROR(VLOOKUP(B673,[1]Summary!$A$440:$B$730,2,FALSE),"")</f>
        <v>DEPREC-OUTFALL LINES</v>
      </c>
      <c r="B673" s="16">
        <v>6785</v>
      </c>
      <c r="C673" s="7">
        <f>IFERROR((VLOOKUP($B673,'UA Ledger'!$A$6:$N$165,2,FALSE)),0)+IFERROR(VLOOKUP($B673,'AA Ledger'!$A$6:$O$581,2,FALSE),0)</f>
        <v>1983.5099999999998</v>
      </c>
      <c r="D673" s="7">
        <f>IFERROR((VLOOKUP($B673,'UA Ledger'!$A$6:$N$165,D$4,FALSE)),0)+IFERROR(VLOOKUP($B673,'AA Ledger'!$A$6:$O$581,D$4,FALSE),0)</f>
        <v>1983.5099999999998</v>
      </c>
      <c r="E673" s="7">
        <f>IFERROR((VLOOKUP($B673,'UA Ledger'!$A$6:$N$165,E$4,FALSE)),0)+IFERROR(VLOOKUP($B673,'AA Ledger'!$A$6:$O$581,E$4,FALSE),0)</f>
        <v>1981.8899999999999</v>
      </c>
      <c r="F673" s="7">
        <f>IFERROR((VLOOKUP($B673,'UA Ledger'!$A$6:$N$165,F$4,FALSE)),0)+IFERROR(VLOOKUP($B673,'AA Ledger'!$A$6:$O$581,F$4,FALSE),0)</f>
        <v>1981.8899999999999</v>
      </c>
      <c r="G673" s="7">
        <f>IFERROR((VLOOKUP($B673,'UA Ledger'!$A$6:$N$165,G$4,FALSE)),0)+IFERROR(VLOOKUP($B673,'AA Ledger'!$A$6:$O$581,G$4,FALSE),0)</f>
        <v>1981.8899999999999</v>
      </c>
      <c r="H673" s="7">
        <f>IFERROR((VLOOKUP($B673,'UA Ledger'!$A$6:$N$165,H$4,FALSE)),0)+IFERROR(VLOOKUP($B673,'AA Ledger'!$A$6:$O$581,H$4,FALSE),0)</f>
        <v>1990.35</v>
      </c>
      <c r="I673" s="7">
        <f>IFERROR((VLOOKUP($B673,'UA Ledger'!$A$6:$N$165,I$4,FALSE)),0)+IFERROR(VLOOKUP($B673,'AA Ledger'!$A$6:$O$581,I$4,FALSE),0)</f>
        <v>1986.9599999999998</v>
      </c>
      <c r="J673" s="7">
        <f>IFERROR((VLOOKUP($B673,'UA Ledger'!$A$6:$N$165,J$4,FALSE)),0)+IFERROR(VLOOKUP($B673,'AA Ledger'!$A$6:$O$581,J$4,FALSE),0)</f>
        <v>1986.9599999999998</v>
      </c>
      <c r="K673" s="7">
        <f>IFERROR((VLOOKUP($B673,'UA Ledger'!$A$6:$N$165,K$4,FALSE)),0)+IFERROR(VLOOKUP($B673,'AA Ledger'!$A$6:$O$581,K$4,FALSE),0)</f>
        <v>1986.9599999999998</v>
      </c>
      <c r="L673" s="7">
        <f>IFERROR((VLOOKUP($B673,'UA Ledger'!$A$6:$N$165,L$4,FALSE)),0)+IFERROR(VLOOKUP($B673,'AA Ledger'!$A$6:$O$581,L$4,FALSE),0)</f>
        <v>1986.9599999999998</v>
      </c>
      <c r="M673" s="7">
        <f>IFERROR((VLOOKUP($B673,'UA Ledger'!$A$6:$N$165,M$4,FALSE)),0)+IFERROR(VLOOKUP($B673,'AA Ledger'!$A$6:$O$581,M$4,FALSE),0)</f>
        <v>1986.9799999999998</v>
      </c>
      <c r="N673" s="7">
        <f>IFERROR((VLOOKUP($B673,'UA Ledger'!$A$6:$N$165,N$4,FALSE)),0)+IFERROR(VLOOKUP($B673,'AA Ledger'!$A$6:$O$581,N$4,FALSE),0)</f>
        <v>1986.1299999999999</v>
      </c>
      <c r="O673" s="6">
        <f t="shared" si="34"/>
        <v>23823.989999999998</v>
      </c>
    </row>
    <row r="674" spans="1:15" x14ac:dyDescent="0.35">
      <c r="A674" s="26" t="str">
        <f>IFERROR(VLOOKUP(B674,[1]Summary!$A$440:$B$730,2,FALSE),"")</f>
        <v>DEPREC-OTHER PLT TANGIBLE</v>
      </c>
      <c r="B674" s="16">
        <v>6790</v>
      </c>
      <c r="C674" s="7">
        <f>IFERROR((VLOOKUP($B674,'UA Ledger'!$A$6:$N$165,2,FALSE)),0)+IFERROR(VLOOKUP($B674,'AA Ledger'!$A$6:$O$581,2,FALSE),0)</f>
        <v>19163.150000000001</v>
      </c>
      <c r="D674" s="7">
        <f>IFERROR((VLOOKUP($B674,'UA Ledger'!$A$6:$N$165,D$4,FALSE)),0)+IFERROR(VLOOKUP($B674,'AA Ledger'!$A$6:$O$581,D$4,FALSE),0)</f>
        <v>19163.150000000001</v>
      </c>
      <c r="E674" s="7">
        <f>IFERROR((VLOOKUP($B674,'UA Ledger'!$A$6:$N$165,E$4,FALSE)),0)+IFERROR(VLOOKUP($B674,'AA Ledger'!$A$6:$O$581,E$4,FALSE),0)</f>
        <v>19163.150000000001</v>
      </c>
      <c r="F674" s="7">
        <f>IFERROR((VLOOKUP($B674,'UA Ledger'!$A$6:$N$165,F$4,FALSE)),0)+IFERROR(VLOOKUP($B674,'AA Ledger'!$A$6:$O$581,F$4,FALSE),0)</f>
        <v>19163.150000000001</v>
      </c>
      <c r="G674" s="7">
        <f>IFERROR((VLOOKUP($B674,'UA Ledger'!$A$6:$N$165,G$4,FALSE)),0)+IFERROR(VLOOKUP($B674,'AA Ledger'!$A$6:$O$581,G$4,FALSE),0)</f>
        <v>19163.150000000001</v>
      </c>
      <c r="H674" s="7">
        <f>IFERROR((VLOOKUP($B674,'UA Ledger'!$A$6:$N$165,H$4,FALSE)),0)+IFERROR(VLOOKUP($B674,'AA Ledger'!$A$6:$O$581,H$4,FALSE),0)</f>
        <v>19163.150000000001</v>
      </c>
      <c r="I674" s="7">
        <f>IFERROR((VLOOKUP($B674,'UA Ledger'!$A$6:$N$165,I$4,FALSE)),0)+IFERROR(VLOOKUP($B674,'AA Ledger'!$A$6:$O$581,I$4,FALSE),0)</f>
        <v>19163.150000000001</v>
      </c>
      <c r="J674" s="7">
        <f>IFERROR((VLOOKUP($B674,'UA Ledger'!$A$6:$N$165,J$4,FALSE)),0)+IFERROR(VLOOKUP($B674,'AA Ledger'!$A$6:$O$581,J$4,FALSE),0)</f>
        <v>19163.150000000001</v>
      </c>
      <c r="K674" s="7">
        <f>IFERROR((VLOOKUP($B674,'UA Ledger'!$A$6:$N$165,K$4,FALSE)),0)+IFERROR(VLOOKUP($B674,'AA Ledger'!$A$6:$O$581,K$4,FALSE),0)</f>
        <v>19163.150000000001</v>
      </c>
      <c r="L674" s="7">
        <f>IFERROR((VLOOKUP($B674,'UA Ledger'!$A$6:$N$165,L$4,FALSE)),0)+IFERROR(VLOOKUP($B674,'AA Ledger'!$A$6:$O$581,L$4,FALSE),0)</f>
        <v>19163.150000000001</v>
      </c>
      <c r="M674" s="7">
        <f>IFERROR((VLOOKUP($B674,'UA Ledger'!$A$6:$N$165,M$4,FALSE)),0)+IFERROR(VLOOKUP($B674,'AA Ledger'!$A$6:$O$581,M$4,FALSE),0)</f>
        <v>19163.150000000001</v>
      </c>
      <c r="N674" s="7">
        <f>IFERROR((VLOOKUP($B674,'UA Ledger'!$A$6:$N$165,N$4,FALSE)),0)+IFERROR(VLOOKUP($B674,'AA Ledger'!$A$6:$O$581,N$4,FALSE),0)</f>
        <v>19163.150000000001</v>
      </c>
      <c r="O674" s="6">
        <f t="shared" si="34"/>
        <v>229957.79999999996</v>
      </c>
    </row>
    <row r="675" spans="1:15" x14ac:dyDescent="0.35">
      <c r="A675" s="26" t="str">
        <f>IFERROR(VLOOKUP(B675,[1]Summary!$A$440:$B$730,2,FALSE),"")</f>
        <v>DEPREC-OTHER PLT COLLECTION</v>
      </c>
      <c r="B675" s="16">
        <v>6795</v>
      </c>
      <c r="C675" s="7">
        <f>IFERROR((VLOOKUP($B675,'UA Ledger'!$A$6:$N$165,2,FALSE)),0)+IFERROR(VLOOKUP($B675,'AA Ledger'!$A$6:$O$581,2,FALSE),0)</f>
        <v>34.450000000000003</v>
      </c>
      <c r="D675" s="7">
        <f>IFERROR((VLOOKUP($B675,'UA Ledger'!$A$6:$N$165,D$4,FALSE)),0)+IFERROR(VLOOKUP($B675,'AA Ledger'!$A$6:$O$581,D$4,FALSE),0)</f>
        <v>34.450000000000003</v>
      </c>
      <c r="E675" s="7">
        <f>IFERROR((VLOOKUP($B675,'UA Ledger'!$A$6:$N$165,E$4,FALSE)),0)+IFERROR(VLOOKUP($B675,'AA Ledger'!$A$6:$O$581,E$4,FALSE),0)</f>
        <v>34.450000000000003</v>
      </c>
      <c r="F675" s="7">
        <f>IFERROR((VLOOKUP($B675,'UA Ledger'!$A$6:$N$165,F$4,FALSE)),0)+IFERROR(VLOOKUP($B675,'AA Ledger'!$A$6:$O$581,F$4,FALSE),0)</f>
        <v>34.450000000000003</v>
      </c>
      <c r="G675" s="7">
        <f>IFERROR((VLOOKUP($B675,'UA Ledger'!$A$6:$N$165,G$4,FALSE)),0)+IFERROR(VLOOKUP($B675,'AA Ledger'!$A$6:$O$581,G$4,FALSE),0)</f>
        <v>235.38000000000002</v>
      </c>
      <c r="H675" s="7">
        <f>IFERROR((VLOOKUP($B675,'UA Ledger'!$A$6:$N$165,H$4,FALSE)),0)+IFERROR(VLOOKUP($B675,'AA Ledger'!$A$6:$O$581,H$4,FALSE),0)</f>
        <v>235.38000000000002</v>
      </c>
      <c r="I675" s="7">
        <f>IFERROR((VLOOKUP($B675,'UA Ledger'!$A$6:$N$165,I$4,FALSE)),0)+IFERROR(VLOOKUP($B675,'AA Ledger'!$A$6:$O$581,I$4,FALSE),0)</f>
        <v>235.38000000000002</v>
      </c>
      <c r="J675" s="7">
        <f>IFERROR((VLOOKUP($B675,'UA Ledger'!$A$6:$N$165,J$4,FALSE)),0)+IFERROR(VLOOKUP($B675,'AA Ledger'!$A$6:$O$581,J$4,FALSE),0)</f>
        <v>235.38000000000002</v>
      </c>
      <c r="K675" s="7">
        <f>IFERROR((VLOOKUP($B675,'UA Ledger'!$A$6:$N$165,K$4,FALSE)),0)+IFERROR(VLOOKUP($B675,'AA Ledger'!$A$6:$O$581,K$4,FALSE),0)</f>
        <v>235.38000000000002</v>
      </c>
      <c r="L675" s="7">
        <f>IFERROR((VLOOKUP($B675,'UA Ledger'!$A$6:$N$165,L$4,FALSE)),0)+IFERROR(VLOOKUP($B675,'AA Ledger'!$A$6:$O$581,L$4,FALSE),0)</f>
        <v>235.38000000000002</v>
      </c>
      <c r="M675" s="7">
        <f>IFERROR((VLOOKUP($B675,'UA Ledger'!$A$6:$N$165,M$4,FALSE)),0)+IFERROR(VLOOKUP($B675,'AA Ledger'!$A$6:$O$581,M$4,FALSE),0)</f>
        <v>235.38000000000002</v>
      </c>
      <c r="N675" s="7">
        <f>IFERROR((VLOOKUP($B675,'UA Ledger'!$A$6:$N$165,N$4,FALSE)),0)+IFERROR(VLOOKUP($B675,'AA Ledger'!$A$6:$O$581,N$4,FALSE),0)</f>
        <v>235.38000000000002</v>
      </c>
      <c r="O675" s="6">
        <f t="shared" si="34"/>
        <v>2020.8400000000006</v>
      </c>
    </row>
    <row r="676" spans="1:15" x14ac:dyDescent="0.35">
      <c r="A676" s="26" t="str">
        <f>IFERROR(VLOOKUP(B676,[1]Summary!$A$440:$B$730,2,FALSE),"")</f>
        <v>DEPREC-OTHER PLT PUMP</v>
      </c>
      <c r="B676" s="16">
        <v>6800</v>
      </c>
      <c r="C676" s="7">
        <f>IFERROR((VLOOKUP($B676,'UA Ledger'!$A$6:$N$165,2,FALSE)),0)+IFERROR(VLOOKUP($B676,'AA Ledger'!$A$6:$O$581,2,FALSE),0)</f>
        <v>264.60000000000002</v>
      </c>
      <c r="D676" s="7">
        <f>IFERROR((VLOOKUP($B676,'UA Ledger'!$A$6:$N$165,D$4,FALSE)),0)+IFERROR(VLOOKUP($B676,'AA Ledger'!$A$6:$O$581,D$4,FALSE),0)</f>
        <v>264.60000000000002</v>
      </c>
      <c r="E676" s="7">
        <f>IFERROR((VLOOKUP($B676,'UA Ledger'!$A$6:$N$165,E$4,FALSE)),0)+IFERROR(VLOOKUP($B676,'AA Ledger'!$A$6:$O$581,E$4,FALSE),0)</f>
        <v>255.19</v>
      </c>
      <c r="F676" s="7">
        <f>IFERROR((VLOOKUP($B676,'UA Ledger'!$A$6:$N$165,F$4,FALSE)),0)+IFERROR(VLOOKUP($B676,'AA Ledger'!$A$6:$O$581,F$4,FALSE),0)</f>
        <v>255.19</v>
      </c>
      <c r="G676" s="7">
        <f>IFERROR((VLOOKUP($B676,'UA Ledger'!$A$6:$N$165,G$4,FALSE)),0)+IFERROR(VLOOKUP($B676,'AA Ledger'!$A$6:$O$581,G$4,FALSE),0)</f>
        <v>255.19</v>
      </c>
      <c r="H676" s="7">
        <f>IFERROR((VLOOKUP($B676,'UA Ledger'!$A$6:$N$165,H$4,FALSE)),0)+IFERROR(VLOOKUP($B676,'AA Ledger'!$A$6:$O$581,H$4,FALSE),0)</f>
        <v>255.19</v>
      </c>
      <c r="I676" s="7">
        <f>IFERROR((VLOOKUP($B676,'UA Ledger'!$A$6:$N$165,I$4,FALSE)),0)+IFERROR(VLOOKUP($B676,'AA Ledger'!$A$6:$O$581,I$4,FALSE),0)</f>
        <v>256.34000000000003</v>
      </c>
      <c r="J676" s="7">
        <f>IFERROR((VLOOKUP($B676,'UA Ledger'!$A$6:$N$165,J$4,FALSE)),0)+IFERROR(VLOOKUP($B676,'AA Ledger'!$A$6:$O$581,J$4,FALSE),0)</f>
        <v>256.34000000000003</v>
      </c>
      <c r="K676" s="7">
        <f>IFERROR((VLOOKUP($B676,'UA Ledger'!$A$6:$N$165,K$4,FALSE)),0)+IFERROR(VLOOKUP($B676,'AA Ledger'!$A$6:$O$581,K$4,FALSE),0)</f>
        <v>256.34000000000003</v>
      </c>
      <c r="L676" s="7">
        <f>IFERROR((VLOOKUP($B676,'UA Ledger'!$A$6:$N$165,L$4,FALSE)),0)+IFERROR(VLOOKUP($B676,'AA Ledger'!$A$6:$O$581,L$4,FALSE),0)</f>
        <v>258.02000000000004</v>
      </c>
      <c r="M676" s="7">
        <f>IFERROR((VLOOKUP($B676,'UA Ledger'!$A$6:$N$165,M$4,FALSE)),0)+IFERROR(VLOOKUP($B676,'AA Ledger'!$A$6:$O$581,M$4,FALSE),0)</f>
        <v>258.02000000000004</v>
      </c>
      <c r="N676" s="7">
        <f>IFERROR((VLOOKUP($B676,'UA Ledger'!$A$6:$N$165,N$4,FALSE)),0)+IFERROR(VLOOKUP($B676,'AA Ledger'!$A$6:$O$581,N$4,FALSE),0)</f>
        <v>258.65000000000003</v>
      </c>
      <c r="O676" s="6">
        <f t="shared" si="34"/>
        <v>3093.6700000000005</v>
      </c>
    </row>
    <row r="677" spans="1:15" x14ac:dyDescent="0.35">
      <c r="A677" s="26" t="str">
        <f>IFERROR(VLOOKUP(B677,[1]Summary!$A$440:$B$730,2,FALSE),"")</f>
        <v>DEPREC-OTHER PLT TREATMENT</v>
      </c>
      <c r="B677" s="16">
        <v>6805</v>
      </c>
      <c r="C677" s="7">
        <f>IFERROR((VLOOKUP($B677,'UA Ledger'!$A$6:$N$165,2,FALSE)),0)+IFERROR(VLOOKUP($B677,'AA Ledger'!$A$6:$O$581,2,FALSE),0)</f>
        <v>458.90999999999997</v>
      </c>
      <c r="D677" s="7">
        <f>IFERROR((VLOOKUP($B677,'UA Ledger'!$A$6:$N$165,D$4,FALSE)),0)+IFERROR(VLOOKUP($B677,'AA Ledger'!$A$6:$O$581,D$4,FALSE),0)</f>
        <v>458.90999999999997</v>
      </c>
      <c r="E677" s="7">
        <f>IFERROR((VLOOKUP($B677,'UA Ledger'!$A$6:$N$165,E$4,FALSE)),0)+IFERROR(VLOOKUP($B677,'AA Ledger'!$A$6:$O$581,E$4,FALSE),0)</f>
        <v>417.65999999999997</v>
      </c>
      <c r="F677" s="7">
        <f>IFERROR((VLOOKUP($B677,'UA Ledger'!$A$6:$N$165,F$4,FALSE)),0)+IFERROR(VLOOKUP($B677,'AA Ledger'!$A$6:$O$581,F$4,FALSE),0)</f>
        <v>417.65999999999997</v>
      </c>
      <c r="G677" s="7">
        <f>IFERROR((VLOOKUP($B677,'UA Ledger'!$A$6:$N$165,G$4,FALSE)),0)+IFERROR(VLOOKUP($B677,'AA Ledger'!$A$6:$O$581,G$4,FALSE),0)</f>
        <v>417.65999999999997</v>
      </c>
      <c r="H677" s="7">
        <f>IFERROR((VLOOKUP($B677,'UA Ledger'!$A$6:$N$165,H$4,FALSE)),0)+IFERROR(VLOOKUP($B677,'AA Ledger'!$A$6:$O$581,H$4,FALSE),0)</f>
        <v>417.65999999999997</v>
      </c>
      <c r="I677" s="7">
        <f>IFERROR((VLOOKUP($B677,'UA Ledger'!$A$6:$N$165,I$4,FALSE)),0)+IFERROR(VLOOKUP($B677,'AA Ledger'!$A$6:$O$581,I$4,FALSE),0)</f>
        <v>417.65999999999997</v>
      </c>
      <c r="J677" s="7">
        <f>IFERROR((VLOOKUP($B677,'UA Ledger'!$A$6:$N$165,J$4,FALSE)),0)+IFERROR(VLOOKUP($B677,'AA Ledger'!$A$6:$O$581,J$4,FALSE),0)</f>
        <v>417.65999999999997</v>
      </c>
      <c r="K677" s="7">
        <f>IFERROR((VLOOKUP($B677,'UA Ledger'!$A$6:$N$165,K$4,FALSE)),0)+IFERROR(VLOOKUP($B677,'AA Ledger'!$A$6:$O$581,K$4,FALSE),0)</f>
        <v>417.65999999999997</v>
      </c>
      <c r="L677" s="7">
        <f>IFERROR((VLOOKUP($B677,'UA Ledger'!$A$6:$N$165,L$4,FALSE)),0)+IFERROR(VLOOKUP($B677,'AA Ledger'!$A$6:$O$581,L$4,FALSE),0)</f>
        <v>417.65999999999997</v>
      </c>
      <c r="M677" s="7">
        <f>IFERROR((VLOOKUP($B677,'UA Ledger'!$A$6:$N$165,M$4,FALSE)),0)+IFERROR(VLOOKUP($B677,'AA Ledger'!$A$6:$O$581,M$4,FALSE),0)</f>
        <v>417.66999999999996</v>
      </c>
      <c r="N677" s="7">
        <f>IFERROR((VLOOKUP($B677,'UA Ledger'!$A$6:$N$165,N$4,FALSE)),0)+IFERROR(VLOOKUP($B677,'AA Ledger'!$A$6:$O$581,N$4,FALSE),0)</f>
        <v>417.66999999999996</v>
      </c>
      <c r="O677" s="6">
        <f t="shared" si="34"/>
        <v>5094.4399999999996</v>
      </c>
    </row>
    <row r="678" spans="1:15" x14ac:dyDescent="0.35">
      <c r="A678" s="26" t="str">
        <f>IFERROR(VLOOKUP(B678,[1]Summary!$A$440:$B$730,2,FALSE),"")</f>
        <v>DEPREC-OTHER PLT RCLM WTR TRT</v>
      </c>
      <c r="B678" s="16">
        <v>6810</v>
      </c>
      <c r="C678" s="7">
        <f>IFERROR((VLOOKUP($B678,'UA Ledger'!$A$6:$N$165,2,FALSE)),0)+IFERROR(VLOOKUP($B678,'AA Ledger'!$A$6:$O$581,2,FALSE),0)</f>
        <v>29.47</v>
      </c>
      <c r="D678" s="7">
        <f>IFERROR((VLOOKUP($B678,'UA Ledger'!$A$6:$N$165,D$4,FALSE)),0)+IFERROR(VLOOKUP($B678,'AA Ledger'!$A$6:$O$581,D$4,FALSE),0)</f>
        <v>29.47</v>
      </c>
      <c r="E678" s="7">
        <f>IFERROR((VLOOKUP($B678,'UA Ledger'!$A$6:$N$165,E$4,FALSE)),0)+IFERROR(VLOOKUP($B678,'AA Ledger'!$A$6:$O$581,E$4,FALSE),0)</f>
        <v>29.47</v>
      </c>
      <c r="F678" s="7">
        <f>IFERROR((VLOOKUP($B678,'UA Ledger'!$A$6:$N$165,F$4,FALSE)),0)+IFERROR(VLOOKUP($B678,'AA Ledger'!$A$6:$O$581,F$4,FALSE),0)</f>
        <v>29.47</v>
      </c>
      <c r="G678" s="7">
        <f>IFERROR((VLOOKUP($B678,'UA Ledger'!$A$6:$N$165,G$4,FALSE)),0)+IFERROR(VLOOKUP($B678,'AA Ledger'!$A$6:$O$581,G$4,FALSE),0)</f>
        <v>29.47</v>
      </c>
      <c r="H678" s="7">
        <f>IFERROR((VLOOKUP($B678,'UA Ledger'!$A$6:$N$165,H$4,FALSE)),0)+IFERROR(VLOOKUP($B678,'AA Ledger'!$A$6:$O$581,H$4,FALSE),0)</f>
        <v>29.47</v>
      </c>
      <c r="I678" s="7">
        <f>IFERROR((VLOOKUP($B678,'UA Ledger'!$A$6:$N$165,I$4,FALSE)),0)+IFERROR(VLOOKUP($B678,'AA Ledger'!$A$6:$O$581,I$4,FALSE),0)</f>
        <v>29.47</v>
      </c>
      <c r="J678" s="7">
        <f>IFERROR((VLOOKUP($B678,'UA Ledger'!$A$6:$N$165,J$4,FALSE)),0)+IFERROR(VLOOKUP($B678,'AA Ledger'!$A$6:$O$581,J$4,FALSE),0)</f>
        <v>29.47</v>
      </c>
      <c r="K678" s="7">
        <f>IFERROR((VLOOKUP($B678,'UA Ledger'!$A$6:$N$165,K$4,FALSE)),0)+IFERROR(VLOOKUP($B678,'AA Ledger'!$A$6:$O$581,K$4,FALSE),0)</f>
        <v>29.47</v>
      </c>
      <c r="L678" s="7">
        <f>IFERROR((VLOOKUP($B678,'UA Ledger'!$A$6:$N$165,L$4,FALSE)),0)+IFERROR(VLOOKUP($B678,'AA Ledger'!$A$6:$O$581,L$4,FALSE),0)</f>
        <v>29.47</v>
      </c>
      <c r="M678" s="7">
        <f>IFERROR((VLOOKUP($B678,'UA Ledger'!$A$6:$N$165,M$4,FALSE)),0)+IFERROR(VLOOKUP($B678,'AA Ledger'!$A$6:$O$581,M$4,FALSE),0)</f>
        <v>29.46</v>
      </c>
      <c r="N678" s="7">
        <f>IFERROR((VLOOKUP($B678,'UA Ledger'!$A$6:$N$165,N$4,FALSE)),0)+IFERROR(VLOOKUP($B678,'AA Ledger'!$A$6:$O$581,N$4,FALSE),0)</f>
        <v>29.46</v>
      </c>
      <c r="O678" s="6">
        <f t="shared" si="34"/>
        <v>353.62</v>
      </c>
    </row>
    <row r="679" spans="1:15" x14ac:dyDescent="0.35">
      <c r="A679" s="26" t="str">
        <f>IFERROR(VLOOKUP(B679,[1]Summary!$A$440:$B$730,2,FALSE),"")</f>
        <v>DEPREC-OTHER PLT RCLM WTR DIST</v>
      </c>
      <c r="B679" s="16">
        <v>6815</v>
      </c>
      <c r="C679" s="7">
        <f>IFERROR((VLOOKUP($B679,'UA Ledger'!$A$6:$N$165,2,FALSE)),0)+IFERROR(VLOOKUP($B679,'AA Ledger'!$A$6:$O$581,2,FALSE),0)</f>
        <v>109.54</v>
      </c>
      <c r="D679" s="7">
        <f>IFERROR((VLOOKUP($B679,'UA Ledger'!$A$6:$N$165,D$4,FALSE)),0)+IFERROR(VLOOKUP($B679,'AA Ledger'!$A$6:$O$581,D$4,FALSE),0)</f>
        <v>109.54</v>
      </c>
      <c r="E679" s="7">
        <f>IFERROR((VLOOKUP($B679,'UA Ledger'!$A$6:$N$165,E$4,FALSE)),0)+IFERROR(VLOOKUP($B679,'AA Ledger'!$A$6:$O$581,E$4,FALSE),0)</f>
        <v>109.54</v>
      </c>
      <c r="F679" s="7">
        <f>IFERROR((VLOOKUP($B679,'UA Ledger'!$A$6:$N$165,F$4,FALSE)),0)+IFERROR(VLOOKUP($B679,'AA Ledger'!$A$6:$O$581,F$4,FALSE),0)</f>
        <v>109.54</v>
      </c>
      <c r="G679" s="7">
        <f>IFERROR((VLOOKUP($B679,'UA Ledger'!$A$6:$N$165,G$4,FALSE)),0)+IFERROR(VLOOKUP($B679,'AA Ledger'!$A$6:$O$581,G$4,FALSE),0)</f>
        <v>109.54</v>
      </c>
      <c r="H679" s="7">
        <f>IFERROR((VLOOKUP($B679,'UA Ledger'!$A$6:$N$165,H$4,FALSE)),0)+IFERROR(VLOOKUP($B679,'AA Ledger'!$A$6:$O$581,H$4,FALSE),0)</f>
        <v>109.54</v>
      </c>
      <c r="I679" s="7">
        <f>IFERROR((VLOOKUP($B679,'UA Ledger'!$A$6:$N$165,I$4,FALSE)),0)+IFERROR(VLOOKUP($B679,'AA Ledger'!$A$6:$O$581,I$4,FALSE),0)</f>
        <v>109.54</v>
      </c>
      <c r="J679" s="7">
        <f>IFERROR((VLOOKUP($B679,'UA Ledger'!$A$6:$N$165,J$4,FALSE)),0)+IFERROR(VLOOKUP($B679,'AA Ledger'!$A$6:$O$581,J$4,FALSE),0)</f>
        <v>109.54</v>
      </c>
      <c r="K679" s="7">
        <f>IFERROR((VLOOKUP($B679,'UA Ledger'!$A$6:$N$165,K$4,FALSE)),0)+IFERROR(VLOOKUP($B679,'AA Ledger'!$A$6:$O$581,K$4,FALSE),0)</f>
        <v>109.54</v>
      </c>
      <c r="L679" s="7">
        <f>IFERROR((VLOOKUP($B679,'UA Ledger'!$A$6:$N$165,L$4,FALSE)),0)+IFERROR(VLOOKUP($B679,'AA Ledger'!$A$6:$O$581,L$4,FALSE),0)</f>
        <v>109.54</v>
      </c>
      <c r="M679" s="7">
        <f>IFERROR((VLOOKUP($B679,'UA Ledger'!$A$6:$N$165,M$4,FALSE)),0)+IFERROR(VLOOKUP($B679,'AA Ledger'!$A$6:$O$581,M$4,FALSE),0)</f>
        <v>109.54</v>
      </c>
      <c r="N679" s="7">
        <f>IFERROR((VLOOKUP($B679,'UA Ledger'!$A$6:$N$165,N$4,FALSE)),0)+IFERROR(VLOOKUP($B679,'AA Ledger'!$A$6:$O$581,N$4,FALSE),0)</f>
        <v>109.54</v>
      </c>
      <c r="O679" s="6">
        <f t="shared" si="34"/>
        <v>1314.4799999999998</v>
      </c>
    </row>
    <row r="680" spans="1:15" x14ac:dyDescent="0.35">
      <c r="A680" s="26" t="str">
        <f>IFERROR(VLOOKUP(B680,[1]Summary!$A$440:$B$730,2,FALSE),"")</f>
        <v>DEPREC-OFFICE STRUCTURE</v>
      </c>
      <c r="B680" s="16">
        <v>6820</v>
      </c>
      <c r="C680" s="7">
        <f>IFERROR((VLOOKUP($B680,'UA Ledger'!$A$6:$N$165,2,FALSE)),0)+IFERROR(VLOOKUP($B680,'AA Ledger'!$A$6:$O$581,2,FALSE),0)</f>
        <v>18243.990000000002</v>
      </c>
      <c r="D680" s="7">
        <f>IFERROR((VLOOKUP($B680,'UA Ledger'!$A$6:$N$165,D$4,FALSE)),0)+IFERROR(VLOOKUP($B680,'AA Ledger'!$A$6:$O$581,D$4,FALSE),0)</f>
        <v>18243.990000000002</v>
      </c>
      <c r="E680" s="7">
        <f>IFERROR((VLOOKUP($B680,'UA Ledger'!$A$6:$N$165,E$4,FALSE)),0)+IFERROR(VLOOKUP($B680,'AA Ledger'!$A$6:$O$581,E$4,FALSE),0)</f>
        <v>18209.09</v>
      </c>
      <c r="F680" s="7">
        <f>IFERROR((VLOOKUP($B680,'UA Ledger'!$A$6:$N$165,F$4,FALSE)),0)+IFERROR(VLOOKUP($B680,'AA Ledger'!$A$6:$O$581,F$4,FALSE),0)</f>
        <v>18209.390000000003</v>
      </c>
      <c r="G680" s="7">
        <f>IFERROR((VLOOKUP($B680,'UA Ledger'!$A$6:$N$165,G$4,FALSE)),0)+IFERROR(VLOOKUP($B680,'AA Ledger'!$A$6:$O$581,G$4,FALSE),0)</f>
        <v>18209.390000000003</v>
      </c>
      <c r="H680" s="7">
        <f>IFERROR((VLOOKUP($B680,'UA Ledger'!$A$6:$N$165,H$4,FALSE)),0)+IFERROR(VLOOKUP($B680,'AA Ledger'!$A$6:$O$581,H$4,FALSE),0)</f>
        <v>18209.390000000003</v>
      </c>
      <c r="I680" s="7">
        <f>IFERROR((VLOOKUP($B680,'UA Ledger'!$A$6:$N$165,I$4,FALSE)),0)+IFERROR(VLOOKUP($B680,'AA Ledger'!$A$6:$O$581,I$4,FALSE),0)</f>
        <v>18209.390000000003</v>
      </c>
      <c r="J680" s="7">
        <f>IFERROR((VLOOKUP($B680,'UA Ledger'!$A$6:$N$165,J$4,FALSE)),0)+IFERROR(VLOOKUP($B680,'AA Ledger'!$A$6:$O$581,J$4,FALSE),0)</f>
        <v>18209.390000000003</v>
      </c>
      <c r="K680" s="7">
        <f>IFERROR((VLOOKUP($B680,'UA Ledger'!$A$6:$N$165,K$4,FALSE)),0)+IFERROR(VLOOKUP($B680,'AA Ledger'!$A$6:$O$581,K$4,FALSE),0)</f>
        <v>18209.390000000003</v>
      </c>
      <c r="L680" s="7">
        <f>IFERROR((VLOOKUP($B680,'UA Ledger'!$A$6:$N$165,L$4,FALSE)),0)+IFERROR(VLOOKUP($B680,'AA Ledger'!$A$6:$O$581,L$4,FALSE),0)</f>
        <v>18209.390000000003</v>
      </c>
      <c r="M680" s="7">
        <f>IFERROR((VLOOKUP($B680,'UA Ledger'!$A$6:$N$165,M$4,FALSE)),0)+IFERROR(VLOOKUP($B680,'AA Ledger'!$A$6:$O$581,M$4,FALSE),0)</f>
        <v>18209.38</v>
      </c>
      <c r="N680" s="7">
        <f>IFERROR((VLOOKUP($B680,'UA Ledger'!$A$6:$N$165,N$4,FALSE)),0)+IFERROR(VLOOKUP($B680,'AA Ledger'!$A$6:$O$581,N$4,FALSE),0)</f>
        <v>18209.38</v>
      </c>
      <c r="O680" s="6">
        <f t="shared" si="34"/>
        <v>218581.56000000006</v>
      </c>
    </row>
    <row r="681" spans="1:15" x14ac:dyDescent="0.35">
      <c r="A681" s="26" t="str">
        <f>IFERROR(VLOOKUP(B681,[1]Summary!$A$440:$B$730,2,FALSE),"")</f>
        <v>DEPREC-OFFICE FURN/EQPT</v>
      </c>
      <c r="B681" s="16">
        <v>6825</v>
      </c>
      <c r="C681" s="7">
        <f>IFERROR((VLOOKUP($B681,'UA Ledger'!$A$6:$N$165,2,FALSE)),0)+IFERROR(VLOOKUP($B681,'AA Ledger'!$A$6:$O$581,2,FALSE),0)</f>
        <v>189.60999999999993</v>
      </c>
      <c r="D681" s="7">
        <f>IFERROR((VLOOKUP($B681,'UA Ledger'!$A$6:$N$165,D$4,FALSE)),0)+IFERROR(VLOOKUP($B681,'AA Ledger'!$A$6:$O$581,D$4,FALSE),0)</f>
        <v>189.59999999999994</v>
      </c>
      <c r="E681" s="7">
        <f>IFERROR((VLOOKUP($B681,'UA Ledger'!$A$6:$N$165,E$4,FALSE)),0)+IFERROR(VLOOKUP($B681,'AA Ledger'!$A$6:$O$581,E$4,FALSE),0)</f>
        <v>137.08999999999995</v>
      </c>
      <c r="F681" s="7">
        <f>IFERROR((VLOOKUP($B681,'UA Ledger'!$A$6:$N$165,F$4,FALSE)),0)+IFERROR(VLOOKUP($B681,'AA Ledger'!$A$6:$O$581,F$4,FALSE),0)</f>
        <v>137.08999999999995</v>
      </c>
      <c r="G681" s="7">
        <f>IFERROR((VLOOKUP($B681,'UA Ledger'!$A$6:$N$165,G$4,FALSE)),0)+IFERROR(VLOOKUP($B681,'AA Ledger'!$A$6:$O$581,G$4,FALSE),0)</f>
        <v>137.08999999999995</v>
      </c>
      <c r="H681" s="7">
        <f>IFERROR((VLOOKUP($B681,'UA Ledger'!$A$6:$N$165,H$4,FALSE)),0)+IFERROR(VLOOKUP($B681,'AA Ledger'!$A$6:$O$581,H$4,FALSE),0)</f>
        <v>139.33999999999995</v>
      </c>
      <c r="I681" s="7">
        <f>IFERROR((VLOOKUP($B681,'UA Ledger'!$A$6:$N$165,I$4,FALSE)),0)+IFERROR(VLOOKUP($B681,'AA Ledger'!$A$6:$O$581,I$4,FALSE),0)</f>
        <v>139.33999999999995</v>
      </c>
      <c r="J681" s="7">
        <f>IFERROR((VLOOKUP($B681,'UA Ledger'!$A$6:$N$165,J$4,FALSE)),0)+IFERROR(VLOOKUP($B681,'AA Ledger'!$A$6:$O$581,J$4,FALSE),0)</f>
        <v>139.33999999999995</v>
      </c>
      <c r="K681" s="7">
        <f>IFERROR((VLOOKUP($B681,'UA Ledger'!$A$6:$N$165,K$4,FALSE)),0)+IFERROR(VLOOKUP($B681,'AA Ledger'!$A$6:$O$581,K$4,FALSE),0)</f>
        <v>139.33999999999995</v>
      </c>
      <c r="L681" s="7">
        <f>IFERROR((VLOOKUP($B681,'UA Ledger'!$A$6:$N$165,L$4,FALSE)),0)+IFERROR(VLOOKUP($B681,'AA Ledger'!$A$6:$O$581,L$4,FALSE),0)</f>
        <v>139.33999999999995</v>
      </c>
      <c r="M681" s="7">
        <f>IFERROR((VLOOKUP($B681,'UA Ledger'!$A$6:$N$165,M$4,FALSE)),0)+IFERROR(VLOOKUP($B681,'AA Ledger'!$A$6:$O$581,M$4,FALSE),0)</f>
        <v>124.25999999999998</v>
      </c>
      <c r="N681" s="7">
        <f>IFERROR((VLOOKUP($B681,'UA Ledger'!$A$6:$N$165,N$4,FALSE)),0)+IFERROR(VLOOKUP($B681,'AA Ledger'!$A$6:$O$581,N$4,FALSE),0)</f>
        <v>124.25999999999998</v>
      </c>
      <c r="O681" s="6">
        <f t="shared" si="34"/>
        <v>1735.6999999999994</v>
      </c>
    </row>
    <row r="682" spans="1:15" x14ac:dyDescent="0.35">
      <c r="A682" s="26" t="str">
        <f>IFERROR(VLOOKUP(B682,[1]Summary!$A$440:$B$730,2,FALSE),"")</f>
        <v>DEPREC-STORES EQUIPMENT</v>
      </c>
      <c r="B682" s="16">
        <v>6830</v>
      </c>
      <c r="C682" s="7">
        <f>IFERROR((VLOOKUP($B682,'UA Ledger'!$A$6:$N$165,2,FALSE)),0)+IFERROR(VLOOKUP($B682,'AA Ledger'!$A$6:$O$581,2,FALSE),0)</f>
        <v>13.98</v>
      </c>
      <c r="D682" s="7">
        <f>IFERROR((VLOOKUP($B682,'UA Ledger'!$A$6:$N$165,D$4,FALSE)),0)+IFERROR(VLOOKUP($B682,'AA Ledger'!$A$6:$O$581,D$4,FALSE),0)</f>
        <v>13.98</v>
      </c>
      <c r="E682" s="7">
        <f>IFERROR((VLOOKUP($B682,'UA Ledger'!$A$6:$N$165,E$4,FALSE)),0)+IFERROR(VLOOKUP($B682,'AA Ledger'!$A$6:$O$581,E$4,FALSE),0)</f>
        <v>13.98</v>
      </c>
      <c r="F682" s="7">
        <f>IFERROR((VLOOKUP($B682,'UA Ledger'!$A$6:$N$165,F$4,FALSE)),0)+IFERROR(VLOOKUP($B682,'AA Ledger'!$A$6:$O$581,F$4,FALSE),0)</f>
        <v>14.18</v>
      </c>
      <c r="G682" s="7">
        <f>IFERROR((VLOOKUP($B682,'UA Ledger'!$A$6:$N$165,G$4,FALSE)),0)+IFERROR(VLOOKUP($B682,'AA Ledger'!$A$6:$O$581,G$4,FALSE),0)</f>
        <v>14.18</v>
      </c>
      <c r="H682" s="7">
        <f>IFERROR((VLOOKUP($B682,'UA Ledger'!$A$6:$N$165,H$4,FALSE)),0)+IFERROR(VLOOKUP($B682,'AA Ledger'!$A$6:$O$581,H$4,FALSE),0)</f>
        <v>14.18</v>
      </c>
      <c r="I682" s="7">
        <f>IFERROR((VLOOKUP($B682,'UA Ledger'!$A$6:$N$165,I$4,FALSE)),0)+IFERROR(VLOOKUP($B682,'AA Ledger'!$A$6:$O$581,I$4,FALSE),0)</f>
        <v>14.18</v>
      </c>
      <c r="J682" s="7">
        <f>IFERROR((VLOOKUP($B682,'UA Ledger'!$A$6:$N$165,J$4,FALSE)),0)+IFERROR(VLOOKUP($B682,'AA Ledger'!$A$6:$O$581,J$4,FALSE),0)</f>
        <v>14.18</v>
      </c>
      <c r="K682" s="7">
        <f>IFERROR((VLOOKUP($B682,'UA Ledger'!$A$6:$N$165,K$4,FALSE)),0)+IFERROR(VLOOKUP($B682,'AA Ledger'!$A$6:$O$581,K$4,FALSE),0)</f>
        <v>14.18</v>
      </c>
      <c r="L682" s="7">
        <f>IFERROR((VLOOKUP($B682,'UA Ledger'!$A$6:$N$165,L$4,FALSE)),0)+IFERROR(VLOOKUP($B682,'AA Ledger'!$A$6:$O$581,L$4,FALSE),0)</f>
        <v>14.18</v>
      </c>
      <c r="M682" s="7">
        <f>IFERROR((VLOOKUP($B682,'UA Ledger'!$A$6:$N$165,M$4,FALSE)),0)+IFERROR(VLOOKUP($B682,'AA Ledger'!$A$6:$O$581,M$4,FALSE),0)</f>
        <v>14.18</v>
      </c>
      <c r="N682" s="7">
        <f>IFERROR((VLOOKUP($B682,'UA Ledger'!$A$6:$N$165,N$4,FALSE)),0)+IFERROR(VLOOKUP($B682,'AA Ledger'!$A$6:$O$581,N$4,FALSE),0)</f>
        <v>14.18</v>
      </c>
      <c r="O682" s="6">
        <f t="shared" si="34"/>
        <v>169.56000000000003</v>
      </c>
    </row>
    <row r="683" spans="1:15" x14ac:dyDescent="0.35">
      <c r="A683" s="26" t="str">
        <f>IFERROR(VLOOKUP(B683,[1]Summary!$A$440:$B$730,2,FALSE),"")</f>
        <v>DEPREC-TOOL SHOP &amp; MISC EQPT</v>
      </c>
      <c r="B683" s="16">
        <v>6835</v>
      </c>
      <c r="C683" s="7">
        <f>IFERROR((VLOOKUP($B683,'UA Ledger'!$A$6:$N$165,2,FALSE)),0)+IFERROR(VLOOKUP($B683,'AA Ledger'!$A$6:$O$581,2,FALSE),0)</f>
        <v>1099.9699999999996</v>
      </c>
      <c r="D683" s="7">
        <f>IFERROR((VLOOKUP($B683,'UA Ledger'!$A$6:$N$165,D$4,FALSE)),0)+IFERROR(VLOOKUP($B683,'AA Ledger'!$A$6:$O$581,D$4,FALSE),0)</f>
        <v>1103.1799999999996</v>
      </c>
      <c r="E683" s="7">
        <f>IFERROR((VLOOKUP($B683,'UA Ledger'!$A$6:$N$165,E$4,FALSE)),0)+IFERROR(VLOOKUP($B683,'AA Ledger'!$A$6:$O$581,E$4,FALSE),0)</f>
        <v>1027.1099999999999</v>
      </c>
      <c r="F683" s="7">
        <f>IFERROR((VLOOKUP($B683,'UA Ledger'!$A$6:$N$165,F$4,FALSE)),0)+IFERROR(VLOOKUP($B683,'AA Ledger'!$A$6:$O$581,F$4,FALSE),0)</f>
        <v>1029.3700000000001</v>
      </c>
      <c r="G683" s="7">
        <f>IFERROR((VLOOKUP($B683,'UA Ledger'!$A$6:$N$165,G$4,FALSE)),0)+IFERROR(VLOOKUP($B683,'AA Ledger'!$A$6:$O$581,G$4,FALSE),0)</f>
        <v>1029.3700000000001</v>
      </c>
      <c r="H683" s="7">
        <f>IFERROR((VLOOKUP($B683,'UA Ledger'!$A$6:$N$165,H$4,FALSE)),0)+IFERROR(VLOOKUP($B683,'AA Ledger'!$A$6:$O$581,H$4,FALSE),0)</f>
        <v>1029.3700000000001</v>
      </c>
      <c r="I683" s="7">
        <f>IFERROR((VLOOKUP($B683,'UA Ledger'!$A$6:$N$165,I$4,FALSE)),0)+IFERROR(VLOOKUP($B683,'AA Ledger'!$A$6:$O$581,I$4,FALSE),0)</f>
        <v>1029.3700000000001</v>
      </c>
      <c r="J683" s="7">
        <f>IFERROR((VLOOKUP($B683,'UA Ledger'!$A$6:$N$165,J$4,FALSE)),0)+IFERROR(VLOOKUP($B683,'AA Ledger'!$A$6:$O$581,J$4,FALSE),0)</f>
        <v>1032.3200000000002</v>
      </c>
      <c r="K683" s="7">
        <f>IFERROR((VLOOKUP($B683,'UA Ledger'!$A$6:$N$165,K$4,FALSE)),0)+IFERROR(VLOOKUP($B683,'AA Ledger'!$A$6:$O$581,K$4,FALSE),0)</f>
        <v>1040.3699999999999</v>
      </c>
      <c r="L683" s="7">
        <f>IFERROR((VLOOKUP($B683,'UA Ledger'!$A$6:$N$165,L$4,FALSE)),0)+IFERROR(VLOOKUP($B683,'AA Ledger'!$A$6:$O$581,L$4,FALSE),0)</f>
        <v>1041.83</v>
      </c>
      <c r="M683" s="7">
        <f>IFERROR((VLOOKUP($B683,'UA Ledger'!$A$6:$N$165,M$4,FALSE)),0)+IFERROR(VLOOKUP($B683,'AA Ledger'!$A$6:$O$581,M$4,FALSE),0)</f>
        <v>1044.22</v>
      </c>
      <c r="N683" s="7">
        <f>IFERROR((VLOOKUP($B683,'UA Ledger'!$A$6:$N$165,N$4,FALSE)),0)+IFERROR(VLOOKUP($B683,'AA Ledger'!$A$6:$O$581,N$4,FALSE),0)</f>
        <v>1044.8900000000001</v>
      </c>
      <c r="O683" s="6">
        <f t="shared" si="34"/>
        <v>12551.369999999999</v>
      </c>
    </row>
    <row r="684" spans="1:15" x14ac:dyDescent="0.35">
      <c r="A684" s="26" t="str">
        <f>IFERROR(VLOOKUP(B684,[1]Summary!$A$440:$B$730,2,FALSE),"")</f>
        <v>DEPREC-LABORATORY EQPT</v>
      </c>
      <c r="B684" s="16">
        <v>6840</v>
      </c>
      <c r="C684" s="7">
        <f>IFERROR((VLOOKUP($B684,'UA Ledger'!$A$6:$N$165,2,FALSE)),0)+IFERROR(VLOOKUP($B684,'AA Ledger'!$A$6:$O$581,2,FALSE),0)</f>
        <v>496.95</v>
      </c>
      <c r="D684" s="7">
        <f>IFERROR((VLOOKUP($B684,'UA Ledger'!$A$6:$N$165,D$4,FALSE)),0)+IFERROR(VLOOKUP($B684,'AA Ledger'!$A$6:$O$581,D$4,FALSE),0)</f>
        <v>503.2</v>
      </c>
      <c r="E684" s="7">
        <f>IFERROR((VLOOKUP($B684,'UA Ledger'!$A$6:$N$165,E$4,FALSE)),0)+IFERROR(VLOOKUP($B684,'AA Ledger'!$A$6:$O$581,E$4,FALSE),0)</f>
        <v>494.42</v>
      </c>
      <c r="F684" s="7">
        <f>IFERROR((VLOOKUP($B684,'UA Ledger'!$A$6:$N$165,F$4,FALSE)),0)+IFERROR(VLOOKUP($B684,'AA Ledger'!$A$6:$O$581,F$4,FALSE),0)</f>
        <v>493.74000000000007</v>
      </c>
      <c r="G684" s="7">
        <f>IFERROR((VLOOKUP($B684,'UA Ledger'!$A$6:$N$165,G$4,FALSE)),0)+IFERROR(VLOOKUP($B684,'AA Ledger'!$A$6:$O$581,G$4,FALSE),0)</f>
        <v>493.74000000000007</v>
      </c>
      <c r="H684" s="7">
        <f>IFERROR((VLOOKUP($B684,'UA Ledger'!$A$6:$N$165,H$4,FALSE)),0)+IFERROR(VLOOKUP($B684,'AA Ledger'!$A$6:$O$581,H$4,FALSE),0)</f>
        <v>495.56</v>
      </c>
      <c r="I684" s="7">
        <f>IFERROR((VLOOKUP($B684,'UA Ledger'!$A$6:$N$165,I$4,FALSE)),0)+IFERROR(VLOOKUP($B684,'AA Ledger'!$A$6:$O$581,I$4,FALSE),0)</f>
        <v>505.76000000000005</v>
      </c>
      <c r="J684" s="7">
        <f>IFERROR((VLOOKUP($B684,'UA Ledger'!$A$6:$N$165,J$4,FALSE)),0)+IFERROR(VLOOKUP($B684,'AA Ledger'!$A$6:$O$581,J$4,FALSE),0)</f>
        <v>501.04</v>
      </c>
      <c r="K684" s="7">
        <f>IFERROR((VLOOKUP($B684,'UA Ledger'!$A$6:$N$165,K$4,FALSE)),0)+IFERROR(VLOOKUP($B684,'AA Ledger'!$A$6:$O$581,K$4,FALSE),0)</f>
        <v>503.37000000000006</v>
      </c>
      <c r="L684" s="7">
        <f>IFERROR((VLOOKUP($B684,'UA Ledger'!$A$6:$N$165,L$4,FALSE)),0)+IFERROR(VLOOKUP($B684,'AA Ledger'!$A$6:$O$581,L$4,FALSE),0)</f>
        <v>515.67000000000007</v>
      </c>
      <c r="M684" s="7">
        <f>IFERROR((VLOOKUP($B684,'UA Ledger'!$A$6:$N$165,M$4,FALSE)),0)+IFERROR(VLOOKUP($B684,'AA Ledger'!$A$6:$O$581,M$4,FALSE),0)</f>
        <v>541.82000000000005</v>
      </c>
      <c r="N684" s="7">
        <f>IFERROR((VLOOKUP($B684,'UA Ledger'!$A$6:$N$165,N$4,FALSE)),0)+IFERROR(VLOOKUP($B684,'AA Ledger'!$A$6:$O$581,N$4,FALSE),0)</f>
        <v>525.36</v>
      </c>
      <c r="O684" s="6">
        <f t="shared" si="34"/>
        <v>6070.63</v>
      </c>
    </row>
    <row r="685" spans="1:15" x14ac:dyDescent="0.35">
      <c r="A685" s="26" t="str">
        <f>IFERROR(VLOOKUP(B685,[1]Summary!$A$440:$B$730,2,FALSE),"")</f>
        <v>DEPREC-POWER OPERATED EQUIP</v>
      </c>
      <c r="B685" s="16">
        <v>6845</v>
      </c>
      <c r="C685" s="7">
        <f>IFERROR((VLOOKUP($B685,'UA Ledger'!$A$6:$N$165,2,FALSE)),0)+IFERROR(VLOOKUP($B685,'AA Ledger'!$A$6:$O$581,2,FALSE),0)</f>
        <v>666.7600000000001</v>
      </c>
      <c r="D685" s="7">
        <f>IFERROR((VLOOKUP($B685,'UA Ledger'!$A$6:$N$165,D$4,FALSE)),0)+IFERROR(VLOOKUP($B685,'AA Ledger'!$A$6:$O$581,D$4,FALSE),0)</f>
        <v>678.74000000000012</v>
      </c>
      <c r="E685" s="7">
        <f>IFERROR((VLOOKUP($B685,'UA Ledger'!$A$6:$N$165,E$4,FALSE)),0)+IFERROR(VLOOKUP($B685,'AA Ledger'!$A$6:$O$581,E$4,FALSE),0)</f>
        <v>679.54000000000008</v>
      </c>
      <c r="F685" s="7">
        <f>IFERROR((VLOOKUP($B685,'UA Ledger'!$A$6:$N$165,F$4,FALSE)),0)+IFERROR(VLOOKUP($B685,'AA Ledger'!$A$6:$O$581,F$4,FALSE),0)</f>
        <v>690.75000000000011</v>
      </c>
      <c r="G685" s="7">
        <f>IFERROR((VLOOKUP($B685,'UA Ledger'!$A$6:$N$165,G$4,FALSE)),0)+IFERROR(VLOOKUP($B685,'AA Ledger'!$A$6:$O$581,G$4,FALSE),0)</f>
        <v>679.43000000000006</v>
      </c>
      <c r="H685" s="7">
        <f>IFERROR((VLOOKUP($B685,'UA Ledger'!$A$6:$N$165,H$4,FALSE)),0)+IFERROR(VLOOKUP($B685,'AA Ledger'!$A$6:$O$581,H$4,FALSE),0)</f>
        <v>683.31000000000006</v>
      </c>
      <c r="I685" s="7">
        <f>IFERROR((VLOOKUP($B685,'UA Ledger'!$A$6:$N$165,I$4,FALSE)),0)+IFERROR(VLOOKUP($B685,'AA Ledger'!$A$6:$O$581,I$4,FALSE),0)</f>
        <v>685.15</v>
      </c>
      <c r="J685" s="7">
        <f>IFERROR((VLOOKUP($B685,'UA Ledger'!$A$6:$N$165,J$4,FALSE)),0)+IFERROR(VLOOKUP($B685,'AA Ledger'!$A$6:$O$581,J$4,FALSE),0)</f>
        <v>733.65000000000009</v>
      </c>
      <c r="K685" s="7">
        <f>IFERROR((VLOOKUP($B685,'UA Ledger'!$A$6:$N$165,K$4,FALSE)),0)+IFERROR(VLOOKUP($B685,'AA Ledger'!$A$6:$O$581,K$4,FALSE),0)</f>
        <v>760.29000000000008</v>
      </c>
      <c r="L685" s="7">
        <f>IFERROR((VLOOKUP($B685,'UA Ledger'!$A$6:$N$165,L$4,FALSE)),0)+IFERROR(VLOOKUP($B685,'AA Ledger'!$A$6:$O$581,L$4,FALSE),0)</f>
        <v>758.61000000000013</v>
      </c>
      <c r="M685" s="7">
        <f>IFERROR((VLOOKUP($B685,'UA Ledger'!$A$6:$N$165,M$4,FALSE)),0)+IFERROR(VLOOKUP($B685,'AA Ledger'!$A$6:$O$581,M$4,FALSE),0)</f>
        <v>758.62000000000012</v>
      </c>
      <c r="N685" s="7">
        <f>IFERROR((VLOOKUP($B685,'UA Ledger'!$A$6:$N$165,N$4,FALSE)),0)+IFERROR(VLOOKUP($B685,'AA Ledger'!$A$6:$O$581,N$4,FALSE),0)</f>
        <v>758.62000000000012</v>
      </c>
      <c r="O685" s="6">
        <f t="shared" si="34"/>
        <v>8533.4699999999993</v>
      </c>
    </row>
    <row r="686" spans="1:15" x14ac:dyDescent="0.35">
      <c r="A686" s="26" t="str">
        <f>IFERROR(VLOOKUP(B686,[1]Summary!$A$440:$B$730,2,FALSE),"")</f>
        <v>DEPREC-COMMUNICATION EQPT</v>
      </c>
      <c r="B686" s="16">
        <v>6850</v>
      </c>
      <c r="C686" s="7">
        <f>IFERROR((VLOOKUP($B686,'UA Ledger'!$A$6:$N$165,2,FALSE)),0)+IFERROR(VLOOKUP($B686,'AA Ledger'!$A$6:$O$581,2,FALSE),0)</f>
        <v>248.76999999999998</v>
      </c>
      <c r="D686" s="7">
        <f>IFERROR((VLOOKUP($B686,'UA Ledger'!$A$6:$N$165,D$4,FALSE)),0)+IFERROR(VLOOKUP($B686,'AA Ledger'!$A$6:$O$581,D$4,FALSE),0)</f>
        <v>248.76999999999998</v>
      </c>
      <c r="E686" s="7">
        <f>IFERROR((VLOOKUP($B686,'UA Ledger'!$A$6:$N$165,E$4,FALSE)),0)+IFERROR(VLOOKUP($B686,'AA Ledger'!$A$6:$O$581,E$4,FALSE),0)</f>
        <v>206.70999999999998</v>
      </c>
      <c r="F686" s="7">
        <f>IFERROR((VLOOKUP($B686,'UA Ledger'!$A$6:$N$165,F$4,FALSE)),0)+IFERROR(VLOOKUP($B686,'AA Ledger'!$A$6:$O$581,F$4,FALSE),0)</f>
        <v>206.70999999999998</v>
      </c>
      <c r="G686" s="7">
        <f>IFERROR((VLOOKUP($B686,'UA Ledger'!$A$6:$N$165,G$4,FALSE)),0)+IFERROR(VLOOKUP($B686,'AA Ledger'!$A$6:$O$581,G$4,FALSE),0)</f>
        <v>206.70999999999998</v>
      </c>
      <c r="H686" s="7">
        <f>IFERROR((VLOOKUP($B686,'UA Ledger'!$A$6:$N$165,H$4,FALSE)),0)+IFERROR(VLOOKUP($B686,'AA Ledger'!$A$6:$O$581,H$4,FALSE),0)</f>
        <v>206.70999999999998</v>
      </c>
      <c r="I686" s="7">
        <f>IFERROR((VLOOKUP($B686,'UA Ledger'!$A$6:$N$165,I$4,FALSE)),0)+IFERROR(VLOOKUP($B686,'AA Ledger'!$A$6:$O$581,I$4,FALSE),0)</f>
        <v>206.70999999999998</v>
      </c>
      <c r="J686" s="7">
        <f>IFERROR((VLOOKUP($B686,'UA Ledger'!$A$6:$N$165,J$4,FALSE)),0)+IFERROR(VLOOKUP($B686,'AA Ledger'!$A$6:$O$581,J$4,FALSE),0)</f>
        <v>206.70999999999998</v>
      </c>
      <c r="K686" s="7">
        <f>IFERROR((VLOOKUP($B686,'UA Ledger'!$A$6:$N$165,K$4,FALSE)),0)+IFERROR(VLOOKUP($B686,'AA Ledger'!$A$6:$O$581,K$4,FALSE),0)</f>
        <v>206.70999999999998</v>
      </c>
      <c r="L686" s="7">
        <f>IFERROR((VLOOKUP($B686,'UA Ledger'!$A$6:$N$165,L$4,FALSE)),0)+IFERROR(VLOOKUP($B686,'AA Ledger'!$A$6:$O$581,L$4,FALSE),0)</f>
        <v>206.70999999999998</v>
      </c>
      <c r="M686" s="7">
        <f>IFERROR((VLOOKUP($B686,'UA Ledger'!$A$6:$N$165,M$4,FALSE)),0)+IFERROR(VLOOKUP($B686,'AA Ledger'!$A$6:$O$581,M$4,FALSE),0)</f>
        <v>680.2</v>
      </c>
      <c r="N686" s="7">
        <f>IFERROR((VLOOKUP($B686,'UA Ledger'!$A$6:$N$165,N$4,FALSE)),0)+IFERROR(VLOOKUP($B686,'AA Ledger'!$A$6:$O$581,N$4,FALSE),0)</f>
        <v>680.2</v>
      </c>
      <c r="O686" s="6">
        <f t="shared" si="34"/>
        <v>3511.62</v>
      </c>
    </row>
    <row r="687" spans="1:15" x14ac:dyDescent="0.35">
      <c r="A687" s="26" t="str">
        <f>IFERROR(VLOOKUP(B687,[1]Summary!$A$440:$B$730,2,FALSE),"")</f>
        <v>DEPREC-MISC EQUIP SEWER</v>
      </c>
      <c r="B687" s="16">
        <v>6855</v>
      </c>
      <c r="C687" s="7">
        <f>IFERROR((VLOOKUP($B687,'UA Ledger'!$A$6:$N$165,2,FALSE)),0)+IFERROR(VLOOKUP($B687,'AA Ledger'!$A$6:$O$581,2,FALSE),0)</f>
        <v>618.93999999999994</v>
      </c>
      <c r="D687" s="7">
        <f>IFERROR((VLOOKUP($B687,'UA Ledger'!$A$6:$N$165,D$4,FALSE)),0)+IFERROR(VLOOKUP($B687,'AA Ledger'!$A$6:$O$581,D$4,FALSE),0)</f>
        <v>618.93999999999994</v>
      </c>
      <c r="E687" s="7">
        <f>IFERROR((VLOOKUP($B687,'UA Ledger'!$A$6:$N$165,E$4,FALSE)),0)+IFERROR(VLOOKUP($B687,'AA Ledger'!$A$6:$O$581,E$4,FALSE),0)</f>
        <v>537.1</v>
      </c>
      <c r="F687" s="7">
        <f>IFERROR((VLOOKUP($B687,'UA Ledger'!$A$6:$N$165,F$4,FALSE)),0)+IFERROR(VLOOKUP($B687,'AA Ledger'!$A$6:$O$581,F$4,FALSE),0)</f>
        <v>537.1</v>
      </c>
      <c r="G687" s="7">
        <f>IFERROR((VLOOKUP($B687,'UA Ledger'!$A$6:$N$165,G$4,FALSE)),0)+IFERROR(VLOOKUP($B687,'AA Ledger'!$A$6:$O$581,G$4,FALSE),0)</f>
        <v>537.1</v>
      </c>
      <c r="H687" s="7">
        <f>IFERROR((VLOOKUP($B687,'UA Ledger'!$A$6:$N$165,H$4,FALSE)),0)+IFERROR(VLOOKUP($B687,'AA Ledger'!$A$6:$O$581,H$4,FALSE),0)</f>
        <v>537.1</v>
      </c>
      <c r="I687" s="7">
        <f>IFERROR((VLOOKUP($B687,'UA Ledger'!$A$6:$N$165,I$4,FALSE)),0)+IFERROR(VLOOKUP($B687,'AA Ledger'!$A$6:$O$581,I$4,FALSE),0)</f>
        <v>537.1</v>
      </c>
      <c r="J687" s="7">
        <f>IFERROR((VLOOKUP($B687,'UA Ledger'!$A$6:$N$165,J$4,FALSE)),0)+IFERROR(VLOOKUP($B687,'AA Ledger'!$A$6:$O$581,J$4,FALSE),0)</f>
        <v>537.1</v>
      </c>
      <c r="K687" s="7">
        <f>IFERROR((VLOOKUP($B687,'UA Ledger'!$A$6:$N$165,K$4,FALSE)),0)+IFERROR(VLOOKUP($B687,'AA Ledger'!$A$6:$O$581,K$4,FALSE),0)</f>
        <v>537.1</v>
      </c>
      <c r="L687" s="7">
        <f>IFERROR((VLOOKUP($B687,'UA Ledger'!$A$6:$N$165,L$4,FALSE)),0)+IFERROR(VLOOKUP($B687,'AA Ledger'!$A$6:$O$581,L$4,FALSE),0)</f>
        <v>537.1</v>
      </c>
      <c r="M687" s="7">
        <f>IFERROR((VLOOKUP($B687,'UA Ledger'!$A$6:$N$165,M$4,FALSE)),0)+IFERROR(VLOOKUP($B687,'AA Ledger'!$A$6:$O$581,M$4,FALSE),0)</f>
        <v>537.09</v>
      </c>
      <c r="N687" s="7">
        <f>IFERROR((VLOOKUP($B687,'UA Ledger'!$A$6:$N$165,N$4,FALSE)),0)+IFERROR(VLOOKUP($B687,'AA Ledger'!$A$6:$O$581,N$4,FALSE),0)</f>
        <v>537.09</v>
      </c>
      <c r="O687" s="6">
        <f t="shared" si="34"/>
        <v>6608.8600000000006</v>
      </c>
    </row>
    <row r="688" spans="1:15" x14ac:dyDescent="0.35">
      <c r="A688" s="26" t="str">
        <f>IFERROR(VLOOKUP(B688,[1]Summary!$A$440:$B$730,2,FALSE),"")</f>
        <v>DEPREC-OTHER TANG PLT SEWER</v>
      </c>
      <c r="B688" s="16">
        <v>6860</v>
      </c>
      <c r="C688" s="7">
        <f>IFERROR((VLOOKUP($B688,'UA Ledger'!$A$6:$N$165,2,FALSE)),0)+IFERROR(VLOOKUP($B688,'AA Ledger'!$A$6:$O$581,2,FALSE),0)</f>
        <v>68.5</v>
      </c>
      <c r="D688" s="7">
        <f>IFERROR((VLOOKUP($B688,'UA Ledger'!$A$6:$N$165,D$4,FALSE)),0)+IFERROR(VLOOKUP($B688,'AA Ledger'!$A$6:$O$581,D$4,FALSE),0)</f>
        <v>68.5</v>
      </c>
      <c r="E688" s="7">
        <f>IFERROR((VLOOKUP($B688,'UA Ledger'!$A$6:$N$165,E$4,FALSE)),0)+IFERROR(VLOOKUP($B688,'AA Ledger'!$A$6:$O$581,E$4,FALSE),0)</f>
        <v>59.240000000000009</v>
      </c>
      <c r="F688" s="7">
        <f>IFERROR((VLOOKUP($B688,'UA Ledger'!$A$6:$N$165,F$4,FALSE)),0)+IFERROR(VLOOKUP($B688,'AA Ledger'!$A$6:$O$581,F$4,FALSE),0)</f>
        <v>59.240000000000009</v>
      </c>
      <c r="G688" s="7">
        <f>IFERROR((VLOOKUP($B688,'UA Ledger'!$A$6:$N$165,G$4,FALSE)),0)+IFERROR(VLOOKUP($B688,'AA Ledger'!$A$6:$O$581,G$4,FALSE),0)</f>
        <v>157.39999999999998</v>
      </c>
      <c r="H688" s="7">
        <f>IFERROR((VLOOKUP($B688,'UA Ledger'!$A$6:$N$165,H$4,FALSE)),0)+IFERROR(VLOOKUP($B688,'AA Ledger'!$A$6:$O$581,H$4,FALSE),0)</f>
        <v>157.39999999999998</v>
      </c>
      <c r="I688" s="7">
        <f>IFERROR((VLOOKUP($B688,'UA Ledger'!$A$6:$N$165,I$4,FALSE)),0)+IFERROR(VLOOKUP($B688,'AA Ledger'!$A$6:$O$581,I$4,FALSE),0)</f>
        <v>157.39999999999998</v>
      </c>
      <c r="J688" s="7">
        <f>IFERROR((VLOOKUP($B688,'UA Ledger'!$A$6:$N$165,J$4,FALSE)),0)+IFERROR(VLOOKUP($B688,'AA Ledger'!$A$6:$O$581,J$4,FALSE),0)</f>
        <v>157.39999999999998</v>
      </c>
      <c r="K688" s="7">
        <f>IFERROR((VLOOKUP($B688,'UA Ledger'!$A$6:$N$165,K$4,FALSE)),0)+IFERROR(VLOOKUP($B688,'AA Ledger'!$A$6:$O$581,K$4,FALSE),0)</f>
        <v>157.39999999999998</v>
      </c>
      <c r="L688" s="7">
        <f>IFERROR((VLOOKUP($B688,'UA Ledger'!$A$6:$N$165,L$4,FALSE)),0)+IFERROR(VLOOKUP($B688,'AA Ledger'!$A$6:$O$581,L$4,FALSE),0)</f>
        <v>157.39999999999998</v>
      </c>
      <c r="M688" s="7">
        <f>IFERROR((VLOOKUP($B688,'UA Ledger'!$A$6:$N$165,M$4,FALSE)),0)+IFERROR(VLOOKUP($B688,'AA Ledger'!$A$6:$O$581,M$4,FALSE),0)</f>
        <v>157.39999999999998</v>
      </c>
      <c r="N688" s="7">
        <f>IFERROR((VLOOKUP($B688,'UA Ledger'!$A$6:$N$165,N$4,FALSE)),0)+IFERROR(VLOOKUP($B688,'AA Ledger'!$A$6:$O$581,N$4,FALSE),0)</f>
        <v>157.39999999999998</v>
      </c>
      <c r="O688" s="6">
        <f t="shared" si="34"/>
        <v>1514.6800000000003</v>
      </c>
    </row>
    <row r="689" spans="1:15" x14ac:dyDescent="0.35">
      <c r="A689" s="26" t="str">
        <f>IFERROR(VLOOKUP(B689,[1]Summary!$A$440:$B$730,2,FALSE),"")</f>
        <v>DEPREC-REUSE SERVICES</v>
      </c>
      <c r="B689" s="16">
        <v>6875</v>
      </c>
      <c r="C689" s="7">
        <f>IFERROR((VLOOKUP($B689,'UA Ledger'!$A$6:$N$165,2,FALSE)),0)+IFERROR(VLOOKUP($B689,'AA Ledger'!$A$6:$O$581,2,FALSE),0)</f>
        <v>1277.4799999999998</v>
      </c>
      <c r="D689" s="7">
        <f>IFERROR((VLOOKUP($B689,'UA Ledger'!$A$6:$N$165,D$4,FALSE)),0)+IFERROR(VLOOKUP($B689,'AA Ledger'!$A$6:$O$581,D$4,FALSE),0)</f>
        <v>1277.4799999999998</v>
      </c>
      <c r="E689" s="7">
        <f>IFERROR((VLOOKUP($B689,'UA Ledger'!$A$6:$N$165,E$4,FALSE)),0)+IFERROR(VLOOKUP($B689,'AA Ledger'!$A$6:$O$581,E$4,FALSE),0)</f>
        <v>1277.4799999999998</v>
      </c>
      <c r="F689" s="7">
        <f>IFERROR((VLOOKUP($B689,'UA Ledger'!$A$6:$N$165,F$4,FALSE)),0)+IFERROR(VLOOKUP($B689,'AA Ledger'!$A$6:$O$581,F$4,FALSE),0)</f>
        <v>1277.4799999999998</v>
      </c>
      <c r="G689" s="7">
        <f>IFERROR((VLOOKUP($B689,'UA Ledger'!$A$6:$N$165,G$4,FALSE)),0)+IFERROR(VLOOKUP($B689,'AA Ledger'!$A$6:$O$581,G$4,FALSE),0)</f>
        <v>1989.34</v>
      </c>
      <c r="H689" s="7">
        <f>IFERROR((VLOOKUP($B689,'UA Ledger'!$A$6:$N$165,H$4,FALSE)),0)+IFERROR(VLOOKUP($B689,'AA Ledger'!$A$6:$O$581,H$4,FALSE),0)</f>
        <v>1989.34</v>
      </c>
      <c r="I689" s="7">
        <f>IFERROR((VLOOKUP($B689,'UA Ledger'!$A$6:$N$165,I$4,FALSE)),0)+IFERROR(VLOOKUP($B689,'AA Ledger'!$A$6:$O$581,I$4,FALSE),0)</f>
        <v>2171.08</v>
      </c>
      <c r="J689" s="7">
        <f>IFERROR((VLOOKUP($B689,'UA Ledger'!$A$6:$N$165,J$4,FALSE)),0)+IFERROR(VLOOKUP($B689,'AA Ledger'!$A$6:$O$581,J$4,FALSE),0)</f>
        <v>2175.4900000000002</v>
      </c>
      <c r="K689" s="7">
        <f>IFERROR((VLOOKUP($B689,'UA Ledger'!$A$6:$N$165,K$4,FALSE)),0)+IFERROR(VLOOKUP($B689,'AA Ledger'!$A$6:$O$581,K$4,FALSE),0)</f>
        <v>2285.9899999999998</v>
      </c>
      <c r="L689" s="7">
        <f>IFERROR((VLOOKUP($B689,'UA Ledger'!$A$6:$N$165,L$4,FALSE)),0)+IFERROR(VLOOKUP($B689,'AA Ledger'!$A$6:$O$581,L$4,FALSE),0)</f>
        <v>2285.9899999999998</v>
      </c>
      <c r="M689" s="7">
        <f>IFERROR((VLOOKUP($B689,'UA Ledger'!$A$6:$N$165,M$4,FALSE)),0)+IFERROR(VLOOKUP($B689,'AA Ledger'!$A$6:$O$581,M$4,FALSE),0)</f>
        <v>2285.9900000000002</v>
      </c>
      <c r="N689" s="7">
        <f>IFERROR((VLOOKUP($B689,'UA Ledger'!$A$6:$N$165,N$4,FALSE)),0)+IFERROR(VLOOKUP($B689,'AA Ledger'!$A$6:$O$581,N$4,FALSE),0)</f>
        <v>2287.0400000000004</v>
      </c>
      <c r="O689" s="6">
        <f t="shared" si="34"/>
        <v>22580.18</v>
      </c>
    </row>
    <row r="690" spans="1:15" x14ac:dyDescent="0.35">
      <c r="A690" s="26" t="str">
        <f>IFERROR(VLOOKUP(B690,[1]Summary!$A$440:$B$730,2,FALSE),"")</f>
        <v>DEPREC-REUSE MTR/INSTALLATIONS</v>
      </c>
      <c r="B690" s="16">
        <v>6880</v>
      </c>
      <c r="C690" s="7">
        <f>IFERROR((VLOOKUP($B690,'UA Ledger'!$A$6:$N$165,2,FALSE)),0)+IFERROR(VLOOKUP($B690,'AA Ledger'!$A$6:$O$581,2,FALSE),0)</f>
        <v>444.01000000000005</v>
      </c>
      <c r="D690" s="7">
        <f>IFERROR((VLOOKUP($B690,'UA Ledger'!$A$6:$N$165,D$4,FALSE)),0)+IFERROR(VLOOKUP($B690,'AA Ledger'!$A$6:$O$581,D$4,FALSE),0)</f>
        <v>444.01000000000005</v>
      </c>
      <c r="E690" s="7">
        <f>IFERROR((VLOOKUP($B690,'UA Ledger'!$A$6:$N$165,E$4,FALSE)),0)+IFERROR(VLOOKUP($B690,'AA Ledger'!$A$6:$O$581,E$4,FALSE),0)</f>
        <v>444.01000000000005</v>
      </c>
      <c r="F690" s="7">
        <f>IFERROR((VLOOKUP($B690,'UA Ledger'!$A$6:$N$165,F$4,FALSE)),0)+IFERROR(VLOOKUP($B690,'AA Ledger'!$A$6:$O$581,F$4,FALSE),0)</f>
        <v>448.97</v>
      </c>
      <c r="G690" s="7">
        <f>IFERROR((VLOOKUP($B690,'UA Ledger'!$A$6:$N$165,G$4,FALSE)),0)+IFERROR(VLOOKUP($B690,'AA Ledger'!$A$6:$O$581,G$4,FALSE),0)</f>
        <v>448.97</v>
      </c>
      <c r="H690" s="7">
        <f>IFERROR((VLOOKUP($B690,'UA Ledger'!$A$6:$N$165,H$4,FALSE)),0)+IFERROR(VLOOKUP($B690,'AA Ledger'!$A$6:$O$581,H$4,FALSE),0)</f>
        <v>446.28000000000003</v>
      </c>
      <c r="I690" s="7">
        <f>IFERROR((VLOOKUP($B690,'UA Ledger'!$A$6:$N$165,I$4,FALSE)),0)+IFERROR(VLOOKUP($B690,'AA Ledger'!$A$6:$O$581,I$4,FALSE),0)</f>
        <v>446.28000000000003</v>
      </c>
      <c r="J690" s="7">
        <f>IFERROR((VLOOKUP($B690,'UA Ledger'!$A$6:$N$165,J$4,FALSE)),0)+IFERROR(VLOOKUP($B690,'AA Ledger'!$A$6:$O$581,J$4,FALSE),0)</f>
        <v>446.66</v>
      </c>
      <c r="K690" s="7">
        <f>IFERROR((VLOOKUP($B690,'UA Ledger'!$A$6:$N$165,K$4,FALSE)),0)+IFERROR(VLOOKUP($B690,'AA Ledger'!$A$6:$O$581,K$4,FALSE),0)</f>
        <v>467.17</v>
      </c>
      <c r="L690" s="7">
        <f>IFERROR((VLOOKUP($B690,'UA Ledger'!$A$6:$N$165,L$4,FALSE)),0)+IFERROR(VLOOKUP($B690,'AA Ledger'!$A$6:$O$581,L$4,FALSE),0)</f>
        <v>467.17</v>
      </c>
      <c r="M690" s="7">
        <f>IFERROR((VLOOKUP($B690,'UA Ledger'!$A$6:$N$165,M$4,FALSE)),0)+IFERROR(VLOOKUP($B690,'AA Ledger'!$A$6:$O$581,M$4,FALSE),0)</f>
        <v>457.28</v>
      </c>
      <c r="N690" s="7">
        <f>IFERROR((VLOOKUP($B690,'UA Ledger'!$A$6:$N$165,N$4,FALSE)),0)+IFERROR(VLOOKUP($B690,'AA Ledger'!$A$6:$O$581,N$4,FALSE),0)</f>
        <v>467.40999999999997</v>
      </c>
      <c r="O690" s="6">
        <f t="shared" si="34"/>
        <v>5428.22</v>
      </c>
    </row>
    <row r="691" spans="1:15" x14ac:dyDescent="0.35">
      <c r="A691" s="26" t="str">
        <f>IFERROR(VLOOKUP(B691,[1]Summary!$A$440:$B$730,2,FALSE),"")</f>
        <v>DEPREC-REUSE DIST RESERVOIRS</v>
      </c>
      <c r="B691" s="16">
        <v>6885</v>
      </c>
      <c r="C691" s="7">
        <f>IFERROR((VLOOKUP($B691,'UA Ledger'!$A$6:$N$165,2,FALSE)),0)+IFERROR(VLOOKUP($B691,'AA Ledger'!$A$6:$O$581,2,FALSE),0)</f>
        <v>170.11999999999998</v>
      </c>
      <c r="D691" s="7">
        <f>IFERROR((VLOOKUP($B691,'UA Ledger'!$A$6:$N$165,D$4,FALSE)),0)+IFERROR(VLOOKUP($B691,'AA Ledger'!$A$6:$O$581,D$4,FALSE),0)</f>
        <v>170.11999999999998</v>
      </c>
      <c r="E691" s="7">
        <f>IFERROR((VLOOKUP($B691,'UA Ledger'!$A$6:$N$165,E$4,FALSE)),0)+IFERROR(VLOOKUP($B691,'AA Ledger'!$A$6:$O$581,E$4,FALSE),0)</f>
        <v>144.59</v>
      </c>
      <c r="F691" s="7">
        <f>IFERROR((VLOOKUP($B691,'UA Ledger'!$A$6:$N$165,F$4,FALSE)),0)+IFERROR(VLOOKUP($B691,'AA Ledger'!$A$6:$O$581,F$4,FALSE),0)</f>
        <v>144.59</v>
      </c>
      <c r="G691" s="7">
        <f>IFERROR((VLOOKUP($B691,'UA Ledger'!$A$6:$N$165,G$4,FALSE)),0)+IFERROR(VLOOKUP($B691,'AA Ledger'!$A$6:$O$581,G$4,FALSE),0)</f>
        <v>144.62</v>
      </c>
      <c r="H691" s="7">
        <f>IFERROR((VLOOKUP($B691,'UA Ledger'!$A$6:$N$165,H$4,FALSE)),0)+IFERROR(VLOOKUP($B691,'AA Ledger'!$A$6:$O$581,H$4,FALSE),0)</f>
        <v>144.62</v>
      </c>
      <c r="I691" s="7">
        <f>IFERROR((VLOOKUP($B691,'UA Ledger'!$A$6:$N$165,I$4,FALSE)),0)+IFERROR(VLOOKUP($B691,'AA Ledger'!$A$6:$O$581,I$4,FALSE),0)</f>
        <v>144.62</v>
      </c>
      <c r="J691" s="7">
        <f>IFERROR((VLOOKUP($B691,'UA Ledger'!$A$6:$N$165,J$4,FALSE)),0)+IFERROR(VLOOKUP($B691,'AA Ledger'!$A$6:$O$581,J$4,FALSE),0)</f>
        <v>144.62</v>
      </c>
      <c r="K691" s="7">
        <f>IFERROR((VLOOKUP($B691,'UA Ledger'!$A$6:$N$165,K$4,FALSE)),0)+IFERROR(VLOOKUP($B691,'AA Ledger'!$A$6:$O$581,K$4,FALSE),0)</f>
        <v>144.62</v>
      </c>
      <c r="L691" s="7">
        <f>IFERROR((VLOOKUP($B691,'UA Ledger'!$A$6:$N$165,L$4,FALSE)),0)+IFERROR(VLOOKUP($B691,'AA Ledger'!$A$6:$O$581,L$4,FALSE),0)</f>
        <v>144.62</v>
      </c>
      <c r="M691" s="7">
        <f>IFERROR((VLOOKUP($B691,'UA Ledger'!$A$6:$N$165,M$4,FALSE)),0)+IFERROR(VLOOKUP($B691,'AA Ledger'!$A$6:$O$581,M$4,FALSE),0)</f>
        <v>144.62</v>
      </c>
      <c r="N691" s="7">
        <f>IFERROR((VLOOKUP($B691,'UA Ledger'!$A$6:$N$165,N$4,FALSE)),0)+IFERROR(VLOOKUP($B691,'AA Ledger'!$A$6:$O$581,N$4,FALSE),0)</f>
        <v>144.62</v>
      </c>
      <c r="O691" s="6">
        <f t="shared" si="34"/>
        <v>1786.3799999999997</v>
      </c>
    </row>
    <row r="692" spans="1:15" x14ac:dyDescent="0.35">
      <c r="A692" s="26" t="str">
        <f>IFERROR(VLOOKUP(B692,[1]Summary!$A$440:$B$730,2,FALSE),"")</f>
        <v>DEPREC-REUSE TRANSM / DIST SYS</v>
      </c>
      <c r="B692" s="16">
        <v>6890</v>
      </c>
      <c r="C692" s="7">
        <f>IFERROR((VLOOKUP($B692,'UA Ledger'!$A$6:$N$165,2,FALSE)),0)+IFERROR(VLOOKUP($B692,'AA Ledger'!$A$6:$O$581,2,FALSE),0)</f>
        <v>28786.189999999991</v>
      </c>
      <c r="D692" s="7">
        <f>IFERROR((VLOOKUP($B692,'UA Ledger'!$A$6:$N$165,D$4,FALSE)),0)+IFERROR(VLOOKUP($B692,'AA Ledger'!$A$6:$O$581,D$4,FALSE),0)</f>
        <v>28788.199999999993</v>
      </c>
      <c r="E692" s="7">
        <f>IFERROR((VLOOKUP($B692,'UA Ledger'!$A$6:$N$165,E$4,FALSE)),0)+IFERROR(VLOOKUP($B692,'AA Ledger'!$A$6:$O$581,E$4,FALSE),0)</f>
        <v>28790.499999999989</v>
      </c>
      <c r="F692" s="7">
        <f>IFERROR((VLOOKUP($B692,'UA Ledger'!$A$6:$N$165,F$4,FALSE)),0)+IFERROR(VLOOKUP($B692,'AA Ledger'!$A$6:$O$581,F$4,FALSE),0)</f>
        <v>28792.78999999999</v>
      </c>
      <c r="G692" s="7">
        <f>IFERROR((VLOOKUP($B692,'UA Ledger'!$A$6:$N$165,G$4,FALSE)),0)+IFERROR(VLOOKUP($B692,'AA Ledger'!$A$6:$O$581,G$4,FALSE),0)</f>
        <v>28794.419999999995</v>
      </c>
      <c r="H692" s="7">
        <f>IFERROR((VLOOKUP($B692,'UA Ledger'!$A$6:$N$165,H$4,FALSE)),0)+IFERROR(VLOOKUP($B692,'AA Ledger'!$A$6:$O$581,H$4,FALSE),0)</f>
        <v>28796.009999999995</v>
      </c>
      <c r="I692" s="7">
        <f>IFERROR((VLOOKUP($B692,'UA Ledger'!$A$6:$N$165,I$4,FALSE)),0)+IFERROR(VLOOKUP($B692,'AA Ledger'!$A$6:$O$581,I$4,FALSE),0)</f>
        <v>28799.409999999996</v>
      </c>
      <c r="J692" s="7">
        <f>IFERROR((VLOOKUP($B692,'UA Ledger'!$A$6:$N$165,J$4,FALSE)),0)+IFERROR(VLOOKUP($B692,'AA Ledger'!$A$6:$O$581,J$4,FALSE),0)</f>
        <v>28804.679999999993</v>
      </c>
      <c r="K692" s="7">
        <f>IFERROR((VLOOKUP($B692,'UA Ledger'!$A$6:$N$165,K$4,FALSE)),0)+IFERROR(VLOOKUP($B692,'AA Ledger'!$A$6:$O$581,K$4,FALSE),0)</f>
        <v>28927.279999999995</v>
      </c>
      <c r="L692" s="7">
        <f>IFERROR((VLOOKUP($B692,'UA Ledger'!$A$6:$N$165,L$4,FALSE)),0)+IFERROR(VLOOKUP($B692,'AA Ledger'!$A$6:$O$581,L$4,FALSE),0)</f>
        <v>28928.719999999994</v>
      </c>
      <c r="M692" s="7">
        <f>IFERROR((VLOOKUP($B692,'UA Ledger'!$A$6:$N$165,M$4,FALSE)),0)+IFERROR(VLOOKUP($B692,'AA Ledger'!$A$6:$O$581,M$4,FALSE),0)</f>
        <v>28931.52</v>
      </c>
      <c r="N692" s="7">
        <f>IFERROR((VLOOKUP($B692,'UA Ledger'!$A$6:$N$165,N$4,FALSE)),0)+IFERROR(VLOOKUP($B692,'AA Ledger'!$A$6:$O$581,N$4,FALSE),0)</f>
        <v>28934.32</v>
      </c>
      <c r="O692" s="6">
        <f t="shared" si="34"/>
        <v>346074.03999999992</v>
      </c>
    </row>
    <row r="693" spans="1:15" x14ac:dyDescent="0.35">
      <c r="A693" s="26" t="str">
        <f>IFERROR(VLOOKUP(B693,[1]Summary!$A$440:$B$730,2,FALSE),"")</f>
        <v>DEPREC-AUTO TRANS</v>
      </c>
      <c r="B693" s="16">
        <v>6905</v>
      </c>
      <c r="C693" s="7">
        <f>IFERROR((VLOOKUP($B693,'UA Ledger'!$A$6:$N$165,2,FALSE)),0)+IFERROR(VLOOKUP($B693,'AA Ledger'!$A$6:$O$581,2,FALSE),0)</f>
        <v>27987.739999999991</v>
      </c>
      <c r="D693" s="7">
        <f>IFERROR((VLOOKUP($B693,'UA Ledger'!$A$6:$N$165,D$4,FALSE)),0)+IFERROR(VLOOKUP($B693,'AA Ledger'!$A$6:$O$581,D$4,FALSE),0)</f>
        <v>27727.420000000002</v>
      </c>
      <c r="E693" s="7">
        <f>IFERROR((VLOOKUP($B693,'UA Ledger'!$A$6:$N$165,E$4,FALSE)),0)+IFERROR(VLOOKUP($B693,'AA Ledger'!$A$6:$O$581,E$4,FALSE),0)</f>
        <v>25606.299999999988</v>
      </c>
      <c r="F693" s="7">
        <f>IFERROR((VLOOKUP($B693,'UA Ledger'!$A$6:$N$165,F$4,FALSE)),0)+IFERROR(VLOOKUP($B693,'AA Ledger'!$A$6:$O$581,F$4,FALSE),0)</f>
        <v>26363.09</v>
      </c>
      <c r="G693" s="7">
        <f>IFERROR((VLOOKUP($B693,'UA Ledger'!$A$6:$N$165,G$4,FALSE)),0)+IFERROR(VLOOKUP($B693,'AA Ledger'!$A$6:$O$581,G$4,FALSE),0)</f>
        <v>25733.7</v>
      </c>
      <c r="H693" s="7">
        <f>IFERROR((VLOOKUP($B693,'UA Ledger'!$A$6:$N$165,H$4,FALSE)),0)+IFERROR(VLOOKUP($B693,'AA Ledger'!$A$6:$O$581,H$4,FALSE),0)</f>
        <v>25661.919999999998</v>
      </c>
      <c r="I693" s="7">
        <f>IFERROR((VLOOKUP($B693,'UA Ledger'!$A$6:$N$165,I$4,FALSE)),0)+IFERROR(VLOOKUP($B693,'AA Ledger'!$A$6:$O$581,I$4,FALSE),0)</f>
        <v>25689.52</v>
      </c>
      <c r="J693" s="7">
        <f>IFERROR((VLOOKUP($B693,'UA Ledger'!$A$6:$N$165,J$4,FALSE)),0)+IFERROR(VLOOKUP($B693,'AA Ledger'!$A$6:$O$581,J$4,FALSE),0)</f>
        <v>25685.739999999991</v>
      </c>
      <c r="K693" s="7">
        <f>IFERROR((VLOOKUP($B693,'UA Ledger'!$A$6:$N$165,K$4,FALSE)),0)+IFERROR(VLOOKUP($B693,'AA Ledger'!$A$6:$O$581,K$4,FALSE),0)</f>
        <v>28520.560000000012</v>
      </c>
      <c r="L693" s="7">
        <f>IFERROR((VLOOKUP($B693,'UA Ledger'!$A$6:$N$165,L$4,FALSE)),0)+IFERROR(VLOOKUP($B693,'AA Ledger'!$A$6:$O$581,L$4,FALSE),0)</f>
        <v>28456.919999999995</v>
      </c>
      <c r="M693" s="7">
        <f>IFERROR((VLOOKUP($B693,'UA Ledger'!$A$6:$N$165,M$4,FALSE)),0)+IFERROR(VLOOKUP($B693,'AA Ledger'!$A$6:$O$581,M$4,FALSE),0)</f>
        <v>28434.879999999983</v>
      </c>
      <c r="N693" s="7">
        <f>IFERROR((VLOOKUP($B693,'UA Ledger'!$A$6:$N$165,N$4,FALSE)),0)+IFERROR(VLOOKUP($B693,'AA Ledger'!$A$6:$O$581,N$4,FALSE),0)</f>
        <v>29366.479999999996</v>
      </c>
      <c r="O693" s="6">
        <f t="shared" si="34"/>
        <v>325234.26999999996</v>
      </c>
    </row>
    <row r="694" spans="1:15" x14ac:dyDescent="0.35">
      <c r="A694" s="26" t="str">
        <f>IFERROR(VLOOKUP(B694,[1]Summary!$A$440:$B$730,2,FALSE),"")</f>
        <v>DEPREC-COMPUTER</v>
      </c>
      <c r="B694" s="16">
        <v>6920</v>
      </c>
      <c r="C694" s="7">
        <f>IFERROR((VLOOKUP($B694,'UA Ledger'!$A$6:$N$165,2,FALSE)),0)+IFERROR(VLOOKUP($B694,'AA Ledger'!$A$6:$O$581,2,FALSE),0)</f>
        <v>26367.260000000013</v>
      </c>
      <c r="D694" s="7">
        <f>IFERROR((VLOOKUP($B694,'UA Ledger'!$A$6:$N$165,D$4,FALSE)),0)+IFERROR(VLOOKUP($B694,'AA Ledger'!$A$6:$O$581,D$4,FALSE),0)</f>
        <v>37927.679999999993</v>
      </c>
      <c r="E694" s="7">
        <f>IFERROR((VLOOKUP($B694,'UA Ledger'!$A$6:$N$165,E$4,FALSE)),0)+IFERROR(VLOOKUP($B694,'AA Ledger'!$A$6:$O$581,E$4,FALSE),0)</f>
        <v>30941.559999999994</v>
      </c>
      <c r="F694" s="7">
        <f>IFERROR((VLOOKUP($B694,'UA Ledger'!$A$6:$N$165,F$4,FALSE)),0)+IFERROR(VLOOKUP($B694,'AA Ledger'!$A$6:$O$581,F$4,FALSE),0)</f>
        <v>31270.060000000012</v>
      </c>
      <c r="G694" s="7">
        <f>IFERROR((VLOOKUP($B694,'UA Ledger'!$A$6:$N$165,G$4,FALSE)),0)+IFERROR(VLOOKUP($B694,'AA Ledger'!$A$6:$O$581,G$4,FALSE),0)</f>
        <v>32194.460000000006</v>
      </c>
      <c r="H694" s="7">
        <f>IFERROR((VLOOKUP($B694,'UA Ledger'!$A$6:$N$165,H$4,FALSE)),0)+IFERROR(VLOOKUP($B694,'AA Ledger'!$A$6:$O$581,H$4,FALSE),0)</f>
        <v>49380.87999999999</v>
      </c>
      <c r="I694" s="7">
        <f>IFERROR((VLOOKUP($B694,'UA Ledger'!$A$6:$N$165,I$4,FALSE)),0)+IFERROR(VLOOKUP($B694,'AA Ledger'!$A$6:$O$581,I$4,FALSE),0)</f>
        <v>39005.810000000005</v>
      </c>
      <c r="J694" s="7">
        <f>IFERROR((VLOOKUP($B694,'UA Ledger'!$A$6:$N$165,J$4,FALSE)),0)+IFERROR(VLOOKUP($B694,'AA Ledger'!$A$6:$O$581,J$4,FALSE),0)</f>
        <v>39504.98000000001</v>
      </c>
      <c r="K694" s="7">
        <f>IFERROR((VLOOKUP($B694,'UA Ledger'!$A$6:$N$165,K$4,FALSE)),0)+IFERROR(VLOOKUP($B694,'AA Ledger'!$A$6:$O$581,K$4,FALSE),0)</f>
        <v>39919.640000000021</v>
      </c>
      <c r="L694" s="7">
        <f>IFERROR((VLOOKUP($B694,'UA Ledger'!$A$6:$N$165,L$4,FALSE)),0)+IFERROR(VLOOKUP($B694,'AA Ledger'!$A$6:$O$581,L$4,FALSE),0)</f>
        <v>34905.75</v>
      </c>
      <c r="M694" s="7">
        <f>IFERROR((VLOOKUP($B694,'UA Ledger'!$A$6:$N$165,M$4,FALSE)),0)+IFERROR(VLOOKUP($B694,'AA Ledger'!$A$6:$O$581,M$4,FALSE),0)</f>
        <v>38292.72000000003</v>
      </c>
      <c r="N694" s="7">
        <f>IFERROR((VLOOKUP($B694,'UA Ledger'!$A$6:$N$165,N$4,FALSE)),0)+IFERROR(VLOOKUP($B694,'AA Ledger'!$A$6:$O$581,N$4,FALSE),0)</f>
        <v>39945.530000000006</v>
      </c>
      <c r="O694" s="6">
        <f t="shared" si="34"/>
        <v>439656.33000000013</v>
      </c>
    </row>
    <row r="695" spans="1:15" x14ac:dyDescent="0.35">
      <c r="A695" s="26" t="str">
        <f>IFERROR(VLOOKUP(B695,[1]Summary!$A$440:$B$730,2,FALSE),"")</f>
        <v/>
      </c>
      <c r="B695" s="16">
        <v>6940</v>
      </c>
      <c r="C695" s="7">
        <f>IFERROR((VLOOKUP($B695,'UA Ledger'!$A$6:$N$165,2,FALSE)),0)+IFERROR(VLOOKUP($B695,'AA Ledger'!$A$6:$O$581,2,FALSE),0)</f>
        <v>0</v>
      </c>
      <c r="D695" s="7">
        <f>IFERROR((VLOOKUP($B695,'UA Ledger'!$A$6:$N$165,D$4,FALSE)),0)+IFERROR(VLOOKUP($B695,'AA Ledger'!$A$6:$O$581,D$4,FALSE),0)</f>
        <v>0</v>
      </c>
      <c r="E695" s="7">
        <f>IFERROR((VLOOKUP($B695,'UA Ledger'!$A$6:$N$165,E$4,FALSE)),0)+IFERROR(VLOOKUP($B695,'AA Ledger'!$A$6:$O$581,E$4,FALSE),0)</f>
        <v>0</v>
      </c>
      <c r="F695" s="7">
        <f>IFERROR((VLOOKUP($B695,'UA Ledger'!$A$6:$N$165,F$4,FALSE)),0)+IFERROR(VLOOKUP($B695,'AA Ledger'!$A$6:$O$581,F$4,FALSE),0)</f>
        <v>0</v>
      </c>
      <c r="G695" s="7">
        <f>IFERROR((VLOOKUP($B695,'UA Ledger'!$A$6:$N$165,G$4,FALSE)),0)+IFERROR(VLOOKUP($B695,'AA Ledger'!$A$6:$O$581,G$4,FALSE),0)</f>
        <v>0</v>
      </c>
      <c r="H695" s="7">
        <f>IFERROR((VLOOKUP($B695,'UA Ledger'!$A$6:$N$165,H$4,FALSE)),0)+IFERROR(VLOOKUP($B695,'AA Ledger'!$A$6:$O$581,H$4,FALSE),0)</f>
        <v>0</v>
      </c>
      <c r="I695" s="7">
        <f>IFERROR((VLOOKUP($B695,'UA Ledger'!$A$6:$N$165,I$4,FALSE)),0)+IFERROR(VLOOKUP($B695,'AA Ledger'!$A$6:$O$581,I$4,FALSE),0)</f>
        <v>0</v>
      </c>
      <c r="J695" s="7">
        <f>IFERROR((VLOOKUP($B695,'UA Ledger'!$A$6:$N$165,J$4,FALSE)),0)+IFERROR(VLOOKUP($B695,'AA Ledger'!$A$6:$O$581,J$4,FALSE),0)</f>
        <v>0</v>
      </c>
      <c r="K695" s="7">
        <f>IFERROR((VLOOKUP($B695,'UA Ledger'!$A$6:$N$165,K$4,FALSE)),0)+IFERROR(VLOOKUP($B695,'AA Ledger'!$A$6:$O$581,K$4,FALSE),0)</f>
        <v>0</v>
      </c>
      <c r="L695" s="7">
        <f>IFERROR((VLOOKUP($B695,'UA Ledger'!$A$6:$N$165,L$4,FALSE)),0)+IFERROR(VLOOKUP($B695,'AA Ledger'!$A$6:$O$581,L$4,FALSE),0)</f>
        <v>0</v>
      </c>
      <c r="M695" s="7">
        <f>IFERROR((VLOOKUP($B695,'UA Ledger'!$A$6:$N$165,M$4,FALSE)),0)+IFERROR(VLOOKUP($B695,'AA Ledger'!$A$6:$O$581,M$4,FALSE),0)</f>
        <v>0</v>
      </c>
      <c r="N695" s="7">
        <f>IFERROR((VLOOKUP($B695,'UA Ledger'!$A$6:$N$165,N$4,FALSE)),0)+IFERROR(VLOOKUP($B695,'AA Ledger'!$A$6:$O$581,N$4,FALSE),0)</f>
        <v>0</v>
      </c>
      <c r="O695" s="6">
        <f t="shared" si="34"/>
        <v>0</v>
      </c>
    </row>
    <row r="696" spans="1:15" x14ac:dyDescent="0.35">
      <c r="A696" s="26" t="str">
        <f>IFERROR(VLOOKUP(B696,[1]Summary!$A$440:$B$730,2,FALSE),"")</f>
        <v>AMORT OF UTIL PAA-WATER</v>
      </c>
      <c r="B696" s="16">
        <v>6960</v>
      </c>
      <c r="C696" s="7">
        <f>IFERROR((VLOOKUP($B696,'UA Ledger'!$A$6:$N$165,2,FALSE)),0)+IFERROR(VLOOKUP($B696,'AA Ledger'!$A$6:$O$581,2,FALSE),0)</f>
        <v>-1799.88</v>
      </c>
      <c r="D696" s="7">
        <f>IFERROR((VLOOKUP($B696,'UA Ledger'!$A$6:$N$165,D$4,FALSE)),0)+IFERROR(VLOOKUP($B696,'AA Ledger'!$A$6:$O$581,D$4,FALSE),0)</f>
        <v>-1799.88</v>
      </c>
      <c r="E696" s="7">
        <f>IFERROR((VLOOKUP($B696,'UA Ledger'!$A$6:$N$165,E$4,FALSE)),0)+IFERROR(VLOOKUP($B696,'AA Ledger'!$A$6:$O$581,E$4,FALSE),0)</f>
        <v>-1799.88</v>
      </c>
      <c r="F696" s="7">
        <f>IFERROR((VLOOKUP($B696,'UA Ledger'!$A$6:$N$165,F$4,FALSE)),0)+IFERROR(VLOOKUP($B696,'AA Ledger'!$A$6:$O$581,F$4,FALSE),0)</f>
        <v>-1799.88</v>
      </c>
      <c r="G696" s="7">
        <f>IFERROR((VLOOKUP($B696,'UA Ledger'!$A$6:$N$165,G$4,FALSE)),0)+IFERROR(VLOOKUP($B696,'AA Ledger'!$A$6:$O$581,G$4,FALSE),0)</f>
        <v>-1799.88</v>
      </c>
      <c r="H696" s="7">
        <f>IFERROR((VLOOKUP($B696,'UA Ledger'!$A$6:$N$165,H$4,FALSE)),0)+IFERROR(VLOOKUP($B696,'AA Ledger'!$A$6:$O$581,H$4,FALSE),0)</f>
        <v>-1799.88</v>
      </c>
      <c r="I696" s="7">
        <f>IFERROR((VLOOKUP($B696,'UA Ledger'!$A$6:$N$165,I$4,FALSE)),0)+IFERROR(VLOOKUP($B696,'AA Ledger'!$A$6:$O$581,I$4,FALSE),0)</f>
        <v>-1799.88</v>
      </c>
      <c r="J696" s="7">
        <f>IFERROR((VLOOKUP($B696,'UA Ledger'!$A$6:$N$165,J$4,FALSE)),0)+IFERROR(VLOOKUP($B696,'AA Ledger'!$A$6:$O$581,J$4,FALSE),0)</f>
        <v>-1799.88</v>
      </c>
      <c r="K696" s="7">
        <f>IFERROR((VLOOKUP($B696,'UA Ledger'!$A$6:$N$165,K$4,FALSE)),0)+IFERROR(VLOOKUP($B696,'AA Ledger'!$A$6:$O$581,K$4,FALSE),0)</f>
        <v>-1799.88</v>
      </c>
      <c r="L696" s="7">
        <f>IFERROR((VLOOKUP($B696,'UA Ledger'!$A$6:$N$165,L$4,FALSE)),0)+IFERROR(VLOOKUP($B696,'AA Ledger'!$A$6:$O$581,L$4,FALSE),0)</f>
        <v>-3601.48</v>
      </c>
      <c r="M696" s="7">
        <f>IFERROR((VLOOKUP($B696,'UA Ledger'!$A$6:$N$165,M$4,FALSE)),0)+IFERROR(VLOOKUP($B696,'AA Ledger'!$A$6:$O$581,M$4,FALSE),0)</f>
        <v>-1797.54</v>
      </c>
      <c r="N696" s="7">
        <f>IFERROR((VLOOKUP($B696,'UA Ledger'!$A$6:$N$165,N$4,FALSE)),0)+IFERROR(VLOOKUP($B696,'AA Ledger'!$A$6:$O$581,N$4,FALSE),0)</f>
        <v>-1797.54</v>
      </c>
      <c r="O696" s="6">
        <f t="shared" si="34"/>
        <v>-23395.480000000007</v>
      </c>
    </row>
    <row r="697" spans="1:15" x14ac:dyDescent="0.35">
      <c r="A697" s="26" t="str">
        <f>IFERROR(VLOOKUP(B697,[1]Summary!$A$440:$B$730,2,FALSE),"")</f>
        <v>AMORT OF UTIL PAA-SEWER</v>
      </c>
      <c r="B697" s="16">
        <v>6965</v>
      </c>
      <c r="C697" s="7">
        <f>IFERROR((VLOOKUP($B697,'UA Ledger'!$A$6:$N$165,2,FALSE)),0)+IFERROR(VLOOKUP($B697,'AA Ledger'!$A$6:$O$581,2,FALSE),0)</f>
        <v>49.949999999999996</v>
      </c>
      <c r="D697" s="7">
        <f>IFERROR((VLOOKUP($B697,'UA Ledger'!$A$6:$N$165,D$4,FALSE)),0)+IFERROR(VLOOKUP($B697,'AA Ledger'!$A$6:$O$581,D$4,FALSE),0)</f>
        <v>49.949999999999996</v>
      </c>
      <c r="E697" s="7">
        <f>IFERROR((VLOOKUP($B697,'UA Ledger'!$A$6:$N$165,E$4,FALSE)),0)+IFERROR(VLOOKUP($B697,'AA Ledger'!$A$6:$O$581,E$4,FALSE),0)</f>
        <v>49.94</v>
      </c>
      <c r="F697" s="7">
        <f>IFERROR((VLOOKUP($B697,'UA Ledger'!$A$6:$N$165,F$4,FALSE)),0)+IFERROR(VLOOKUP($B697,'AA Ledger'!$A$6:$O$581,F$4,FALSE),0)</f>
        <v>49.949999999999996</v>
      </c>
      <c r="G697" s="7">
        <f>IFERROR((VLOOKUP($B697,'UA Ledger'!$A$6:$N$165,G$4,FALSE)),0)+IFERROR(VLOOKUP($B697,'AA Ledger'!$A$6:$O$581,G$4,FALSE),0)</f>
        <v>38.619999999999997</v>
      </c>
      <c r="H697" s="7">
        <f>IFERROR((VLOOKUP($B697,'UA Ledger'!$A$6:$N$165,H$4,FALSE)),0)+IFERROR(VLOOKUP($B697,'AA Ledger'!$A$6:$O$581,H$4,FALSE),0)</f>
        <v>38.619999999999997</v>
      </c>
      <c r="I697" s="7">
        <f>IFERROR((VLOOKUP($B697,'UA Ledger'!$A$6:$N$165,I$4,FALSE)),0)+IFERROR(VLOOKUP($B697,'AA Ledger'!$A$6:$O$581,I$4,FALSE),0)</f>
        <v>38.61</v>
      </c>
      <c r="J697" s="7">
        <f>IFERROR((VLOOKUP($B697,'UA Ledger'!$A$6:$N$165,J$4,FALSE)),0)+IFERROR(VLOOKUP($B697,'AA Ledger'!$A$6:$O$581,J$4,FALSE),0)</f>
        <v>38.619999999999997</v>
      </c>
      <c r="K697" s="7">
        <f>IFERROR((VLOOKUP($B697,'UA Ledger'!$A$6:$N$165,K$4,FALSE)),0)+IFERROR(VLOOKUP($B697,'AA Ledger'!$A$6:$O$581,K$4,FALSE),0)</f>
        <v>38.619999999999997</v>
      </c>
      <c r="L697" s="7">
        <f>IFERROR((VLOOKUP($B697,'UA Ledger'!$A$6:$N$165,L$4,FALSE)),0)+IFERROR(VLOOKUP($B697,'AA Ledger'!$A$6:$O$581,L$4,FALSE),0)</f>
        <v>38.619999999999997</v>
      </c>
      <c r="M697" s="7">
        <f>IFERROR((VLOOKUP($B697,'UA Ledger'!$A$6:$N$165,M$4,FALSE)),0)+IFERROR(VLOOKUP($B697,'AA Ledger'!$A$6:$O$581,M$4,FALSE),0)</f>
        <v>38.61</v>
      </c>
      <c r="N697" s="7">
        <f>IFERROR((VLOOKUP($B697,'UA Ledger'!$A$6:$N$165,N$4,FALSE)),0)+IFERROR(VLOOKUP($B697,'AA Ledger'!$A$6:$O$581,N$4,FALSE),0)</f>
        <v>38.619999999999997</v>
      </c>
      <c r="O697" s="6">
        <f t="shared" si="34"/>
        <v>508.73</v>
      </c>
    </row>
    <row r="698" spans="1:15" x14ac:dyDescent="0.35">
      <c r="A698" s="26" t="str">
        <f>IFERROR(VLOOKUP(B698,[1]Summary!$A$440:$B$730,2,FALSE),"")</f>
        <v/>
      </c>
      <c r="B698" s="16">
        <v>6985</v>
      </c>
      <c r="C698" s="7">
        <f>IFERROR((VLOOKUP($B698,'UA Ledger'!$A$6:$N$165,2,FALSE)),0)+IFERROR(VLOOKUP($B698,'AA Ledger'!$A$6:$O$581,2,FALSE),0)</f>
        <v>0</v>
      </c>
      <c r="D698" s="7">
        <f>IFERROR((VLOOKUP($B698,'UA Ledger'!$A$6:$N$165,D$4,FALSE)),0)+IFERROR(VLOOKUP($B698,'AA Ledger'!$A$6:$O$581,D$4,FALSE),0)</f>
        <v>0</v>
      </c>
      <c r="E698" s="7">
        <f>IFERROR((VLOOKUP($B698,'UA Ledger'!$A$6:$N$165,E$4,FALSE)),0)+IFERROR(VLOOKUP($B698,'AA Ledger'!$A$6:$O$581,E$4,FALSE),0)</f>
        <v>0</v>
      </c>
      <c r="F698" s="7">
        <f>IFERROR((VLOOKUP($B698,'UA Ledger'!$A$6:$N$165,F$4,FALSE)),0)+IFERROR(VLOOKUP($B698,'AA Ledger'!$A$6:$O$581,F$4,FALSE),0)</f>
        <v>0</v>
      </c>
      <c r="G698" s="7">
        <f>IFERROR((VLOOKUP($B698,'UA Ledger'!$A$6:$N$165,G$4,FALSE)),0)+IFERROR(VLOOKUP($B698,'AA Ledger'!$A$6:$O$581,G$4,FALSE),0)</f>
        <v>0</v>
      </c>
      <c r="H698" s="7">
        <f>IFERROR((VLOOKUP($B698,'UA Ledger'!$A$6:$N$165,H$4,FALSE)),0)+IFERROR(VLOOKUP($B698,'AA Ledger'!$A$6:$O$581,H$4,FALSE),0)</f>
        <v>0</v>
      </c>
      <c r="I698" s="7">
        <f>IFERROR((VLOOKUP($B698,'UA Ledger'!$A$6:$N$165,I$4,FALSE)),0)+IFERROR(VLOOKUP($B698,'AA Ledger'!$A$6:$O$581,I$4,FALSE),0)</f>
        <v>0</v>
      </c>
      <c r="J698" s="7">
        <f>IFERROR((VLOOKUP($B698,'UA Ledger'!$A$6:$N$165,J$4,FALSE)),0)+IFERROR(VLOOKUP($B698,'AA Ledger'!$A$6:$O$581,J$4,FALSE),0)</f>
        <v>0</v>
      </c>
      <c r="K698" s="7">
        <f>IFERROR((VLOOKUP($B698,'UA Ledger'!$A$6:$N$165,K$4,FALSE)),0)+IFERROR(VLOOKUP($B698,'AA Ledger'!$A$6:$O$581,K$4,FALSE),0)</f>
        <v>0</v>
      </c>
      <c r="L698" s="7">
        <f>IFERROR((VLOOKUP($B698,'UA Ledger'!$A$6:$N$165,L$4,FALSE)),0)+IFERROR(VLOOKUP($B698,'AA Ledger'!$A$6:$O$581,L$4,FALSE),0)</f>
        <v>0</v>
      </c>
      <c r="M698" s="7">
        <f>IFERROR((VLOOKUP($B698,'UA Ledger'!$A$6:$N$165,M$4,FALSE)),0)+IFERROR(VLOOKUP($B698,'AA Ledger'!$A$6:$O$581,M$4,FALSE),0)</f>
        <v>0</v>
      </c>
      <c r="N698" s="7">
        <f>IFERROR((VLOOKUP($B698,'UA Ledger'!$A$6:$N$165,N$4,FALSE)),0)+IFERROR(VLOOKUP($B698,'AA Ledger'!$A$6:$O$581,N$4,FALSE),0)</f>
        <v>0</v>
      </c>
      <c r="O698" s="6">
        <f t="shared" si="34"/>
        <v>0</v>
      </c>
    </row>
    <row r="699" spans="1:15" x14ac:dyDescent="0.35">
      <c r="A699" s="26" t="str">
        <f>IFERROR(VLOOKUP(B699,[1]Summary!$A$440:$B$730,2,FALSE),"")</f>
        <v>AMORT-STRCT&amp;IMPRV SRC SUPPLY</v>
      </c>
      <c r="B699" s="16">
        <v>6995</v>
      </c>
      <c r="C699" s="7">
        <f>IFERROR((VLOOKUP($B699,'UA Ledger'!$A$6:$N$165,2,FALSE)),0)+IFERROR(VLOOKUP($B699,'AA Ledger'!$A$6:$O$581,2,FALSE),0)</f>
        <v>-280.22999999999996</v>
      </c>
      <c r="D699" s="7">
        <f>IFERROR((VLOOKUP($B699,'UA Ledger'!$A$6:$N$165,D$4,FALSE)),0)+IFERROR(VLOOKUP($B699,'AA Ledger'!$A$6:$O$581,D$4,FALSE),0)</f>
        <v>-280.22999999999996</v>
      </c>
      <c r="E699" s="7">
        <f>IFERROR((VLOOKUP($B699,'UA Ledger'!$A$6:$N$165,E$4,FALSE)),0)+IFERROR(VLOOKUP($B699,'AA Ledger'!$A$6:$O$581,E$4,FALSE),0)</f>
        <v>-280.22999999999996</v>
      </c>
      <c r="F699" s="7">
        <f>IFERROR((VLOOKUP($B699,'UA Ledger'!$A$6:$N$165,F$4,FALSE)),0)+IFERROR(VLOOKUP($B699,'AA Ledger'!$A$6:$O$581,F$4,FALSE),0)</f>
        <v>-280.22999999999996</v>
      </c>
      <c r="G699" s="7">
        <f>IFERROR((VLOOKUP($B699,'UA Ledger'!$A$6:$N$165,G$4,FALSE)),0)+IFERROR(VLOOKUP($B699,'AA Ledger'!$A$6:$O$581,G$4,FALSE),0)</f>
        <v>-280.22999999999996</v>
      </c>
      <c r="H699" s="7">
        <f>IFERROR((VLOOKUP($B699,'UA Ledger'!$A$6:$N$165,H$4,FALSE)),0)+IFERROR(VLOOKUP($B699,'AA Ledger'!$A$6:$O$581,H$4,FALSE),0)</f>
        <v>-280.22999999999996</v>
      </c>
      <c r="I699" s="7">
        <f>IFERROR((VLOOKUP($B699,'UA Ledger'!$A$6:$N$165,I$4,FALSE)),0)+IFERROR(VLOOKUP($B699,'AA Ledger'!$A$6:$O$581,I$4,FALSE),0)</f>
        <v>-280.22999999999996</v>
      </c>
      <c r="J699" s="7">
        <f>IFERROR((VLOOKUP($B699,'UA Ledger'!$A$6:$N$165,J$4,FALSE)),0)+IFERROR(VLOOKUP($B699,'AA Ledger'!$A$6:$O$581,J$4,FALSE),0)</f>
        <v>-280.22999999999996</v>
      </c>
      <c r="K699" s="7">
        <f>IFERROR((VLOOKUP($B699,'UA Ledger'!$A$6:$N$165,K$4,FALSE)),0)+IFERROR(VLOOKUP($B699,'AA Ledger'!$A$6:$O$581,K$4,FALSE),0)</f>
        <v>-280.22999999999996</v>
      </c>
      <c r="L699" s="7">
        <f>IFERROR((VLOOKUP($B699,'UA Ledger'!$A$6:$N$165,L$4,FALSE)),0)+IFERROR(VLOOKUP($B699,'AA Ledger'!$A$6:$O$581,L$4,FALSE),0)</f>
        <v>-280.22999999999996</v>
      </c>
      <c r="M699" s="7">
        <f>IFERROR((VLOOKUP($B699,'UA Ledger'!$A$6:$N$165,M$4,FALSE)),0)+IFERROR(VLOOKUP($B699,'AA Ledger'!$A$6:$O$581,M$4,FALSE),0)</f>
        <v>-280.22999999999996</v>
      </c>
      <c r="N699" s="7">
        <f>IFERROR((VLOOKUP($B699,'UA Ledger'!$A$6:$N$165,N$4,FALSE)),0)+IFERROR(VLOOKUP($B699,'AA Ledger'!$A$6:$O$581,N$4,FALSE),0)</f>
        <v>-280.22999999999996</v>
      </c>
      <c r="O699" s="6">
        <f t="shared" si="34"/>
        <v>-3362.7599999999998</v>
      </c>
    </row>
    <row r="700" spans="1:15" x14ac:dyDescent="0.35">
      <c r="A700" s="26" t="str">
        <f>IFERROR(VLOOKUP(B700,[1]Summary!$A$440:$B$730,2,FALSE),"")</f>
        <v>AMORT-STRCT&amp;IMPRV WTP</v>
      </c>
      <c r="B700" s="16">
        <v>7000</v>
      </c>
      <c r="C700" s="7">
        <f>IFERROR((VLOOKUP($B700,'UA Ledger'!$A$6:$N$165,2,FALSE)),0)+IFERROR(VLOOKUP($B700,'AA Ledger'!$A$6:$O$581,2,FALSE),0)</f>
        <v>-8129.6100000000015</v>
      </c>
      <c r="D700" s="7">
        <f>IFERROR((VLOOKUP($B700,'UA Ledger'!$A$6:$N$165,D$4,FALSE)),0)+IFERROR(VLOOKUP($B700,'AA Ledger'!$A$6:$O$581,D$4,FALSE),0)</f>
        <v>-8129.6100000000015</v>
      </c>
      <c r="E700" s="7">
        <f>IFERROR((VLOOKUP($B700,'UA Ledger'!$A$6:$N$165,E$4,FALSE)),0)+IFERROR(VLOOKUP($B700,'AA Ledger'!$A$6:$O$581,E$4,FALSE),0)</f>
        <v>-8129.6100000000015</v>
      </c>
      <c r="F700" s="7">
        <f>IFERROR((VLOOKUP($B700,'UA Ledger'!$A$6:$N$165,F$4,FALSE)),0)+IFERROR(VLOOKUP($B700,'AA Ledger'!$A$6:$O$581,F$4,FALSE),0)</f>
        <v>-8129.6100000000015</v>
      </c>
      <c r="G700" s="7">
        <f>IFERROR((VLOOKUP($B700,'UA Ledger'!$A$6:$N$165,G$4,FALSE)),0)+IFERROR(VLOOKUP($B700,'AA Ledger'!$A$6:$O$581,G$4,FALSE),0)</f>
        <v>-8129.6100000000015</v>
      </c>
      <c r="H700" s="7">
        <f>IFERROR((VLOOKUP($B700,'UA Ledger'!$A$6:$N$165,H$4,FALSE)),0)+IFERROR(VLOOKUP($B700,'AA Ledger'!$A$6:$O$581,H$4,FALSE),0)</f>
        <v>-8129.6100000000015</v>
      </c>
      <c r="I700" s="7">
        <f>IFERROR((VLOOKUP($B700,'UA Ledger'!$A$6:$N$165,I$4,FALSE)),0)+IFERROR(VLOOKUP($B700,'AA Ledger'!$A$6:$O$581,I$4,FALSE),0)</f>
        <v>-8129.6100000000015</v>
      </c>
      <c r="J700" s="7">
        <f>IFERROR((VLOOKUP($B700,'UA Ledger'!$A$6:$N$165,J$4,FALSE)),0)+IFERROR(VLOOKUP($B700,'AA Ledger'!$A$6:$O$581,J$4,FALSE),0)</f>
        <v>-8129.6100000000015</v>
      </c>
      <c r="K700" s="7">
        <f>IFERROR((VLOOKUP($B700,'UA Ledger'!$A$6:$N$165,K$4,FALSE)),0)+IFERROR(VLOOKUP($B700,'AA Ledger'!$A$6:$O$581,K$4,FALSE),0)</f>
        <v>-8129.6100000000015</v>
      </c>
      <c r="L700" s="7">
        <f>IFERROR((VLOOKUP($B700,'UA Ledger'!$A$6:$N$165,L$4,FALSE)),0)+IFERROR(VLOOKUP($B700,'AA Ledger'!$A$6:$O$581,L$4,FALSE),0)</f>
        <v>-8129.6100000000015</v>
      </c>
      <c r="M700" s="7">
        <f>IFERROR((VLOOKUP($B700,'UA Ledger'!$A$6:$N$165,M$4,FALSE)),0)+IFERROR(VLOOKUP($B700,'AA Ledger'!$A$6:$O$581,M$4,FALSE),0)</f>
        <v>-8129.6100000000015</v>
      </c>
      <c r="N700" s="7">
        <f>IFERROR((VLOOKUP($B700,'UA Ledger'!$A$6:$N$165,N$4,FALSE)),0)+IFERROR(VLOOKUP($B700,'AA Ledger'!$A$6:$O$581,N$4,FALSE),0)</f>
        <v>-8129.6100000000015</v>
      </c>
      <c r="O700" s="6">
        <f t="shared" si="34"/>
        <v>-97555.320000000022</v>
      </c>
    </row>
    <row r="701" spans="1:15" x14ac:dyDescent="0.35">
      <c r="A701" s="26" t="str">
        <f>IFERROR(VLOOKUP(B701,[1]Summary!$A$440:$B$730,2,FALSE),"")</f>
        <v>AMORT-WELLS &amp; SPRINGS</v>
      </c>
      <c r="B701" s="16">
        <v>7025</v>
      </c>
      <c r="C701" s="7">
        <f>IFERROR((VLOOKUP($B701,'UA Ledger'!$A$6:$N$165,2,FALSE)),0)+IFERROR(VLOOKUP($B701,'AA Ledger'!$A$6:$O$581,2,FALSE),0)</f>
        <v>-2257.91</v>
      </c>
      <c r="D701" s="7">
        <f>IFERROR((VLOOKUP($B701,'UA Ledger'!$A$6:$N$165,D$4,FALSE)),0)+IFERROR(VLOOKUP($B701,'AA Ledger'!$A$6:$O$581,D$4,FALSE),0)</f>
        <v>-2257.91</v>
      </c>
      <c r="E701" s="7">
        <f>IFERROR((VLOOKUP($B701,'UA Ledger'!$A$6:$N$165,E$4,FALSE)),0)+IFERROR(VLOOKUP($B701,'AA Ledger'!$A$6:$O$581,E$4,FALSE),0)</f>
        <v>-2257.91</v>
      </c>
      <c r="F701" s="7">
        <f>IFERROR((VLOOKUP($B701,'UA Ledger'!$A$6:$N$165,F$4,FALSE)),0)+IFERROR(VLOOKUP($B701,'AA Ledger'!$A$6:$O$581,F$4,FALSE),0)</f>
        <v>-2257.91</v>
      </c>
      <c r="G701" s="7">
        <f>IFERROR((VLOOKUP($B701,'UA Ledger'!$A$6:$N$165,G$4,FALSE)),0)+IFERROR(VLOOKUP($B701,'AA Ledger'!$A$6:$O$581,G$4,FALSE),0)</f>
        <v>-2257.91</v>
      </c>
      <c r="H701" s="7">
        <f>IFERROR((VLOOKUP($B701,'UA Ledger'!$A$6:$N$165,H$4,FALSE)),0)+IFERROR(VLOOKUP($B701,'AA Ledger'!$A$6:$O$581,H$4,FALSE),0)</f>
        <v>-2257.91</v>
      </c>
      <c r="I701" s="7">
        <f>IFERROR((VLOOKUP($B701,'UA Ledger'!$A$6:$N$165,I$4,FALSE)),0)+IFERROR(VLOOKUP($B701,'AA Ledger'!$A$6:$O$581,I$4,FALSE),0)</f>
        <v>-2257.91</v>
      </c>
      <c r="J701" s="7">
        <f>IFERROR((VLOOKUP($B701,'UA Ledger'!$A$6:$N$165,J$4,FALSE)),0)+IFERROR(VLOOKUP($B701,'AA Ledger'!$A$6:$O$581,J$4,FALSE),0)</f>
        <v>-2257.91</v>
      </c>
      <c r="K701" s="7">
        <f>IFERROR((VLOOKUP($B701,'UA Ledger'!$A$6:$N$165,K$4,FALSE)),0)+IFERROR(VLOOKUP($B701,'AA Ledger'!$A$6:$O$581,K$4,FALSE),0)</f>
        <v>-2257.91</v>
      </c>
      <c r="L701" s="7">
        <f>IFERROR((VLOOKUP($B701,'UA Ledger'!$A$6:$N$165,L$4,FALSE)),0)+IFERROR(VLOOKUP($B701,'AA Ledger'!$A$6:$O$581,L$4,FALSE),0)</f>
        <v>-2257.91</v>
      </c>
      <c r="M701" s="7">
        <f>IFERROR((VLOOKUP($B701,'UA Ledger'!$A$6:$N$165,M$4,FALSE)),0)+IFERROR(VLOOKUP($B701,'AA Ledger'!$A$6:$O$581,M$4,FALSE),0)</f>
        <v>-2257.91</v>
      </c>
      <c r="N701" s="7">
        <f>IFERROR((VLOOKUP($B701,'UA Ledger'!$A$6:$N$165,N$4,FALSE)),0)+IFERROR(VLOOKUP($B701,'AA Ledger'!$A$6:$O$581,N$4,FALSE),0)</f>
        <v>-2257.91</v>
      </c>
      <c r="O701" s="6">
        <f t="shared" si="34"/>
        <v>-27094.92</v>
      </c>
    </row>
    <row r="702" spans="1:15" x14ac:dyDescent="0.35">
      <c r="A702" s="26" t="str">
        <f>IFERROR(VLOOKUP(B702,[1]Summary!$A$440:$B$730,2,FALSE),"")</f>
        <v>AMORT-SUPPLY MAINS</v>
      </c>
      <c r="B702" s="16">
        <v>7035</v>
      </c>
      <c r="C702" s="7">
        <f>IFERROR((VLOOKUP($B702,'UA Ledger'!$A$6:$N$165,2,FALSE)),0)+IFERROR(VLOOKUP($B702,'AA Ledger'!$A$6:$O$581,2,FALSE),0)</f>
        <v>-313.56000000000006</v>
      </c>
      <c r="D702" s="7">
        <f>IFERROR((VLOOKUP($B702,'UA Ledger'!$A$6:$N$165,D$4,FALSE)),0)+IFERROR(VLOOKUP($B702,'AA Ledger'!$A$6:$O$581,D$4,FALSE),0)</f>
        <v>-313.56000000000006</v>
      </c>
      <c r="E702" s="7">
        <f>IFERROR((VLOOKUP($B702,'UA Ledger'!$A$6:$N$165,E$4,FALSE)),0)+IFERROR(VLOOKUP($B702,'AA Ledger'!$A$6:$O$581,E$4,FALSE),0)</f>
        <v>-313.56000000000006</v>
      </c>
      <c r="F702" s="7">
        <f>IFERROR((VLOOKUP($B702,'UA Ledger'!$A$6:$N$165,F$4,FALSE)),0)+IFERROR(VLOOKUP($B702,'AA Ledger'!$A$6:$O$581,F$4,FALSE),0)</f>
        <v>-313.56000000000006</v>
      </c>
      <c r="G702" s="7">
        <f>IFERROR((VLOOKUP($B702,'UA Ledger'!$A$6:$N$165,G$4,FALSE)),0)+IFERROR(VLOOKUP($B702,'AA Ledger'!$A$6:$O$581,G$4,FALSE),0)</f>
        <v>-425.22</v>
      </c>
      <c r="H702" s="7">
        <f>IFERROR((VLOOKUP($B702,'UA Ledger'!$A$6:$N$165,H$4,FALSE)),0)+IFERROR(VLOOKUP($B702,'AA Ledger'!$A$6:$O$581,H$4,FALSE),0)</f>
        <v>-425.22</v>
      </c>
      <c r="I702" s="7">
        <f>IFERROR((VLOOKUP($B702,'UA Ledger'!$A$6:$N$165,I$4,FALSE)),0)+IFERROR(VLOOKUP($B702,'AA Ledger'!$A$6:$O$581,I$4,FALSE),0)</f>
        <v>-433.53999999999996</v>
      </c>
      <c r="J702" s="7">
        <f>IFERROR((VLOOKUP($B702,'UA Ledger'!$A$6:$N$165,J$4,FALSE)),0)+IFERROR(VLOOKUP($B702,'AA Ledger'!$A$6:$O$581,J$4,FALSE),0)</f>
        <v>-433.53999999999996</v>
      </c>
      <c r="K702" s="7">
        <f>IFERROR((VLOOKUP($B702,'UA Ledger'!$A$6:$N$165,K$4,FALSE)),0)+IFERROR(VLOOKUP($B702,'AA Ledger'!$A$6:$O$581,K$4,FALSE),0)</f>
        <v>-439.78999999999996</v>
      </c>
      <c r="L702" s="7">
        <f>IFERROR((VLOOKUP($B702,'UA Ledger'!$A$6:$N$165,L$4,FALSE)),0)+IFERROR(VLOOKUP($B702,'AA Ledger'!$A$6:$O$581,L$4,FALSE),0)</f>
        <v>-439.78999999999996</v>
      </c>
      <c r="M702" s="7">
        <f>IFERROR((VLOOKUP($B702,'UA Ledger'!$A$6:$N$165,M$4,FALSE)),0)+IFERROR(VLOOKUP($B702,'AA Ledger'!$A$6:$O$581,M$4,FALSE),0)</f>
        <v>-439.78999999999996</v>
      </c>
      <c r="N702" s="7">
        <f>IFERROR((VLOOKUP($B702,'UA Ledger'!$A$6:$N$165,N$4,FALSE)),0)+IFERROR(VLOOKUP($B702,'AA Ledger'!$A$6:$O$581,N$4,FALSE),0)</f>
        <v>-439.78999999999996</v>
      </c>
      <c r="O702" s="6">
        <f t="shared" si="34"/>
        <v>-4730.92</v>
      </c>
    </row>
    <row r="703" spans="1:15" x14ac:dyDescent="0.35">
      <c r="A703" s="26" t="str">
        <f>IFERROR(VLOOKUP(B703,[1]Summary!$A$440:$B$730,2,FALSE),"")</f>
        <v>AMORT-ELEC PUMP EQP SRC PUMP</v>
      </c>
      <c r="B703" s="16">
        <v>7045</v>
      </c>
      <c r="C703" s="7">
        <f>IFERROR((VLOOKUP($B703,'UA Ledger'!$A$6:$N$165,2,FALSE)),0)+IFERROR(VLOOKUP($B703,'AA Ledger'!$A$6:$O$581,2,FALSE),0)</f>
        <v>-891.90999999999985</v>
      </c>
      <c r="D703" s="7">
        <f>IFERROR((VLOOKUP($B703,'UA Ledger'!$A$6:$N$165,D$4,FALSE)),0)+IFERROR(VLOOKUP($B703,'AA Ledger'!$A$6:$O$581,D$4,FALSE),0)</f>
        <v>-891.90999999999985</v>
      </c>
      <c r="E703" s="7">
        <f>IFERROR((VLOOKUP($B703,'UA Ledger'!$A$6:$N$165,E$4,FALSE)),0)+IFERROR(VLOOKUP($B703,'AA Ledger'!$A$6:$O$581,E$4,FALSE),0)</f>
        <v>-891.90999999999985</v>
      </c>
      <c r="F703" s="7">
        <f>IFERROR((VLOOKUP($B703,'UA Ledger'!$A$6:$N$165,F$4,FALSE)),0)+IFERROR(VLOOKUP($B703,'AA Ledger'!$A$6:$O$581,F$4,FALSE),0)</f>
        <v>-891.90999999999985</v>
      </c>
      <c r="G703" s="7">
        <f>IFERROR((VLOOKUP($B703,'UA Ledger'!$A$6:$N$165,G$4,FALSE)),0)+IFERROR(VLOOKUP($B703,'AA Ledger'!$A$6:$O$581,G$4,FALSE),0)</f>
        <v>-891.90999999999985</v>
      </c>
      <c r="H703" s="7">
        <f>IFERROR((VLOOKUP($B703,'UA Ledger'!$A$6:$N$165,H$4,FALSE)),0)+IFERROR(VLOOKUP($B703,'AA Ledger'!$A$6:$O$581,H$4,FALSE),0)</f>
        <v>-891.90999999999985</v>
      </c>
      <c r="I703" s="7">
        <f>IFERROR((VLOOKUP($B703,'UA Ledger'!$A$6:$N$165,I$4,FALSE)),0)+IFERROR(VLOOKUP($B703,'AA Ledger'!$A$6:$O$581,I$4,FALSE),0)</f>
        <v>-891.90999999999985</v>
      </c>
      <c r="J703" s="7">
        <f>IFERROR((VLOOKUP($B703,'UA Ledger'!$A$6:$N$165,J$4,FALSE)),0)+IFERROR(VLOOKUP($B703,'AA Ledger'!$A$6:$O$581,J$4,FALSE),0)</f>
        <v>-891.90999999999985</v>
      </c>
      <c r="K703" s="7">
        <f>IFERROR((VLOOKUP($B703,'UA Ledger'!$A$6:$N$165,K$4,FALSE)),0)+IFERROR(VLOOKUP($B703,'AA Ledger'!$A$6:$O$581,K$4,FALSE),0)</f>
        <v>-891.90999999999985</v>
      </c>
      <c r="L703" s="7">
        <f>IFERROR((VLOOKUP($B703,'UA Ledger'!$A$6:$N$165,L$4,FALSE)),0)+IFERROR(VLOOKUP($B703,'AA Ledger'!$A$6:$O$581,L$4,FALSE),0)</f>
        <v>-891.90999999999985</v>
      </c>
      <c r="M703" s="7">
        <f>IFERROR((VLOOKUP($B703,'UA Ledger'!$A$6:$N$165,M$4,FALSE)),0)+IFERROR(VLOOKUP($B703,'AA Ledger'!$A$6:$O$581,M$4,FALSE),0)</f>
        <v>-891.90999999999985</v>
      </c>
      <c r="N703" s="7">
        <f>IFERROR((VLOOKUP($B703,'UA Ledger'!$A$6:$N$165,N$4,FALSE)),0)+IFERROR(VLOOKUP($B703,'AA Ledger'!$A$6:$O$581,N$4,FALSE),0)</f>
        <v>-627.99999999999977</v>
      </c>
      <c r="O703" s="6">
        <f t="shared" si="34"/>
        <v>-10439.009999999998</v>
      </c>
    </row>
    <row r="704" spans="1:15" x14ac:dyDescent="0.35">
      <c r="A704" s="26" t="str">
        <f>IFERROR(VLOOKUP(B704,[1]Summary!$A$440:$B$730,2,FALSE),"")</f>
        <v>AMORT-ELEC PUMP EQP WTP</v>
      </c>
      <c r="B704" s="16">
        <v>7050</v>
      </c>
      <c r="C704" s="7">
        <f>IFERROR((VLOOKUP($B704,'UA Ledger'!$A$6:$N$165,2,FALSE)),0)+IFERROR(VLOOKUP($B704,'AA Ledger'!$A$6:$O$581,2,FALSE),0)</f>
        <v>-10.73</v>
      </c>
      <c r="D704" s="7">
        <f>IFERROR((VLOOKUP($B704,'UA Ledger'!$A$6:$N$165,D$4,FALSE)),0)+IFERROR(VLOOKUP($B704,'AA Ledger'!$A$6:$O$581,D$4,FALSE),0)</f>
        <v>-10.73</v>
      </c>
      <c r="E704" s="7">
        <f>IFERROR((VLOOKUP($B704,'UA Ledger'!$A$6:$N$165,E$4,FALSE)),0)+IFERROR(VLOOKUP($B704,'AA Ledger'!$A$6:$O$581,E$4,FALSE),0)</f>
        <v>-10.73</v>
      </c>
      <c r="F704" s="7">
        <f>IFERROR((VLOOKUP($B704,'UA Ledger'!$A$6:$N$165,F$4,FALSE)),0)+IFERROR(VLOOKUP($B704,'AA Ledger'!$A$6:$O$581,F$4,FALSE),0)</f>
        <v>-10.73</v>
      </c>
      <c r="G704" s="7">
        <f>IFERROR((VLOOKUP($B704,'UA Ledger'!$A$6:$N$165,G$4,FALSE)),0)+IFERROR(VLOOKUP($B704,'AA Ledger'!$A$6:$O$581,G$4,FALSE),0)</f>
        <v>-10.73</v>
      </c>
      <c r="H704" s="7">
        <f>IFERROR((VLOOKUP($B704,'UA Ledger'!$A$6:$N$165,H$4,FALSE)),0)+IFERROR(VLOOKUP($B704,'AA Ledger'!$A$6:$O$581,H$4,FALSE),0)</f>
        <v>-10.73</v>
      </c>
      <c r="I704" s="7">
        <f>IFERROR((VLOOKUP($B704,'UA Ledger'!$A$6:$N$165,I$4,FALSE)),0)+IFERROR(VLOOKUP($B704,'AA Ledger'!$A$6:$O$581,I$4,FALSE),0)</f>
        <v>-10.73</v>
      </c>
      <c r="J704" s="7">
        <f>IFERROR((VLOOKUP($B704,'UA Ledger'!$A$6:$N$165,J$4,FALSE)),0)+IFERROR(VLOOKUP($B704,'AA Ledger'!$A$6:$O$581,J$4,FALSE),0)</f>
        <v>-10.73</v>
      </c>
      <c r="K704" s="7">
        <f>IFERROR((VLOOKUP($B704,'UA Ledger'!$A$6:$N$165,K$4,FALSE)),0)+IFERROR(VLOOKUP($B704,'AA Ledger'!$A$6:$O$581,K$4,FALSE),0)</f>
        <v>-10.73</v>
      </c>
      <c r="L704" s="7">
        <f>IFERROR((VLOOKUP($B704,'UA Ledger'!$A$6:$N$165,L$4,FALSE)),0)+IFERROR(VLOOKUP($B704,'AA Ledger'!$A$6:$O$581,L$4,FALSE),0)</f>
        <v>-10.73</v>
      </c>
      <c r="M704" s="7">
        <f>IFERROR((VLOOKUP($B704,'UA Ledger'!$A$6:$N$165,M$4,FALSE)),0)+IFERROR(VLOOKUP($B704,'AA Ledger'!$A$6:$O$581,M$4,FALSE),0)</f>
        <v>-10.73</v>
      </c>
      <c r="N704" s="7">
        <f>IFERROR((VLOOKUP($B704,'UA Ledger'!$A$6:$N$165,N$4,FALSE)),0)+IFERROR(VLOOKUP($B704,'AA Ledger'!$A$6:$O$581,N$4,FALSE),0)</f>
        <v>33.450000000000003</v>
      </c>
      <c r="O704" s="6">
        <f t="shared" si="34"/>
        <v>-84.580000000000027</v>
      </c>
    </row>
    <row r="705" spans="1:15" x14ac:dyDescent="0.35">
      <c r="A705" s="26" t="str">
        <f>IFERROR(VLOOKUP(B705,[1]Summary!$A$440:$B$730,2,FALSE),"")</f>
        <v>AMORT-WATER TREATMENT EQPT</v>
      </c>
      <c r="B705" s="16">
        <v>7060</v>
      </c>
      <c r="C705" s="7">
        <f>IFERROR((VLOOKUP($B705,'UA Ledger'!$A$6:$N$165,2,FALSE)),0)+IFERROR(VLOOKUP($B705,'AA Ledger'!$A$6:$O$581,2,FALSE),0)</f>
        <v>-1650.94</v>
      </c>
      <c r="D705" s="7">
        <f>IFERROR((VLOOKUP($B705,'UA Ledger'!$A$6:$N$165,D$4,FALSE)),0)+IFERROR(VLOOKUP($B705,'AA Ledger'!$A$6:$O$581,D$4,FALSE),0)</f>
        <v>-1650.94</v>
      </c>
      <c r="E705" s="7">
        <f>IFERROR((VLOOKUP($B705,'UA Ledger'!$A$6:$N$165,E$4,FALSE)),0)+IFERROR(VLOOKUP($B705,'AA Ledger'!$A$6:$O$581,E$4,FALSE),0)</f>
        <v>-1650.94</v>
      </c>
      <c r="F705" s="7">
        <f>IFERROR((VLOOKUP($B705,'UA Ledger'!$A$6:$N$165,F$4,FALSE)),0)+IFERROR(VLOOKUP($B705,'AA Ledger'!$A$6:$O$581,F$4,FALSE),0)</f>
        <v>-1650.94</v>
      </c>
      <c r="G705" s="7">
        <f>IFERROR((VLOOKUP($B705,'UA Ledger'!$A$6:$N$165,G$4,FALSE)),0)+IFERROR(VLOOKUP($B705,'AA Ledger'!$A$6:$O$581,G$4,FALSE),0)</f>
        <v>-1650.94</v>
      </c>
      <c r="H705" s="7">
        <f>IFERROR((VLOOKUP($B705,'UA Ledger'!$A$6:$N$165,H$4,FALSE)),0)+IFERROR(VLOOKUP($B705,'AA Ledger'!$A$6:$O$581,H$4,FALSE),0)</f>
        <v>-1650.94</v>
      </c>
      <c r="I705" s="7">
        <f>IFERROR((VLOOKUP($B705,'UA Ledger'!$A$6:$N$165,I$4,FALSE)),0)+IFERROR(VLOOKUP($B705,'AA Ledger'!$A$6:$O$581,I$4,FALSE),0)</f>
        <v>-1650.94</v>
      </c>
      <c r="J705" s="7">
        <f>IFERROR((VLOOKUP($B705,'UA Ledger'!$A$6:$N$165,J$4,FALSE)),0)+IFERROR(VLOOKUP($B705,'AA Ledger'!$A$6:$O$581,J$4,FALSE),0)</f>
        <v>-1650.94</v>
      </c>
      <c r="K705" s="7">
        <f>IFERROR((VLOOKUP($B705,'UA Ledger'!$A$6:$N$165,K$4,FALSE)),0)+IFERROR(VLOOKUP($B705,'AA Ledger'!$A$6:$O$581,K$4,FALSE),0)</f>
        <v>-1650.94</v>
      </c>
      <c r="L705" s="7">
        <f>IFERROR((VLOOKUP($B705,'UA Ledger'!$A$6:$N$165,L$4,FALSE)),0)+IFERROR(VLOOKUP($B705,'AA Ledger'!$A$6:$O$581,L$4,FALSE),0)</f>
        <v>-1650.94</v>
      </c>
      <c r="M705" s="7">
        <f>IFERROR((VLOOKUP($B705,'UA Ledger'!$A$6:$N$165,M$4,FALSE)),0)+IFERROR(VLOOKUP($B705,'AA Ledger'!$A$6:$O$581,M$4,FALSE),0)</f>
        <v>-1650.94</v>
      </c>
      <c r="N705" s="7">
        <f>IFERROR((VLOOKUP($B705,'UA Ledger'!$A$6:$N$165,N$4,FALSE)),0)+IFERROR(VLOOKUP($B705,'AA Ledger'!$A$6:$O$581,N$4,FALSE),0)</f>
        <v>-931.7600000000001</v>
      </c>
      <c r="O705" s="6">
        <f t="shared" si="34"/>
        <v>-19092.099999999999</v>
      </c>
    </row>
    <row r="706" spans="1:15" x14ac:dyDescent="0.35">
      <c r="A706" s="26" t="str">
        <f>IFERROR(VLOOKUP(B706,[1]Summary!$A$440:$B$730,2,FALSE),"")</f>
        <v>AMORT-DIST RESV &amp; STANDPIPES</v>
      </c>
      <c r="B706" s="16">
        <v>7065</v>
      </c>
      <c r="C706" s="7">
        <f>IFERROR((VLOOKUP($B706,'UA Ledger'!$A$6:$N$165,2,FALSE)),0)+IFERROR(VLOOKUP($B706,'AA Ledger'!$A$6:$O$581,2,FALSE),0)</f>
        <v>-2301.91</v>
      </c>
      <c r="D706" s="7">
        <f>IFERROR((VLOOKUP($B706,'UA Ledger'!$A$6:$N$165,D$4,FALSE)),0)+IFERROR(VLOOKUP($B706,'AA Ledger'!$A$6:$O$581,D$4,FALSE),0)</f>
        <v>-2301.91</v>
      </c>
      <c r="E706" s="7">
        <f>IFERROR((VLOOKUP($B706,'UA Ledger'!$A$6:$N$165,E$4,FALSE)),0)+IFERROR(VLOOKUP($B706,'AA Ledger'!$A$6:$O$581,E$4,FALSE),0)</f>
        <v>-2301.9</v>
      </c>
      <c r="F706" s="7">
        <f>IFERROR((VLOOKUP($B706,'UA Ledger'!$A$6:$N$165,F$4,FALSE)),0)+IFERROR(VLOOKUP($B706,'AA Ledger'!$A$6:$O$581,F$4,FALSE),0)</f>
        <v>-2301.91</v>
      </c>
      <c r="G706" s="7">
        <f>IFERROR((VLOOKUP($B706,'UA Ledger'!$A$6:$N$165,G$4,FALSE)),0)+IFERROR(VLOOKUP($B706,'AA Ledger'!$A$6:$O$581,G$4,FALSE),0)</f>
        <v>-2301.91</v>
      </c>
      <c r="H706" s="7">
        <f>IFERROR((VLOOKUP($B706,'UA Ledger'!$A$6:$N$165,H$4,FALSE)),0)+IFERROR(VLOOKUP($B706,'AA Ledger'!$A$6:$O$581,H$4,FALSE),0)</f>
        <v>-2301.91</v>
      </c>
      <c r="I706" s="7">
        <f>IFERROR((VLOOKUP($B706,'UA Ledger'!$A$6:$N$165,I$4,FALSE)),0)+IFERROR(VLOOKUP($B706,'AA Ledger'!$A$6:$O$581,I$4,FALSE),0)</f>
        <v>-2301.91</v>
      </c>
      <c r="J706" s="7">
        <f>IFERROR((VLOOKUP($B706,'UA Ledger'!$A$6:$N$165,J$4,FALSE)),0)+IFERROR(VLOOKUP($B706,'AA Ledger'!$A$6:$O$581,J$4,FALSE),0)</f>
        <v>-2301.9</v>
      </c>
      <c r="K706" s="7">
        <f>IFERROR((VLOOKUP($B706,'UA Ledger'!$A$6:$N$165,K$4,FALSE)),0)+IFERROR(VLOOKUP($B706,'AA Ledger'!$A$6:$O$581,K$4,FALSE),0)</f>
        <v>-2301.91</v>
      </c>
      <c r="L706" s="7">
        <f>IFERROR((VLOOKUP($B706,'UA Ledger'!$A$6:$N$165,L$4,FALSE)),0)+IFERROR(VLOOKUP($B706,'AA Ledger'!$A$6:$O$581,L$4,FALSE),0)</f>
        <v>-2301.91</v>
      </c>
      <c r="M706" s="7">
        <f>IFERROR((VLOOKUP($B706,'UA Ledger'!$A$6:$N$165,M$4,FALSE)),0)+IFERROR(VLOOKUP($B706,'AA Ledger'!$A$6:$O$581,M$4,FALSE),0)</f>
        <v>-2301.91</v>
      </c>
      <c r="N706" s="7">
        <f>IFERROR((VLOOKUP($B706,'UA Ledger'!$A$6:$N$165,N$4,FALSE)),0)+IFERROR(VLOOKUP($B706,'AA Ledger'!$A$6:$O$581,N$4,FALSE),0)</f>
        <v>-2301.91</v>
      </c>
      <c r="O706" s="6">
        <f t="shared" si="34"/>
        <v>-27622.899999999998</v>
      </c>
    </row>
    <row r="707" spans="1:15" x14ac:dyDescent="0.35">
      <c r="A707" s="26" t="str">
        <f>IFERROR(VLOOKUP(B707,[1]Summary!$A$440:$B$730,2,FALSE),"")</f>
        <v>AMORT-TRANS &amp; DISTR MAINS</v>
      </c>
      <c r="B707" s="16">
        <v>7070</v>
      </c>
      <c r="C707" s="7">
        <f>IFERROR((VLOOKUP($B707,'UA Ledger'!$A$6:$N$165,2,FALSE)),0)+IFERROR(VLOOKUP($B707,'AA Ledger'!$A$6:$O$581,2,FALSE),0)</f>
        <v>-30268.250000000011</v>
      </c>
      <c r="D707" s="7">
        <f>IFERROR((VLOOKUP($B707,'UA Ledger'!$A$6:$N$165,D$4,FALSE)),0)+IFERROR(VLOOKUP($B707,'AA Ledger'!$A$6:$O$581,D$4,FALSE),0)</f>
        <v>-30268.250000000011</v>
      </c>
      <c r="E707" s="7">
        <f>IFERROR((VLOOKUP($B707,'UA Ledger'!$A$6:$N$165,E$4,FALSE)),0)+IFERROR(VLOOKUP($B707,'AA Ledger'!$A$6:$O$581,E$4,FALSE),0)</f>
        <v>-30322.200000000012</v>
      </c>
      <c r="F707" s="7">
        <f>IFERROR((VLOOKUP($B707,'UA Ledger'!$A$6:$N$165,F$4,FALSE)),0)+IFERROR(VLOOKUP($B707,'AA Ledger'!$A$6:$O$581,F$4,FALSE),0)</f>
        <v>-30322.19000000001</v>
      </c>
      <c r="G707" s="7">
        <f>IFERROR((VLOOKUP($B707,'UA Ledger'!$A$6:$N$165,G$4,FALSE)),0)+IFERROR(VLOOKUP($B707,'AA Ledger'!$A$6:$O$581,G$4,FALSE),0)</f>
        <v>-30678.770000000011</v>
      </c>
      <c r="H707" s="7">
        <f>IFERROR((VLOOKUP($B707,'UA Ledger'!$A$6:$N$165,H$4,FALSE)),0)+IFERROR(VLOOKUP($B707,'AA Ledger'!$A$6:$O$581,H$4,FALSE),0)</f>
        <v>-30678.780000000013</v>
      </c>
      <c r="I707" s="7">
        <f>IFERROR((VLOOKUP($B707,'UA Ledger'!$A$6:$N$165,I$4,FALSE)),0)+IFERROR(VLOOKUP($B707,'AA Ledger'!$A$6:$O$581,I$4,FALSE),0)</f>
        <v>-30764.600000000013</v>
      </c>
      <c r="J707" s="7">
        <f>IFERROR((VLOOKUP($B707,'UA Ledger'!$A$6:$N$165,J$4,FALSE)),0)+IFERROR(VLOOKUP($B707,'AA Ledger'!$A$6:$O$581,J$4,FALSE),0)</f>
        <v>-30764.590000000011</v>
      </c>
      <c r="K707" s="7">
        <f>IFERROR((VLOOKUP($B707,'UA Ledger'!$A$6:$N$165,K$4,FALSE)),0)+IFERROR(VLOOKUP($B707,'AA Ledger'!$A$6:$O$581,K$4,FALSE),0)</f>
        <v>-30772.260000000013</v>
      </c>
      <c r="L707" s="7">
        <f>IFERROR((VLOOKUP($B707,'UA Ledger'!$A$6:$N$165,L$4,FALSE)),0)+IFERROR(VLOOKUP($B707,'AA Ledger'!$A$6:$O$581,L$4,FALSE),0)</f>
        <v>-30772.250000000011</v>
      </c>
      <c r="M707" s="7">
        <f>IFERROR((VLOOKUP($B707,'UA Ledger'!$A$6:$N$165,M$4,FALSE)),0)+IFERROR(VLOOKUP($B707,'AA Ledger'!$A$6:$O$581,M$4,FALSE),0)</f>
        <v>-30772.260000000013</v>
      </c>
      <c r="N707" s="7">
        <f>IFERROR((VLOOKUP($B707,'UA Ledger'!$A$6:$N$165,N$4,FALSE)),0)+IFERROR(VLOOKUP($B707,'AA Ledger'!$A$6:$O$581,N$4,FALSE),0)</f>
        <v>-30772.250000000011</v>
      </c>
      <c r="O707" s="6">
        <f t="shared" si="34"/>
        <v>-367156.65000000008</v>
      </c>
    </row>
    <row r="708" spans="1:15" x14ac:dyDescent="0.35">
      <c r="A708" s="26" t="str">
        <f>IFERROR(VLOOKUP(B708,[1]Summary!$A$440:$B$730,2,FALSE),"")</f>
        <v>AMORT-SERVICE LINES</v>
      </c>
      <c r="B708" s="16">
        <v>7075</v>
      </c>
      <c r="C708" s="7">
        <f>IFERROR((VLOOKUP($B708,'UA Ledger'!$A$6:$N$165,2,FALSE)),0)+IFERROR(VLOOKUP($B708,'AA Ledger'!$A$6:$O$581,2,FALSE),0)</f>
        <v>-7171.7400000000007</v>
      </c>
      <c r="D708" s="7">
        <f>IFERROR((VLOOKUP($B708,'UA Ledger'!$A$6:$N$165,D$4,FALSE)),0)+IFERROR(VLOOKUP($B708,'AA Ledger'!$A$6:$O$581,D$4,FALSE),0)</f>
        <v>-7171.7300000000014</v>
      </c>
      <c r="E708" s="7">
        <f>IFERROR((VLOOKUP($B708,'UA Ledger'!$A$6:$N$165,E$4,FALSE)),0)+IFERROR(VLOOKUP($B708,'AA Ledger'!$A$6:$O$581,E$4,FALSE),0)</f>
        <v>-7250.22</v>
      </c>
      <c r="F708" s="7">
        <f>IFERROR((VLOOKUP($B708,'UA Ledger'!$A$6:$N$165,F$4,FALSE)),0)+IFERROR(VLOOKUP($B708,'AA Ledger'!$A$6:$O$581,F$4,FALSE),0)</f>
        <v>-7250.2000000000007</v>
      </c>
      <c r="G708" s="7">
        <f>IFERROR((VLOOKUP($B708,'UA Ledger'!$A$6:$N$165,G$4,FALSE)),0)+IFERROR(VLOOKUP($B708,'AA Ledger'!$A$6:$O$581,G$4,FALSE),0)</f>
        <v>-7569.97</v>
      </c>
      <c r="H708" s="7">
        <f>IFERROR((VLOOKUP($B708,'UA Ledger'!$A$6:$N$165,H$4,FALSE)),0)+IFERROR(VLOOKUP($B708,'AA Ledger'!$A$6:$O$581,H$4,FALSE),0)</f>
        <v>-7569.9600000000009</v>
      </c>
      <c r="I708" s="7">
        <f>IFERROR((VLOOKUP($B708,'UA Ledger'!$A$6:$N$165,I$4,FALSE)),0)+IFERROR(VLOOKUP($B708,'AA Ledger'!$A$6:$O$581,I$4,FALSE),0)</f>
        <v>-7660.2</v>
      </c>
      <c r="J708" s="7">
        <f>IFERROR((VLOOKUP($B708,'UA Ledger'!$A$6:$N$165,J$4,FALSE)),0)+IFERROR(VLOOKUP($B708,'AA Ledger'!$A$6:$O$581,J$4,FALSE),0)</f>
        <v>-7660.21</v>
      </c>
      <c r="K708" s="7">
        <f>IFERROR((VLOOKUP($B708,'UA Ledger'!$A$6:$N$165,K$4,FALSE)),0)+IFERROR(VLOOKUP($B708,'AA Ledger'!$A$6:$O$581,K$4,FALSE),0)</f>
        <v>-7797.380000000001</v>
      </c>
      <c r="L708" s="7">
        <f>IFERROR((VLOOKUP($B708,'UA Ledger'!$A$6:$N$165,L$4,FALSE)),0)+IFERROR(VLOOKUP($B708,'AA Ledger'!$A$6:$O$581,L$4,FALSE),0)</f>
        <v>-7797.39</v>
      </c>
      <c r="M708" s="7">
        <f>IFERROR((VLOOKUP($B708,'UA Ledger'!$A$6:$N$165,M$4,FALSE)),0)+IFERROR(VLOOKUP($B708,'AA Ledger'!$A$6:$O$581,M$4,FALSE),0)</f>
        <v>-7797.380000000001</v>
      </c>
      <c r="N708" s="7">
        <f>IFERROR((VLOOKUP($B708,'UA Ledger'!$A$6:$N$165,N$4,FALSE)),0)+IFERROR(VLOOKUP($B708,'AA Ledger'!$A$6:$O$581,N$4,FALSE),0)</f>
        <v>-7554.5300000000007</v>
      </c>
      <c r="O708" s="6">
        <f t="shared" si="34"/>
        <v>-90250.91</v>
      </c>
    </row>
    <row r="709" spans="1:15" x14ac:dyDescent="0.35">
      <c r="A709" s="26" t="str">
        <f>IFERROR(VLOOKUP(B709,[1]Summary!$A$440:$B$730,2,FALSE),"")</f>
        <v>AMORT-METERS</v>
      </c>
      <c r="B709" s="16">
        <v>7080</v>
      </c>
      <c r="C709" s="7">
        <f>IFERROR((VLOOKUP($B709,'UA Ledger'!$A$6:$N$165,2,FALSE)),0)+IFERROR(VLOOKUP($B709,'AA Ledger'!$A$6:$O$581,2,FALSE),0)</f>
        <v>-879.7</v>
      </c>
      <c r="D709" s="7">
        <f>IFERROR((VLOOKUP($B709,'UA Ledger'!$A$6:$N$165,D$4,FALSE)),0)+IFERROR(VLOOKUP($B709,'AA Ledger'!$A$6:$O$581,D$4,FALSE),0)</f>
        <v>-879.7</v>
      </c>
      <c r="E709" s="7">
        <f>IFERROR((VLOOKUP($B709,'UA Ledger'!$A$6:$N$165,E$4,FALSE)),0)+IFERROR(VLOOKUP($B709,'AA Ledger'!$A$6:$O$581,E$4,FALSE),0)</f>
        <v>-879.7</v>
      </c>
      <c r="F709" s="7">
        <f>IFERROR((VLOOKUP($B709,'UA Ledger'!$A$6:$N$165,F$4,FALSE)),0)+IFERROR(VLOOKUP($B709,'AA Ledger'!$A$6:$O$581,F$4,FALSE),0)</f>
        <v>-879.7</v>
      </c>
      <c r="G709" s="7">
        <f>IFERROR((VLOOKUP($B709,'UA Ledger'!$A$6:$N$165,G$4,FALSE)),0)+IFERROR(VLOOKUP($B709,'AA Ledger'!$A$6:$O$581,G$4,FALSE),0)</f>
        <v>-879.7</v>
      </c>
      <c r="H709" s="7">
        <f>IFERROR((VLOOKUP($B709,'UA Ledger'!$A$6:$N$165,H$4,FALSE)),0)+IFERROR(VLOOKUP($B709,'AA Ledger'!$A$6:$O$581,H$4,FALSE),0)</f>
        <v>-879.7</v>
      </c>
      <c r="I709" s="7">
        <f>IFERROR((VLOOKUP($B709,'UA Ledger'!$A$6:$N$165,I$4,FALSE)),0)+IFERROR(VLOOKUP($B709,'AA Ledger'!$A$6:$O$581,I$4,FALSE),0)</f>
        <v>-879.7</v>
      </c>
      <c r="J709" s="7">
        <f>IFERROR((VLOOKUP($B709,'UA Ledger'!$A$6:$N$165,J$4,FALSE)),0)+IFERROR(VLOOKUP($B709,'AA Ledger'!$A$6:$O$581,J$4,FALSE),0)</f>
        <v>-879.7</v>
      </c>
      <c r="K709" s="7">
        <f>IFERROR((VLOOKUP($B709,'UA Ledger'!$A$6:$N$165,K$4,FALSE)),0)+IFERROR(VLOOKUP($B709,'AA Ledger'!$A$6:$O$581,K$4,FALSE),0)</f>
        <v>-879.7</v>
      </c>
      <c r="L709" s="7">
        <f>IFERROR((VLOOKUP($B709,'UA Ledger'!$A$6:$N$165,L$4,FALSE)),0)+IFERROR(VLOOKUP($B709,'AA Ledger'!$A$6:$O$581,L$4,FALSE),0)</f>
        <v>-879.7</v>
      </c>
      <c r="M709" s="7">
        <f>IFERROR((VLOOKUP($B709,'UA Ledger'!$A$6:$N$165,M$4,FALSE)),0)+IFERROR(VLOOKUP($B709,'AA Ledger'!$A$6:$O$581,M$4,FALSE),0)</f>
        <v>-879.7</v>
      </c>
      <c r="N709" s="7">
        <f>IFERROR((VLOOKUP($B709,'UA Ledger'!$A$6:$N$165,N$4,FALSE)),0)+IFERROR(VLOOKUP($B709,'AA Ledger'!$A$6:$O$581,N$4,FALSE),0)</f>
        <v>-879.7</v>
      </c>
      <c r="O709" s="6">
        <f t="shared" si="34"/>
        <v>-10556.400000000001</v>
      </c>
    </row>
    <row r="710" spans="1:15" x14ac:dyDescent="0.35">
      <c r="A710" s="26" t="str">
        <f>IFERROR(VLOOKUP(B710,[1]Summary!$A$440:$B$730,2,FALSE),"")</f>
        <v>AMORT-METER INSTALLS</v>
      </c>
      <c r="B710" s="16">
        <v>7085</v>
      </c>
      <c r="C710" s="7">
        <f>IFERROR((VLOOKUP($B710,'UA Ledger'!$A$6:$N$165,2,FALSE)),0)+IFERROR(VLOOKUP($B710,'AA Ledger'!$A$6:$O$581,2,FALSE),0)</f>
        <v>-56.459999999999994</v>
      </c>
      <c r="D710" s="7">
        <f>IFERROR((VLOOKUP($B710,'UA Ledger'!$A$6:$N$165,D$4,FALSE)),0)+IFERROR(VLOOKUP($B710,'AA Ledger'!$A$6:$O$581,D$4,FALSE),0)</f>
        <v>-56.459999999999994</v>
      </c>
      <c r="E710" s="7">
        <f>IFERROR((VLOOKUP($B710,'UA Ledger'!$A$6:$N$165,E$4,FALSE)),0)+IFERROR(VLOOKUP($B710,'AA Ledger'!$A$6:$O$581,E$4,FALSE),0)</f>
        <v>-56.459999999999994</v>
      </c>
      <c r="F710" s="7">
        <f>IFERROR((VLOOKUP($B710,'UA Ledger'!$A$6:$N$165,F$4,FALSE)),0)+IFERROR(VLOOKUP($B710,'AA Ledger'!$A$6:$O$581,F$4,FALSE),0)</f>
        <v>-56.459999999999994</v>
      </c>
      <c r="G710" s="7">
        <f>IFERROR((VLOOKUP($B710,'UA Ledger'!$A$6:$N$165,G$4,FALSE)),0)+IFERROR(VLOOKUP($B710,'AA Ledger'!$A$6:$O$581,G$4,FALSE),0)</f>
        <v>-56.459999999999994</v>
      </c>
      <c r="H710" s="7">
        <f>IFERROR((VLOOKUP($B710,'UA Ledger'!$A$6:$N$165,H$4,FALSE)),0)+IFERROR(VLOOKUP($B710,'AA Ledger'!$A$6:$O$581,H$4,FALSE),0)</f>
        <v>-56.459999999999994</v>
      </c>
      <c r="I710" s="7">
        <f>IFERROR((VLOOKUP($B710,'UA Ledger'!$A$6:$N$165,I$4,FALSE)),0)+IFERROR(VLOOKUP($B710,'AA Ledger'!$A$6:$O$581,I$4,FALSE),0)</f>
        <v>-56.459999999999994</v>
      </c>
      <c r="J710" s="7">
        <f>IFERROR((VLOOKUP($B710,'UA Ledger'!$A$6:$N$165,J$4,FALSE)),0)+IFERROR(VLOOKUP($B710,'AA Ledger'!$A$6:$O$581,J$4,FALSE),0)</f>
        <v>-56.459999999999994</v>
      </c>
      <c r="K710" s="7">
        <f>IFERROR((VLOOKUP($B710,'UA Ledger'!$A$6:$N$165,K$4,FALSE)),0)+IFERROR(VLOOKUP($B710,'AA Ledger'!$A$6:$O$581,K$4,FALSE),0)</f>
        <v>-56.459999999999994</v>
      </c>
      <c r="L710" s="7">
        <f>IFERROR((VLOOKUP($B710,'UA Ledger'!$A$6:$N$165,L$4,FALSE)),0)+IFERROR(VLOOKUP($B710,'AA Ledger'!$A$6:$O$581,L$4,FALSE),0)</f>
        <v>-56.459999999999994</v>
      </c>
      <c r="M710" s="7">
        <f>IFERROR((VLOOKUP($B710,'UA Ledger'!$A$6:$N$165,M$4,FALSE)),0)+IFERROR(VLOOKUP($B710,'AA Ledger'!$A$6:$O$581,M$4,FALSE),0)</f>
        <v>-56.459999999999994</v>
      </c>
      <c r="N710" s="7">
        <f>IFERROR((VLOOKUP($B710,'UA Ledger'!$A$6:$N$165,N$4,FALSE)),0)+IFERROR(VLOOKUP($B710,'AA Ledger'!$A$6:$O$581,N$4,FALSE),0)</f>
        <v>-156.45999999999998</v>
      </c>
      <c r="O710" s="6">
        <f t="shared" si="34"/>
        <v>-777.52</v>
      </c>
    </row>
    <row r="711" spans="1:15" x14ac:dyDescent="0.35">
      <c r="A711" s="26" t="str">
        <f>IFERROR(VLOOKUP(B711,[1]Summary!$A$440:$B$730,2,FALSE),"")</f>
        <v>AMORT-HYDRANTS</v>
      </c>
      <c r="B711" s="16">
        <v>7090</v>
      </c>
      <c r="C711" s="7">
        <f>IFERROR((VLOOKUP($B711,'UA Ledger'!$A$6:$N$165,2,FALSE)),0)+IFERROR(VLOOKUP($B711,'AA Ledger'!$A$6:$O$581,2,FALSE),0)</f>
        <v>-3213.6299999999992</v>
      </c>
      <c r="D711" s="7">
        <f>IFERROR((VLOOKUP($B711,'UA Ledger'!$A$6:$N$165,D$4,FALSE)),0)+IFERROR(VLOOKUP($B711,'AA Ledger'!$A$6:$O$581,D$4,FALSE),0)</f>
        <v>-3213.639999999999</v>
      </c>
      <c r="E711" s="7">
        <f>IFERROR((VLOOKUP($B711,'UA Ledger'!$A$6:$N$165,E$4,FALSE)),0)+IFERROR(VLOOKUP($B711,'AA Ledger'!$A$6:$O$581,E$4,FALSE),0)</f>
        <v>-3236.9499999999989</v>
      </c>
      <c r="F711" s="7">
        <f>IFERROR((VLOOKUP($B711,'UA Ledger'!$A$6:$N$165,F$4,FALSE)),0)+IFERROR(VLOOKUP($B711,'AA Ledger'!$A$6:$O$581,F$4,FALSE),0)</f>
        <v>-3236.9599999999991</v>
      </c>
      <c r="G711" s="7">
        <f>IFERROR((VLOOKUP($B711,'UA Ledger'!$A$6:$N$165,G$4,FALSE)),0)+IFERROR(VLOOKUP($B711,'AA Ledger'!$A$6:$O$581,G$4,FALSE),0)</f>
        <v>-3367.0499999999993</v>
      </c>
      <c r="H711" s="7">
        <f>IFERROR((VLOOKUP($B711,'UA Ledger'!$A$6:$N$165,H$4,FALSE)),0)+IFERROR(VLOOKUP($B711,'AA Ledger'!$A$6:$O$581,H$4,FALSE),0)</f>
        <v>-3367.059999999999</v>
      </c>
      <c r="I711" s="7">
        <f>IFERROR((VLOOKUP($B711,'UA Ledger'!$A$6:$N$165,I$4,FALSE)),0)+IFERROR(VLOOKUP($B711,'AA Ledger'!$A$6:$O$581,I$4,FALSE),0)</f>
        <v>-3408.3599999999992</v>
      </c>
      <c r="J711" s="7">
        <f>IFERROR((VLOOKUP($B711,'UA Ledger'!$A$6:$N$165,J$4,FALSE)),0)+IFERROR(VLOOKUP($B711,'AA Ledger'!$A$6:$O$581,J$4,FALSE),0)</f>
        <v>-3408.369999999999</v>
      </c>
      <c r="K711" s="7">
        <f>IFERROR((VLOOKUP($B711,'UA Ledger'!$A$6:$N$165,K$4,FALSE)),0)+IFERROR(VLOOKUP($B711,'AA Ledger'!$A$6:$O$581,K$4,FALSE),0)</f>
        <v>-3490.9799999999991</v>
      </c>
      <c r="L711" s="7">
        <f>IFERROR((VLOOKUP($B711,'UA Ledger'!$A$6:$N$165,L$4,FALSE)),0)+IFERROR(VLOOKUP($B711,'AA Ledger'!$A$6:$O$581,L$4,FALSE),0)</f>
        <v>-3490.9899999999989</v>
      </c>
      <c r="M711" s="7">
        <f>IFERROR((VLOOKUP($B711,'UA Ledger'!$A$6:$N$165,M$4,FALSE)),0)+IFERROR(VLOOKUP($B711,'AA Ledger'!$A$6:$O$581,M$4,FALSE),0)</f>
        <v>-3490.9799999999991</v>
      </c>
      <c r="N711" s="7">
        <f>IFERROR((VLOOKUP($B711,'UA Ledger'!$A$6:$N$165,N$4,FALSE)),0)+IFERROR(VLOOKUP($B711,'AA Ledger'!$A$6:$O$581,N$4,FALSE),0)</f>
        <v>-3490.9999999999991</v>
      </c>
      <c r="O711" s="6">
        <f t="shared" si="34"/>
        <v>-40415.969999999987</v>
      </c>
    </row>
    <row r="712" spans="1:15" x14ac:dyDescent="0.35">
      <c r="A712" s="26" t="str">
        <f>IFERROR(VLOOKUP(B712,[1]Summary!$A$440:$B$730,2,FALSE),"")</f>
        <v>AMORT-OTHER TANGIBLE PLT WATER</v>
      </c>
      <c r="B712" s="16">
        <v>7160</v>
      </c>
      <c r="C712" s="7">
        <f>IFERROR((VLOOKUP($B712,'UA Ledger'!$A$6:$N$165,2,FALSE)),0)+IFERROR(VLOOKUP($B712,'AA Ledger'!$A$6:$O$581,2,FALSE),0)</f>
        <v>-2028.2399999999998</v>
      </c>
      <c r="D712" s="7">
        <f>IFERROR((VLOOKUP($B712,'UA Ledger'!$A$6:$N$165,D$4,FALSE)),0)+IFERROR(VLOOKUP($B712,'AA Ledger'!$A$6:$O$581,D$4,FALSE),0)</f>
        <v>-2028.2399999999998</v>
      </c>
      <c r="E712" s="7">
        <f>IFERROR((VLOOKUP($B712,'UA Ledger'!$A$6:$N$165,E$4,FALSE)),0)+IFERROR(VLOOKUP($B712,'AA Ledger'!$A$6:$O$581,E$4,FALSE),0)</f>
        <v>-2028.2399999999998</v>
      </c>
      <c r="F712" s="7">
        <f>IFERROR((VLOOKUP($B712,'UA Ledger'!$A$6:$N$165,F$4,FALSE)),0)+IFERROR(VLOOKUP($B712,'AA Ledger'!$A$6:$O$581,F$4,FALSE),0)</f>
        <v>-2028.2399999999998</v>
      </c>
      <c r="G712" s="7">
        <f>IFERROR((VLOOKUP($B712,'UA Ledger'!$A$6:$N$165,G$4,FALSE)),0)+IFERROR(VLOOKUP($B712,'AA Ledger'!$A$6:$O$581,G$4,FALSE),0)</f>
        <v>-2028.2399999999998</v>
      </c>
      <c r="H712" s="7">
        <f>IFERROR((VLOOKUP($B712,'UA Ledger'!$A$6:$N$165,H$4,FALSE)),0)+IFERROR(VLOOKUP($B712,'AA Ledger'!$A$6:$O$581,H$4,FALSE),0)</f>
        <v>-2028.2399999999998</v>
      </c>
      <c r="I712" s="7">
        <f>IFERROR((VLOOKUP($B712,'UA Ledger'!$A$6:$N$165,I$4,FALSE)),0)+IFERROR(VLOOKUP($B712,'AA Ledger'!$A$6:$O$581,I$4,FALSE),0)</f>
        <v>-2028.2399999999998</v>
      </c>
      <c r="J712" s="7">
        <f>IFERROR((VLOOKUP($B712,'UA Ledger'!$A$6:$N$165,J$4,FALSE)),0)+IFERROR(VLOOKUP($B712,'AA Ledger'!$A$6:$O$581,J$4,FALSE),0)</f>
        <v>-2028.2399999999998</v>
      </c>
      <c r="K712" s="7">
        <f>IFERROR((VLOOKUP($B712,'UA Ledger'!$A$6:$N$165,K$4,FALSE)),0)+IFERROR(VLOOKUP($B712,'AA Ledger'!$A$6:$O$581,K$4,FALSE),0)</f>
        <v>-2028.2399999999998</v>
      </c>
      <c r="L712" s="7">
        <f>IFERROR((VLOOKUP($B712,'UA Ledger'!$A$6:$N$165,L$4,FALSE)),0)+IFERROR(VLOOKUP($B712,'AA Ledger'!$A$6:$O$581,L$4,FALSE),0)</f>
        <v>-2028.2399999999998</v>
      </c>
      <c r="M712" s="7">
        <f>IFERROR((VLOOKUP($B712,'UA Ledger'!$A$6:$N$165,M$4,FALSE)),0)+IFERROR(VLOOKUP($B712,'AA Ledger'!$A$6:$O$581,M$4,FALSE),0)</f>
        <v>-2028.2399999999998</v>
      </c>
      <c r="N712" s="7">
        <f>IFERROR((VLOOKUP($B712,'UA Ledger'!$A$6:$N$165,N$4,FALSE)),0)+IFERROR(VLOOKUP($B712,'AA Ledger'!$A$6:$O$581,N$4,FALSE),0)</f>
        <v>-1750.5599999999997</v>
      </c>
      <c r="O712" s="6">
        <f t="shared" si="34"/>
        <v>-24061.199999999993</v>
      </c>
    </row>
    <row r="713" spans="1:15" x14ac:dyDescent="0.35">
      <c r="A713" s="26" t="str">
        <f>IFERROR(VLOOKUP(B713,[1]Summary!$A$440:$B$730,2,FALSE),"")</f>
        <v>AMORT-WATER-TAP</v>
      </c>
      <c r="B713" s="16">
        <v>7165</v>
      </c>
      <c r="C713" s="7">
        <f>IFERROR((VLOOKUP($B713,'UA Ledger'!$A$6:$N$165,2,FALSE)),0)+IFERROR(VLOOKUP($B713,'AA Ledger'!$A$6:$O$581,2,FALSE),0)</f>
        <v>-16936.029999999981</v>
      </c>
      <c r="D713" s="7">
        <f>IFERROR((VLOOKUP($B713,'UA Ledger'!$A$6:$N$165,D$4,FALSE)),0)+IFERROR(VLOOKUP($B713,'AA Ledger'!$A$6:$O$581,D$4,FALSE),0)</f>
        <v>-16941.23999999998</v>
      </c>
      <c r="E713" s="7">
        <f>IFERROR((VLOOKUP($B713,'UA Ledger'!$A$6:$N$165,E$4,FALSE)),0)+IFERROR(VLOOKUP($B713,'AA Ledger'!$A$6:$O$581,E$4,FALSE),0)</f>
        <v>-16945.299999999977</v>
      </c>
      <c r="F713" s="7">
        <f>IFERROR((VLOOKUP($B713,'UA Ledger'!$A$6:$N$165,F$4,FALSE)),0)+IFERROR(VLOOKUP($B713,'AA Ledger'!$A$6:$O$581,F$4,FALSE),0)</f>
        <v>-16959.199999999979</v>
      </c>
      <c r="G713" s="7">
        <f>IFERROR((VLOOKUP($B713,'UA Ledger'!$A$6:$N$165,G$4,FALSE)),0)+IFERROR(VLOOKUP($B713,'AA Ledger'!$A$6:$O$581,G$4,FALSE),0)</f>
        <v>-16967.859999999979</v>
      </c>
      <c r="H713" s="7">
        <f>IFERROR((VLOOKUP($B713,'UA Ledger'!$A$6:$N$165,H$4,FALSE)),0)+IFERROR(VLOOKUP($B713,'AA Ledger'!$A$6:$O$581,H$4,FALSE),0)</f>
        <v>-16972.23999999998</v>
      </c>
      <c r="I713" s="7">
        <f>IFERROR((VLOOKUP($B713,'UA Ledger'!$A$6:$N$165,I$4,FALSE)),0)+IFERROR(VLOOKUP($B713,'AA Ledger'!$A$6:$O$581,I$4,FALSE),0)</f>
        <v>-16972.23999999998</v>
      </c>
      <c r="J713" s="7">
        <f>IFERROR((VLOOKUP($B713,'UA Ledger'!$A$6:$N$165,J$4,FALSE)),0)+IFERROR(VLOOKUP($B713,'AA Ledger'!$A$6:$O$581,J$4,FALSE),0)</f>
        <v>-16997.459999999981</v>
      </c>
      <c r="K713" s="7">
        <f>IFERROR((VLOOKUP($B713,'UA Ledger'!$A$6:$N$165,K$4,FALSE)),0)+IFERROR(VLOOKUP($B713,'AA Ledger'!$A$6:$O$581,K$4,FALSE),0)</f>
        <v>-17002.069999999978</v>
      </c>
      <c r="L713" s="7">
        <f>IFERROR((VLOOKUP($B713,'UA Ledger'!$A$6:$N$165,L$4,FALSE)),0)+IFERROR(VLOOKUP($B713,'AA Ledger'!$A$6:$O$581,L$4,FALSE),0)</f>
        <v>-17023.07999999998</v>
      </c>
      <c r="M713" s="7">
        <f>IFERROR((VLOOKUP($B713,'UA Ledger'!$A$6:$N$165,M$4,FALSE)),0)+IFERROR(VLOOKUP($B713,'AA Ledger'!$A$6:$O$581,M$4,FALSE),0)</f>
        <v>-17399.269999999979</v>
      </c>
      <c r="N713" s="7">
        <f>IFERROR((VLOOKUP($B713,'UA Ledger'!$A$6:$N$165,N$4,FALSE)),0)+IFERROR(VLOOKUP($B713,'AA Ledger'!$A$6:$O$581,N$4,FALSE),0)</f>
        <v>-17445.32999999998</v>
      </c>
      <c r="O713" s="6">
        <f t="shared" si="34"/>
        <v>-204561.31999999977</v>
      </c>
    </row>
    <row r="714" spans="1:15" x14ac:dyDescent="0.35">
      <c r="A714" s="26" t="str">
        <f>IFERROR(VLOOKUP(B714,[1]Summary!$A$440:$B$730,2,FALSE),"")</f>
        <v>AMORT-WTR LINE EXT FEE</v>
      </c>
      <c r="B714" s="16">
        <v>7172</v>
      </c>
      <c r="C714" s="7">
        <f>IFERROR((VLOOKUP($B714,'UA Ledger'!$A$6:$N$165,2,FALSE)),0)+IFERROR(VLOOKUP($B714,'AA Ledger'!$A$6:$O$581,2,FALSE),0)</f>
        <v>-4292.54</v>
      </c>
      <c r="D714" s="7">
        <f>IFERROR((VLOOKUP($B714,'UA Ledger'!$A$6:$N$165,D$4,FALSE)),0)+IFERROR(VLOOKUP($B714,'AA Ledger'!$A$6:$O$581,D$4,FALSE),0)</f>
        <v>-4811.0400000000009</v>
      </c>
      <c r="E714" s="7">
        <f>IFERROR((VLOOKUP($B714,'UA Ledger'!$A$6:$N$165,E$4,FALSE)),0)+IFERROR(VLOOKUP($B714,'AA Ledger'!$A$6:$O$581,E$4,FALSE),0)</f>
        <v>-5428.39</v>
      </c>
      <c r="F714" s="7">
        <f>IFERROR((VLOOKUP($B714,'UA Ledger'!$A$6:$N$165,F$4,FALSE)),0)+IFERROR(VLOOKUP($B714,'AA Ledger'!$A$6:$O$581,F$4,FALSE),0)</f>
        <v>-5502.2899999999991</v>
      </c>
      <c r="G714" s="7">
        <f>IFERROR((VLOOKUP($B714,'UA Ledger'!$A$6:$N$165,G$4,FALSE)),0)+IFERROR(VLOOKUP($B714,'AA Ledger'!$A$6:$O$581,G$4,FALSE),0)</f>
        <v>-5537.56</v>
      </c>
      <c r="H714" s="7">
        <f>IFERROR((VLOOKUP($B714,'UA Ledger'!$A$6:$N$165,H$4,FALSE)),0)+IFERROR(VLOOKUP($B714,'AA Ledger'!$A$6:$O$581,H$4,FALSE),0)</f>
        <v>-5516.7800000000007</v>
      </c>
      <c r="I714" s="7">
        <f>IFERROR((VLOOKUP($B714,'UA Ledger'!$A$6:$N$165,I$4,FALSE)),0)+IFERROR(VLOOKUP($B714,'AA Ledger'!$A$6:$O$581,I$4,FALSE),0)</f>
        <v>-5602.3700000000008</v>
      </c>
      <c r="J714" s="7">
        <f>IFERROR((VLOOKUP($B714,'UA Ledger'!$A$6:$N$165,J$4,FALSE)),0)+IFERROR(VLOOKUP($B714,'AA Ledger'!$A$6:$O$581,J$4,FALSE),0)</f>
        <v>-5707.880000000001</v>
      </c>
      <c r="K714" s="7">
        <f>IFERROR((VLOOKUP($B714,'UA Ledger'!$A$6:$N$165,K$4,FALSE)),0)+IFERROR(VLOOKUP($B714,'AA Ledger'!$A$6:$O$581,K$4,FALSE),0)</f>
        <v>-5713.8200000000006</v>
      </c>
      <c r="L714" s="7">
        <f>IFERROR((VLOOKUP($B714,'UA Ledger'!$A$6:$N$165,L$4,FALSE)),0)+IFERROR(VLOOKUP($B714,'AA Ledger'!$A$6:$O$581,L$4,FALSE),0)</f>
        <v>-5747.46</v>
      </c>
      <c r="M714" s="7">
        <f>IFERROR((VLOOKUP($B714,'UA Ledger'!$A$6:$N$165,M$4,FALSE)),0)+IFERROR(VLOOKUP($B714,'AA Ledger'!$A$6:$O$581,M$4,FALSE),0)</f>
        <v>-7250.25</v>
      </c>
      <c r="N714" s="7">
        <f>IFERROR((VLOOKUP($B714,'UA Ledger'!$A$6:$N$165,N$4,FALSE)),0)+IFERROR(VLOOKUP($B714,'AA Ledger'!$A$6:$O$581,N$4,FALSE),0)</f>
        <v>-7306.1399999999994</v>
      </c>
      <c r="O714" s="6">
        <f t="shared" si="34"/>
        <v>-68416.52</v>
      </c>
    </row>
    <row r="715" spans="1:15" x14ac:dyDescent="0.35">
      <c r="A715" s="26" t="str">
        <f>IFERROR(VLOOKUP(B715,[1]Summary!$A$440:$B$730,2,FALSE),"")</f>
        <v>AMORT-WTR RES CAP FEE</v>
      </c>
      <c r="B715" s="16">
        <v>7175</v>
      </c>
      <c r="C715" s="7">
        <f>IFERROR((VLOOKUP($B715,'UA Ledger'!$A$6:$N$165,2,FALSE)),0)+IFERROR(VLOOKUP($B715,'AA Ledger'!$A$6:$O$581,2,FALSE),0)</f>
        <v>-4157.57</v>
      </c>
      <c r="D715" s="7">
        <f>IFERROR((VLOOKUP($B715,'UA Ledger'!$A$6:$N$165,D$4,FALSE)),0)+IFERROR(VLOOKUP($B715,'AA Ledger'!$A$6:$O$581,D$4,FALSE),0)</f>
        <v>-4411.3300000000008</v>
      </c>
      <c r="E715" s="7">
        <f>IFERROR((VLOOKUP($B715,'UA Ledger'!$A$6:$N$165,E$4,FALSE)),0)+IFERROR(VLOOKUP($B715,'AA Ledger'!$A$6:$O$581,E$4,FALSE),0)</f>
        <v>-4814.8</v>
      </c>
      <c r="F715" s="7">
        <f>IFERROR((VLOOKUP($B715,'UA Ledger'!$A$6:$N$165,F$4,FALSE)),0)+IFERROR(VLOOKUP($B715,'AA Ledger'!$A$6:$O$581,F$4,FALSE),0)</f>
        <v>-4922.7300000000014</v>
      </c>
      <c r="G715" s="7">
        <f>IFERROR((VLOOKUP($B715,'UA Ledger'!$A$6:$N$165,G$4,FALSE)),0)+IFERROR(VLOOKUP($B715,'AA Ledger'!$A$6:$O$581,G$4,FALSE),0)</f>
        <v>-4942.4800000000005</v>
      </c>
      <c r="H715" s="7">
        <f>IFERROR((VLOOKUP($B715,'UA Ledger'!$A$6:$N$165,H$4,FALSE)),0)+IFERROR(VLOOKUP($B715,'AA Ledger'!$A$6:$O$581,H$4,FALSE),0)</f>
        <v>-4925.6100000000015</v>
      </c>
      <c r="I715" s="7">
        <f>IFERROR((VLOOKUP($B715,'UA Ledger'!$A$6:$N$165,I$4,FALSE)),0)+IFERROR(VLOOKUP($B715,'AA Ledger'!$A$6:$O$581,I$4,FALSE),0)</f>
        <v>-4996.0800000000008</v>
      </c>
      <c r="J715" s="7">
        <f>IFERROR((VLOOKUP($B715,'UA Ledger'!$A$6:$N$165,J$4,FALSE)),0)+IFERROR(VLOOKUP($B715,'AA Ledger'!$A$6:$O$581,J$4,FALSE),0)</f>
        <v>-5082.3200000000006</v>
      </c>
      <c r="K715" s="7">
        <f>IFERROR((VLOOKUP($B715,'UA Ledger'!$A$6:$N$165,K$4,FALSE)),0)+IFERROR(VLOOKUP($B715,'AA Ledger'!$A$6:$O$581,K$4,FALSE),0)</f>
        <v>-5087.1400000000003</v>
      </c>
      <c r="L715" s="7">
        <f>IFERROR((VLOOKUP($B715,'UA Ledger'!$A$6:$N$165,L$4,FALSE)),0)+IFERROR(VLOOKUP($B715,'AA Ledger'!$A$6:$O$581,L$4,FALSE),0)</f>
        <v>-5115.5900000000011</v>
      </c>
      <c r="M715" s="7">
        <f>IFERROR((VLOOKUP($B715,'UA Ledger'!$A$6:$N$165,M$4,FALSE)),0)+IFERROR(VLOOKUP($B715,'AA Ledger'!$A$6:$O$581,M$4,FALSE),0)</f>
        <v>-5720.7600000000011</v>
      </c>
      <c r="N715" s="7">
        <f>IFERROR((VLOOKUP($B715,'UA Ledger'!$A$6:$N$165,N$4,FALSE)),0)+IFERROR(VLOOKUP($B715,'AA Ledger'!$A$6:$O$581,N$4,FALSE),0)</f>
        <v>-5773.6200000000008</v>
      </c>
      <c r="O715" s="6">
        <f t="shared" ref="O715:O768" si="35">SUM(C715:N715)</f>
        <v>-59950.030000000006</v>
      </c>
    </row>
    <row r="716" spans="1:15" x14ac:dyDescent="0.35">
      <c r="A716" s="26" t="str">
        <f>IFERROR(VLOOKUP(B716,[1]Summary!$A$440:$B$730,2,FALSE),"")</f>
        <v>AMORT-WTR PLT MOD FEE</v>
      </c>
      <c r="B716" s="16">
        <v>7180</v>
      </c>
      <c r="C716" s="7">
        <f>IFERROR((VLOOKUP($B716,'UA Ledger'!$A$6:$N$165,2,FALSE)),0)+IFERROR(VLOOKUP($B716,'AA Ledger'!$A$6:$O$581,2,FALSE),0)</f>
        <v>-279.37</v>
      </c>
      <c r="D716" s="7">
        <f>IFERROR((VLOOKUP($B716,'UA Ledger'!$A$6:$N$165,D$4,FALSE)),0)+IFERROR(VLOOKUP($B716,'AA Ledger'!$A$6:$O$581,D$4,FALSE),0)</f>
        <v>-279.37</v>
      </c>
      <c r="E716" s="7">
        <f>IFERROR((VLOOKUP($B716,'UA Ledger'!$A$6:$N$165,E$4,FALSE)),0)+IFERROR(VLOOKUP($B716,'AA Ledger'!$A$6:$O$581,E$4,FALSE),0)</f>
        <v>-279.37</v>
      </c>
      <c r="F716" s="7">
        <f>IFERROR((VLOOKUP($B716,'UA Ledger'!$A$6:$N$165,F$4,FALSE)),0)+IFERROR(VLOOKUP($B716,'AA Ledger'!$A$6:$O$581,F$4,FALSE),0)</f>
        <v>-279.37</v>
      </c>
      <c r="G716" s="7">
        <f>IFERROR((VLOOKUP($B716,'UA Ledger'!$A$6:$N$165,G$4,FALSE)),0)+IFERROR(VLOOKUP($B716,'AA Ledger'!$A$6:$O$581,G$4,FALSE),0)</f>
        <v>-279.37</v>
      </c>
      <c r="H716" s="7">
        <f>IFERROR((VLOOKUP($B716,'UA Ledger'!$A$6:$N$165,H$4,FALSE)),0)+IFERROR(VLOOKUP($B716,'AA Ledger'!$A$6:$O$581,H$4,FALSE),0)</f>
        <v>-279.37</v>
      </c>
      <c r="I716" s="7">
        <f>IFERROR((VLOOKUP($B716,'UA Ledger'!$A$6:$N$165,I$4,FALSE)),0)+IFERROR(VLOOKUP($B716,'AA Ledger'!$A$6:$O$581,I$4,FALSE),0)</f>
        <v>-279.37</v>
      </c>
      <c r="J716" s="7">
        <f>IFERROR((VLOOKUP($B716,'UA Ledger'!$A$6:$N$165,J$4,FALSE)),0)+IFERROR(VLOOKUP($B716,'AA Ledger'!$A$6:$O$581,J$4,FALSE),0)</f>
        <v>-279.37</v>
      </c>
      <c r="K716" s="7">
        <f>IFERROR((VLOOKUP($B716,'UA Ledger'!$A$6:$N$165,K$4,FALSE)),0)+IFERROR(VLOOKUP($B716,'AA Ledger'!$A$6:$O$581,K$4,FALSE),0)</f>
        <v>-279.37</v>
      </c>
      <c r="L716" s="7">
        <f>IFERROR((VLOOKUP($B716,'UA Ledger'!$A$6:$N$165,L$4,FALSE)),0)+IFERROR(VLOOKUP($B716,'AA Ledger'!$A$6:$O$581,L$4,FALSE),0)</f>
        <v>-279.37</v>
      </c>
      <c r="M716" s="7">
        <f>IFERROR((VLOOKUP($B716,'UA Ledger'!$A$6:$N$165,M$4,FALSE)),0)+IFERROR(VLOOKUP($B716,'AA Ledger'!$A$6:$O$581,M$4,FALSE),0)</f>
        <v>-279.37</v>
      </c>
      <c r="N716" s="7">
        <f>IFERROR((VLOOKUP($B716,'UA Ledger'!$A$6:$N$165,N$4,FALSE)),0)+IFERROR(VLOOKUP($B716,'AA Ledger'!$A$6:$O$581,N$4,FALSE),0)</f>
        <v>-279.37</v>
      </c>
      <c r="O716" s="6">
        <f t="shared" si="35"/>
        <v>-3352.4399999999991</v>
      </c>
    </row>
    <row r="717" spans="1:15" x14ac:dyDescent="0.35">
      <c r="A717" s="26" t="str">
        <f>IFERROR(VLOOKUP(B717,[1]Summary!$A$440:$B$730,2,FALSE),"")</f>
        <v>AMORT-WTR PLT MTR FEE</v>
      </c>
      <c r="B717" s="16">
        <v>7185</v>
      </c>
      <c r="C717" s="7">
        <f>IFERROR((VLOOKUP($B717,'UA Ledger'!$A$6:$N$165,2,FALSE)),0)+IFERROR(VLOOKUP($B717,'AA Ledger'!$A$6:$O$581,2,FALSE),0)</f>
        <v>-668.07000000000028</v>
      </c>
      <c r="D717" s="7">
        <f>IFERROR((VLOOKUP($B717,'UA Ledger'!$A$6:$N$165,D$4,FALSE)),0)+IFERROR(VLOOKUP($B717,'AA Ledger'!$A$6:$O$581,D$4,FALSE),0)</f>
        <v>-673.26000000000022</v>
      </c>
      <c r="E717" s="7">
        <f>IFERROR((VLOOKUP($B717,'UA Ledger'!$A$6:$N$165,E$4,FALSE)),0)+IFERROR(VLOOKUP($B717,'AA Ledger'!$A$6:$O$581,E$4,FALSE),0)</f>
        <v>-693.12000000000012</v>
      </c>
      <c r="F717" s="7">
        <f>IFERROR((VLOOKUP($B717,'UA Ledger'!$A$6:$N$165,F$4,FALSE)),0)+IFERROR(VLOOKUP($B717,'AA Ledger'!$A$6:$O$581,F$4,FALSE),0)</f>
        <v>-711.14</v>
      </c>
      <c r="G717" s="7">
        <f>IFERROR((VLOOKUP($B717,'UA Ledger'!$A$6:$N$165,G$4,FALSE)),0)+IFERROR(VLOOKUP($B717,'AA Ledger'!$A$6:$O$581,G$4,FALSE),0)</f>
        <v>-729.31000000000006</v>
      </c>
      <c r="H717" s="7">
        <f>IFERROR((VLOOKUP($B717,'UA Ledger'!$A$6:$N$165,H$4,FALSE)),0)+IFERROR(VLOOKUP($B717,'AA Ledger'!$A$6:$O$581,H$4,FALSE),0)</f>
        <v>-760.33</v>
      </c>
      <c r="I717" s="7">
        <f>IFERROR((VLOOKUP($B717,'UA Ledger'!$A$6:$N$165,I$4,FALSE)),0)+IFERROR(VLOOKUP($B717,'AA Ledger'!$A$6:$O$581,I$4,FALSE),0)</f>
        <v>-776.43000000000006</v>
      </c>
      <c r="J717" s="7">
        <f>IFERROR((VLOOKUP($B717,'UA Ledger'!$A$6:$N$165,J$4,FALSE)),0)+IFERROR(VLOOKUP($B717,'AA Ledger'!$A$6:$O$581,J$4,FALSE),0)</f>
        <v>-818.98000000000013</v>
      </c>
      <c r="K717" s="7">
        <f>IFERROR((VLOOKUP($B717,'UA Ledger'!$A$6:$N$165,K$4,FALSE)),0)+IFERROR(VLOOKUP($B717,'AA Ledger'!$A$6:$O$581,K$4,FALSE),0)</f>
        <v>-838.93000000000006</v>
      </c>
      <c r="L717" s="7">
        <f>IFERROR((VLOOKUP($B717,'UA Ledger'!$A$6:$N$165,L$4,FALSE)),0)+IFERROR(VLOOKUP($B717,'AA Ledger'!$A$6:$O$581,L$4,FALSE),0)</f>
        <v>-866.58</v>
      </c>
      <c r="M717" s="7">
        <f>IFERROR((VLOOKUP($B717,'UA Ledger'!$A$6:$N$165,M$4,FALSE)),0)+IFERROR(VLOOKUP($B717,'AA Ledger'!$A$6:$O$581,M$4,FALSE),0)</f>
        <v>-880.12000000000012</v>
      </c>
      <c r="N717" s="7">
        <f>IFERROR((VLOOKUP($B717,'UA Ledger'!$A$6:$N$165,N$4,FALSE)),0)+IFERROR(VLOOKUP($B717,'AA Ledger'!$A$6:$O$581,N$4,FALSE),0)</f>
        <v>-918.28000000000009</v>
      </c>
      <c r="O717" s="6">
        <f t="shared" si="35"/>
        <v>-9334.5500000000029</v>
      </c>
    </row>
    <row r="718" spans="1:15" x14ac:dyDescent="0.35">
      <c r="A718" s="26" t="str">
        <f>IFERROR(VLOOKUP(B718,[1]Summary!$A$440:$B$730,2,FALSE),"")</f>
        <v/>
      </c>
      <c r="B718" s="16">
        <v>7205</v>
      </c>
      <c r="C718" s="7">
        <f>IFERROR((VLOOKUP($B718,'UA Ledger'!$A$6:$N$165,2,FALSE)),0)+IFERROR(VLOOKUP($B718,'AA Ledger'!$A$6:$O$581,2,FALSE),0)</f>
        <v>0</v>
      </c>
      <c r="D718" s="7">
        <f>IFERROR((VLOOKUP($B718,'UA Ledger'!$A$6:$N$165,D$4,FALSE)),0)+IFERROR(VLOOKUP($B718,'AA Ledger'!$A$6:$O$581,D$4,FALSE),0)</f>
        <v>0</v>
      </c>
      <c r="E718" s="7">
        <f>IFERROR((VLOOKUP($B718,'UA Ledger'!$A$6:$N$165,E$4,FALSE)),0)+IFERROR(VLOOKUP($B718,'AA Ledger'!$A$6:$O$581,E$4,FALSE),0)</f>
        <v>0</v>
      </c>
      <c r="F718" s="7">
        <f>IFERROR((VLOOKUP($B718,'UA Ledger'!$A$6:$N$165,F$4,FALSE)),0)+IFERROR(VLOOKUP($B718,'AA Ledger'!$A$6:$O$581,F$4,FALSE),0)</f>
        <v>0</v>
      </c>
      <c r="G718" s="7">
        <f>IFERROR((VLOOKUP($B718,'UA Ledger'!$A$6:$N$165,G$4,FALSE)),0)+IFERROR(VLOOKUP($B718,'AA Ledger'!$A$6:$O$581,G$4,FALSE),0)</f>
        <v>0</v>
      </c>
      <c r="H718" s="7">
        <f>IFERROR((VLOOKUP($B718,'UA Ledger'!$A$6:$N$165,H$4,FALSE)),0)+IFERROR(VLOOKUP($B718,'AA Ledger'!$A$6:$O$581,H$4,FALSE),0)</f>
        <v>0</v>
      </c>
      <c r="I718" s="7">
        <f>IFERROR((VLOOKUP($B718,'UA Ledger'!$A$6:$N$165,I$4,FALSE)),0)+IFERROR(VLOOKUP($B718,'AA Ledger'!$A$6:$O$581,I$4,FALSE),0)</f>
        <v>0</v>
      </c>
      <c r="J718" s="7">
        <f>IFERROR((VLOOKUP($B718,'UA Ledger'!$A$6:$N$165,J$4,FALSE)),0)+IFERROR(VLOOKUP($B718,'AA Ledger'!$A$6:$O$581,J$4,FALSE),0)</f>
        <v>0</v>
      </c>
      <c r="K718" s="7">
        <f>IFERROR((VLOOKUP($B718,'UA Ledger'!$A$6:$N$165,K$4,FALSE)),0)+IFERROR(VLOOKUP($B718,'AA Ledger'!$A$6:$O$581,K$4,FALSE),0)</f>
        <v>0</v>
      </c>
      <c r="L718" s="7">
        <f>IFERROR((VLOOKUP($B718,'UA Ledger'!$A$6:$N$165,L$4,FALSE)),0)+IFERROR(VLOOKUP($B718,'AA Ledger'!$A$6:$O$581,L$4,FALSE),0)</f>
        <v>0</v>
      </c>
      <c r="M718" s="7">
        <f>IFERROR((VLOOKUP($B718,'UA Ledger'!$A$6:$N$165,M$4,FALSE)),0)+IFERROR(VLOOKUP($B718,'AA Ledger'!$A$6:$O$581,M$4,FALSE),0)</f>
        <v>0</v>
      </c>
      <c r="N718" s="7">
        <f>IFERROR((VLOOKUP($B718,'UA Ledger'!$A$6:$N$165,N$4,FALSE)),0)+IFERROR(VLOOKUP($B718,'AA Ledger'!$A$6:$O$581,N$4,FALSE),0)</f>
        <v>0</v>
      </c>
      <c r="O718" s="6">
        <f t="shared" si="35"/>
        <v>0</v>
      </c>
    </row>
    <row r="719" spans="1:15" x14ac:dyDescent="0.35">
      <c r="A719" s="26" t="str">
        <f>IFERROR(VLOOKUP(B719,[1]Summary!$A$440:$B$730,2,FALSE),"")</f>
        <v>AMORT-STRUCT/IMPRV COLL PLT</v>
      </c>
      <c r="B719" s="16">
        <v>7220</v>
      </c>
      <c r="C719" s="7">
        <f>IFERROR((VLOOKUP($B719,'UA Ledger'!$A$6:$N$165,2,FALSE)),0)+IFERROR(VLOOKUP($B719,'AA Ledger'!$A$6:$O$581,2,FALSE),0)</f>
        <v>-179.32</v>
      </c>
      <c r="D719" s="7">
        <f>IFERROR((VLOOKUP($B719,'UA Ledger'!$A$6:$N$165,D$4,FALSE)),0)+IFERROR(VLOOKUP($B719,'AA Ledger'!$A$6:$O$581,D$4,FALSE),0)</f>
        <v>-179.32</v>
      </c>
      <c r="E719" s="7">
        <f>IFERROR((VLOOKUP($B719,'UA Ledger'!$A$6:$N$165,E$4,FALSE)),0)+IFERROR(VLOOKUP($B719,'AA Ledger'!$A$6:$O$581,E$4,FALSE),0)</f>
        <v>-179.32</v>
      </c>
      <c r="F719" s="7">
        <f>IFERROR((VLOOKUP($B719,'UA Ledger'!$A$6:$N$165,F$4,FALSE)),0)+IFERROR(VLOOKUP($B719,'AA Ledger'!$A$6:$O$581,F$4,FALSE),0)</f>
        <v>-179.32</v>
      </c>
      <c r="G719" s="7">
        <f>IFERROR((VLOOKUP($B719,'UA Ledger'!$A$6:$N$165,G$4,FALSE)),0)+IFERROR(VLOOKUP($B719,'AA Ledger'!$A$6:$O$581,G$4,FALSE),0)</f>
        <v>-179.32</v>
      </c>
      <c r="H719" s="7">
        <f>IFERROR((VLOOKUP($B719,'UA Ledger'!$A$6:$N$165,H$4,FALSE)),0)+IFERROR(VLOOKUP($B719,'AA Ledger'!$A$6:$O$581,H$4,FALSE),0)</f>
        <v>-179.32</v>
      </c>
      <c r="I719" s="7">
        <f>IFERROR((VLOOKUP($B719,'UA Ledger'!$A$6:$N$165,I$4,FALSE)),0)+IFERROR(VLOOKUP($B719,'AA Ledger'!$A$6:$O$581,I$4,FALSE),0)</f>
        <v>-179.32</v>
      </c>
      <c r="J719" s="7">
        <f>IFERROR((VLOOKUP($B719,'UA Ledger'!$A$6:$N$165,J$4,FALSE)),0)+IFERROR(VLOOKUP($B719,'AA Ledger'!$A$6:$O$581,J$4,FALSE),0)</f>
        <v>-179.32</v>
      </c>
      <c r="K719" s="7">
        <f>IFERROR((VLOOKUP($B719,'UA Ledger'!$A$6:$N$165,K$4,FALSE)),0)+IFERROR(VLOOKUP($B719,'AA Ledger'!$A$6:$O$581,K$4,FALSE),0)</f>
        <v>-179.32</v>
      </c>
      <c r="L719" s="7">
        <f>IFERROR((VLOOKUP($B719,'UA Ledger'!$A$6:$N$165,L$4,FALSE)),0)+IFERROR(VLOOKUP($B719,'AA Ledger'!$A$6:$O$581,L$4,FALSE),0)</f>
        <v>-179.32</v>
      </c>
      <c r="M719" s="7">
        <f>IFERROR((VLOOKUP($B719,'UA Ledger'!$A$6:$N$165,M$4,FALSE)),0)+IFERROR(VLOOKUP($B719,'AA Ledger'!$A$6:$O$581,M$4,FALSE),0)</f>
        <v>-179.32</v>
      </c>
      <c r="N719" s="7">
        <f>IFERROR((VLOOKUP($B719,'UA Ledger'!$A$6:$N$165,N$4,FALSE)),0)+IFERROR(VLOOKUP($B719,'AA Ledger'!$A$6:$O$581,N$4,FALSE),0)</f>
        <v>-179.32</v>
      </c>
      <c r="O719" s="6">
        <f t="shared" si="35"/>
        <v>-2151.8399999999997</v>
      </c>
    </row>
    <row r="720" spans="1:15" x14ac:dyDescent="0.35">
      <c r="A720" s="26" t="str">
        <f>IFERROR(VLOOKUP(B720,[1]Summary!$A$440:$B$730,2,FALSE),"")</f>
        <v>AMORT-STRUCT/IMPRV PUMP PLT LS</v>
      </c>
      <c r="B720" s="16">
        <v>7225</v>
      </c>
      <c r="C720" s="7">
        <f>IFERROR((VLOOKUP($B720,'UA Ledger'!$A$6:$N$165,2,FALSE)),0)+IFERROR(VLOOKUP($B720,'AA Ledger'!$A$6:$O$581,2,FALSE),0)</f>
        <v>-15231.810000000001</v>
      </c>
      <c r="D720" s="7">
        <f>IFERROR((VLOOKUP($B720,'UA Ledger'!$A$6:$N$165,D$4,FALSE)),0)+IFERROR(VLOOKUP($B720,'AA Ledger'!$A$6:$O$581,D$4,FALSE),0)</f>
        <v>-15231.810000000001</v>
      </c>
      <c r="E720" s="7">
        <f>IFERROR((VLOOKUP($B720,'UA Ledger'!$A$6:$N$165,E$4,FALSE)),0)+IFERROR(VLOOKUP($B720,'AA Ledger'!$A$6:$O$581,E$4,FALSE),0)</f>
        <v>-15231.810000000001</v>
      </c>
      <c r="F720" s="7">
        <f>IFERROR((VLOOKUP($B720,'UA Ledger'!$A$6:$N$165,F$4,FALSE)),0)+IFERROR(VLOOKUP($B720,'AA Ledger'!$A$6:$O$581,F$4,FALSE),0)</f>
        <v>-15231.810000000001</v>
      </c>
      <c r="G720" s="7">
        <f>IFERROR((VLOOKUP($B720,'UA Ledger'!$A$6:$N$165,G$4,FALSE)),0)+IFERROR(VLOOKUP($B720,'AA Ledger'!$A$6:$O$581,G$4,FALSE),0)</f>
        <v>-15231.810000000001</v>
      </c>
      <c r="H720" s="7">
        <f>IFERROR((VLOOKUP($B720,'UA Ledger'!$A$6:$N$165,H$4,FALSE)),0)+IFERROR(VLOOKUP($B720,'AA Ledger'!$A$6:$O$581,H$4,FALSE),0)</f>
        <v>-15231.810000000001</v>
      </c>
      <c r="I720" s="7">
        <f>IFERROR((VLOOKUP($B720,'UA Ledger'!$A$6:$N$165,I$4,FALSE)),0)+IFERROR(VLOOKUP($B720,'AA Ledger'!$A$6:$O$581,I$4,FALSE),0)</f>
        <v>-15231.810000000001</v>
      </c>
      <c r="J720" s="7">
        <f>IFERROR((VLOOKUP($B720,'UA Ledger'!$A$6:$N$165,J$4,FALSE)),0)+IFERROR(VLOOKUP($B720,'AA Ledger'!$A$6:$O$581,J$4,FALSE),0)</f>
        <v>-15231.810000000001</v>
      </c>
      <c r="K720" s="7">
        <f>IFERROR((VLOOKUP($B720,'UA Ledger'!$A$6:$N$165,K$4,FALSE)),0)+IFERROR(VLOOKUP($B720,'AA Ledger'!$A$6:$O$581,K$4,FALSE),0)</f>
        <v>-15231.810000000001</v>
      </c>
      <c r="L720" s="7">
        <f>IFERROR((VLOOKUP($B720,'UA Ledger'!$A$6:$N$165,L$4,FALSE)),0)+IFERROR(VLOOKUP($B720,'AA Ledger'!$A$6:$O$581,L$4,FALSE),0)</f>
        <v>-15231.810000000001</v>
      </c>
      <c r="M720" s="7">
        <f>IFERROR((VLOOKUP($B720,'UA Ledger'!$A$6:$N$165,M$4,FALSE)),0)+IFERROR(VLOOKUP($B720,'AA Ledger'!$A$6:$O$581,M$4,FALSE),0)</f>
        <v>-15231.810000000001</v>
      </c>
      <c r="N720" s="7">
        <f>IFERROR((VLOOKUP($B720,'UA Ledger'!$A$6:$N$165,N$4,FALSE)),0)+IFERROR(VLOOKUP($B720,'AA Ledger'!$A$6:$O$581,N$4,FALSE),0)</f>
        <v>-15231.810000000001</v>
      </c>
      <c r="O720" s="6">
        <f t="shared" si="35"/>
        <v>-182781.72</v>
      </c>
    </row>
    <row r="721" spans="1:15" x14ac:dyDescent="0.35">
      <c r="A721" s="26" t="str">
        <f>IFERROR(VLOOKUP(B721,[1]Summary!$A$440:$B$730,2,FALSE),"")</f>
        <v>AMORT-STRUCT/IMPRV TREAT PLT</v>
      </c>
      <c r="B721" s="16">
        <v>7230</v>
      </c>
      <c r="C721" s="7">
        <f>IFERROR((VLOOKUP($B721,'UA Ledger'!$A$6:$N$165,2,FALSE)),0)+IFERROR(VLOOKUP($B721,'AA Ledger'!$A$6:$O$581,2,FALSE),0)</f>
        <v>-20439.870000000003</v>
      </c>
      <c r="D721" s="7">
        <f>IFERROR((VLOOKUP($B721,'UA Ledger'!$A$6:$N$165,D$4,FALSE)),0)+IFERROR(VLOOKUP($B721,'AA Ledger'!$A$6:$O$581,D$4,FALSE),0)</f>
        <v>-20439.870000000003</v>
      </c>
      <c r="E721" s="7">
        <f>IFERROR((VLOOKUP($B721,'UA Ledger'!$A$6:$N$165,E$4,FALSE)),0)+IFERROR(VLOOKUP($B721,'AA Ledger'!$A$6:$O$581,E$4,FALSE),0)</f>
        <v>-18646.010000000002</v>
      </c>
      <c r="F721" s="7">
        <f>IFERROR((VLOOKUP($B721,'UA Ledger'!$A$6:$N$165,F$4,FALSE)),0)+IFERROR(VLOOKUP($B721,'AA Ledger'!$A$6:$O$581,F$4,FALSE),0)</f>
        <v>-18646.010000000002</v>
      </c>
      <c r="G721" s="7">
        <f>IFERROR((VLOOKUP($B721,'UA Ledger'!$A$6:$N$165,G$4,FALSE)),0)+IFERROR(VLOOKUP($B721,'AA Ledger'!$A$6:$O$581,G$4,FALSE),0)</f>
        <v>-19256.32</v>
      </c>
      <c r="H721" s="7">
        <f>IFERROR((VLOOKUP($B721,'UA Ledger'!$A$6:$N$165,H$4,FALSE)),0)+IFERROR(VLOOKUP($B721,'AA Ledger'!$A$6:$O$581,H$4,FALSE),0)</f>
        <v>-19256.32</v>
      </c>
      <c r="I721" s="7">
        <f>IFERROR((VLOOKUP($B721,'UA Ledger'!$A$6:$N$165,I$4,FALSE)),0)+IFERROR(VLOOKUP($B721,'AA Ledger'!$A$6:$O$581,I$4,FALSE),0)</f>
        <v>-19256.32</v>
      </c>
      <c r="J721" s="7">
        <f>IFERROR((VLOOKUP($B721,'UA Ledger'!$A$6:$N$165,J$4,FALSE)),0)+IFERROR(VLOOKUP($B721,'AA Ledger'!$A$6:$O$581,J$4,FALSE),0)</f>
        <v>-19256.32</v>
      </c>
      <c r="K721" s="7">
        <f>IFERROR((VLOOKUP($B721,'UA Ledger'!$A$6:$N$165,K$4,FALSE)),0)+IFERROR(VLOOKUP($B721,'AA Ledger'!$A$6:$O$581,K$4,FALSE),0)</f>
        <v>-19256.32</v>
      </c>
      <c r="L721" s="7">
        <f>IFERROR((VLOOKUP($B721,'UA Ledger'!$A$6:$N$165,L$4,FALSE)),0)+IFERROR(VLOOKUP($B721,'AA Ledger'!$A$6:$O$581,L$4,FALSE),0)</f>
        <v>-19256.32</v>
      </c>
      <c r="M721" s="7">
        <f>IFERROR((VLOOKUP($B721,'UA Ledger'!$A$6:$N$165,M$4,FALSE)),0)+IFERROR(VLOOKUP($B721,'AA Ledger'!$A$6:$O$581,M$4,FALSE),0)</f>
        <v>-19256.32</v>
      </c>
      <c r="N721" s="7">
        <f>IFERROR((VLOOKUP($B721,'UA Ledger'!$A$6:$N$165,N$4,FALSE)),0)+IFERROR(VLOOKUP($B721,'AA Ledger'!$A$6:$O$581,N$4,FALSE),0)</f>
        <v>-18426.599999999999</v>
      </c>
      <c r="O721" s="6">
        <f t="shared" si="35"/>
        <v>-231392.60000000006</v>
      </c>
    </row>
    <row r="722" spans="1:15" x14ac:dyDescent="0.35">
      <c r="A722" s="26" t="str">
        <f>IFERROR(VLOOKUP(B722,[1]Summary!$A$440:$B$730,2,FALSE),"")</f>
        <v>AMORT-STRUCT/IMPRV RCLM DIST</v>
      </c>
      <c r="B722" s="16">
        <v>7240</v>
      </c>
      <c r="C722" s="7">
        <f>IFERROR((VLOOKUP($B722,'UA Ledger'!$A$6:$N$165,2,FALSE)),0)+IFERROR(VLOOKUP($B722,'AA Ledger'!$A$6:$O$581,2,FALSE),0)</f>
        <v>0.44</v>
      </c>
      <c r="D722" s="7">
        <f>IFERROR((VLOOKUP($B722,'UA Ledger'!$A$6:$N$165,D$4,FALSE)),0)+IFERROR(VLOOKUP($B722,'AA Ledger'!$A$6:$O$581,D$4,FALSE),0)</f>
        <v>0.44</v>
      </c>
      <c r="E722" s="7">
        <f>IFERROR((VLOOKUP($B722,'UA Ledger'!$A$6:$N$165,E$4,FALSE)),0)+IFERROR(VLOOKUP($B722,'AA Ledger'!$A$6:$O$581,E$4,FALSE),0)</f>
        <v>0.44</v>
      </c>
      <c r="F722" s="7">
        <f>IFERROR((VLOOKUP($B722,'UA Ledger'!$A$6:$N$165,F$4,FALSE)),0)+IFERROR(VLOOKUP($B722,'AA Ledger'!$A$6:$O$581,F$4,FALSE),0)</f>
        <v>0.44</v>
      </c>
      <c r="G722" s="7">
        <f>IFERROR((VLOOKUP($B722,'UA Ledger'!$A$6:$N$165,G$4,FALSE)),0)+IFERROR(VLOOKUP($B722,'AA Ledger'!$A$6:$O$581,G$4,FALSE),0)</f>
        <v>0.44</v>
      </c>
      <c r="H722" s="7">
        <f>IFERROR((VLOOKUP($B722,'UA Ledger'!$A$6:$N$165,H$4,FALSE)),0)+IFERROR(VLOOKUP($B722,'AA Ledger'!$A$6:$O$581,H$4,FALSE),0)</f>
        <v>0.44</v>
      </c>
      <c r="I722" s="7">
        <f>IFERROR((VLOOKUP($B722,'UA Ledger'!$A$6:$N$165,I$4,FALSE)),0)+IFERROR(VLOOKUP($B722,'AA Ledger'!$A$6:$O$581,I$4,FALSE),0)</f>
        <v>0.44</v>
      </c>
      <c r="J722" s="7">
        <f>IFERROR((VLOOKUP($B722,'UA Ledger'!$A$6:$N$165,J$4,FALSE)),0)+IFERROR(VLOOKUP($B722,'AA Ledger'!$A$6:$O$581,J$4,FALSE),0)</f>
        <v>0.44</v>
      </c>
      <c r="K722" s="7">
        <f>IFERROR((VLOOKUP($B722,'UA Ledger'!$A$6:$N$165,K$4,FALSE)),0)+IFERROR(VLOOKUP($B722,'AA Ledger'!$A$6:$O$581,K$4,FALSE),0)</f>
        <v>0.44</v>
      </c>
      <c r="L722" s="7">
        <f>IFERROR((VLOOKUP($B722,'UA Ledger'!$A$6:$N$165,L$4,FALSE)),0)+IFERROR(VLOOKUP($B722,'AA Ledger'!$A$6:$O$581,L$4,FALSE),0)</f>
        <v>0.44</v>
      </c>
      <c r="M722" s="7">
        <f>IFERROR((VLOOKUP($B722,'UA Ledger'!$A$6:$N$165,M$4,FALSE)),0)+IFERROR(VLOOKUP($B722,'AA Ledger'!$A$6:$O$581,M$4,FALSE),0)</f>
        <v>0.44</v>
      </c>
      <c r="N722" s="7">
        <f>IFERROR((VLOOKUP($B722,'UA Ledger'!$A$6:$N$165,N$4,FALSE)),0)+IFERROR(VLOOKUP($B722,'AA Ledger'!$A$6:$O$581,N$4,FALSE),0)</f>
        <v>345.44</v>
      </c>
      <c r="O722" s="6">
        <f t="shared" si="35"/>
        <v>350.28</v>
      </c>
    </row>
    <row r="723" spans="1:15" x14ac:dyDescent="0.35">
      <c r="A723" s="26" t="str">
        <f>IFERROR(VLOOKUP(B723,[1]Summary!$A$440:$B$730,2,FALSE),"")</f>
        <v>AMORT-STRUCT/IMPRV GEN PLT</v>
      </c>
      <c r="B723" s="16">
        <v>7245</v>
      </c>
      <c r="C723" s="7">
        <f>IFERROR((VLOOKUP($B723,'UA Ledger'!$A$6:$N$165,2,FALSE)),0)+IFERROR(VLOOKUP($B723,'AA Ledger'!$A$6:$O$581,2,FALSE),0)</f>
        <v>-6690.5099999999993</v>
      </c>
      <c r="D723" s="7">
        <f>IFERROR((VLOOKUP($B723,'UA Ledger'!$A$6:$N$165,D$4,FALSE)),0)+IFERROR(VLOOKUP($B723,'AA Ledger'!$A$6:$O$581,D$4,FALSE),0)</f>
        <v>-6690.5099999999993</v>
      </c>
      <c r="E723" s="7">
        <f>IFERROR((VLOOKUP($B723,'UA Ledger'!$A$6:$N$165,E$4,FALSE)),0)+IFERROR(VLOOKUP($B723,'AA Ledger'!$A$6:$O$581,E$4,FALSE),0)</f>
        <v>-6690.5099999999993</v>
      </c>
      <c r="F723" s="7">
        <f>IFERROR((VLOOKUP($B723,'UA Ledger'!$A$6:$N$165,F$4,FALSE)),0)+IFERROR(VLOOKUP($B723,'AA Ledger'!$A$6:$O$581,F$4,FALSE),0)</f>
        <v>-6690.5099999999993</v>
      </c>
      <c r="G723" s="7">
        <f>IFERROR((VLOOKUP($B723,'UA Ledger'!$A$6:$N$165,G$4,FALSE)),0)+IFERROR(VLOOKUP($B723,'AA Ledger'!$A$6:$O$581,G$4,FALSE),0)</f>
        <v>-6746.5599999999995</v>
      </c>
      <c r="H723" s="7">
        <f>IFERROR((VLOOKUP($B723,'UA Ledger'!$A$6:$N$165,H$4,FALSE)),0)+IFERROR(VLOOKUP($B723,'AA Ledger'!$A$6:$O$581,H$4,FALSE),0)</f>
        <v>-6746.5599999999995</v>
      </c>
      <c r="I723" s="7">
        <f>IFERROR((VLOOKUP($B723,'UA Ledger'!$A$6:$N$165,I$4,FALSE)),0)+IFERROR(VLOOKUP($B723,'AA Ledger'!$A$6:$O$581,I$4,FALSE),0)</f>
        <v>-6746.5599999999995</v>
      </c>
      <c r="J723" s="7">
        <f>IFERROR((VLOOKUP($B723,'UA Ledger'!$A$6:$N$165,J$4,FALSE)),0)+IFERROR(VLOOKUP($B723,'AA Ledger'!$A$6:$O$581,J$4,FALSE),0)</f>
        <v>-6746.5599999999995</v>
      </c>
      <c r="K723" s="7">
        <f>IFERROR((VLOOKUP($B723,'UA Ledger'!$A$6:$N$165,K$4,FALSE)),0)+IFERROR(VLOOKUP($B723,'AA Ledger'!$A$6:$O$581,K$4,FALSE),0)</f>
        <v>-6746.5599999999995</v>
      </c>
      <c r="L723" s="7">
        <f>IFERROR((VLOOKUP($B723,'UA Ledger'!$A$6:$N$165,L$4,FALSE)),0)+IFERROR(VLOOKUP($B723,'AA Ledger'!$A$6:$O$581,L$4,FALSE),0)</f>
        <v>-6746.5599999999995</v>
      </c>
      <c r="M723" s="7">
        <f>IFERROR((VLOOKUP($B723,'UA Ledger'!$A$6:$N$165,M$4,FALSE)),0)+IFERROR(VLOOKUP($B723,'AA Ledger'!$A$6:$O$581,M$4,FALSE),0)</f>
        <v>-6746.5599999999995</v>
      </c>
      <c r="N723" s="7">
        <f>IFERROR((VLOOKUP($B723,'UA Ledger'!$A$6:$N$165,N$4,FALSE)),0)+IFERROR(VLOOKUP($B723,'AA Ledger'!$A$6:$O$581,N$4,FALSE),0)</f>
        <v>-6746.4699999999993</v>
      </c>
      <c r="O723" s="6">
        <f t="shared" si="35"/>
        <v>-80734.429999999993</v>
      </c>
    </row>
    <row r="724" spans="1:15" x14ac:dyDescent="0.35">
      <c r="A724" s="26" t="str">
        <f>IFERROR(VLOOKUP(B724,[1]Summary!$A$440:$B$730,2,FALSE),"")</f>
        <v/>
      </c>
      <c r="B724" s="16">
        <v>7255</v>
      </c>
      <c r="C724" s="7">
        <f>IFERROR((VLOOKUP($B724,'UA Ledger'!$A$6:$N$165,2,FALSE)),0)+IFERROR(VLOOKUP($B724,'AA Ledger'!$A$6:$O$581,2,FALSE),0)</f>
        <v>0</v>
      </c>
      <c r="D724" s="7">
        <f>IFERROR((VLOOKUP($B724,'UA Ledger'!$A$6:$N$165,D$4,FALSE)),0)+IFERROR(VLOOKUP($B724,'AA Ledger'!$A$6:$O$581,D$4,FALSE),0)</f>
        <v>0</v>
      </c>
      <c r="E724" s="7">
        <f>IFERROR((VLOOKUP($B724,'UA Ledger'!$A$6:$N$165,E$4,FALSE)),0)+IFERROR(VLOOKUP($B724,'AA Ledger'!$A$6:$O$581,E$4,FALSE),0)</f>
        <v>0</v>
      </c>
      <c r="F724" s="7">
        <f>IFERROR((VLOOKUP($B724,'UA Ledger'!$A$6:$N$165,F$4,FALSE)),0)+IFERROR(VLOOKUP($B724,'AA Ledger'!$A$6:$O$581,F$4,FALSE),0)</f>
        <v>0</v>
      </c>
      <c r="G724" s="7">
        <f>IFERROR((VLOOKUP($B724,'UA Ledger'!$A$6:$N$165,G$4,FALSE)),0)+IFERROR(VLOOKUP($B724,'AA Ledger'!$A$6:$O$581,G$4,FALSE),0)</f>
        <v>0</v>
      </c>
      <c r="H724" s="7">
        <f>IFERROR((VLOOKUP($B724,'UA Ledger'!$A$6:$N$165,H$4,FALSE)),0)+IFERROR(VLOOKUP($B724,'AA Ledger'!$A$6:$O$581,H$4,FALSE),0)</f>
        <v>0</v>
      </c>
      <c r="I724" s="7">
        <f>IFERROR((VLOOKUP($B724,'UA Ledger'!$A$6:$N$165,I$4,FALSE)),0)+IFERROR(VLOOKUP($B724,'AA Ledger'!$A$6:$O$581,I$4,FALSE),0)</f>
        <v>0</v>
      </c>
      <c r="J724" s="7">
        <f>IFERROR((VLOOKUP($B724,'UA Ledger'!$A$6:$N$165,J$4,FALSE)),0)+IFERROR(VLOOKUP($B724,'AA Ledger'!$A$6:$O$581,J$4,FALSE),0)</f>
        <v>0</v>
      </c>
      <c r="K724" s="7">
        <f>IFERROR((VLOOKUP($B724,'UA Ledger'!$A$6:$N$165,K$4,FALSE)),0)+IFERROR(VLOOKUP($B724,'AA Ledger'!$A$6:$O$581,K$4,FALSE),0)</f>
        <v>0</v>
      </c>
      <c r="L724" s="7">
        <f>IFERROR((VLOOKUP($B724,'UA Ledger'!$A$6:$N$165,L$4,FALSE)),0)+IFERROR(VLOOKUP($B724,'AA Ledger'!$A$6:$O$581,L$4,FALSE),0)</f>
        <v>0</v>
      </c>
      <c r="M724" s="7">
        <f>IFERROR((VLOOKUP($B724,'UA Ledger'!$A$6:$N$165,M$4,FALSE)),0)+IFERROR(VLOOKUP($B724,'AA Ledger'!$A$6:$O$581,M$4,FALSE),0)</f>
        <v>0</v>
      </c>
      <c r="N724" s="7">
        <f>IFERROR((VLOOKUP($B724,'UA Ledger'!$A$6:$N$165,N$4,FALSE)),0)+IFERROR(VLOOKUP($B724,'AA Ledger'!$A$6:$O$581,N$4,FALSE),0)</f>
        <v>0</v>
      </c>
      <c r="O724" s="6">
        <f t="shared" si="35"/>
        <v>0</v>
      </c>
    </row>
    <row r="725" spans="1:15" x14ac:dyDescent="0.35">
      <c r="A725" s="26" t="str">
        <f>IFERROR(VLOOKUP(B725,[1]Summary!$A$440:$B$730,2,FALSE),"")</f>
        <v/>
      </c>
      <c r="B725" s="16">
        <v>7260</v>
      </c>
      <c r="C725" s="7">
        <f>IFERROR((VLOOKUP($B725,'UA Ledger'!$A$6:$N$165,2,FALSE)),0)+IFERROR(VLOOKUP($B725,'AA Ledger'!$A$6:$O$581,2,FALSE),0)</f>
        <v>0</v>
      </c>
      <c r="D725" s="7">
        <f>IFERROR((VLOOKUP($B725,'UA Ledger'!$A$6:$N$165,D$4,FALSE)),0)+IFERROR(VLOOKUP($B725,'AA Ledger'!$A$6:$O$581,D$4,FALSE),0)</f>
        <v>0</v>
      </c>
      <c r="E725" s="7">
        <f>IFERROR((VLOOKUP($B725,'UA Ledger'!$A$6:$N$165,E$4,FALSE)),0)+IFERROR(VLOOKUP($B725,'AA Ledger'!$A$6:$O$581,E$4,FALSE),0)</f>
        <v>0</v>
      </c>
      <c r="F725" s="7">
        <f>IFERROR((VLOOKUP($B725,'UA Ledger'!$A$6:$N$165,F$4,FALSE)),0)+IFERROR(VLOOKUP($B725,'AA Ledger'!$A$6:$O$581,F$4,FALSE),0)</f>
        <v>0</v>
      </c>
      <c r="G725" s="7">
        <f>IFERROR((VLOOKUP($B725,'UA Ledger'!$A$6:$N$165,G$4,FALSE)),0)+IFERROR(VLOOKUP($B725,'AA Ledger'!$A$6:$O$581,G$4,FALSE),0)</f>
        <v>0</v>
      </c>
      <c r="H725" s="7">
        <f>IFERROR((VLOOKUP($B725,'UA Ledger'!$A$6:$N$165,H$4,FALSE)),0)+IFERROR(VLOOKUP($B725,'AA Ledger'!$A$6:$O$581,H$4,FALSE),0)</f>
        <v>0</v>
      </c>
      <c r="I725" s="7">
        <f>IFERROR((VLOOKUP($B725,'UA Ledger'!$A$6:$N$165,I$4,FALSE)),0)+IFERROR(VLOOKUP($B725,'AA Ledger'!$A$6:$O$581,I$4,FALSE),0)</f>
        <v>0</v>
      </c>
      <c r="J725" s="7">
        <f>IFERROR((VLOOKUP($B725,'UA Ledger'!$A$6:$N$165,J$4,FALSE)),0)+IFERROR(VLOOKUP($B725,'AA Ledger'!$A$6:$O$581,J$4,FALSE),0)</f>
        <v>0</v>
      </c>
      <c r="K725" s="7">
        <f>IFERROR((VLOOKUP($B725,'UA Ledger'!$A$6:$N$165,K$4,FALSE)),0)+IFERROR(VLOOKUP($B725,'AA Ledger'!$A$6:$O$581,K$4,FALSE),0)</f>
        <v>0</v>
      </c>
      <c r="L725" s="7">
        <f>IFERROR((VLOOKUP($B725,'UA Ledger'!$A$6:$N$165,L$4,FALSE)),0)+IFERROR(VLOOKUP($B725,'AA Ledger'!$A$6:$O$581,L$4,FALSE),0)</f>
        <v>0</v>
      </c>
      <c r="M725" s="7">
        <f>IFERROR((VLOOKUP($B725,'UA Ledger'!$A$6:$N$165,M$4,FALSE)),0)+IFERROR(VLOOKUP($B725,'AA Ledger'!$A$6:$O$581,M$4,FALSE),0)</f>
        <v>0</v>
      </c>
      <c r="N725" s="7">
        <f>IFERROR((VLOOKUP($B725,'UA Ledger'!$A$6:$N$165,N$4,FALSE)),0)+IFERROR(VLOOKUP($B725,'AA Ledger'!$A$6:$O$581,N$4,FALSE),0)</f>
        <v>0</v>
      </c>
      <c r="O725" s="6">
        <f t="shared" si="35"/>
        <v>0</v>
      </c>
    </row>
    <row r="726" spans="1:15" x14ac:dyDescent="0.35">
      <c r="A726" s="26" t="str">
        <f>IFERROR(VLOOKUP(B726,[1]Summary!$A$440:$B$730,2,FALSE),"")</f>
        <v>AMORT-SEWER FORCE MAIN</v>
      </c>
      <c r="B726" s="16">
        <v>7275</v>
      </c>
      <c r="C726" s="7">
        <f>IFERROR((VLOOKUP($B726,'UA Ledger'!$A$6:$N$165,2,FALSE)),0)+IFERROR(VLOOKUP($B726,'AA Ledger'!$A$6:$O$581,2,FALSE),0)</f>
        <v>-6050.6200000000008</v>
      </c>
      <c r="D726" s="7">
        <f>IFERROR((VLOOKUP($B726,'UA Ledger'!$A$6:$N$165,D$4,FALSE)),0)+IFERROR(VLOOKUP($B726,'AA Ledger'!$A$6:$O$581,D$4,FALSE),0)</f>
        <v>-6050.6200000000008</v>
      </c>
      <c r="E726" s="7">
        <f>IFERROR((VLOOKUP($B726,'UA Ledger'!$A$6:$N$165,E$4,FALSE)),0)+IFERROR(VLOOKUP($B726,'AA Ledger'!$A$6:$O$581,E$4,FALSE),0)</f>
        <v>-6050.6200000000008</v>
      </c>
      <c r="F726" s="7">
        <f>IFERROR((VLOOKUP($B726,'UA Ledger'!$A$6:$N$165,F$4,FALSE)),0)+IFERROR(VLOOKUP($B726,'AA Ledger'!$A$6:$O$581,F$4,FALSE),0)</f>
        <v>-6050.6200000000008</v>
      </c>
      <c r="G726" s="7">
        <f>IFERROR((VLOOKUP($B726,'UA Ledger'!$A$6:$N$165,G$4,FALSE)),0)+IFERROR(VLOOKUP($B726,'AA Ledger'!$A$6:$O$581,G$4,FALSE),0)</f>
        <v>-6184.7500000000009</v>
      </c>
      <c r="H726" s="7">
        <f>IFERROR((VLOOKUP($B726,'UA Ledger'!$A$6:$N$165,H$4,FALSE)),0)+IFERROR(VLOOKUP($B726,'AA Ledger'!$A$6:$O$581,H$4,FALSE),0)</f>
        <v>-6184.7500000000009</v>
      </c>
      <c r="I726" s="7">
        <f>IFERROR((VLOOKUP($B726,'UA Ledger'!$A$6:$N$165,I$4,FALSE)),0)+IFERROR(VLOOKUP($B726,'AA Ledger'!$A$6:$O$581,I$4,FALSE),0)</f>
        <v>-6184.7500000000009</v>
      </c>
      <c r="J726" s="7">
        <f>IFERROR((VLOOKUP($B726,'UA Ledger'!$A$6:$N$165,J$4,FALSE)),0)+IFERROR(VLOOKUP($B726,'AA Ledger'!$A$6:$O$581,J$4,FALSE),0)</f>
        <v>-6184.7500000000009</v>
      </c>
      <c r="K726" s="7">
        <f>IFERROR((VLOOKUP($B726,'UA Ledger'!$A$6:$N$165,K$4,FALSE)),0)+IFERROR(VLOOKUP($B726,'AA Ledger'!$A$6:$O$581,K$4,FALSE),0)</f>
        <v>-6184.7500000000009</v>
      </c>
      <c r="L726" s="7">
        <f>IFERROR((VLOOKUP($B726,'UA Ledger'!$A$6:$N$165,L$4,FALSE)),0)+IFERROR(VLOOKUP($B726,'AA Ledger'!$A$6:$O$581,L$4,FALSE),0)</f>
        <v>-6184.7500000000009</v>
      </c>
      <c r="M726" s="7">
        <f>IFERROR((VLOOKUP($B726,'UA Ledger'!$A$6:$N$165,M$4,FALSE)),0)+IFERROR(VLOOKUP($B726,'AA Ledger'!$A$6:$O$581,M$4,FALSE),0)</f>
        <v>-6184.7500000000009</v>
      </c>
      <c r="N726" s="7">
        <f>IFERROR((VLOOKUP($B726,'UA Ledger'!$A$6:$N$165,N$4,FALSE)),0)+IFERROR(VLOOKUP($B726,'AA Ledger'!$A$6:$O$581,N$4,FALSE),0)</f>
        <v>-6184.7900000000009</v>
      </c>
      <c r="O726" s="6">
        <f t="shared" si="35"/>
        <v>-73680.520000000019</v>
      </c>
    </row>
    <row r="727" spans="1:15" x14ac:dyDescent="0.35">
      <c r="A727" s="26" t="str">
        <f>IFERROR(VLOOKUP(B727,[1]Summary!$A$440:$B$730,2,FALSE),"")</f>
        <v>AMORT-SEWER GRAVITY MAIN</v>
      </c>
      <c r="B727" s="16">
        <v>7280</v>
      </c>
      <c r="C727" s="7">
        <f>IFERROR((VLOOKUP($B727,'UA Ledger'!$A$6:$N$165,2,FALSE)),0)+IFERROR(VLOOKUP($B727,'AA Ledger'!$A$6:$O$581,2,FALSE),0)</f>
        <v>-24613.78999999999</v>
      </c>
      <c r="D727" s="7">
        <f>IFERROR((VLOOKUP($B727,'UA Ledger'!$A$6:$N$165,D$4,FALSE)),0)+IFERROR(VLOOKUP($B727,'AA Ledger'!$A$6:$O$581,D$4,FALSE),0)</f>
        <v>-24613.78999999999</v>
      </c>
      <c r="E727" s="7">
        <f>IFERROR((VLOOKUP($B727,'UA Ledger'!$A$6:$N$165,E$4,FALSE)),0)+IFERROR(VLOOKUP($B727,'AA Ledger'!$A$6:$O$581,E$4,FALSE),0)</f>
        <v>-24773.259999999991</v>
      </c>
      <c r="F727" s="7">
        <f>IFERROR((VLOOKUP($B727,'UA Ledger'!$A$6:$N$165,F$4,FALSE)),0)+IFERROR(VLOOKUP($B727,'AA Ledger'!$A$6:$O$581,F$4,FALSE),0)</f>
        <v>-24773.259999999991</v>
      </c>
      <c r="G727" s="7">
        <f>IFERROR((VLOOKUP($B727,'UA Ledger'!$A$6:$N$165,G$4,FALSE)),0)+IFERROR(VLOOKUP($B727,'AA Ledger'!$A$6:$O$581,G$4,FALSE),0)</f>
        <v>-25441.559999999994</v>
      </c>
      <c r="H727" s="7">
        <f>IFERROR((VLOOKUP($B727,'UA Ledger'!$A$6:$N$165,H$4,FALSE)),0)+IFERROR(VLOOKUP($B727,'AA Ledger'!$A$6:$O$581,H$4,FALSE),0)</f>
        <v>-25441.559999999994</v>
      </c>
      <c r="I727" s="7">
        <f>IFERROR((VLOOKUP($B727,'UA Ledger'!$A$6:$N$165,I$4,FALSE)),0)+IFERROR(VLOOKUP($B727,'AA Ledger'!$A$6:$O$581,I$4,FALSE),0)</f>
        <v>-25634.869999999992</v>
      </c>
      <c r="J727" s="7">
        <f>IFERROR((VLOOKUP($B727,'UA Ledger'!$A$6:$N$165,J$4,FALSE)),0)+IFERROR(VLOOKUP($B727,'AA Ledger'!$A$6:$O$581,J$4,FALSE),0)</f>
        <v>-25634.869999999992</v>
      </c>
      <c r="K727" s="7">
        <f>IFERROR((VLOOKUP($B727,'UA Ledger'!$A$6:$N$165,K$4,FALSE)),0)+IFERROR(VLOOKUP($B727,'AA Ledger'!$A$6:$O$581,K$4,FALSE),0)</f>
        <v>-25634.869999999992</v>
      </c>
      <c r="L727" s="7">
        <f>IFERROR((VLOOKUP($B727,'UA Ledger'!$A$6:$N$165,L$4,FALSE)),0)+IFERROR(VLOOKUP($B727,'AA Ledger'!$A$6:$O$581,L$4,FALSE),0)</f>
        <v>-25634.869999999992</v>
      </c>
      <c r="M727" s="7">
        <f>IFERROR((VLOOKUP($B727,'UA Ledger'!$A$6:$N$165,M$4,FALSE)),0)+IFERROR(VLOOKUP($B727,'AA Ledger'!$A$6:$O$581,M$4,FALSE),0)</f>
        <v>-25634.869999999992</v>
      </c>
      <c r="N727" s="7">
        <f>IFERROR((VLOOKUP($B727,'UA Ledger'!$A$6:$N$165,N$4,FALSE)),0)+IFERROR(VLOOKUP($B727,'AA Ledger'!$A$6:$O$581,N$4,FALSE),0)</f>
        <v>-25634.869999999992</v>
      </c>
      <c r="O727" s="6">
        <f t="shared" si="35"/>
        <v>-303466.43999999989</v>
      </c>
    </row>
    <row r="728" spans="1:15" x14ac:dyDescent="0.35">
      <c r="A728" s="26" t="str">
        <f>IFERROR(VLOOKUP(B728,[1]Summary!$A$440:$B$730,2,FALSE),"")</f>
        <v>AMORT-MANHOLES</v>
      </c>
      <c r="B728" s="16">
        <v>7283</v>
      </c>
      <c r="C728" s="7">
        <f>IFERROR((VLOOKUP($B728,'UA Ledger'!$A$6:$N$165,2,FALSE)),0)+IFERROR(VLOOKUP($B728,'AA Ledger'!$A$6:$O$581,2,FALSE),0)</f>
        <v>-3731.0400000000004</v>
      </c>
      <c r="D728" s="7">
        <f>IFERROR((VLOOKUP($B728,'UA Ledger'!$A$6:$N$165,D$4,FALSE)),0)+IFERROR(VLOOKUP($B728,'AA Ledger'!$A$6:$O$581,D$4,FALSE),0)</f>
        <v>-3731.0400000000004</v>
      </c>
      <c r="E728" s="7">
        <f>IFERROR((VLOOKUP($B728,'UA Ledger'!$A$6:$N$165,E$4,FALSE)),0)+IFERROR(VLOOKUP($B728,'AA Ledger'!$A$6:$O$581,E$4,FALSE),0)</f>
        <v>-3773.5800000000004</v>
      </c>
      <c r="F728" s="7">
        <f>IFERROR((VLOOKUP($B728,'UA Ledger'!$A$6:$N$165,F$4,FALSE)),0)+IFERROR(VLOOKUP($B728,'AA Ledger'!$A$6:$O$581,F$4,FALSE),0)</f>
        <v>-3773.5800000000004</v>
      </c>
      <c r="G728" s="7">
        <f>IFERROR((VLOOKUP($B728,'UA Ledger'!$A$6:$N$165,G$4,FALSE)),0)+IFERROR(VLOOKUP($B728,'AA Ledger'!$A$6:$O$581,G$4,FALSE),0)</f>
        <v>-4273.0200000000004</v>
      </c>
      <c r="H728" s="7">
        <f>IFERROR((VLOOKUP($B728,'UA Ledger'!$A$6:$N$165,H$4,FALSE)),0)+IFERROR(VLOOKUP($B728,'AA Ledger'!$A$6:$O$581,H$4,FALSE),0)</f>
        <v>-4273.01</v>
      </c>
      <c r="I728" s="7">
        <f>IFERROR((VLOOKUP($B728,'UA Ledger'!$A$6:$N$165,I$4,FALSE)),0)+IFERROR(VLOOKUP($B728,'AA Ledger'!$A$6:$O$581,I$4,FALSE),0)</f>
        <v>-4371.0200000000004</v>
      </c>
      <c r="J728" s="7">
        <f>IFERROR((VLOOKUP($B728,'UA Ledger'!$A$6:$N$165,J$4,FALSE)),0)+IFERROR(VLOOKUP($B728,'AA Ledger'!$A$6:$O$581,J$4,FALSE),0)</f>
        <v>-4371.0200000000004</v>
      </c>
      <c r="K728" s="7">
        <f>IFERROR((VLOOKUP($B728,'UA Ledger'!$A$6:$N$165,K$4,FALSE)),0)+IFERROR(VLOOKUP($B728,'AA Ledger'!$A$6:$O$581,K$4,FALSE),0)</f>
        <v>-4543.3200000000006</v>
      </c>
      <c r="L728" s="7">
        <f>IFERROR((VLOOKUP($B728,'UA Ledger'!$A$6:$N$165,L$4,FALSE)),0)+IFERROR(VLOOKUP($B728,'AA Ledger'!$A$6:$O$581,L$4,FALSE),0)</f>
        <v>-4543.3200000000006</v>
      </c>
      <c r="M728" s="7">
        <f>IFERROR((VLOOKUP($B728,'UA Ledger'!$A$6:$N$165,M$4,FALSE)),0)+IFERROR(VLOOKUP($B728,'AA Ledger'!$A$6:$O$581,M$4,FALSE),0)</f>
        <v>-4543.3200000000006</v>
      </c>
      <c r="N728" s="7">
        <f>IFERROR((VLOOKUP($B728,'UA Ledger'!$A$6:$N$165,N$4,FALSE)),0)+IFERROR(VLOOKUP($B728,'AA Ledger'!$A$6:$O$581,N$4,FALSE),0)</f>
        <v>-4271.7600000000011</v>
      </c>
      <c r="O728" s="6">
        <f t="shared" si="35"/>
        <v>-50199.030000000006</v>
      </c>
    </row>
    <row r="729" spans="1:15" x14ac:dyDescent="0.35">
      <c r="A729" s="26" t="str">
        <f>IFERROR(VLOOKUP(B729,[1]Summary!$A$440:$B$730,2,FALSE),"")</f>
        <v>AMORT-SPECIAL COLL STRUCTURES</v>
      </c>
      <c r="B729" s="16">
        <v>7285</v>
      </c>
      <c r="C729" s="7">
        <f>IFERROR((VLOOKUP($B729,'UA Ledger'!$A$6:$N$165,2,FALSE)),0)+IFERROR(VLOOKUP($B729,'AA Ledger'!$A$6:$O$581,2,FALSE),0)</f>
        <v>-208.52</v>
      </c>
      <c r="D729" s="7">
        <f>IFERROR((VLOOKUP($B729,'UA Ledger'!$A$6:$N$165,D$4,FALSE)),0)+IFERROR(VLOOKUP($B729,'AA Ledger'!$A$6:$O$581,D$4,FALSE),0)</f>
        <v>-208.52</v>
      </c>
      <c r="E729" s="7">
        <f>IFERROR((VLOOKUP($B729,'UA Ledger'!$A$6:$N$165,E$4,FALSE)),0)+IFERROR(VLOOKUP($B729,'AA Ledger'!$A$6:$O$581,E$4,FALSE),0)</f>
        <v>-208.52</v>
      </c>
      <c r="F729" s="7">
        <f>IFERROR((VLOOKUP($B729,'UA Ledger'!$A$6:$N$165,F$4,FALSE)),0)+IFERROR(VLOOKUP($B729,'AA Ledger'!$A$6:$O$581,F$4,FALSE),0)</f>
        <v>-208.52</v>
      </c>
      <c r="G729" s="7">
        <f>IFERROR((VLOOKUP($B729,'UA Ledger'!$A$6:$N$165,G$4,FALSE)),0)+IFERROR(VLOOKUP($B729,'AA Ledger'!$A$6:$O$581,G$4,FALSE),0)</f>
        <v>-208.52</v>
      </c>
      <c r="H729" s="7">
        <f>IFERROR((VLOOKUP($B729,'UA Ledger'!$A$6:$N$165,H$4,FALSE)),0)+IFERROR(VLOOKUP($B729,'AA Ledger'!$A$6:$O$581,H$4,FALSE),0)</f>
        <v>-208.52</v>
      </c>
      <c r="I729" s="7">
        <f>IFERROR((VLOOKUP($B729,'UA Ledger'!$A$6:$N$165,I$4,FALSE)),0)+IFERROR(VLOOKUP($B729,'AA Ledger'!$A$6:$O$581,I$4,FALSE),0)</f>
        <v>-208.52</v>
      </c>
      <c r="J729" s="7">
        <f>IFERROR((VLOOKUP($B729,'UA Ledger'!$A$6:$N$165,J$4,FALSE)),0)+IFERROR(VLOOKUP($B729,'AA Ledger'!$A$6:$O$581,J$4,FALSE),0)</f>
        <v>-208.52</v>
      </c>
      <c r="K729" s="7">
        <f>IFERROR((VLOOKUP($B729,'UA Ledger'!$A$6:$N$165,K$4,FALSE)),0)+IFERROR(VLOOKUP($B729,'AA Ledger'!$A$6:$O$581,K$4,FALSE),0)</f>
        <v>-208.52</v>
      </c>
      <c r="L729" s="7">
        <f>IFERROR((VLOOKUP($B729,'UA Ledger'!$A$6:$N$165,L$4,FALSE)),0)+IFERROR(VLOOKUP($B729,'AA Ledger'!$A$6:$O$581,L$4,FALSE),0)</f>
        <v>-208.52</v>
      </c>
      <c r="M729" s="7">
        <f>IFERROR((VLOOKUP($B729,'UA Ledger'!$A$6:$N$165,M$4,FALSE)),0)+IFERROR(VLOOKUP($B729,'AA Ledger'!$A$6:$O$581,M$4,FALSE),0)</f>
        <v>-208.52</v>
      </c>
      <c r="N729" s="7">
        <f>IFERROR((VLOOKUP($B729,'UA Ledger'!$A$6:$N$165,N$4,FALSE)),0)+IFERROR(VLOOKUP($B729,'AA Ledger'!$A$6:$O$581,N$4,FALSE),0)</f>
        <v>-208.52</v>
      </c>
      <c r="O729" s="6">
        <f t="shared" si="35"/>
        <v>-2502.2400000000002</v>
      </c>
    </row>
    <row r="730" spans="1:15" x14ac:dyDescent="0.35">
      <c r="A730" s="26" t="str">
        <f>IFERROR(VLOOKUP(B730,[1]Summary!$A$440:$B$730,2,FALSE),"")</f>
        <v>AMORT-SERVICES TO CUSTOMERS</v>
      </c>
      <c r="B730" s="16">
        <v>7290</v>
      </c>
      <c r="C730" s="7">
        <f>IFERROR((VLOOKUP($B730,'UA Ledger'!$A$6:$N$165,2,FALSE)),0)+IFERROR(VLOOKUP($B730,'AA Ledger'!$A$6:$O$581,2,FALSE),0)</f>
        <v>-2472.6999999999998</v>
      </c>
      <c r="D730" s="7">
        <f>IFERROR((VLOOKUP($B730,'UA Ledger'!$A$6:$N$165,D$4,FALSE)),0)+IFERROR(VLOOKUP($B730,'AA Ledger'!$A$6:$O$581,D$4,FALSE),0)</f>
        <v>-2472.6999999999998</v>
      </c>
      <c r="E730" s="7">
        <f>IFERROR((VLOOKUP($B730,'UA Ledger'!$A$6:$N$165,E$4,FALSE)),0)+IFERROR(VLOOKUP($B730,'AA Ledger'!$A$6:$O$581,E$4,FALSE),0)</f>
        <v>-2606.73</v>
      </c>
      <c r="F730" s="7">
        <f>IFERROR((VLOOKUP($B730,'UA Ledger'!$A$6:$N$165,F$4,FALSE)),0)+IFERROR(VLOOKUP($B730,'AA Ledger'!$A$6:$O$581,F$4,FALSE),0)</f>
        <v>-2606.73</v>
      </c>
      <c r="G730" s="7">
        <f>IFERROR((VLOOKUP($B730,'UA Ledger'!$A$6:$N$165,G$4,FALSE)),0)+IFERROR(VLOOKUP($B730,'AA Ledger'!$A$6:$O$581,G$4,FALSE),0)</f>
        <v>-2898.4300000000003</v>
      </c>
      <c r="H730" s="7">
        <f>IFERROR((VLOOKUP($B730,'UA Ledger'!$A$6:$N$165,H$4,FALSE)),0)+IFERROR(VLOOKUP($B730,'AA Ledger'!$A$6:$O$581,H$4,FALSE),0)</f>
        <v>-2898.4300000000003</v>
      </c>
      <c r="I730" s="7">
        <f>IFERROR((VLOOKUP($B730,'UA Ledger'!$A$6:$N$165,I$4,FALSE)),0)+IFERROR(VLOOKUP($B730,'AA Ledger'!$A$6:$O$581,I$4,FALSE),0)</f>
        <v>-2985.34</v>
      </c>
      <c r="J730" s="7">
        <f>IFERROR((VLOOKUP($B730,'UA Ledger'!$A$6:$N$165,J$4,FALSE)),0)+IFERROR(VLOOKUP($B730,'AA Ledger'!$A$6:$O$581,J$4,FALSE),0)</f>
        <v>-2985.34</v>
      </c>
      <c r="K730" s="7">
        <f>IFERROR((VLOOKUP($B730,'UA Ledger'!$A$6:$N$165,K$4,FALSE)),0)+IFERROR(VLOOKUP($B730,'AA Ledger'!$A$6:$O$581,K$4,FALSE),0)</f>
        <v>-3157.2900000000004</v>
      </c>
      <c r="L730" s="7">
        <f>IFERROR((VLOOKUP($B730,'UA Ledger'!$A$6:$N$165,L$4,FALSE)),0)+IFERROR(VLOOKUP($B730,'AA Ledger'!$A$6:$O$581,L$4,FALSE),0)</f>
        <v>-3157.2900000000004</v>
      </c>
      <c r="M730" s="7">
        <f>IFERROR((VLOOKUP($B730,'UA Ledger'!$A$6:$N$165,M$4,FALSE)),0)+IFERROR(VLOOKUP($B730,'AA Ledger'!$A$6:$O$581,M$4,FALSE),0)</f>
        <v>-3157.2900000000004</v>
      </c>
      <c r="N730" s="7">
        <f>IFERROR((VLOOKUP($B730,'UA Ledger'!$A$6:$N$165,N$4,FALSE)),0)+IFERROR(VLOOKUP($B730,'AA Ledger'!$A$6:$O$581,N$4,FALSE),0)</f>
        <v>-3157.2900000000004</v>
      </c>
      <c r="O730" s="6">
        <f t="shared" si="35"/>
        <v>-34555.56</v>
      </c>
    </row>
    <row r="731" spans="1:15" x14ac:dyDescent="0.35">
      <c r="A731" s="15" t="s">
        <v>418</v>
      </c>
      <c r="B731" s="16">
        <v>7310</v>
      </c>
      <c r="C731" s="7">
        <f>IFERROR((VLOOKUP($B731,'UA Ledger'!$A$6:$N$165,2,FALSE)),0)+IFERROR(VLOOKUP($B731,'AA Ledger'!$A$6:$O$581,2,FALSE),0)</f>
        <v>0</v>
      </c>
      <c r="D731" s="7">
        <f>IFERROR((VLOOKUP($B731,'UA Ledger'!$A$6:$N$165,D$4,FALSE)),0)+IFERROR(VLOOKUP($B731,'AA Ledger'!$A$6:$O$581,D$4,FALSE),0)</f>
        <v>0</v>
      </c>
      <c r="E731" s="7">
        <f>IFERROR((VLOOKUP($B731,'UA Ledger'!$A$6:$N$165,E$4,FALSE)),0)+IFERROR(VLOOKUP($B731,'AA Ledger'!$A$6:$O$581,E$4,FALSE),0)</f>
        <v>0</v>
      </c>
      <c r="F731" s="7">
        <f>IFERROR((VLOOKUP($B731,'UA Ledger'!$A$6:$N$165,F$4,FALSE)),0)+IFERROR(VLOOKUP($B731,'AA Ledger'!$A$6:$O$581,F$4,FALSE),0)</f>
        <v>0</v>
      </c>
      <c r="G731" s="7">
        <f>IFERROR((VLOOKUP($B731,'UA Ledger'!$A$6:$N$165,G$4,FALSE)),0)+IFERROR(VLOOKUP($B731,'AA Ledger'!$A$6:$O$581,G$4,FALSE),0)</f>
        <v>-25.98</v>
      </c>
      <c r="H731" s="7">
        <f>IFERROR((VLOOKUP($B731,'UA Ledger'!$A$6:$N$165,H$4,FALSE)),0)+IFERROR(VLOOKUP($B731,'AA Ledger'!$A$6:$O$581,H$4,FALSE),0)</f>
        <v>-25.98</v>
      </c>
      <c r="I731" s="7">
        <f>IFERROR((VLOOKUP($B731,'UA Ledger'!$A$6:$N$165,I$4,FALSE)),0)+IFERROR(VLOOKUP($B731,'AA Ledger'!$A$6:$O$581,I$4,FALSE),0)</f>
        <v>-25.98</v>
      </c>
      <c r="J731" s="7">
        <f>IFERROR((VLOOKUP($B731,'UA Ledger'!$A$6:$N$165,J$4,FALSE)),0)+IFERROR(VLOOKUP($B731,'AA Ledger'!$A$6:$O$581,J$4,FALSE),0)</f>
        <v>-25.98</v>
      </c>
      <c r="K731" s="7">
        <f>IFERROR((VLOOKUP($B731,'UA Ledger'!$A$6:$N$165,K$4,FALSE)),0)+IFERROR(VLOOKUP($B731,'AA Ledger'!$A$6:$O$581,K$4,FALSE),0)</f>
        <v>-25.98</v>
      </c>
      <c r="L731" s="7">
        <f>IFERROR((VLOOKUP($B731,'UA Ledger'!$A$6:$N$165,L$4,FALSE)),0)+IFERROR(VLOOKUP($B731,'AA Ledger'!$A$6:$O$581,L$4,FALSE),0)</f>
        <v>-25.98</v>
      </c>
      <c r="M731" s="7">
        <f>IFERROR((VLOOKUP($B731,'UA Ledger'!$A$6:$N$165,M$4,FALSE)),0)+IFERROR(VLOOKUP($B731,'AA Ledger'!$A$6:$O$581,M$4,FALSE),0)</f>
        <v>-25.98</v>
      </c>
      <c r="N731" s="7">
        <f>IFERROR((VLOOKUP($B731,'UA Ledger'!$A$6:$N$165,N$4,FALSE)),0)+IFERROR(VLOOKUP($B731,'AA Ledger'!$A$6:$O$581,N$4,FALSE),0)</f>
        <v>-25.98</v>
      </c>
      <c r="O731" s="6">
        <f t="shared" si="35"/>
        <v>-207.83999999999997</v>
      </c>
    </row>
    <row r="732" spans="1:15" x14ac:dyDescent="0.35">
      <c r="A732" s="26" t="str">
        <f>IFERROR(VLOOKUP(B732,[1]Summary!$A$440:$B$730,2,FALSE),"")</f>
        <v>AMORT-PUMP EQP RCLM WTP</v>
      </c>
      <c r="B732" s="16">
        <v>7315</v>
      </c>
      <c r="C732" s="7">
        <f>IFERROR((VLOOKUP($B732,'UA Ledger'!$A$6:$N$165,2,FALSE)),0)+IFERROR(VLOOKUP($B732,'AA Ledger'!$A$6:$O$581,2,FALSE),0)</f>
        <v>-64.680000000000007</v>
      </c>
      <c r="D732" s="7">
        <f>IFERROR((VLOOKUP($B732,'UA Ledger'!$A$6:$N$165,D$4,FALSE)),0)+IFERROR(VLOOKUP($B732,'AA Ledger'!$A$6:$O$581,D$4,FALSE),0)</f>
        <v>-64.680000000000007</v>
      </c>
      <c r="E732" s="7">
        <f>IFERROR((VLOOKUP($B732,'UA Ledger'!$A$6:$N$165,E$4,FALSE)),0)+IFERROR(VLOOKUP($B732,'AA Ledger'!$A$6:$O$581,E$4,FALSE),0)</f>
        <v>-64.680000000000007</v>
      </c>
      <c r="F732" s="7">
        <f>IFERROR((VLOOKUP($B732,'UA Ledger'!$A$6:$N$165,F$4,FALSE)),0)+IFERROR(VLOOKUP($B732,'AA Ledger'!$A$6:$O$581,F$4,FALSE),0)</f>
        <v>-64.680000000000007</v>
      </c>
      <c r="G732" s="7">
        <f>IFERROR((VLOOKUP($B732,'UA Ledger'!$A$6:$N$165,G$4,FALSE)),0)+IFERROR(VLOOKUP($B732,'AA Ledger'!$A$6:$O$581,G$4,FALSE),0)</f>
        <v>-64.680000000000007</v>
      </c>
      <c r="H732" s="7">
        <f>IFERROR((VLOOKUP($B732,'UA Ledger'!$A$6:$N$165,H$4,FALSE)),0)+IFERROR(VLOOKUP($B732,'AA Ledger'!$A$6:$O$581,H$4,FALSE),0)</f>
        <v>-64.680000000000007</v>
      </c>
      <c r="I732" s="7">
        <f>IFERROR((VLOOKUP($B732,'UA Ledger'!$A$6:$N$165,I$4,FALSE)),0)+IFERROR(VLOOKUP($B732,'AA Ledger'!$A$6:$O$581,I$4,FALSE),0)</f>
        <v>-64.680000000000007</v>
      </c>
      <c r="J732" s="7">
        <f>IFERROR((VLOOKUP($B732,'UA Ledger'!$A$6:$N$165,J$4,FALSE)),0)+IFERROR(VLOOKUP($B732,'AA Ledger'!$A$6:$O$581,J$4,FALSE),0)</f>
        <v>-64.680000000000007</v>
      </c>
      <c r="K732" s="7">
        <f>IFERROR((VLOOKUP($B732,'UA Ledger'!$A$6:$N$165,K$4,FALSE)),0)+IFERROR(VLOOKUP($B732,'AA Ledger'!$A$6:$O$581,K$4,FALSE),0)</f>
        <v>-64.680000000000007</v>
      </c>
      <c r="L732" s="7">
        <f>IFERROR((VLOOKUP($B732,'UA Ledger'!$A$6:$N$165,L$4,FALSE)),0)+IFERROR(VLOOKUP($B732,'AA Ledger'!$A$6:$O$581,L$4,FALSE),0)</f>
        <v>-64.680000000000007</v>
      </c>
      <c r="M732" s="7">
        <f>IFERROR((VLOOKUP($B732,'UA Ledger'!$A$6:$N$165,M$4,FALSE)),0)+IFERROR(VLOOKUP($B732,'AA Ledger'!$A$6:$O$581,M$4,FALSE),0)</f>
        <v>-64.680000000000007</v>
      </c>
      <c r="N732" s="7">
        <f>IFERROR((VLOOKUP($B732,'UA Ledger'!$A$6:$N$165,N$4,FALSE)),0)+IFERROR(VLOOKUP($B732,'AA Ledger'!$A$6:$O$581,N$4,FALSE),0)</f>
        <v>-64.680000000000007</v>
      </c>
      <c r="O732" s="6">
        <f t="shared" si="35"/>
        <v>-776.16000000000031</v>
      </c>
    </row>
    <row r="733" spans="1:15" x14ac:dyDescent="0.35">
      <c r="A733" s="26" t="str">
        <f>IFERROR(VLOOKUP(B733,[1]Summary!$A$440:$B$730,2,FALSE),"")</f>
        <v>AMORT-TREAT/DISP EQUIP LAGOON</v>
      </c>
      <c r="B733" s="16">
        <v>7325</v>
      </c>
      <c r="C733" s="7">
        <f>IFERROR((VLOOKUP($B733,'UA Ledger'!$A$6:$N$165,2,FALSE)),0)+IFERROR(VLOOKUP($B733,'AA Ledger'!$A$6:$O$581,2,FALSE),0)</f>
        <v>-634.43000000000006</v>
      </c>
      <c r="D733" s="7">
        <f>IFERROR((VLOOKUP($B733,'UA Ledger'!$A$6:$N$165,D$4,FALSE)),0)+IFERROR(VLOOKUP($B733,'AA Ledger'!$A$6:$O$581,D$4,FALSE),0)</f>
        <v>-634.43000000000006</v>
      </c>
      <c r="E733" s="7">
        <f>IFERROR((VLOOKUP($B733,'UA Ledger'!$A$6:$N$165,E$4,FALSE)),0)+IFERROR(VLOOKUP($B733,'AA Ledger'!$A$6:$O$581,E$4,FALSE),0)</f>
        <v>-408.31</v>
      </c>
      <c r="F733" s="7">
        <f>IFERROR((VLOOKUP($B733,'UA Ledger'!$A$6:$N$165,F$4,FALSE)),0)+IFERROR(VLOOKUP($B733,'AA Ledger'!$A$6:$O$581,F$4,FALSE),0)</f>
        <v>-408.31</v>
      </c>
      <c r="G733" s="7">
        <f>IFERROR((VLOOKUP($B733,'UA Ledger'!$A$6:$N$165,G$4,FALSE)),0)+IFERROR(VLOOKUP($B733,'AA Ledger'!$A$6:$O$581,G$4,FALSE),0)</f>
        <v>-408.31</v>
      </c>
      <c r="H733" s="7">
        <f>IFERROR((VLOOKUP($B733,'UA Ledger'!$A$6:$N$165,H$4,FALSE)),0)+IFERROR(VLOOKUP($B733,'AA Ledger'!$A$6:$O$581,H$4,FALSE),0)</f>
        <v>-408.31</v>
      </c>
      <c r="I733" s="7">
        <f>IFERROR((VLOOKUP($B733,'UA Ledger'!$A$6:$N$165,I$4,FALSE)),0)+IFERROR(VLOOKUP($B733,'AA Ledger'!$A$6:$O$581,I$4,FALSE),0)</f>
        <v>-408.31</v>
      </c>
      <c r="J733" s="7">
        <f>IFERROR((VLOOKUP($B733,'UA Ledger'!$A$6:$N$165,J$4,FALSE)),0)+IFERROR(VLOOKUP($B733,'AA Ledger'!$A$6:$O$581,J$4,FALSE),0)</f>
        <v>-408.31</v>
      </c>
      <c r="K733" s="7">
        <f>IFERROR((VLOOKUP($B733,'UA Ledger'!$A$6:$N$165,K$4,FALSE)),0)+IFERROR(VLOOKUP($B733,'AA Ledger'!$A$6:$O$581,K$4,FALSE),0)</f>
        <v>-408.31</v>
      </c>
      <c r="L733" s="7">
        <f>IFERROR((VLOOKUP($B733,'UA Ledger'!$A$6:$N$165,L$4,FALSE)),0)+IFERROR(VLOOKUP($B733,'AA Ledger'!$A$6:$O$581,L$4,FALSE),0)</f>
        <v>-408.31</v>
      </c>
      <c r="M733" s="7">
        <f>IFERROR((VLOOKUP($B733,'UA Ledger'!$A$6:$N$165,M$4,FALSE)),0)+IFERROR(VLOOKUP($B733,'AA Ledger'!$A$6:$O$581,M$4,FALSE),0)</f>
        <v>-408.31</v>
      </c>
      <c r="N733" s="7">
        <f>IFERROR((VLOOKUP($B733,'UA Ledger'!$A$6:$N$165,N$4,FALSE)),0)+IFERROR(VLOOKUP($B733,'AA Ledger'!$A$6:$O$581,N$4,FALSE),0)</f>
        <v>-2919.79</v>
      </c>
      <c r="O733" s="6">
        <f t="shared" si="35"/>
        <v>-7863.4400000000005</v>
      </c>
    </row>
    <row r="734" spans="1:15" x14ac:dyDescent="0.35">
      <c r="A734" s="26" t="str">
        <f>IFERROR(VLOOKUP(B734,[1]Summary!$A$440:$B$730,2,FALSE),"")</f>
        <v>AMORT-TREAT/DISP EQUIP TRT PLT</v>
      </c>
      <c r="B734" s="16">
        <v>7330</v>
      </c>
      <c r="C734" s="7">
        <f>IFERROR((VLOOKUP($B734,'UA Ledger'!$A$6:$N$165,2,FALSE)),0)+IFERROR(VLOOKUP($B734,'AA Ledger'!$A$6:$O$581,2,FALSE),0)</f>
        <v>-6420.2300000000005</v>
      </c>
      <c r="D734" s="7">
        <f>IFERROR((VLOOKUP($B734,'UA Ledger'!$A$6:$N$165,D$4,FALSE)),0)+IFERROR(VLOOKUP($B734,'AA Ledger'!$A$6:$O$581,D$4,FALSE),0)</f>
        <v>-6420.2300000000005</v>
      </c>
      <c r="E734" s="7">
        <f>IFERROR((VLOOKUP($B734,'UA Ledger'!$A$6:$N$165,E$4,FALSE)),0)+IFERROR(VLOOKUP($B734,'AA Ledger'!$A$6:$O$581,E$4,FALSE),0)</f>
        <v>-5858.920000000001</v>
      </c>
      <c r="F734" s="7">
        <f>IFERROR((VLOOKUP($B734,'UA Ledger'!$A$6:$N$165,F$4,FALSE)),0)+IFERROR(VLOOKUP($B734,'AA Ledger'!$A$6:$O$581,F$4,FALSE),0)</f>
        <v>-5858.920000000001</v>
      </c>
      <c r="G734" s="7">
        <f>IFERROR((VLOOKUP($B734,'UA Ledger'!$A$6:$N$165,G$4,FALSE)),0)+IFERROR(VLOOKUP($B734,'AA Ledger'!$A$6:$O$581,G$4,FALSE),0)</f>
        <v>-6486.9800000000005</v>
      </c>
      <c r="H734" s="7">
        <f>IFERROR((VLOOKUP($B734,'UA Ledger'!$A$6:$N$165,H$4,FALSE)),0)+IFERROR(VLOOKUP($B734,'AA Ledger'!$A$6:$O$581,H$4,FALSE),0)</f>
        <v>-6486.9800000000005</v>
      </c>
      <c r="I734" s="7">
        <f>IFERROR((VLOOKUP($B734,'UA Ledger'!$A$6:$N$165,I$4,FALSE)),0)+IFERROR(VLOOKUP($B734,'AA Ledger'!$A$6:$O$581,I$4,FALSE),0)</f>
        <v>-6486.9800000000005</v>
      </c>
      <c r="J734" s="7">
        <f>IFERROR((VLOOKUP($B734,'UA Ledger'!$A$6:$N$165,J$4,FALSE)),0)+IFERROR(VLOOKUP($B734,'AA Ledger'!$A$6:$O$581,J$4,FALSE),0)</f>
        <v>-6486.9800000000005</v>
      </c>
      <c r="K734" s="7">
        <f>IFERROR((VLOOKUP($B734,'UA Ledger'!$A$6:$N$165,K$4,FALSE)),0)+IFERROR(VLOOKUP($B734,'AA Ledger'!$A$6:$O$581,K$4,FALSE),0)</f>
        <v>-6486.9800000000005</v>
      </c>
      <c r="L734" s="7">
        <f>IFERROR((VLOOKUP($B734,'UA Ledger'!$A$6:$N$165,L$4,FALSE)),0)+IFERROR(VLOOKUP($B734,'AA Ledger'!$A$6:$O$581,L$4,FALSE),0)</f>
        <v>-6486.9800000000005</v>
      </c>
      <c r="M734" s="7">
        <f>IFERROR((VLOOKUP($B734,'UA Ledger'!$A$6:$N$165,M$4,FALSE)),0)+IFERROR(VLOOKUP($B734,'AA Ledger'!$A$6:$O$581,M$4,FALSE),0)</f>
        <v>-6486.9800000000005</v>
      </c>
      <c r="N734" s="7">
        <f>IFERROR((VLOOKUP($B734,'UA Ledger'!$A$6:$N$165,N$4,FALSE)),0)+IFERROR(VLOOKUP($B734,'AA Ledger'!$A$6:$O$581,N$4,FALSE),0)</f>
        <v>-6486.9800000000005</v>
      </c>
      <c r="O734" s="6">
        <f t="shared" si="35"/>
        <v>-76454.140000000014</v>
      </c>
    </row>
    <row r="735" spans="1:15" x14ac:dyDescent="0.35">
      <c r="A735" s="26" t="str">
        <f>IFERROR(VLOOKUP(B735,[1]Summary!$A$440:$B$730,2,FALSE),"")</f>
        <v>AMORT-OUTFALL LINES</v>
      </c>
      <c r="B735" s="16">
        <v>7350</v>
      </c>
      <c r="C735" s="7">
        <f>IFERROR((VLOOKUP($B735,'UA Ledger'!$A$6:$N$165,2,FALSE)),0)+IFERROR(VLOOKUP($B735,'AA Ledger'!$A$6:$O$581,2,FALSE),0)</f>
        <v>-40.64</v>
      </c>
      <c r="D735" s="7">
        <f>IFERROR((VLOOKUP($B735,'UA Ledger'!$A$6:$N$165,D$4,FALSE)),0)+IFERROR(VLOOKUP($B735,'AA Ledger'!$A$6:$O$581,D$4,FALSE),0)</f>
        <v>-40.64</v>
      </c>
      <c r="E735" s="7">
        <f>IFERROR((VLOOKUP($B735,'UA Ledger'!$A$6:$N$165,E$4,FALSE)),0)+IFERROR(VLOOKUP($B735,'AA Ledger'!$A$6:$O$581,E$4,FALSE),0)</f>
        <v>-40.64</v>
      </c>
      <c r="F735" s="7">
        <f>IFERROR((VLOOKUP($B735,'UA Ledger'!$A$6:$N$165,F$4,FALSE)),0)+IFERROR(VLOOKUP($B735,'AA Ledger'!$A$6:$O$581,F$4,FALSE),0)</f>
        <v>-40.64</v>
      </c>
      <c r="G735" s="7">
        <f>IFERROR((VLOOKUP($B735,'UA Ledger'!$A$6:$N$165,G$4,FALSE)),0)+IFERROR(VLOOKUP($B735,'AA Ledger'!$A$6:$O$581,G$4,FALSE),0)</f>
        <v>-40.64</v>
      </c>
      <c r="H735" s="7">
        <f>IFERROR((VLOOKUP($B735,'UA Ledger'!$A$6:$N$165,H$4,FALSE)),0)+IFERROR(VLOOKUP($B735,'AA Ledger'!$A$6:$O$581,H$4,FALSE),0)</f>
        <v>-40.64</v>
      </c>
      <c r="I735" s="7">
        <f>IFERROR((VLOOKUP($B735,'UA Ledger'!$A$6:$N$165,I$4,FALSE)),0)+IFERROR(VLOOKUP($B735,'AA Ledger'!$A$6:$O$581,I$4,FALSE),0)</f>
        <v>-40.64</v>
      </c>
      <c r="J735" s="7">
        <f>IFERROR((VLOOKUP($B735,'UA Ledger'!$A$6:$N$165,J$4,FALSE)),0)+IFERROR(VLOOKUP($B735,'AA Ledger'!$A$6:$O$581,J$4,FALSE),0)</f>
        <v>-40.64</v>
      </c>
      <c r="K735" s="7">
        <f>IFERROR((VLOOKUP($B735,'UA Ledger'!$A$6:$N$165,K$4,FALSE)),0)+IFERROR(VLOOKUP($B735,'AA Ledger'!$A$6:$O$581,K$4,FALSE),0)</f>
        <v>-40.64</v>
      </c>
      <c r="L735" s="7">
        <f>IFERROR((VLOOKUP($B735,'UA Ledger'!$A$6:$N$165,L$4,FALSE)),0)+IFERROR(VLOOKUP($B735,'AA Ledger'!$A$6:$O$581,L$4,FALSE),0)</f>
        <v>-40.64</v>
      </c>
      <c r="M735" s="7">
        <f>IFERROR((VLOOKUP($B735,'UA Ledger'!$A$6:$N$165,M$4,FALSE)),0)+IFERROR(VLOOKUP($B735,'AA Ledger'!$A$6:$O$581,M$4,FALSE),0)</f>
        <v>-40.64</v>
      </c>
      <c r="N735" s="7">
        <f>IFERROR((VLOOKUP($B735,'UA Ledger'!$A$6:$N$165,N$4,FALSE)),0)+IFERROR(VLOOKUP($B735,'AA Ledger'!$A$6:$O$581,N$4,FALSE),0)</f>
        <v>-40.64</v>
      </c>
      <c r="O735" s="6">
        <f t="shared" si="35"/>
        <v>-487.67999999999989</v>
      </c>
    </row>
    <row r="736" spans="1:15" x14ac:dyDescent="0.35">
      <c r="A736" s="15" t="s">
        <v>419</v>
      </c>
      <c r="B736" s="16">
        <v>7360</v>
      </c>
      <c r="C736" s="7">
        <f>IFERROR((VLOOKUP($B736,'UA Ledger'!$A$6:$N$165,2,FALSE)),0)+IFERROR(VLOOKUP($B736,'AA Ledger'!$A$6:$O$581,2,FALSE),0)</f>
        <v>0</v>
      </c>
      <c r="D736" s="7">
        <f>IFERROR((VLOOKUP($B736,'UA Ledger'!$A$6:$N$165,D$4,FALSE)),0)+IFERROR(VLOOKUP($B736,'AA Ledger'!$A$6:$O$581,D$4,FALSE),0)</f>
        <v>0</v>
      </c>
      <c r="E736" s="7">
        <f>IFERROR((VLOOKUP($B736,'UA Ledger'!$A$6:$N$165,E$4,FALSE)),0)+IFERROR(VLOOKUP($B736,'AA Ledger'!$A$6:$O$581,E$4,FALSE),0)</f>
        <v>0</v>
      </c>
      <c r="F736" s="7">
        <f>IFERROR((VLOOKUP($B736,'UA Ledger'!$A$6:$N$165,F$4,FALSE)),0)+IFERROR(VLOOKUP($B736,'AA Ledger'!$A$6:$O$581,F$4,FALSE),0)</f>
        <v>0</v>
      </c>
      <c r="G736" s="7">
        <f>IFERROR((VLOOKUP($B736,'UA Ledger'!$A$6:$N$165,G$4,FALSE)),0)+IFERROR(VLOOKUP($B736,'AA Ledger'!$A$6:$O$581,G$4,FALSE),0)</f>
        <v>-116.17</v>
      </c>
      <c r="H736" s="7">
        <f>IFERROR((VLOOKUP($B736,'UA Ledger'!$A$6:$N$165,H$4,FALSE)),0)+IFERROR(VLOOKUP($B736,'AA Ledger'!$A$6:$O$581,H$4,FALSE),0)</f>
        <v>-116.17</v>
      </c>
      <c r="I736" s="7">
        <f>IFERROR((VLOOKUP($B736,'UA Ledger'!$A$6:$N$165,I$4,FALSE)),0)+IFERROR(VLOOKUP($B736,'AA Ledger'!$A$6:$O$581,I$4,FALSE),0)</f>
        <v>-116.17</v>
      </c>
      <c r="J736" s="7">
        <f>IFERROR((VLOOKUP($B736,'UA Ledger'!$A$6:$N$165,J$4,FALSE)),0)+IFERROR(VLOOKUP($B736,'AA Ledger'!$A$6:$O$581,J$4,FALSE),0)</f>
        <v>-116.17</v>
      </c>
      <c r="K736" s="7">
        <f>IFERROR((VLOOKUP($B736,'UA Ledger'!$A$6:$N$165,K$4,FALSE)),0)+IFERROR(VLOOKUP($B736,'AA Ledger'!$A$6:$O$581,K$4,FALSE),0)</f>
        <v>-116.17</v>
      </c>
      <c r="L736" s="7">
        <f>IFERROR((VLOOKUP($B736,'UA Ledger'!$A$6:$N$165,L$4,FALSE)),0)+IFERROR(VLOOKUP($B736,'AA Ledger'!$A$6:$O$581,L$4,FALSE),0)</f>
        <v>-116.17</v>
      </c>
      <c r="M736" s="7">
        <f>IFERROR((VLOOKUP($B736,'UA Ledger'!$A$6:$N$165,M$4,FALSE)),0)+IFERROR(VLOOKUP($B736,'AA Ledger'!$A$6:$O$581,M$4,FALSE),0)</f>
        <v>-116.17</v>
      </c>
      <c r="N736" s="7">
        <f>IFERROR((VLOOKUP($B736,'UA Ledger'!$A$6:$N$165,N$4,FALSE)),0)+IFERROR(VLOOKUP($B736,'AA Ledger'!$A$6:$O$581,N$4,FALSE),0)</f>
        <v>-116.17</v>
      </c>
      <c r="O736" s="6">
        <f t="shared" si="35"/>
        <v>-929.3599999999999</v>
      </c>
    </row>
    <row r="737" spans="1:15" x14ac:dyDescent="0.35">
      <c r="A737" s="26" t="str">
        <f>IFERROR(VLOOKUP(B737,[1]Summary!$A$440:$B$730,2,FALSE),"")</f>
        <v>AMORT-OTHER TANGIBLE PLT SEWER</v>
      </c>
      <c r="B737" s="16">
        <v>7425</v>
      </c>
      <c r="C737" s="7">
        <f>IFERROR((VLOOKUP($B737,'UA Ledger'!$A$6:$N$165,2,FALSE)),0)+IFERROR(VLOOKUP($B737,'AA Ledger'!$A$6:$O$581,2,FALSE),0)</f>
        <v>-3124.63</v>
      </c>
      <c r="D737" s="7">
        <f>IFERROR((VLOOKUP($B737,'UA Ledger'!$A$6:$N$165,D$4,FALSE)),0)+IFERROR(VLOOKUP($B737,'AA Ledger'!$A$6:$O$581,D$4,FALSE),0)</f>
        <v>-3124.63</v>
      </c>
      <c r="E737" s="7">
        <f>IFERROR((VLOOKUP($B737,'UA Ledger'!$A$6:$N$165,E$4,FALSE)),0)+IFERROR(VLOOKUP($B737,'AA Ledger'!$A$6:$O$581,E$4,FALSE),0)</f>
        <v>-3124.63</v>
      </c>
      <c r="F737" s="7">
        <f>IFERROR((VLOOKUP($B737,'UA Ledger'!$A$6:$N$165,F$4,FALSE)),0)+IFERROR(VLOOKUP($B737,'AA Ledger'!$A$6:$O$581,F$4,FALSE),0)</f>
        <v>-3124.63</v>
      </c>
      <c r="G737" s="7">
        <f>IFERROR((VLOOKUP($B737,'UA Ledger'!$A$6:$N$165,G$4,FALSE)),0)+IFERROR(VLOOKUP($B737,'AA Ledger'!$A$6:$O$581,G$4,FALSE),0)</f>
        <v>-3181.8599999999997</v>
      </c>
      <c r="H737" s="7">
        <f>IFERROR((VLOOKUP($B737,'UA Ledger'!$A$6:$N$165,H$4,FALSE)),0)+IFERROR(VLOOKUP($B737,'AA Ledger'!$A$6:$O$581,H$4,FALSE),0)</f>
        <v>-3181.8599999999997</v>
      </c>
      <c r="I737" s="7">
        <f>IFERROR((VLOOKUP($B737,'UA Ledger'!$A$6:$N$165,I$4,FALSE)),0)+IFERROR(VLOOKUP($B737,'AA Ledger'!$A$6:$O$581,I$4,FALSE),0)</f>
        <v>-3181.8599999999997</v>
      </c>
      <c r="J737" s="7">
        <f>IFERROR((VLOOKUP($B737,'UA Ledger'!$A$6:$N$165,J$4,FALSE)),0)+IFERROR(VLOOKUP($B737,'AA Ledger'!$A$6:$O$581,J$4,FALSE),0)</f>
        <v>-3181.8599999999997</v>
      </c>
      <c r="K737" s="7">
        <f>IFERROR((VLOOKUP($B737,'UA Ledger'!$A$6:$N$165,K$4,FALSE)),0)+IFERROR(VLOOKUP($B737,'AA Ledger'!$A$6:$O$581,K$4,FALSE),0)</f>
        <v>-3181.8599999999997</v>
      </c>
      <c r="L737" s="7">
        <f>IFERROR((VLOOKUP($B737,'UA Ledger'!$A$6:$N$165,L$4,FALSE)),0)+IFERROR(VLOOKUP($B737,'AA Ledger'!$A$6:$O$581,L$4,FALSE),0)</f>
        <v>-3181.8599999999997</v>
      </c>
      <c r="M737" s="7">
        <f>IFERROR((VLOOKUP($B737,'UA Ledger'!$A$6:$N$165,M$4,FALSE)),0)+IFERROR(VLOOKUP($B737,'AA Ledger'!$A$6:$O$581,M$4,FALSE),0)</f>
        <v>-3181.8599999999997</v>
      </c>
      <c r="N737" s="7">
        <f>IFERROR((VLOOKUP($B737,'UA Ledger'!$A$6:$N$165,N$4,FALSE)),0)+IFERROR(VLOOKUP($B737,'AA Ledger'!$A$6:$O$581,N$4,FALSE),0)</f>
        <v>-3310.0499999999997</v>
      </c>
      <c r="O737" s="6">
        <f t="shared" si="35"/>
        <v>-38081.590000000004</v>
      </c>
    </row>
    <row r="738" spans="1:15" x14ac:dyDescent="0.35">
      <c r="A738" s="26" t="str">
        <f>IFERROR(VLOOKUP(B738,[1]Summary!$A$440:$B$730,2,FALSE),"")</f>
        <v>AMORT-SEWER-TAP</v>
      </c>
      <c r="B738" s="16">
        <v>7430</v>
      </c>
      <c r="C738" s="7">
        <f>IFERROR((VLOOKUP($B738,'UA Ledger'!$A$6:$N$165,2,FALSE)),0)+IFERROR(VLOOKUP($B738,'AA Ledger'!$A$6:$O$581,2,FALSE),0)</f>
        <v>-4362.2799999999988</v>
      </c>
      <c r="D738" s="7">
        <f>IFERROR((VLOOKUP($B738,'UA Ledger'!$A$6:$N$165,D$4,FALSE)),0)+IFERROR(VLOOKUP($B738,'AA Ledger'!$A$6:$O$581,D$4,FALSE),0)</f>
        <v>-4365.0899999999983</v>
      </c>
      <c r="E738" s="7">
        <f>IFERROR((VLOOKUP($B738,'UA Ledger'!$A$6:$N$165,E$4,FALSE)),0)+IFERROR(VLOOKUP($B738,'AA Ledger'!$A$6:$O$581,E$4,FALSE),0)</f>
        <v>-4311.2499999999991</v>
      </c>
      <c r="F738" s="7">
        <f>IFERROR((VLOOKUP($B738,'UA Ledger'!$A$6:$N$165,F$4,FALSE)),0)+IFERROR(VLOOKUP($B738,'AA Ledger'!$A$6:$O$581,F$4,FALSE),0)</f>
        <v>-4311.2499999999991</v>
      </c>
      <c r="G738" s="7">
        <f>IFERROR((VLOOKUP($B738,'UA Ledger'!$A$6:$N$165,G$4,FALSE)),0)+IFERROR(VLOOKUP($B738,'AA Ledger'!$A$6:$O$581,G$4,FALSE),0)</f>
        <v>-4311.2499999999991</v>
      </c>
      <c r="H738" s="7">
        <f>IFERROR((VLOOKUP($B738,'UA Ledger'!$A$6:$N$165,H$4,FALSE)),0)+IFERROR(VLOOKUP($B738,'AA Ledger'!$A$6:$O$581,H$4,FALSE),0)</f>
        <v>-4311.2499999999991</v>
      </c>
      <c r="I738" s="7">
        <f>IFERROR((VLOOKUP($B738,'UA Ledger'!$A$6:$N$165,I$4,FALSE)),0)+IFERROR(VLOOKUP($B738,'AA Ledger'!$A$6:$O$581,I$4,FALSE),0)</f>
        <v>-4312.1899999999987</v>
      </c>
      <c r="J738" s="7">
        <f>IFERROR((VLOOKUP($B738,'UA Ledger'!$A$6:$N$165,J$4,FALSE)),0)+IFERROR(VLOOKUP($B738,'AA Ledger'!$A$6:$O$581,J$4,FALSE),0)</f>
        <v>-4312.1899999999987</v>
      </c>
      <c r="K738" s="7">
        <f>IFERROR((VLOOKUP($B738,'UA Ledger'!$A$6:$N$165,K$4,FALSE)),0)+IFERROR(VLOOKUP($B738,'AA Ledger'!$A$6:$O$581,K$4,FALSE),0)</f>
        <v>-4312.1899999999987</v>
      </c>
      <c r="L738" s="7">
        <f>IFERROR((VLOOKUP($B738,'UA Ledger'!$A$6:$N$165,L$4,FALSE)),0)+IFERROR(VLOOKUP($B738,'AA Ledger'!$A$6:$O$581,L$4,FALSE),0)</f>
        <v>-4312.1899999999987</v>
      </c>
      <c r="M738" s="7">
        <f>IFERROR((VLOOKUP($B738,'UA Ledger'!$A$6:$N$165,M$4,FALSE)),0)+IFERROR(VLOOKUP($B738,'AA Ledger'!$A$6:$O$581,M$4,FALSE),0)</f>
        <v>-4312.1899999999987</v>
      </c>
      <c r="N738" s="7">
        <f>IFERROR((VLOOKUP($B738,'UA Ledger'!$A$6:$N$165,N$4,FALSE)),0)+IFERROR(VLOOKUP($B738,'AA Ledger'!$A$6:$O$581,N$4,FALSE),0)</f>
        <v>-4312.1899999999987</v>
      </c>
      <c r="O738" s="6">
        <f t="shared" si="35"/>
        <v>-51845.509999999995</v>
      </c>
    </row>
    <row r="739" spans="1:15" x14ac:dyDescent="0.35">
      <c r="A739" s="26" t="str">
        <f>IFERROR(VLOOKUP(B739,[1]Summary!$A$440:$B$730,2,FALSE),"")</f>
        <v>AMORT-SWR MGMT FEE</v>
      </c>
      <c r="B739" s="16">
        <v>7435</v>
      </c>
      <c r="C739" s="7">
        <f>IFERROR((VLOOKUP($B739,'UA Ledger'!$A$6:$N$165,2,FALSE)),0)+IFERROR(VLOOKUP($B739,'AA Ledger'!$A$6:$O$581,2,FALSE),0)</f>
        <v>-0.94</v>
      </c>
      <c r="D739" s="7">
        <f>IFERROR((VLOOKUP($B739,'UA Ledger'!$A$6:$N$165,D$4,FALSE)),0)+IFERROR(VLOOKUP($B739,'AA Ledger'!$A$6:$O$581,D$4,FALSE),0)</f>
        <v>-0.94</v>
      </c>
      <c r="E739" s="7">
        <f>IFERROR((VLOOKUP($B739,'UA Ledger'!$A$6:$N$165,E$4,FALSE)),0)+IFERROR(VLOOKUP($B739,'AA Ledger'!$A$6:$O$581,E$4,FALSE),0)</f>
        <v>-0.94</v>
      </c>
      <c r="F739" s="7">
        <f>IFERROR((VLOOKUP($B739,'UA Ledger'!$A$6:$N$165,F$4,FALSE)),0)+IFERROR(VLOOKUP($B739,'AA Ledger'!$A$6:$O$581,F$4,FALSE),0)</f>
        <v>-0.94</v>
      </c>
      <c r="G739" s="7">
        <f>IFERROR((VLOOKUP($B739,'UA Ledger'!$A$6:$N$165,G$4,FALSE)),0)+IFERROR(VLOOKUP($B739,'AA Ledger'!$A$6:$O$581,G$4,FALSE),0)</f>
        <v>-0.94</v>
      </c>
      <c r="H739" s="7">
        <f>IFERROR((VLOOKUP($B739,'UA Ledger'!$A$6:$N$165,H$4,FALSE)),0)+IFERROR(VLOOKUP($B739,'AA Ledger'!$A$6:$O$581,H$4,FALSE),0)</f>
        <v>-0.94</v>
      </c>
      <c r="I739" s="7">
        <f>IFERROR((VLOOKUP($B739,'UA Ledger'!$A$6:$N$165,I$4,FALSE)),0)+IFERROR(VLOOKUP($B739,'AA Ledger'!$A$6:$O$581,I$4,FALSE),0)</f>
        <v>-0.94</v>
      </c>
      <c r="J739" s="7">
        <f>IFERROR((VLOOKUP($B739,'UA Ledger'!$A$6:$N$165,J$4,FALSE)),0)+IFERROR(VLOOKUP($B739,'AA Ledger'!$A$6:$O$581,J$4,FALSE),0)</f>
        <v>-0.94</v>
      </c>
      <c r="K739" s="7">
        <f>IFERROR((VLOOKUP($B739,'UA Ledger'!$A$6:$N$165,K$4,FALSE)),0)+IFERROR(VLOOKUP($B739,'AA Ledger'!$A$6:$O$581,K$4,FALSE),0)</f>
        <v>-0.94</v>
      </c>
      <c r="L739" s="7">
        <f>IFERROR((VLOOKUP($B739,'UA Ledger'!$A$6:$N$165,L$4,FALSE)),0)+IFERROR(VLOOKUP($B739,'AA Ledger'!$A$6:$O$581,L$4,FALSE),0)</f>
        <v>-0.94</v>
      </c>
      <c r="M739" s="7">
        <f>IFERROR((VLOOKUP($B739,'UA Ledger'!$A$6:$N$165,M$4,FALSE)),0)+IFERROR(VLOOKUP($B739,'AA Ledger'!$A$6:$O$581,M$4,FALSE),0)</f>
        <v>-0.94</v>
      </c>
      <c r="N739" s="7">
        <f>IFERROR((VLOOKUP($B739,'UA Ledger'!$A$6:$N$165,N$4,FALSE)),0)+IFERROR(VLOOKUP($B739,'AA Ledger'!$A$6:$O$581,N$4,FALSE),0)</f>
        <v>-0.94</v>
      </c>
      <c r="O739" s="6">
        <f t="shared" si="35"/>
        <v>-11.279999999999996</v>
      </c>
    </row>
    <row r="740" spans="1:15" x14ac:dyDescent="0.35">
      <c r="A740" s="26" t="str">
        <f>IFERROR(VLOOKUP(B740,[1]Summary!$A$440:$B$730,2,FALSE),"")</f>
        <v>AMORT-SWR LINE EXT FEE</v>
      </c>
      <c r="B740" s="16">
        <v>7437</v>
      </c>
      <c r="C740" s="7">
        <f>IFERROR((VLOOKUP($B740,'UA Ledger'!$A$6:$N$165,2,FALSE)),0)+IFERROR(VLOOKUP($B740,'AA Ledger'!$A$6:$O$581,2,FALSE),0)</f>
        <v>-1319.04</v>
      </c>
      <c r="D740" s="7">
        <f>IFERROR((VLOOKUP($B740,'UA Ledger'!$A$6:$N$165,D$4,FALSE)),0)+IFERROR(VLOOKUP($B740,'AA Ledger'!$A$6:$O$581,D$4,FALSE),0)</f>
        <v>-1319.04</v>
      </c>
      <c r="E740" s="7">
        <f>IFERROR((VLOOKUP($B740,'UA Ledger'!$A$6:$N$165,E$4,FALSE)),0)+IFERROR(VLOOKUP($B740,'AA Ledger'!$A$6:$O$581,E$4,FALSE),0)</f>
        <v>-1319.04</v>
      </c>
      <c r="F740" s="7">
        <f>IFERROR((VLOOKUP($B740,'UA Ledger'!$A$6:$N$165,F$4,FALSE)),0)+IFERROR(VLOOKUP($B740,'AA Ledger'!$A$6:$O$581,F$4,FALSE),0)</f>
        <v>-1559.87</v>
      </c>
      <c r="G740" s="7">
        <f>IFERROR((VLOOKUP($B740,'UA Ledger'!$A$6:$N$165,G$4,FALSE)),0)+IFERROR(VLOOKUP($B740,'AA Ledger'!$A$6:$O$581,G$4,FALSE),0)</f>
        <v>-1559.87</v>
      </c>
      <c r="H740" s="7">
        <f>IFERROR((VLOOKUP($B740,'UA Ledger'!$A$6:$N$165,H$4,FALSE)),0)+IFERROR(VLOOKUP($B740,'AA Ledger'!$A$6:$O$581,H$4,FALSE),0)</f>
        <v>-1559.87</v>
      </c>
      <c r="I740" s="7">
        <f>IFERROR((VLOOKUP($B740,'UA Ledger'!$A$6:$N$165,I$4,FALSE)),0)+IFERROR(VLOOKUP($B740,'AA Ledger'!$A$6:$O$581,I$4,FALSE),0)</f>
        <v>-1559.87</v>
      </c>
      <c r="J740" s="7">
        <f>IFERROR((VLOOKUP($B740,'UA Ledger'!$A$6:$N$165,J$4,FALSE)),0)+IFERROR(VLOOKUP($B740,'AA Ledger'!$A$6:$O$581,J$4,FALSE),0)</f>
        <v>-1559.87</v>
      </c>
      <c r="K740" s="7">
        <f>IFERROR((VLOOKUP($B740,'UA Ledger'!$A$6:$N$165,K$4,FALSE)),0)+IFERROR(VLOOKUP($B740,'AA Ledger'!$A$6:$O$581,K$4,FALSE),0)</f>
        <v>-1559.87</v>
      </c>
      <c r="L740" s="7">
        <f>IFERROR((VLOOKUP($B740,'UA Ledger'!$A$6:$N$165,L$4,FALSE)),0)+IFERROR(VLOOKUP($B740,'AA Ledger'!$A$6:$O$581,L$4,FALSE),0)</f>
        <v>-1559.87</v>
      </c>
      <c r="M740" s="7">
        <f>IFERROR((VLOOKUP($B740,'UA Ledger'!$A$6:$N$165,M$4,FALSE)),0)+IFERROR(VLOOKUP($B740,'AA Ledger'!$A$6:$O$581,M$4,FALSE),0)</f>
        <v>-1559.87</v>
      </c>
      <c r="N740" s="7">
        <f>IFERROR((VLOOKUP($B740,'UA Ledger'!$A$6:$N$165,N$4,FALSE)),0)+IFERROR(VLOOKUP($B740,'AA Ledger'!$A$6:$O$581,N$4,FALSE),0)</f>
        <v>-1684.17</v>
      </c>
      <c r="O740" s="6">
        <f t="shared" si="35"/>
        <v>-18120.249999999993</v>
      </c>
    </row>
    <row r="741" spans="1:15" x14ac:dyDescent="0.35">
      <c r="A741" s="26" t="str">
        <f>IFERROR(VLOOKUP(B741,[1]Summary!$A$440:$B$730,2,FALSE),"")</f>
        <v>AMORT-SWR RES CAP FEE</v>
      </c>
      <c r="B741" s="16">
        <v>7440</v>
      </c>
      <c r="C741" s="7">
        <f>IFERROR((VLOOKUP($B741,'UA Ledger'!$A$6:$N$165,2,FALSE)),0)+IFERROR(VLOOKUP($B741,'AA Ledger'!$A$6:$O$581,2,FALSE),0)</f>
        <v>-4979.33</v>
      </c>
      <c r="D741" s="7">
        <f>IFERROR((VLOOKUP($B741,'UA Ledger'!$A$6:$N$165,D$4,FALSE)),0)+IFERROR(VLOOKUP($B741,'AA Ledger'!$A$6:$O$581,D$4,FALSE),0)</f>
        <v>-4979.33</v>
      </c>
      <c r="E741" s="7">
        <f>IFERROR((VLOOKUP($B741,'UA Ledger'!$A$6:$N$165,E$4,FALSE)),0)+IFERROR(VLOOKUP($B741,'AA Ledger'!$A$6:$O$581,E$4,FALSE),0)</f>
        <v>-4991.5599999999995</v>
      </c>
      <c r="F741" s="7">
        <f>IFERROR((VLOOKUP($B741,'UA Ledger'!$A$6:$N$165,F$4,FALSE)),0)+IFERROR(VLOOKUP($B741,'AA Ledger'!$A$6:$O$581,F$4,FALSE),0)</f>
        <v>-5102.24</v>
      </c>
      <c r="G741" s="7">
        <f>IFERROR((VLOOKUP($B741,'UA Ledger'!$A$6:$N$165,G$4,FALSE)),0)+IFERROR(VLOOKUP($B741,'AA Ledger'!$A$6:$O$581,G$4,FALSE),0)</f>
        <v>-5102.5300000000007</v>
      </c>
      <c r="H741" s="7">
        <f>IFERROR((VLOOKUP($B741,'UA Ledger'!$A$6:$N$165,H$4,FALSE)),0)+IFERROR(VLOOKUP($B741,'AA Ledger'!$A$6:$O$581,H$4,FALSE),0)</f>
        <v>-5102.5300000000007</v>
      </c>
      <c r="I741" s="7">
        <f>IFERROR((VLOOKUP($B741,'UA Ledger'!$A$6:$N$165,I$4,FALSE)),0)+IFERROR(VLOOKUP($B741,'AA Ledger'!$A$6:$O$581,I$4,FALSE),0)</f>
        <v>-5140.88</v>
      </c>
      <c r="J741" s="7">
        <f>IFERROR((VLOOKUP($B741,'UA Ledger'!$A$6:$N$165,J$4,FALSE)),0)+IFERROR(VLOOKUP($B741,'AA Ledger'!$A$6:$O$581,J$4,FALSE),0)</f>
        <v>-5140.88</v>
      </c>
      <c r="K741" s="7">
        <f>IFERROR((VLOOKUP($B741,'UA Ledger'!$A$6:$N$165,K$4,FALSE)),0)+IFERROR(VLOOKUP($B741,'AA Ledger'!$A$6:$O$581,K$4,FALSE),0)</f>
        <v>-5146.0300000000007</v>
      </c>
      <c r="L741" s="7">
        <f>IFERROR((VLOOKUP($B741,'UA Ledger'!$A$6:$N$165,L$4,FALSE)),0)+IFERROR(VLOOKUP($B741,'AA Ledger'!$A$6:$O$581,L$4,FALSE),0)</f>
        <v>-5146.0300000000007</v>
      </c>
      <c r="M741" s="7">
        <f>IFERROR((VLOOKUP($B741,'UA Ledger'!$A$6:$N$165,M$4,FALSE)),0)+IFERROR(VLOOKUP($B741,'AA Ledger'!$A$6:$O$581,M$4,FALSE),0)</f>
        <v>-5147.8999999999996</v>
      </c>
      <c r="N741" s="7">
        <f>IFERROR((VLOOKUP($B741,'UA Ledger'!$A$6:$N$165,N$4,FALSE)),0)+IFERROR(VLOOKUP($B741,'AA Ledger'!$A$6:$O$581,N$4,FALSE),0)</f>
        <v>-5206.51</v>
      </c>
      <c r="O741" s="6">
        <f t="shared" si="35"/>
        <v>-61185.749999999993</v>
      </c>
    </row>
    <row r="742" spans="1:15" x14ac:dyDescent="0.35">
      <c r="A742" s="26" t="str">
        <f>IFERROR(VLOOKUP(B742,[1]Summary!$A$440:$B$730,2,FALSE),"")</f>
        <v>AMORT-SWR PLT MOD FEE</v>
      </c>
      <c r="B742" s="16">
        <v>7445</v>
      </c>
      <c r="C742" s="7">
        <f>IFERROR((VLOOKUP($B742,'UA Ledger'!$A$6:$N$165,2,FALSE)),0)+IFERROR(VLOOKUP($B742,'AA Ledger'!$A$6:$O$581,2,FALSE),0)</f>
        <v>-296.19000000000005</v>
      </c>
      <c r="D742" s="7">
        <f>IFERROR((VLOOKUP($B742,'UA Ledger'!$A$6:$N$165,D$4,FALSE)),0)+IFERROR(VLOOKUP($B742,'AA Ledger'!$A$6:$O$581,D$4,FALSE),0)</f>
        <v>-296.19000000000005</v>
      </c>
      <c r="E742" s="7">
        <f>IFERROR((VLOOKUP($B742,'UA Ledger'!$A$6:$N$165,E$4,FALSE)),0)+IFERROR(VLOOKUP($B742,'AA Ledger'!$A$6:$O$581,E$4,FALSE),0)</f>
        <v>-296.19000000000005</v>
      </c>
      <c r="F742" s="7">
        <f>IFERROR((VLOOKUP($B742,'UA Ledger'!$A$6:$N$165,F$4,FALSE)),0)+IFERROR(VLOOKUP($B742,'AA Ledger'!$A$6:$O$581,F$4,FALSE),0)</f>
        <v>-296.19000000000005</v>
      </c>
      <c r="G742" s="7">
        <f>IFERROR((VLOOKUP($B742,'UA Ledger'!$A$6:$N$165,G$4,FALSE)),0)+IFERROR(VLOOKUP($B742,'AA Ledger'!$A$6:$O$581,G$4,FALSE),0)</f>
        <v>-296.19000000000005</v>
      </c>
      <c r="H742" s="7">
        <f>IFERROR((VLOOKUP($B742,'UA Ledger'!$A$6:$N$165,H$4,FALSE)),0)+IFERROR(VLOOKUP($B742,'AA Ledger'!$A$6:$O$581,H$4,FALSE),0)</f>
        <v>-296.19000000000005</v>
      </c>
      <c r="I742" s="7">
        <f>IFERROR((VLOOKUP($B742,'UA Ledger'!$A$6:$N$165,I$4,FALSE)),0)+IFERROR(VLOOKUP($B742,'AA Ledger'!$A$6:$O$581,I$4,FALSE),0)</f>
        <v>-296.19000000000005</v>
      </c>
      <c r="J742" s="7">
        <f>IFERROR((VLOOKUP($B742,'UA Ledger'!$A$6:$N$165,J$4,FALSE)),0)+IFERROR(VLOOKUP($B742,'AA Ledger'!$A$6:$O$581,J$4,FALSE),0)</f>
        <v>-296.19000000000005</v>
      </c>
      <c r="K742" s="7">
        <f>IFERROR((VLOOKUP($B742,'UA Ledger'!$A$6:$N$165,K$4,FALSE)),0)+IFERROR(VLOOKUP($B742,'AA Ledger'!$A$6:$O$581,K$4,FALSE),0)</f>
        <v>-296.19000000000005</v>
      </c>
      <c r="L742" s="7">
        <f>IFERROR((VLOOKUP($B742,'UA Ledger'!$A$6:$N$165,L$4,FALSE)),0)+IFERROR(VLOOKUP($B742,'AA Ledger'!$A$6:$O$581,L$4,FALSE),0)</f>
        <v>-296.19000000000005</v>
      </c>
      <c r="M742" s="7">
        <f>IFERROR((VLOOKUP($B742,'UA Ledger'!$A$6:$N$165,M$4,FALSE)),0)+IFERROR(VLOOKUP($B742,'AA Ledger'!$A$6:$O$581,M$4,FALSE),0)</f>
        <v>-296.19000000000005</v>
      </c>
      <c r="N742" s="7">
        <f>IFERROR((VLOOKUP($B742,'UA Ledger'!$A$6:$N$165,N$4,FALSE)),0)+IFERROR(VLOOKUP($B742,'AA Ledger'!$A$6:$O$581,N$4,FALSE),0)</f>
        <v>-296.19000000000005</v>
      </c>
      <c r="O742" s="6">
        <f t="shared" si="35"/>
        <v>-3554.2800000000007</v>
      </c>
    </row>
    <row r="743" spans="1:15" x14ac:dyDescent="0.35">
      <c r="A743" s="26" t="str">
        <f>IFERROR(VLOOKUP(B743,[1]Summary!$A$440:$B$730,2,FALSE),"")</f>
        <v>AMORT-SWR PLT MTR FEE</v>
      </c>
      <c r="B743" s="16">
        <v>7450</v>
      </c>
      <c r="C743" s="7">
        <f>IFERROR((VLOOKUP($B743,'UA Ledger'!$A$6:$N$165,2,FALSE)),0)+IFERROR(VLOOKUP($B743,'AA Ledger'!$A$6:$O$581,2,FALSE),0)</f>
        <v>-12.29</v>
      </c>
      <c r="D743" s="7">
        <f>IFERROR((VLOOKUP($B743,'UA Ledger'!$A$6:$N$165,D$4,FALSE)),0)+IFERROR(VLOOKUP($B743,'AA Ledger'!$A$6:$O$581,D$4,FALSE),0)</f>
        <v>-12.870000000000001</v>
      </c>
      <c r="E743" s="7">
        <f>IFERROR((VLOOKUP($B743,'UA Ledger'!$A$6:$N$165,E$4,FALSE)),0)+IFERROR(VLOOKUP($B743,'AA Ledger'!$A$6:$O$581,E$4,FALSE),0)</f>
        <v>-13.440000000000001</v>
      </c>
      <c r="F743" s="7">
        <f>IFERROR((VLOOKUP($B743,'UA Ledger'!$A$6:$N$165,F$4,FALSE)),0)+IFERROR(VLOOKUP($B743,'AA Ledger'!$A$6:$O$581,F$4,FALSE),0)</f>
        <v>-14.59</v>
      </c>
      <c r="G743" s="7">
        <f>IFERROR((VLOOKUP($B743,'UA Ledger'!$A$6:$N$165,G$4,FALSE)),0)+IFERROR(VLOOKUP($B743,'AA Ledger'!$A$6:$O$581,G$4,FALSE),0)</f>
        <v>-14.59</v>
      </c>
      <c r="H743" s="7">
        <f>IFERROR((VLOOKUP($B743,'UA Ledger'!$A$6:$N$165,H$4,FALSE)),0)+IFERROR(VLOOKUP($B743,'AA Ledger'!$A$6:$O$581,H$4,FALSE),0)</f>
        <v>-15.45</v>
      </c>
      <c r="I743" s="7">
        <f>IFERROR((VLOOKUP($B743,'UA Ledger'!$A$6:$N$165,I$4,FALSE)),0)+IFERROR(VLOOKUP($B743,'AA Ledger'!$A$6:$O$581,I$4,FALSE),0)</f>
        <v>-15.45</v>
      </c>
      <c r="J743" s="7">
        <f>IFERROR((VLOOKUP($B743,'UA Ledger'!$A$6:$N$165,J$4,FALSE)),0)+IFERROR(VLOOKUP($B743,'AA Ledger'!$A$6:$O$581,J$4,FALSE),0)</f>
        <v>-16.02</v>
      </c>
      <c r="K743" s="7">
        <f>IFERROR((VLOOKUP($B743,'UA Ledger'!$A$6:$N$165,K$4,FALSE)),0)+IFERROR(VLOOKUP($B743,'AA Ledger'!$A$6:$O$581,K$4,FALSE),0)</f>
        <v>-16.309999999999999</v>
      </c>
      <c r="L743" s="7">
        <f>IFERROR((VLOOKUP($B743,'UA Ledger'!$A$6:$N$165,L$4,FALSE)),0)+IFERROR(VLOOKUP($B743,'AA Ledger'!$A$6:$O$581,L$4,FALSE),0)</f>
        <v>-16.59</v>
      </c>
      <c r="M743" s="7">
        <f>IFERROR((VLOOKUP($B743,'UA Ledger'!$A$6:$N$165,M$4,FALSE)),0)+IFERROR(VLOOKUP($B743,'AA Ledger'!$A$6:$O$581,M$4,FALSE),0)</f>
        <v>-16.59</v>
      </c>
      <c r="N743" s="7">
        <f>IFERROR((VLOOKUP($B743,'UA Ledger'!$A$6:$N$165,N$4,FALSE)),0)+IFERROR(VLOOKUP($B743,'AA Ledger'!$A$6:$O$581,N$4,FALSE),0)</f>
        <v>-16.59</v>
      </c>
      <c r="O743" s="6">
        <f t="shared" si="35"/>
        <v>-180.78</v>
      </c>
    </row>
    <row r="744" spans="1:15" x14ac:dyDescent="0.35">
      <c r="A744" s="26" t="str">
        <f>IFERROR(VLOOKUP(B744,[1]Summary!$A$440:$B$730,2,FALSE),"")</f>
        <v>AMORT-REUSE SERVICES</v>
      </c>
      <c r="B744" s="16">
        <v>7470</v>
      </c>
      <c r="C744" s="7">
        <f>IFERROR((VLOOKUP($B744,'UA Ledger'!$A$6:$N$165,2,FALSE)),0)+IFERROR(VLOOKUP($B744,'AA Ledger'!$A$6:$O$581,2,FALSE),0)</f>
        <v>-4063.6100000000006</v>
      </c>
      <c r="D744" s="7">
        <f>IFERROR((VLOOKUP($B744,'UA Ledger'!$A$6:$N$165,D$4,FALSE)),0)+IFERROR(VLOOKUP($B744,'AA Ledger'!$A$6:$O$581,D$4,FALSE),0)</f>
        <v>-4063.6100000000006</v>
      </c>
      <c r="E744" s="7">
        <f>IFERROR((VLOOKUP($B744,'UA Ledger'!$A$6:$N$165,E$4,FALSE)),0)+IFERROR(VLOOKUP($B744,'AA Ledger'!$A$6:$O$581,E$4,FALSE),0)</f>
        <v>-4063.6100000000006</v>
      </c>
      <c r="F744" s="7">
        <f>IFERROR((VLOOKUP($B744,'UA Ledger'!$A$6:$N$165,F$4,FALSE)),0)+IFERROR(VLOOKUP($B744,'AA Ledger'!$A$6:$O$581,F$4,FALSE),0)</f>
        <v>-4063.6100000000006</v>
      </c>
      <c r="G744" s="7">
        <f>IFERROR((VLOOKUP($B744,'UA Ledger'!$A$6:$N$165,G$4,FALSE)),0)+IFERROR(VLOOKUP($B744,'AA Ledger'!$A$6:$O$581,G$4,FALSE),0)</f>
        <v>-4770.9699999999993</v>
      </c>
      <c r="H744" s="7">
        <f>IFERROR((VLOOKUP($B744,'UA Ledger'!$A$6:$N$165,H$4,FALSE)),0)+IFERROR(VLOOKUP($B744,'AA Ledger'!$A$6:$O$581,H$4,FALSE),0)</f>
        <v>-4770.9699999999993</v>
      </c>
      <c r="I744" s="7">
        <f>IFERROR((VLOOKUP($B744,'UA Ledger'!$A$6:$N$165,I$4,FALSE)),0)+IFERROR(VLOOKUP($B744,'AA Ledger'!$A$6:$O$581,I$4,FALSE),0)</f>
        <v>-4953.8599999999988</v>
      </c>
      <c r="J744" s="7">
        <f>IFERROR((VLOOKUP($B744,'UA Ledger'!$A$6:$N$165,J$4,FALSE)),0)+IFERROR(VLOOKUP($B744,'AA Ledger'!$A$6:$O$581,J$4,FALSE),0)</f>
        <v>-4953.8599999999988</v>
      </c>
      <c r="K744" s="7">
        <f>IFERROR((VLOOKUP($B744,'UA Ledger'!$A$6:$N$165,K$4,FALSE)),0)+IFERROR(VLOOKUP($B744,'AA Ledger'!$A$6:$O$581,K$4,FALSE),0)</f>
        <v>-5065.0599999999995</v>
      </c>
      <c r="L744" s="7">
        <f>IFERROR((VLOOKUP($B744,'UA Ledger'!$A$6:$N$165,L$4,FALSE)),0)+IFERROR(VLOOKUP($B744,'AA Ledger'!$A$6:$O$581,L$4,FALSE),0)</f>
        <v>-5065.0599999999995</v>
      </c>
      <c r="M744" s="7">
        <f>IFERROR((VLOOKUP($B744,'UA Ledger'!$A$6:$N$165,M$4,FALSE)),0)+IFERROR(VLOOKUP($B744,'AA Ledger'!$A$6:$O$581,M$4,FALSE),0)</f>
        <v>-5065.0599999999995</v>
      </c>
      <c r="N744" s="7">
        <f>IFERROR((VLOOKUP($B744,'UA Ledger'!$A$6:$N$165,N$4,FALSE)),0)+IFERROR(VLOOKUP($B744,'AA Ledger'!$A$6:$O$581,N$4,FALSE),0)</f>
        <v>-5064.9699999999993</v>
      </c>
      <c r="O744" s="6">
        <f t="shared" si="35"/>
        <v>-55964.25</v>
      </c>
    </row>
    <row r="745" spans="1:15" x14ac:dyDescent="0.35">
      <c r="A745" s="26" t="str">
        <f>IFERROR(VLOOKUP(B745,[1]Summary!$A$440:$B$730,2,FALSE),"")</f>
        <v>AMORT-REUSE DIST RESERVOIRS</v>
      </c>
      <c r="B745" s="16">
        <v>7480</v>
      </c>
      <c r="C745" s="7">
        <f>IFERROR((VLOOKUP($B745,'UA Ledger'!$A$6:$N$165,2,FALSE)),0)+IFERROR(VLOOKUP($B745,'AA Ledger'!$A$6:$O$581,2,FALSE),0)</f>
        <v>-5.17</v>
      </c>
      <c r="D745" s="7">
        <f>IFERROR((VLOOKUP($B745,'UA Ledger'!$A$6:$N$165,D$4,FALSE)),0)+IFERROR(VLOOKUP($B745,'AA Ledger'!$A$6:$O$581,D$4,FALSE),0)</f>
        <v>-5.17</v>
      </c>
      <c r="E745" s="7">
        <f>IFERROR((VLOOKUP($B745,'UA Ledger'!$A$6:$N$165,E$4,FALSE)),0)+IFERROR(VLOOKUP($B745,'AA Ledger'!$A$6:$O$581,E$4,FALSE),0)</f>
        <v>-5.17</v>
      </c>
      <c r="F745" s="7">
        <f>IFERROR((VLOOKUP($B745,'UA Ledger'!$A$6:$N$165,F$4,FALSE)),0)+IFERROR(VLOOKUP($B745,'AA Ledger'!$A$6:$O$581,F$4,FALSE),0)</f>
        <v>-5.17</v>
      </c>
      <c r="G745" s="7">
        <f>IFERROR((VLOOKUP($B745,'UA Ledger'!$A$6:$N$165,G$4,FALSE)),0)+IFERROR(VLOOKUP($B745,'AA Ledger'!$A$6:$O$581,G$4,FALSE),0)</f>
        <v>-5.17</v>
      </c>
      <c r="H745" s="7">
        <f>IFERROR((VLOOKUP($B745,'UA Ledger'!$A$6:$N$165,H$4,FALSE)),0)+IFERROR(VLOOKUP($B745,'AA Ledger'!$A$6:$O$581,H$4,FALSE),0)</f>
        <v>-5.17</v>
      </c>
      <c r="I745" s="7">
        <f>IFERROR((VLOOKUP($B745,'UA Ledger'!$A$6:$N$165,I$4,FALSE)),0)+IFERROR(VLOOKUP($B745,'AA Ledger'!$A$6:$O$581,I$4,FALSE),0)</f>
        <v>-5.17</v>
      </c>
      <c r="J745" s="7">
        <f>IFERROR((VLOOKUP($B745,'UA Ledger'!$A$6:$N$165,J$4,FALSE)),0)+IFERROR(VLOOKUP($B745,'AA Ledger'!$A$6:$O$581,J$4,FALSE),0)</f>
        <v>-5.17</v>
      </c>
      <c r="K745" s="7">
        <f>IFERROR((VLOOKUP($B745,'UA Ledger'!$A$6:$N$165,K$4,FALSE)),0)+IFERROR(VLOOKUP($B745,'AA Ledger'!$A$6:$O$581,K$4,FALSE),0)</f>
        <v>-5.17</v>
      </c>
      <c r="L745" s="7">
        <f>IFERROR((VLOOKUP($B745,'UA Ledger'!$A$6:$N$165,L$4,FALSE)),0)+IFERROR(VLOOKUP($B745,'AA Ledger'!$A$6:$O$581,L$4,FALSE),0)</f>
        <v>-5.17</v>
      </c>
      <c r="M745" s="7">
        <f>IFERROR((VLOOKUP($B745,'UA Ledger'!$A$6:$N$165,M$4,FALSE)),0)+IFERROR(VLOOKUP($B745,'AA Ledger'!$A$6:$O$581,M$4,FALSE),0)</f>
        <v>-5.17</v>
      </c>
      <c r="N745" s="7">
        <f>IFERROR((VLOOKUP($B745,'UA Ledger'!$A$6:$N$165,N$4,FALSE)),0)+IFERROR(VLOOKUP($B745,'AA Ledger'!$A$6:$O$581,N$4,FALSE),0)</f>
        <v>-5.17</v>
      </c>
      <c r="O745" s="6">
        <f t="shared" si="35"/>
        <v>-62.040000000000013</v>
      </c>
    </row>
    <row r="746" spans="1:15" x14ac:dyDescent="0.35">
      <c r="A746" s="26" t="str">
        <f>IFERROR(VLOOKUP(B746,[1]Summary!$A$440:$B$730,2,FALSE),"")</f>
        <v>AMORT-REUSE TRANMISSION &amp; DIST</v>
      </c>
      <c r="B746" s="16">
        <v>7485</v>
      </c>
      <c r="C746" s="7">
        <f>IFERROR((VLOOKUP($B746,'UA Ledger'!$A$6:$N$165,2,FALSE)),0)+IFERROR(VLOOKUP($B746,'AA Ledger'!$A$6:$O$581,2,FALSE),0)</f>
        <v>-3276.85</v>
      </c>
      <c r="D746" s="7">
        <f>IFERROR((VLOOKUP($B746,'UA Ledger'!$A$6:$N$165,D$4,FALSE)),0)+IFERROR(VLOOKUP($B746,'AA Ledger'!$A$6:$O$581,D$4,FALSE),0)</f>
        <v>-3276.85</v>
      </c>
      <c r="E746" s="7">
        <f>IFERROR((VLOOKUP($B746,'UA Ledger'!$A$6:$N$165,E$4,FALSE)),0)+IFERROR(VLOOKUP($B746,'AA Ledger'!$A$6:$O$581,E$4,FALSE),0)</f>
        <v>-3276.85</v>
      </c>
      <c r="F746" s="7">
        <f>IFERROR((VLOOKUP($B746,'UA Ledger'!$A$6:$N$165,F$4,FALSE)),0)+IFERROR(VLOOKUP($B746,'AA Ledger'!$A$6:$O$581,F$4,FALSE),0)</f>
        <v>-3276.85</v>
      </c>
      <c r="G746" s="7">
        <f>IFERROR((VLOOKUP($B746,'UA Ledger'!$A$6:$N$165,G$4,FALSE)),0)+IFERROR(VLOOKUP($B746,'AA Ledger'!$A$6:$O$581,G$4,FALSE),0)</f>
        <v>-3276.85</v>
      </c>
      <c r="H746" s="7">
        <f>IFERROR((VLOOKUP($B746,'UA Ledger'!$A$6:$N$165,H$4,FALSE)),0)+IFERROR(VLOOKUP($B746,'AA Ledger'!$A$6:$O$581,H$4,FALSE),0)</f>
        <v>-3276.85</v>
      </c>
      <c r="I746" s="7">
        <f>IFERROR((VLOOKUP($B746,'UA Ledger'!$A$6:$N$165,I$4,FALSE)),0)+IFERROR(VLOOKUP($B746,'AA Ledger'!$A$6:$O$581,I$4,FALSE),0)</f>
        <v>-3276.85</v>
      </c>
      <c r="J746" s="7">
        <f>IFERROR((VLOOKUP($B746,'UA Ledger'!$A$6:$N$165,J$4,FALSE)),0)+IFERROR(VLOOKUP($B746,'AA Ledger'!$A$6:$O$581,J$4,FALSE),0)</f>
        <v>-3276.85</v>
      </c>
      <c r="K746" s="7">
        <f>IFERROR((VLOOKUP($B746,'UA Ledger'!$A$6:$N$165,K$4,FALSE)),0)+IFERROR(VLOOKUP($B746,'AA Ledger'!$A$6:$O$581,K$4,FALSE),0)</f>
        <v>-3396.64</v>
      </c>
      <c r="L746" s="7">
        <f>IFERROR((VLOOKUP($B746,'UA Ledger'!$A$6:$N$165,L$4,FALSE)),0)+IFERROR(VLOOKUP($B746,'AA Ledger'!$A$6:$O$581,L$4,FALSE),0)</f>
        <v>-3396.64</v>
      </c>
      <c r="M746" s="7">
        <f>IFERROR((VLOOKUP($B746,'UA Ledger'!$A$6:$N$165,M$4,FALSE)),0)+IFERROR(VLOOKUP($B746,'AA Ledger'!$A$6:$O$581,M$4,FALSE),0)</f>
        <v>-3396.64</v>
      </c>
      <c r="N746" s="7">
        <f>IFERROR((VLOOKUP($B746,'UA Ledger'!$A$6:$N$165,N$4,FALSE)),0)+IFERROR(VLOOKUP($B746,'AA Ledger'!$A$6:$O$581,N$4,FALSE),0)</f>
        <v>-3396.64</v>
      </c>
      <c r="O746" s="6">
        <f t="shared" si="35"/>
        <v>-39801.359999999993</v>
      </c>
    </row>
    <row r="747" spans="1:15" x14ac:dyDescent="0.35">
      <c r="A747" s="26" t="str">
        <f>IFERROR(VLOOKUP(B747,[1]Summary!$A$440:$B$730,2,FALSE),"")</f>
        <v>FICA EXPENSE</v>
      </c>
      <c r="B747" s="16">
        <v>7510</v>
      </c>
      <c r="C747" s="7">
        <f>IFERROR((VLOOKUP($B747,'UA Ledger'!$A$6:$N$165,2,FALSE)),0)+IFERROR(VLOOKUP($B747,'AA Ledger'!$A$6:$O$581,2,FALSE),0)</f>
        <v>37832.89</v>
      </c>
      <c r="D747" s="7">
        <f>IFERROR((VLOOKUP($B747,'UA Ledger'!$A$6:$N$165,D$4,FALSE)),0)+IFERROR(VLOOKUP($B747,'AA Ledger'!$A$6:$O$581,D$4,FALSE),0)</f>
        <v>34589.94</v>
      </c>
      <c r="E747" s="7">
        <f>IFERROR((VLOOKUP($B747,'UA Ledger'!$A$6:$N$165,E$4,FALSE)),0)+IFERROR(VLOOKUP($B747,'AA Ledger'!$A$6:$O$581,E$4,FALSE),0)</f>
        <v>35172.020000000004</v>
      </c>
      <c r="F747" s="7">
        <f>IFERROR((VLOOKUP($B747,'UA Ledger'!$A$6:$N$165,F$4,FALSE)),0)+IFERROR(VLOOKUP($B747,'AA Ledger'!$A$6:$O$581,F$4,FALSE),0)</f>
        <v>51116.69</v>
      </c>
      <c r="G747" s="7">
        <f>IFERROR((VLOOKUP($B747,'UA Ledger'!$A$6:$N$165,G$4,FALSE)),0)+IFERROR(VLOOKUP($B747,'AA Ledger'!$A$6:$O$581,G$4,FALSE),0)</f>
        <v>35560.720000000001</v>
      </c>
      <c r="H747" s="7">
        <f>IFERROR((VLOOKUP($B747,'UA Ledger'!$A$6:$N$165,H$4,FALSE)),0)+IFERROR(VLOOKUP($B747,'AA Ledger'!$A$6:$O$581,H$4,FALSE),0)</f>
        <v>32908.839999999997</v>
      </c>
      <c r="I747" s="7">
        <f>IFERROR((VLOOKUP($B747,'UA Ledger'!$A$6:$N$165,I$4,FALSE)),0)+IFERROR(VLOOKUP($B747,'AA Ledger'!$A$6:$O$581,I$4,FALSE),0)</f>
        <v>36507.509999999995</v>
      </c>
      <c r="J747" s="7">
        <f>IFERROR((VLOOKUP($B747,'UA Ledger'!$A$6:$N$165,J$4,FALSE)),0)+IFERROR(VLOOKUP($B747,'AA Ledger'!$A$6:$O$581,J$4,FALSE),0)</f>
        <v>35364.97</v>
      </c>
      <c r="K747" s="7">
        <f>IFERROR((VLOOKUP($B747,'UA Ledger'!$A$6:$N$165,K$4,FALSE)),0)+IFERROR(VLOOKUP($B747,'AA Ledger'!$A$6:$O$581,K$4,FALSE),0)</f>
        <v>33314.57</v>
      </c>
      <c r="L747" s="7">
        <f>IFERROR((VLOOKUP($B747,'UA Ledger'!$A$6:$N$165,L$4,FALSE)),0)+IFERROR(VLOOKUP($B747,'AA Ledger'!$A$6:$O$581,L$4,FALSE),0)</f>
        <v>35067.699999999997</v>
      </c>
      <c r="M747" s="7">
        <f>IFERROR((VLOOKUP($B747,'UA Ledger'!$A$6:$N$165,M$4,FALSE)),0)+IFERROR(VLOOKUP($B747,'AA Ledger'!$A$6:$O$581,M$4,FALSE),0)</f>
        <v>32059.989999999994</v>
      </c>
      <c r="N747" s="7">
        <f>IFERROR((VLOOKUP($B747,'UA Ledger'!$A$6:$N$165,N$4,FALSE)),0)+IFERROR(VLOOKUP($B747,'AA Ledger'!$A$6:$O$581,N$4,FALSE),0)</f>
        <v>34854.569999999992</v>
      </c>
      <c r="O747" s="6">
        <f t="shared" si="35"/>
        <v>434350.41</v>
      </c>
    </row>
    <row r="748" spans="1:15" x14ac:dyDescent="0.35">
      <c r="A748" s="26" t="str">
        <f>IFERROR(VLOOKUP(B748,[1]Summary!$A$440:$B$730,2,FALSE),"")</f>
        <v>FEDERAL UNEMPLOYMENT TAX</v>
      </c>
      <c r="B748" s="16">
        <v>7515</v>
      </c>
      <c r="C748" s="7">
        <f>IFERROR((VLOOKUP($B748,'UA Ledger'!$A$6:$N$165,2,FALSE)),0)+IFERROR(VLOOKUP($B748,'AA Ledger'!$A$6:$O$581,2,FALSE),0)</f>
        <v>3063.3199999999997</v>
      </c>
      <c r="D748" s="7">
        <f>IFERROR((VLOOKUP($B748,'UA Ledger'!$A$6:$N$165,D$4,FALSE)),0)+IFERROR(VLOOKUP($B748,'AA Ledger'!$A$6:$O$581,D$4,FALSE),0)</f>
        <v>928.18000000000006</v>
      </c>
      <c r="E748" s="7">
        <f>IFERROR((VLOOKUP($B748,'UA Ledger'!$A$6:$N$165,E$4,FALSE)),0)+IFERROR(VLOOKUP($B748,'AA Ledger'!$A$6:$O$581,E$4,FALSE),0)</f>
        <v>227.34000000000003</v>
      </c>
      <c r="F748" s="7">
        <f>IFERROR((VLOOKUP($B748,'UA Ledger'!$A$6:$N$165,F$4,FALSE)),0)+IFERROR(VLOOKUP($B748,'AA Ledger'!$A$6:$O$581,F$4,FALSE),0)</f>
        <v>40.849999999999994</v>
      </c>
      <c r="G748" s="7">
        <f>IFERROR((VLOOKUP($B748,'UA Ledger'!$A$6:$N$165,G$4,FALSE)),0)+IFERROR(VLOOKUP($B748,'AA Ledger'!$A$6:$O$581,G$4,FALSE),0)</f>
        <v>28.789999999999996</v>
      </c>
      <c r="H748" s="7">
        <f>IFERROR((VLOOKUP($B748,'UA Ledger'!$A$6:$N$165,H$4,FALSE)),0)+IFERROR(VLOOKUP($B748,'AA Ledger'!$A$6:$O$581,H$4,FALSE),0)</f>
        <v>34.869999999999997</v>
      </c>
      <c r="I748" s="7">
        <f>IFERROR((VLOOKUP($B748,'UA Ledger'!$A$6:$N$165,I$4,FALSE)),0)+IFERROR(VLOOKUP($B748,'AA Ledger'!$A$6:$O$581,I$4,FALSE),0)</f>
        <v>122.49</v>
      </c>
      <c r="J748" s="7">
        <f>IFERROR((VLOOKUP($B748,'UA Ledger'!$A$6:$N$165,J$4,FALSE)),0)+IFERROR(VLOOKUP($B748,'AA Ledger'!$A$6:$O$581,J$4,FALSE),0)</f>
        <v>61.52999999999998</v>
      </c>
      <c r="K748" s="7">
        <f>IFERROR((VLOOKUP($B748,'UA Ledger'!$A$6:$N$165,K$4,FALSE)),0)+IFERROR(VLOOKUP($B748,'AA Ledger'!$A$6:$O$581,K$4,FALSE),0)</f>
        <v>58.440000000000026</v>
      </c>
      <c r="L748" s="7">
        <f>IFERROR((VLOOKUP($B748,'UA Ledger'!$A$6:$N$165,L$4,FALSE)),0)+IFERROR(VLOOKUP($B748,'AA Ledger'!$A$6:$O$581,L$4,FALSE),0)</f>
        <v>25.419999999999998</v>
      </c>
      <c r="M748" s="7">
        <f>IFERROR((VLOOKUP($B748,'UA Ledger'!$A$6:$N$165,M$4,FALSE)),0)+IFERROR(VLOOKUP($B748,'AA Ledger'!$A$6:$O$581,M$4,FALSE),0)</f>
        <v>-50.610000000000007</v>
      </c>
      <c r="N748" s="7">
        <f>IFERROR((VLOOKUP($B748,'UA Ledger'!$A$6:$N$165,N$4,FALSE)),0)+IFERROR(VLOOKUP($B748,'AA Ledger'!$A$6:$O$581,N$4,FALSE),0)</f>
        <v>776.76000000000033</v>
      </c>
      <c r="O748" s="6">
        <f t="shared" si="35"/>
        <v>5317.38</v>
      </c>
    </row>
    <row r="749" spans="1:15" x14ac:dyDescent="0.35">
      <c r="A749" s="26" t="str">
        <f>IFERROR(VLOOKUP(B749,[1]Summary!$A$440:$B$730,2,FALSE),"")</f>
        <v>STATE UNEMPLOYMENT TAX</v>
      </c>
      <c r="B749" s="16">
        <v>7520</v>
      </c>
      <c r="C749" s="7">
        <f>IFERROR((VLOOKUP($B749,'UA Ledger'!$A$6:$N$165,2,FALSE)),0)+IFERROR(VLOOKUP($B749,'AA Ledger'!$A$6:$O$581,2,FALSE),0)</f>
        <v>3089.8700000000008</v>
      </c>
      <c r="D749" s="7">
        <f>IFERROR((VLOOKUP($B749,'UA Ledger'!$A$6:$N$165,D$4,FALSE)),0)+IFERROR(VLOOKUP($B749,'AA Ledger'!$A$6:$O$581,D$4,FALSE),0)</f>
        <v>1195.5800000000004</v>
      </c>
      <c r="E749" s="7">
        <f>IFERROR((VLOOKUP($B749,'UA Ledger'!$A$6:$N$165,E$4,FALSE)),0)+IFERROR(VLOOKUP($B749,'AA Ledger'!$A$6:$O$581,E$4,FALSE),0)</f>
        <v>453.94999999999982</v>
      </c>
      <c r="F749" s="7">
        <f>IFERROR((VLOOKUP($B749,'UA Ledger'!$A$6:$N$165,F$4,FALSE)),0)+IFERROR(VLOOKUP($B749,'AA Ledger'!$A$6:$O$581,F$4,FALSE),0)</f>
        <v>183.32000000000002</v>
      </c>
      <c r="G749" s="7">
        <f>IFERROR((VLOOKUP($B749,'UA Ledger'!$A$6:$N$165,G$4,FALSE)),0)+IFERROR(VLOOKUP($B749,'AA Ledger'!$A$6:$O$581,G$4,FALSE),0)</f>
        <v>-31.07</v>
      </c>
      <c r="H749" s="7">
        <f>IFERROR((VLOOKUP($B749,'UA Ledger'!$A$6:$N$165,H$4,FALSE)),0)+IFERROR(VLOOKUP($B749,'AA Ledger'!$A$6:$O$581,H$4,FALSE),0)</f>
        <v>36.170000000000016</v>
      </c>
      <c r="I749" s="7">
        <f>IFERROR((VLOOKUP($B749,'UA Ledger'!$A$6:$N$165,I$4,FALSE)),0)+IFERROR(VLOOKUP($B749,'AA Ledger'!$A$6:$O$581,I$4,FALSE),0)</f>
        <v>-78.16</v>
      </c>
      <c r="J749" s="7">
        <f>IFERROR((VLOOKUP($B749,'UA Ledger'!$A$6:$N$165,J$4,FALSE)),0)+IFERROR(VLOOKUP($B749,'AA Ledger'!$A$6:$O$581,J$4,FALSE),0)</f>
        <v>149.88000000000005</v>
      </c>
      <c r="K749" s="7">
        <f>IFERROR((VLOOKUP($B749,'UA Ledger'!$A$6:$N$165,K$4,FALSE)),0)+IFERROR(VLOOKUP($B749,'AA Ledger'!$A$6:$O$581,K$4,FALSE),0)</f>
        <v>17.599999999999991</v>
      </c>
      <c r="L749" s="7">
        <f>IFERROR((VLOOKUP($B749,'UA Ledger'!$A$6:$N$165,L$4,FALSE)),0)+IFERROR(VLOOKUP($B749,'AA Ledger'!$A$6:$O$581,L$4,FALSE),0)</f>
        <v>-1567.86</v>
      </c>
      <c r="M749" s="7">
        <f>IFERROR((VLOOKUP($B749,'UA Ledger'!$A$6:$N$165,M$4,FALSE)),0)+IFERROR(VLOOKUP($B749,'AA Ledger'!$A$6:$O$581,M$4,FALSE),0)</f>
        <v>-293.18000000000012</v>
      </c>
      <c r="N749" s="7">
        <f>IFERROR((VLOOKUP($B749,'UA Ledger'!$A$6:$N$165,N$4,FALSE)),0)+IFERROR(VLOOKUP($B749,'AA Ledger'!$A$6:$O$581,N$4,FALSE),0)</f>
        <v>186.77000000000004</v>
      </c>
      <c r="O749" s="6">
        <f t="shared" si="35"/>
        <v>3342.8700000000013</v>
      </c>
    </row>
    <row r="750" spans="1:15" x14ac:dyDescent="0.35">
      <c r="A750" s="26" t="str">
        <f>IFERROR(VLOOKUP(B750,[1]Summary!$A$440:$B$730,2,FALSE),"")</f>
        <v>FRANCHISE TAX</v>
      </c>
      <c r="B750" s="16">
        <v>7535</v>
      </c>
      <c r="C750" s="7">
        <f>IFERROR((VLOOKUP($B750,'UA Ledger'!$A$6:$N$165,2,FALSE)),0)+IFERROR(VLOOKUP($B750,'AA Ledger'!$A$6:$O$581,2,FALSE),0)</f>
        <v>0</v>
      </c>
      <c r="D750" s="7">
        <f>IFERROR((VLOOKUP($B750,'UA Ledger'!$A$6:$N$165,D$4,FALSE)),0)+IFERROR(VLOOKUP($B750,'AA Ledger'!$A$6:$O$581,D$4,FALSE),0)</f>
        <v>49.89</v>
      </c>
      <c r="E750" s="7">
        <f>IFERROR((VLOOKUP($B750,'UA Ledger'!$A$6:$N$165,E$4,FALSE)),0)+IFERROR(VLOOKUP($B750,'AA Ledger'!$A$6:$O$581,E$4,FALSE),0)</f>
        <v>0</v>
      </c>
      <c r="F750" s="7">
        <f>IFERROR((VLOOKUP($B750,'UA Ledger'!$A$6:$N$165,F$4,FALSE)),0)+IFERROR(VLOOKUP($B750,'AA Ledger'!$A$6:$O$581,F$4,FALSE),0)</f>
        <v>117.3</v>
      </c>
      <c r="G750" s="7">
        <f>IFERROR((VLOOKUP($B750,'UA Ledger'!$A$6:$N$165,G$4,FALSE)),0)+IFERROR(VLOOKUP($B750,'AA Ledger'!$A$6:$O$581,G$4,FALSE),0)</f>
        <v>541.86</v>
      </c>
      <c r="H750" s="7">
        <f>IFERROR((VLOOKUP($B750,'UA Ledger'!$A$6:$N$165,H$4,FALSE)),0)+IFERROR(VLOOKUP($B750,'AA Ledger'!$A$6:$O$581,H$4,FALSE),0)</f>
        <v>0</v>
      </c>
      <c r="I750" s="7">
        <f>IFERROR((VLOOKUP($B750,'UA Ledger'!$A$6:$N$165,I$4,FALSE)),0)+IFERROR(VLOOKUP($B750,'AA Ledger'!$A$6:$O$581,I$4,FALSE),0)</f>
        <v>98.83</v>
      </c>
      <c r="J750" s="7">
        <f>IFERROR((VLOOKUP($B750,'UA Ledger'!$A$6:$N$165,J$4,FALSE)),0)+IFERROR(VLOOKUP($B750,'AA Ledger'!$A$6:$O$581,J$4,FALSE),0)</f>
        <v>0</v>
      </c>
      <c r="K750" s="7">
        <f>IFERROR((VLOOKUP($B750,'UA Ledger'!$A$6:$N$165,K$4,FALSE)),0)+IFERROR(VLOOKUP($B750,'AA Ledger'!$A$6:$O$581,K$4,FALSE),0)</f>
        <v>287.05</v>
      </c>
      <c r="L750" s="7">
        <f>IFERROR((VLOOKUP($B750,'UA Ledger'!$A$6:$N$165,L$4,FALSE)),0)+IFERROR(VLOOKUP($B750,'AA Ledger'!$A$6:$O$581,L$4,FALSE),0)</f>
        <v>0</v>
      </c>
      <c r="M750" s="7">
        <f>IFERROR((VLOOKUP($B750,'UA Ledger'!$A$6:$N$165,M$4,FALSE)),0)+IFERROR(VLOOKUP($B750,'AA Ledger'!$A$6:$O$581,M$4,FALSE),0)</f>
        <v>0</v>
      </c>
      <c r="N750" s="7">
        <f>IFERROR((VLOOKUP($B750,'UA Ledger'!$A$6:$N$165,N$4,FALSE)),0)+IFERROR(VLOOKUP($B750,'AA Ledger'!$A$6:$O$581,N$4,FALSE),0)</f>
        <v>376.41</v>
      </c>
      <c r="O750" s="6">
        <f t="shared" si="35"/>
        <v>1471.3400000000001</v>
      </c>
    </row>
    <row r="751" spans="1:15" x14ac:dyDescent="0.35">
      <c r="A751" s="26" t="str">
        <f>IFERROR(VLOOKUP(B751,[1]Summary!$A$440:$B$730,2,FALSE),"")</f>
        <v>GROSS RECEIPTS TAX</v>
      </c>
      <c r="B751" s="16">
        <v>7540</v>
      </c>
      <c r="C751" s="7">
        <f>IFERROR((VLOOKUP($B751,'UA Ledger'!$A$6:$N$165,2,FALSE)),0)+IFERROR(VLOOKUP($B751,'AA Ledger'!$A$6:$O$581,2,FALSE),0)</f>
        <v>800493.7</v>
      </c>
      <c r="D751" s="7">
        <f>IFERROR((VLOOKUP($B751,'UA Ledger'!$A$6:$N$165,D$4,FALSE)),0)+IFERROR(VLOOKUP($B751,'AA Ledger'!$A$6:$O$581,D$4,FALSE),0)</f>
        <v>0</v>
      </c>
      <c r="E751" s="7">
        <f>IFERROR((VLOOKUP($B751,'UA Ledger'!$A$6:$N$165,E$4,FALSE)),0)+IFERROR(VLOOKUP($B751,'AA Ledger'!$A$6:$O$581,E$4,FALSE),0)</f>
        <v>14638.28</v>
      </c>
      <c r="F751" s="7">
        <f>IFERROR((VLOOKUP($B751,'UA Ledger'!$A$6:$N$165,F$4,FALSE)),0)+IFERROR(VLOOKUP($B751,'AA Ledger'!$A$6:$O$581,F$4,FALSE),0)</f>
        <v>0</v>
      </c>
      <c r="G751" s="7">
        <f>IFERROR((VLOOKUP($B751,'UA Ledger'!$A$6:$N$165,G$4,FALSE)),0)+IFERROR(VLOOKUP($B751,'AA Ledger'!$A$6:$O$581,G$4,FALSE),0)</f>
        <v>0</v>
      </c>
      <c r="H751" s="7">
        <f>IFERROR((VLOOKUP($B751,'UA Ledger'!$A$6:$N$165,H$4,FALSE)),0)+IFERROR(VLOOKUP($B751,'AA Ledger'!$A$6:$O$581,H$4,FALSE),0)</f>
        <v>0</v>
      </c>
      <c r="I751" s="7">
        <f>IFERROR((VLOOKUP($B751,'UA Ledger'!$A$6:$N$165,I$4,FALSE)),0)+IFERROR(VLOOKUP($B751,'AA Ledger'!$A$6:$O$581,I$4,FALSE),0)</f>
        <v>840022.57000000007</v>
      </c>
      <c r="J751" s="7">
        <f>IFERROR((VLOOKUP($B751,'UA Ledger'!$A$6:$N$165,J$4,FALSE)),0)+IFERROR(VLOOKUP($B751,'AA Ledger'!$A$6:$O$581,J$4,FALSE),0)</f>
        <v>0</v>
      </c>
      <c r="K751" s="7">
        <f>IFERROR((VLOOKUP($B751,'UA Ledger'!$A$6:$N$165,K$4,FALSE)),0)+IFERROR(VLOOKUP($B751,'AA Ledger'!$A$6:$O$581,K$4,FALSE),0)</f>
        <v>0</v>
      </c>
      <c r="L751" s="7">
        <f>IFERROR((VLOOKUP($B751,'UA Ledger'!$A$6:$N$165,L$4,FALSE)),0)+IFERROR(VLOOKUP($B751,'AA Ledger'!$A$6:$O$581,L$4,FALSE),0)</f>
        <v>0</v>
      </c>
      <c r="M751" s="7">
        <f>IFERROR((VLOOKUP($B751,'UA Ledger'!$A$6:$N$165,M$4,FALSE)),0)+IFERROR(VLOOKUP($B751,'AA Ledger'!$A$6:$O$581,M$4,FALSE),0)</f>
        <v>0</v>
      </c>
      <c r="N751" s="7">
        <f>IFERROR((VLOOKUP($B751,'UA Ledger'!$A$6:$N$165,N$4,FALSE)),0)+IFERROR(VLOOKUP($B751,'AA Ledger'!$A$6:$O$581,N$4,FALSE),0)</f>
        <v>40500.350000000006</v>
      </c>
      <c r="O751" s="6">
        <f t="shared" si="35"/>
        <v>1695654.9000000001</v>
      </c>
    </row>
    <row r="752" spans="1:15" x14ac:dyDescent="0.35">
      <c r="A752" s="26" t="str">
        <f>IFERROR(VLOOKUP(B752,[1]Summary!$A$440:$B$730,2,FALSE),"")</f>
        <v>PERSONAL PROPERTY/ICT TAX</v>
      </c>
      <c r="B752" s="16">
        <v>7545</v>
      </c>
      <c r="C752" s="7">
        <f>IFERROR((VLOOKUP($B752,'UA Ledger'!$A$6:$N$165,2,FALSE)),0)+IFERROR(VLOOKUP($B752,'AA Ledger'!$A$6:$O$581,2,FALSE),0)</f>
        <v>0</v>
      </c>
      <c r="D752" s="7">
        <f>IFERROR((VLOOKUP($B752,'UA Ledger'!$A$6:$N$165,D$4,FALSE)),0)+IFERROR(VLOOKUP($B752,'AA Ledger'!$A$6:$O$581,D$4,FALSE),0)</f>
        <v>0</v>
      </c>
      <c r="E752" s="7">
        <f>IFERROR((VLOOKUP($B752,'UA Ledger'!$A$6:$N$165,E$4,FALSE)),0)+IFERROR(VLOOKUP($B752,'AA Ledger'!$A$6:$O$581,E$4,FALSE),0)</f>
        <v>0</v>
      </c>
      <c r="F752" s="7">
        <f>IFERROR((VLOOKUP($B752,'UA Ledger'!$A$6:$N$165,F$4,FALSE)),0)+IFERROR(VLOOKUP($B752,'AA Ledger'!$A$6:$O$581,F$4,FALSE),0)</f>
        <v>0</v>
      </c>
      <c r="G752" s="7">
        <f>IFERROR((VLOOKUP($B752,'UA Ledger'!$A$6:$N$165,G$4,FALSE)),0)+IFERROR(VLOOKUP($B752,'AA Ledger'!$A$6:$O$581,G$4,FALSE),0)</f>
        <v>0</v>
      </c>
      <c r="H752" s="7">
        <f>IFERROR((VLOOKUP($B752,'UA Ledger'!$A$6:$N$165,H$4,FALSE)),0)+IFERROR(VLOOKUP($B752,'AA Ledger'!$A$6:$O$581,H$4,FALSE),0)</f>
        <v>0</v>
      </c>
      <c r="I752" s="7">
        <f>IFERROR((VLOOKUP($B752,'UA Ledger'!$A$6:$N$165,I$4,FALSE)),0)+IFERROR(VLOOKUP($B752,'AA Ledger'!$A$6:$O$581,I$4,FALSE),0)</f>
        <v>0</v>
      </c>
      <c r="J752" s="7">
        <f>IFERROR((VLOOKUP($B752,'UA Ledger'!$A$6:$N$165,J$4,FALSE)),0)+IFERROR(VLOOKUP($B752,'AA Ledger'!$A$6:$O$581,J$4,FALSE),0)</f>
        <v>0</v>
      </c>
      <c r="K752" s="7">
        <f>IFERROR((VLOOKUP($B752,'UA Ledger'!$A$6:$N$165,K$4,FALSE)),0)+IFERROR(VLOOKUP($B752,'AA Ledger'!$A$6:$O$581,K$4,FALSE),0)</f>
        <v>0</v>
      </c>
      <c r="L752" s="7">
        <f>IFERROR((VLOOKUP($B752,'UA Ledger'!$A$6:$N$165,L$4,FALSE)),0)+IFERROR(VLOOKUP($B752,'AA Ledger'!$A$6:$O$581,L$4,FALSE),0)</f>
        <v>0</v>
      </c>
      <c r="M752" s="7">
        <f>IFERROR((VLOOKUP($B752,'UA Ledger'!$A$6:$N$165,M$4,FALSE)),0)+IFERROR(VLOOKUP($B752,'AA Ledger'!$A$6:$O$581,M$4,FALSE),0)</f>
        <v>1261763.95</v>
      </c>
      <c r="N752" s="7">
        <f>IFERROR((VLOOKUP($B752,'UA Ledger'!$A$6:$N$165,N$4,FALSE)),0)+IFERROR(VLOOKUP($B752,'AA Ledger'!$A$6:$O$581,N$4,FALSE),0)</f>
        <v>0</v>
      </c>
      <c r="O752" s="6">
        <f t="shared" si="35"/>
        <v>1261763.95</v>
      </c>
    </row>
    <row r="753" spans="1:15" x14ac:dyDescent="0.35">
      <c r="A753" s="26" t="str">
        <f>IFERROR(VLOOKUP(B753,[1]Summary!$A$440:$B$730,2,FALSE),"")</f>
        <v>PROPERTY/OTHER GENERAL TAX</v>
      </c>
      <c r="B753" s="16">
        <v>7550</v>
      </c>
      <c r="C753" s="7">
        <f>IFERROR((VLOOKUP($B753,'UA Ledger'!$A$6:$N$165,2,FALSE)),0)+IFERROR(VLOOKUP($B753,'AA Ledger'!$A$6:$O$581,2,FALSE),0)</f>
        <v>-549584.50000000023</v>
      </c>
      <c r="D753" s="7">
        <f>IFERROR((VLOOKUP($B753,'UA Ledger'!$A$6:$N$165,D$4,FALSE)),0)+IFERROR(VLOOKUP($B753,'AA Ledger'!$A$6:$O$581,D$4,FALSE),0)</f>
        <v>242591.84999999989</v>
      </c>
      <c r="E753" s="7">
        <f>IFERROR((VLOOKUP($B753,'UA Ledger'!$A$6:$N$165,E$4,FALSE)),0)+IFERROR(VLOOKUP($B753,'AA Ledger'!$A$6:$O$581,E$4,FALSE),0)</f>
        <v>248861.16000000006</v>
      </c>
      <c r="F753" s="7">
        <f>IFERROR((VLOOKUP($B753,'UA Ledger'!$A$6:$N$165,F$4,FALSE)),0)+IFERROR(VLOOKUP($B753,'AA Ledger'!$A$6:$O$581,F$4,FALSE),0)</f>
        <v>256799.78000000006</v>
      </c>
      <c r="G753" s="7">
        <f>IFERROR((VLOOKUP($B753,'UA Ledger'!$A$6:$N$165,G$4,FALSE)),0)+IFERROR(VLOOKUP($B753,'AA Ledger'!$A$6:$O$581,G$4,FALSE),0)</f>
        <v>264211.67999999993</v>
      </c>
      <c r="H753" s="7">
        <f>IFERROR((VLOOKUP($B753,'UA Ledger'!$A$6:$N$165,H$4,FALSE)),0)+IFERROR(VLOOKUP($B753,'AA Ledger'!$A$6:$O$581,H$4,FALSE),0)</f>
        <v>239964.8000000001</v>
      </c>
      <c r="I753" s="7">
        <f>IFERROR((VLOOKUP($B753,'UA Ledger'!$A$6:$N$165,I$4,FALSE)),0)+IFERROR(VLOOKUP($B753,'AA Ledger'!$A$6:$O$581,I$4,FALSE),0)</f>
        <v>-595595.09999999986</v>
      </c>
      <c r="J753" s="7">
        <f>IFERROR((VLOOKUP($B753,'UA Ledger'!$A$6:$N$165,J$4,FALSE)),0)+IFERROR(VLOOKUP($B753,'AA Ledger'!$A$6:$O$581,J$4,FALSE),0)</f>
        <v>240888.99999999988</v>
      </c>
      <c r="K753" s="7">
        <f>IFERROR((VLOOKUP($B753,'UA Ledger'!$A$6:$N$165,K$4,FALSE)),0)+IFERROR(VLOOKUP($B753,'AA Ledger'!$A$6:$O$581,K$4,FALSE),0)</f>
        <v>235229.37000000011</v>
      </c>
      <c r="L753" s="7">
        <f>IFERROR((VLOOKUP($B753,'UA Ledger'!$A$6:$N$165,L$4,FALSE)),0)+IFERROR(VLOOKUP($B753,'AA Ledger'!$A$6:$O$581,L$4,FALSE),0)</f>
        <v>255070.66</v>
      </c>
      <c r="M753" s="7">
        <f>IFERROR((VLOOKUP($B753,'UA Ledger'!$A$6:$N$165,M$4,FALSE)),0)+IFERROR(VLOOKUP($B753,'AA Ledger'!$A$6:$O$581,M$4,FALSE),0)</f>
        <v>-1112831.9799999997</v>
      </c>
      <c r="N753" s="7">
        <f>IFERROR((VLOOKUP($B753,'UA Ledger'!$A$6:$N$165,N$4,FALSE)),0)+IFERROR(VLOOKUP($B753,'AA Ledger'!$A$6:$O$581,N$4,FALSE),0)</f>
        <v>274388.12999999989</v>
      </c>
      <c r="O753" s="6">
        <f t="shared" si="35"/>
        <v>-5.1499999999068677</v>
      </c>
    </row>
    <row r="754" spans="1:15" x14ac:dyDescent="0.35">
      <c r="A754" s="26" t="str">
        <f>IFERROR(VLOOKUP(B754,[1]Summary!$A$440:$B$730,2,FALSE),"")</f>
        <v>REAL ESTATE TAX</v>
      </c>
      <c r="B754" s="16">
        <v>7555</v>
      </c>
      <c r="C754" s="7">
        <f>IFERROR((VLOOKUP($B754,'UA Ledger'!$A$6:$N$165,2,FALSE)),0)+IFERROR(VLOOKUP($B754,'AA Ledger'!$A$6:$O$581,2,FALSE),0)</f>
        <v>0</v>
      </c>
      <c r="D754" s="7">
        <f>IFERROR((VLOOKUP($B754,'UA Ledger'!$A$6:$N$165,D$4,FALSE)),0)+IFERROR(VLOOKUP($B754,'AA Ledger'!$A$6:$O$581,D$4,FALSE),0)</f>
        <v>10094.11</v>
      </c>
      <c r="E754" s="7">
        <f>IFERROR((VLOOKUP($B754,'UA Ledger'!$A$6:$N$165,E$4,FALSE)),0)+IFERROR(VLOOKUP($B754,'AA Ledger'!$A$6:$O$581,E$4,FALSE),0)</f>
        <v>0</v>
      </c>
      <c r="F754" s="7">
        <f>IFERROR((VLOOKUP($B754,'UA Ledger'!$A$6:$N$165,F$4,FALSE)),0)+IFERROR(VLOOKUP($B754,'AA Ledger'!$A$6:$O$581,F$4,FALSE),0)</f>
        <v>0</v>
      </c>
      <c r="G754" s="7">
        <f>IFERROR((VLOOKUP($B754,'UA Ledger'!$A$6:$N$165,G$4,FALSE)),0)+IFERROR(VLOOKUP($B754,'AA Ledger'!$A$6:$O$581,G$4,FALSE),0)</f>
        <v>0</v>
      </c>
      <c r="H754" s="7">
        <f>IFERROR((VLOOKUP($B754,'UA Ledger'!$A$6:$N$165,H$4,FALSE)),0)+IFERROR(VLOOKUP($B754,'AA Ledger'!$A$6:$O$581,H$4,FALSE),0)</f>
        <v>0</v>
      </c>
      <c r="I754" s="7">
        <f>IFERROR((VLOOKUP($B754,'UA Ledger'!$A$6:$N$165,I$4,FALSE)),0)+IFERROR(VLOOKUP($B754,'AA Ledger'!$A$6:$O$581,I$4,FALSE),0)</f>
        <v>8768.2700000000023</v>
      </c>
      <c r="J754" s="7">
        <f>IFERROR((VLOOKUP($B754,'UA Ledger'!$A$6:$N$165,J$4,FALSE)),0)+IFERROR(VLOOKUP($B754,'AA Ledger'!$A$6:$O$581,J$4,FALSE),0)</f>
        <v>0</v>
      </c>
      <c r="K754" s="7">
        <f>IFERROR((VLOOKUP($B754,'UA Ledger'!$A$6:$N$165,K$4,FALSE)),0)+IFERROR(VLOOKUP($B754,'AA Ledger'!$A$6:$O$581,K$4,FALSE),0)</f>
        <v>0</v>
      </c>
      <c r="L754" s="7">
        <f>IFERROR((VLOOKUP($B754,'UA Ledger'!$A$6:$N$165,L$4,FALSE)),0)+IFERROR(VLOOKUP($B754,'AA Ledger'!$A$6:$O$581,L$4,FALSE),0)</f>
        <v>0</v>
      </c>
      <c r="M754" s="7">
        <f>IFERROR((VLOOKUP($B754,'UA Ledger'!$A$6:$N$165,M$4,FALSE)),0)+IFERROR(VLOOKUP($B754,'AA Ledger'!$A$6:$O$581,M$4,FALSE),0)</f>
        <v>105138.64000000001</v>
      </c>
      <c r="N754" s="7">
        <f>IFERROR((VLOOKUP($B754,'UA Ledger'!$A$6:$N$165,N$4,FALSE)),0)+IFERROR(VLOOKUP($B754,'AA Ledger'!$A$6:$O$581,N$4,FALSE),0)</f>
        <v>-21.659999999999993</v>
      </c>
      <c r="O754" s="6">
        <f t="shared" si="35"/>
        <v>123979.36000000002</v>
      </c>
    </row>
    <row r="755" spans="1:15" x14ac:dyDescent="0.35">
      <c r="A755" s="26" t="str">
        <f>IFERROR(VLOOKUP(B755,[1]Summary!$A$440:$B$730,2,FALSE),"")</f>
        <v>SALES/USE TAX EXPENSE</v>
      </c>
      <c r="B755" s="16">
        <v>7560</v>
      </c>
      <c r="C755" s="7">
        <f>IFERROR((VLOOKUP($B755,'UA Ledger'!$A$6:$N$165,2,FALSE)),0)+IFERROR(VLOOKUP($B755,'AA Ledger'!$A$6:$O$581,2,FALSE),0)</f>
        <v>0</v>
      </c>
      <c r="D755" s="7">
        <f>IFERROR((VLOOKUP($B755,'UA Ledger'!$A$6:$N$165,D$4,FALSE)),0)+IFERROR(VLOOKUP($B755,'AA Ledger'!$A$6:$O$581,D$4,FALSE),0)</f>
        <v>0</v>
      </c>
      <c r="E755" s="7">
        <f>IFERROR((VLOOKUP($B755,'UA Ledger'!$A$6:$N$165,E$4,FALSE)),0)+IFERROR(VLOOKUP($B755,'AA Ledger'!$A$6:$O$581,E$4,FALSE),0)</f>
        <v>0</v>
      </c>
      <c r="F755" s="7">
        <f>IFERROR((VLOOKUP($B755,'UA Ledger'!$A$6:$N$165,F$4,FALSE)),0)+IFERROR(VLOOKUP($B755,'AA Ledger'!$A$6:$O$581,F$4,FALSE),0)</f>
        <v>0</v>
      </c>
      <c r="G755" s="7">
        <f>IFERROR((VLOOKUP($B755,'UA Ledger'!$A$6:$N$165,G$4,FALSE)),0)+IFERROR(VLOOKUP($B755,'AA Ledger'!$A$6:$O$581,G$4,FALSE),0)</f>
        <v>0</v>
      </c>
      <c r="H755" s="7">
        <f>IFERROR((VLOOKUP($B755,'UA Ledger'!$A$6:$N$165,H$4,FALSE)),0)+IFERROR(VLOOKUP($B755,'AA Ledger'!$A$6:$O$581,H$4,FALSE),0)</f>
        <v>0</v>
      </c>
      <c r="I755" s="7">
        <f>IFERROR((VLOOKUP($B755,'UA Ledger'!$A$6:$N$165,I$4,FALSE)),0)+IFERROR(VLOOKUP($B755,'AA Ledger'!$A$6:$O$581,I$4,FALSE),0)</f>
        <v>0</v>
      </c>
      <c r="J755" s="7">
        <f>IFERROR((VLOOKUP($B755,'UA Ledger'!$A$6:$N$165,J$4,FALSE)),0)+IFERROR(VLOOKUP($B755,'AA Ledger'!$A$6:$O$581,J$4,FALSE),0)</f>
        <v>0</v>
      </c>
      <c r="K755" s="7">
        <f>IFERROR((VLOOKUP($B755,'UA Ledger'!$A$6:$N$165,K$4,FALSE)),0)+IFERROR(VLOOKUP($B755,'AA Ledger'!$A$6:$O$581,K$4,FALSE),0)</f>
        <v>0</v>
      </c>
      <c r="L755" s="7">
        <f>IFERROR((VLOOKUP($B755,'UA Ledger'!$A$6:$N$165,L$4,FALSE)),0)+IFERROR(VLOOKUP($B755,'AA Ledger'!$A$6:$O$581,L$4,FALSE),0)</f>
        <v>0</v>
      </c>
      <c r="M755" s="7">
        <f>IFERROR((VLOOKUP($B755,'UA Ledger'!$A$6:$N$165,M$4,FALSE)),0)+IFERROR(VLOOKUP($B755,'AA Ledger'!$A$6:$O$581,M$4,FALSE),0)</f>
        <v>0</v>
      </c>
      <c r="N755" s="7">
        <f>IFERROR((VLOOKUP($B755,'UA Ledger'!$A$6:$N$165,N$4,FALSE)),0)+IFERROR(VLOOKUP($B755,'AA Ledger'!$A$6:$O$581,N$4,FALSE),0)</f>
        <v>0</v>
      </c>
      <c r="O755" s="6">
        <f t="shared" si="35"/>
        <v>0</v>
      </c>
    </row>
    <row r="756" spans="1:15" x14ac:dyDescent="0.35">
      <c r="A756" s="26" t="str">
        <f>IFERROR(VLOOKUP(B756,[1]Summary!$A$440:$B$730,2,FALSE),"")</f>
        <v>AMORT OF INVEST TAX CREDIT</v>
      </c>
      <c r="B756" s="16">
        <v>7585</v>
      </c>
      <c r="C756" s="7">
        <f>IFERROR((VLOOKUP($B756,'UA Ledger'!$A$6:$N$165,2,FALSE)),0)+IFERROR(VLOOKUP($B756,'AA Ledger'!$A$6:$O$581,2,FALSE),0)</f>
        <v>-196.33</v>
      </c>
      <c r="D756" s="7">
        <f>IFERROR((VLOOKUP($B756,'UA Ledger'!$A$6:$N$165,D$4,FALSE)),0)+IFERROR(VLOOKUP($B756,'AA Ledger'!$A$6:$O$581,D$4,FALSE),0)</f>
        <v>-196.34</v>
      </c>
      <c r="E756" s="7">
        <f>IFERROR((VLOOKUP($B756,'UA Ledger'!$A$6:$N$165,E$4,FALSE)),0)+IFERROR(VLOOKUP($B756,'AA Ledger'!$A$6:$O$581,E$4,FALSE),0)</f>
        <v>-196.33</v>
      </c>
      <c r="F756" s="7">
        <f>IFERROR((VLOOKUP($B756,'UA Ledger'!$A$6:$N$165,F$4,FALSE)),0)+IFERROR(VLOOKUP($B756,'AA Ledger'!$A$6:$O$581,F$4,FALSE),0)</f>
        <v>-196.33</v>
      </c>
      <c r="G756" s="7">
        <f>IFERROR((VLOOKUP($B756,'UA Ledger'!$A$6:$N$165,G$4,FALSE)),0)+IFERROR(VLOOKUP($B756,'AA Ledger'!$A$6:$O$581,G$4,FALSE),0)</f>
        <v>-196.34</v>
      </c>
      <c r="H756" s="7">
        <f>IFERROR((VLOOKUP($B756,'UA Ledger'!$A$6:$N$165,H$4,FALSE)),0)+IFERROR(VLOOKUP($B756,'AA Ledger'!$A$6:$O$581,H$4,FALSE),0)</f>
        <v>-196.33</v>
      </c>
      <c r="I756" s="7">
        <f>IFERROR((VLOOKUP($B756,'UA Ledger'!$A$6:$N$165,I$4,FALSE)),0)+IFERROR(VLOOKUP($B756,'AA Ledger'!$A$6:$O$581,I$4,FALSE),0)</f>
        <v>-196.33</v>
      </c>
      <c r="J756" s="7">
        <f>IFERROR((VLOOKUP($B756,'UA Ledger'!$A$6:$N$165,J$4,FALSE)),0)+IFERROR(VLOOKUP($B756,'AA Ledger'!$A$6:$O$581,J$4,FALSE),0)</f>
        <v>-196.34</v>
      </c>
      <c r="K756" s="7">
        <f>IFERROR((VLOOKUP($B756,'UA Ledger'!$A$6:$N$165,K$4,FALSE)),0)+IFERROR(VLOOKUP($B756,'AA Ledger'!$A$6:$O$581,K$4,FALSE),0)</f>
        <v>-196.33</v>
      </c>
      <c r="L756" s="7">
        <f>IFERROR((VLOOKUP($B756,'UA Ledger'!$A$6:$N$165,L$4,FALSE)),0)+IFERROR(VLOOKUP($B756,'AA Ledger'!$A$6:$O$581,L$4,FALSE),0)</f>
        <v>-196.33</v>
      </c>
      <c r="M756" s="7">
        <f>IFERROR((VLOOKUP($B756,'UA Ledger'!$A$6:$N$165,M$4,FALSE)),0)+IFERROR(VLOOKUP($B756,'AA Ledger'!$A$6:$O$581,M$4,FALSE),0)</f>
        <v>-196.34</v>
      </c>
      <c r="N756" s="7">
        <f>IFERROR((VLOOKUP($B756,'UA Ledger'!$A$6:$N$165,N$4,FALSE)),0)+IFERROR(VLOOKUP($B756,'AA Ledger'!$A$6:$O$581,N$4,FALSE),0)</f>
        <v>-196.33</v>
      </c>
      <c r="O756" s="6">
        <f t="shared" si="35"/>
        <v>-2355.9999999999995</v>
      </c>
    </row>
    <row r="757" spans="1:15" x14ac:dyDescent="0.35">
      <c r="A757" s="26" t="str">
        <f>IFERROR(VLOOKUP(B757,[1]Summary!$A$440:$B$730,2,FALSE),"")</f>
        <v>DEF INCOME TAX-FEDERAL</v>
      </c>
      <c r="B757" s="16">
        <v>7595</v>
      </c>
      <c r="C757" s="7">
        <f>IFERROR((VLOOKUP($B757,'UA Ledger'!$A$6:$N$165,2,FALSE)),0)+IFERROR(VLOOKUP($B757,'AA Ledger'!$A$6:$O$581,2,FALSE),0)</f>
        <v>0</v>
      </c>
      <c r="D757" s="7">
        <f>IFERROR((VLOOKUP($B757,'UA Ledger'!$A$6:$N$165,D$4,FALSE)),0)+IFERROR(VLOOKUP($B757,'AA Ledger'!$A$6:$O$581,D$4,FALSE),0)</f>
        <v>0</v>
      </c>
      <c r="E757" s="7">
        <f>IFERROR((VLOOKUP($B757,'UA Ledger'!$A$6:$N$165,E$4,FALSE)),0)+IFERROR(VLOOKUP($B757,'AA Ledger'!$A$6:$O$581,E$4,FALSE),0)</f>
        <v>0</v>
      </c>
      <c r="F757" s="7">
        <f>IFERROR((VLOOKUP($B757,'UA Ledger'!$A$6:$N$165,F$4,FALSE)),0)+IFERROR(VLOOKUP($B757,'AA Ledger'!$A$6:$O$581,F$4,FALSE),0)</f>
        <v>0</v>
      </c>
      <c r="G757" s="7">
        <f>IFERROR((VLOOKUP($B757,'UA Ledger'!$A$6:$N$165,G$4,FALSE)),0)+IFERROR(VLOOKUP($B757,'AA Ledger'!$A$6:$O$581,G$4,FALSE),0)</f>
        <v>0</v>
      </c>
      <c r="H757" s="7">
        <f>IFERROR((VLOOKUP($B757,'UA Ledger'!$A$6:$N$165,H$4,FALSE)),0)+IFERROR(VLOOKUP($B757,'AA Ledger'!$A$6:$O$581,H$4,FALSE),0)</f>
        <v>0</v>
      </c>
      <c r="I757" s="7">
        <f>IFERROR((VLOOKUP($B757,'UA Ledger'!$A$6:$N$165,I$4,FALSE)),0)+IFERROR(VLOOKUP($B757,'AA Ledger'!$A$6:$O$581,I$4,FALSE),0)</f>
        <v>0</v>
      </c>
      <c r="J757" s="7">
        <f>IFERROR((VLOOKUP($B757,'UA Ledger'!$A$6:$N$165,J$4,FALSE)),0)+IFERROR(VLOOKUP($B757,'AA Ledger'!$A$6:$O$581,J$4,FALSE),0)</f>
        <v>0</v>
      </c>
      <c r="K757" s="7">
        <f>IFERROR((VLOOKUP($B757,'UA Ledger'!$A$6:$N$165,K$4,FALSE)),0)+IFERROR(VLOOKUP($B757,'AA Ledger'!$A$6:$O$581,K$4,FALSE),0)</f>
        <v>0</v>
      </c>
      <c r="L757" s="7">
        <f>IFERROR((VLOOKUP($B757,'UA Ledger'!$A$6:$N$165,L$4,FALSE)),0)+IFERROR(VLOOKUP($B757,'AA Ledger'!$A$6:$O$581,L$4,FALSE),0)</f>
        <v>0</v>
      </c>
      <c r="M757" s="7">
        <f>IFERROR((VLOOKUP($B757,'UA Ledger'!$A$6:$N$165,M$4,FALSE)),0)+IFERROR(VLOOKUP($B757,'AA Ledger'!$A$6:$O$581,M$4,FALSE),0)</f>
        <v>0</v>
      </c>
      <c r="N757" s="7">
        <f>IFERROR((VLOOKUP($B757,'UA Ledger'!$A$6:$N$165,N$4,FALSE)),0)+IFERROR(VLOOKUP($B757,'AA Ledger'!$A$6:$O$581,N$4,FALSE),0)</f>
        <v>-1145012.57</v>
      </c>
      <c r="O757" s="6">
        <f t="shared" si="35"/>
        <v>-1145012.57</v>
      </c>
    </row>
    <row r="758" spans="1:15" x14ac:dyDescent="0.35">
      <c r="A758" s="26" t="str">
        <f>IFERROR(VLOOKUP(B758,[1]Summary!$A$440:$B$730,2,FALSE),"")</f>
        <v>DEF INCOME TAXES-STATE</v>
      </c>
      <c r="B758" s="16">
        <v>7600</v>
      </c>
      <c r="C758" s="7">
        <f>IFERROR((VLOOKUP($B758,'UA Ledger'!$A$6:$N$165,2,FALSE)),0)+IFERROR(VLOOKUP($B758,'AA Ledger'!$A$6:$O$581,2,FALSE),0)</f>
        <v>0</v>
      </c>
      <c r="D758" s="7">
        <f>IFERROR((VLOOKUP($B758,'UA Ledger'!$A$6:$N$165,D$4,FALSE)),0)+IFERROR(VLOOKUP($B758,'AA Ledger'!$A$6:$O$581,D$4,FALSE),0)</f>
        <v>0</v>
      </c>
      <c r="E758" s="7">
        <f>IFERROR((VLOOKUP($B758,'UA Ledger'!$A$6:$N$165,E$4,FALSE)),0)+IFERROR(VLOOKUP($B758,'AA Ledger'!$A$6:$O$581,E$4,FALSE),0)</f>
        <v>0</v>
      </c>
      <c r="F758" s="7">
        <f>IFERROR((VLOOKUP($B758,'UA Ledger'!$A$6:$N$165,F$4,FALSE)),0)+IFERROR(VLOOKUP($B758,'AA Ledger'!$A$6:$O$581,F$4,FALSE),0)</f>
        <v>0</v>
      </c>
      <c r="G758" s="7">
        <f>IFERROR((VLOOKUP($B758,'UA Ledger'!$A$6:$N$165,G$4,FALSE)),0)+IFERROR(VLOOKUP($B758,'AA Ledger'!$A$6:$O$581,G$4,FALSE),0)</f>
        <v>0</v>
      </c>
      <c r="H758" s="7">
        <f>IFERROR((VLOOKUP($B758,'UA Ledger'!$A$6:$N$165,H$4,FALSE)),0)+IFERROR(VLOOKUP($B758,'AA Ledger'!$A$6:$O$581,H$4,FALSE),0)</f>
        <v>0</v>
      </c>
      <c r="I758" s="7">
        <f>IFERROR((VLOOKUP($B758,'UA Ledger'!$A$6:$N$165,I$4,FALSE)),0)+IFERROR(VLOOKUP($B758,'AA Ledger'!$A$6:$O$581,I$4,FALSE),0)</f>
        <v>0</v>
      </c>
      <c r="J758" s="7">
        <f>IFERROR((VLOOKUP($B758,'UA Ledger'!$A$6:$N$165,J$4,FALSE)),0)+IFERROR(VLOOKUP($B758,'AA Ledger'!$A$6:$O$581,J$4,FALSE),0)</f>
        <v>0</v>
      </c>
      <c r="K758" s="7">
        <f>IFERROR((VLOOKUP($B758,'UA Ledger'!$A$6:$N$165,K$4,FALSE)),0)+IFERROR(VLOOKUP($B758,'AA Ledger'!$A$6:$O$581,K$4,FALSE),0)</f>
        <v>0</v>
      </c>
      <c r="L758" s="7">
        <f>IFERROR((VLOOKUP($B758,'UA Ledger'!$A$6:$N$165,L$4,FALSE)),0)+IFERROR(VLOOKUP($B758,'AA Ledger'!$A$6:$O$581,L$4,FALSE),0)</f>
        <v>0</v>
      </c>
      <c r="M758" s="7">
        <f>IFERROR((VLOOKUP($B758,'UA Ledger'!$A$6:$N$165,M$4,FALSE)),0)+IFERROR(VLOOKUP($B758,'AA Ledger'!$A$6:$O$581,M$4,FALSE),0)</f>
        <v>0</v>
      </c>
      <c r="N758" s="7">
        <f>IFERROR((VLOOKUP($B758,'UA Ledger'!$A$6:$N$165,N$4,FALSE)),0)+IFERROR(VLOOKUP($B758,'AA Ledger'!$A$6:$O$581,N$4,FALSE),0)</f>
        <v>-144985.12</v>
      </c>
      <c r="O758" s="6">
        <f t="shared" si="35"/>
        <v>-144985.12</v>
      </c>
    </row>
    <row r="759" spans="1:15" x14ac:dyDescent="0.35">
      <c r="A759" s="15" t="s">
        <v>420</v>
      </c>
      <c r="B759" s="16">
        <v>7605</v>
      </c>
      <c r="C759" s="7">
        <f>IFERROR((VLOOKUP($B759,'UA Ledger'!$A$6:$N$165,2,FALSE)),0)+IFERROR(VLOOKUP($B759,'AA Ledger'!$A$6:$O$581,2,FALSE),0)</f>
        <v>0</v>
      </c>
      <c r="D759" s="7">
        <f>IFERROR((VLOOKUP($B759,'UA Ledger'!$A$6:$N$165,D$4,FALSE)),0)+IFERROR(VLOOKUP($B759,'AA Ledger'!$A$6:$O$581,D$4,FALSE),0)</f>
        <v>0</v>
      </c>
      <c r="E759" s="7">
        <f>IFERROR((VLOOKUP($B759,'UA Ledger'!$A$6:$N$165,E$4,FALSE)),0)+IFERROR(VLOOKUP($B759,'AA Ledger'!$A$6:$O$581,E$4,FALSE),0)</f>
        <v>0</v>
      </c>
      <c r="F759" s="7">
        <f>IFERROR((VLOOKUP($B759,'UA Ledger'!$A$6:$N$165,F$4,FALSE)),0)+IFERROR(VLOOKUP($B759,'AA Ledger'!$A$6:$O$581,F$4,FALSE),0)</f>
        <v>0</v>
      </c>
      <c r="G759" s="7">
        <f>IFERROR((VLOOKUP($B759,'UA Ledger'!$A$6:$N$165,G$4,FALSE)),0)+IFERROR(VLOOKUP($B759,'AA Ledger'!$A$6:$O$581,G$4,FALSE),0)</f>
        <v>0</v>
      </c>
      <c r="H759" s="7">
        <f>IFERROR((VLOOKUP($B759,'UA Ledger'!$A$6:$N$165,H$4,FALSE)),0)+IFERROR(VLOOKUP($B759,'AA Ledger'!$A$6:$O$581,H$4,FALSE),0)</f>
        <v>0</v>
      </c>
      <c r="I759" s="7">
        <f>IFERROR((VLOOKUP($B759,'UA Ledger'!$A$6:$N$165,I$4,FALSE)),0)+IFERROR(VLOOKUP($B759,'AA Ledger'!$A$6:$O$581,I$4,FALSE),0)</f>
        <v>0</v>
      </c>
      <c r="J759" s="7">
        <f>IFERROR((VLOOKUP($B759,'UA Ledger'!$A$6:$N$165,J$4,FALSE)),0)+IFERROR(VLOOKUP($B759,'AA Ledger'!$A$6:$O$581,J$4,FALSE),0)</f>
        <v>0</v>
      </c>
      <c r="K759" s="7">
        <f>IFERROR((VLOOKUP($B759,'UA Ledger'!$A$6:$N$165,K$4,FALSE)),0)+IFERROR(VLOOKUP($B759,'AA Ledger'!$A$6:$O$581,K$4,FALSE),0)</f>
        <v>0</v>
      </c>
      <c r="L759" s="7">
        <f>IFERROR((VLOOKUP($B759,'UA Ledger'!$A$6:$N$165,L$4,FALSE)),0)+IFERROR(VLOOKUP($B759,'AA Ledger'!$A$6:$O$581,L$4,FALSE),0)</f>
        <v>0</v>
      </c>
      <c r="M759" s="7">
        <f>IFERROR((VLOOKUP($B759,'UA Ledger'!$A$6:$N$165,M$4,FALSE)),0)+IFERROR(VLOOKUP($B759,'AA Ledger'!$A$6:$O$581,M$4,FALSE),0)</f>
        <v>0</v>
      </c>
      <c r="N759" s="7">
        <f>IFERROR((VLOOKUP($B759,'UA Ledger'!$A$6:$N$165,N$4,FALSE)),0)+IFERROR(VLOOKUP($B759,'AA Ledger'!$A$6:$O$581,N$4,FALSE),0)</f>
        <v>0</v>
      </c>
      <c r="O759" s="6">
        <f t="shared" si="35"/>
        <v>0</v>
      </c>
    </row>
    <row r="760" spans="1:15" x14ac:dyDescent="0.35">
      <c r="A760" s="26" t="str">
        <f>IFERROR(VLOOKUP(B760,[1]Summary!$A$440:$B$730,2,FALSE),"")</f>
        <v>INCOME TAXES-STATE</v>
      </c>
      <c r="B760" s="16">
        <v>7610</v>
      </c>
      <c r="C760" s="7">
        <f>IFERROR((VLOOKUP($B760,'UA Ledger'!$A$6:$N$165,2,FALSE)),0)+IFERROR(VLOOKUP($B760,'AA Ledger'!$A$6:$O$581,2,FALSE),0)</f>
        <v>-105.79999999999998</v>
      </c>
      <c r="D760" s="7">
        <f>IFERROR((VLOOKUP($B760,'UA Ledger'!$A$6:$N$165,D$4,FALSE)),0)+IFERROR(VLOOKUP($B760,'AA Ledger'!$A$6:$O$581,D$4,FALSE),0)</f>
        <v>-101.99000000000002</v>
      </c>
      <c r="E760" s="7">
        <f>IFERROR((VLOOKUP($B760,'UA Ledger'!$A$6:$N$165,E$4,FALSE)),0)+IFERROR(VLOOKUP($B760,'AA Ledger'!$A$6:$O$581,E$4,FALSE),0)</f>
        <v>0</v>
      </c>
      <c r="F760" s="7">
        <f>IFERROR((VLOOKUP($B760,'UA Ledger'!$A$6:$N$165,F$4,FALSE)),0)+IFERROR(VLOOKUP($B760,'AA Ledger'!$A$6:$O$581,F$4,FALSE),0)</f>
        <v>0</v>
      </c>
      <c r="G760" s="7">
        <f>IFERROR((VLOOKUP($B760,'UA Ledger'!$A$6:$N$165,G$4,FALSE)),0)+IFERROR(VLOOKUP($B760,'AA Ledger'!$A$6:$O$581,G$4,FALSE),0)</f>
        <v>0</v>
      </c>
      <c r="H760" s="7">
        <f>IFERROR((VLOOKUP($B760,'UA Ledger'!$A$6:$N$165,H$4,FALSE)),0)+IFERROR(VLOOKUP($B760,'AA Ledger'!$A$6:$O$581,H$4,FALSE),0)</f>
        <v>0</v>
      </c>
      <c r="I760" s="7">
        <f>IFERROR((VLOOKUP($B760,'UA Ledger'!$A$6:$N$165,I$4,FALSE)),0)+IFERROR(VLOOKUP($B760,'AA Ledger'!$A$6:$O$581,I$4,FALSE),0)</f>
        <v>210.48999999999998</v>
      </c>
      <c r="J760" s="7">
        <f>IFERROR((VLOOKUP($B760,'UA Ledger'!$A$6:$N$165,J$4,FALSE)),0)+IFERROR(VLOOKUP($B760,'AA Ledger'!$A$6:$O$581,J$4,FALSE),0)</f>
        <v>0</v>
      </c>
      <c r="K760" s="7">
        <f>IFERROR((VLOOKUP($B760,'UA Ledger'!$A$6:$N$165,K$4,FALSE)),0)+IFERROR(VLOOKUP($B760,'AA Ledger'!$A$6:$O$581,K$4,FALSE),0)</f>
        <v>0</v>
      </c>
      <c r="L760" s="7">
        <f>IFERROR((VLOOKUP($B760,'UA Ledger'!$A$6:$N$165,L$4,FALSE)),0)+IFERROR(VLOOKUP($B760,'AA Ledger'!$A$6:$O$581,L$4,FALSE),0)</f>
        <v>0</v>
      </c>
      <c r="M760" s="7">
        <f>IFERROR((VLOOKUP($B760,'UA Ledger'!$A$6:$N$165,M$4,FALSE)),0)+IFERROR(VLOOKUP($B760,'AA Ledger'!$A$6:$O$581,M$4,FALSE),0)</f>
        <v>0</v>
      </c>
      <c r="N760" s="7">
        <f>IFERROR((VLOOKUP($B760,'UA Ledger'!$A$6:$N$165,N$4,FALSE)),0)+IFERROR(VLOOKUP($B760,'AA Ledger'!$A$6:$O$581,N$4,FALSE),0)</f>
        <v>277249.03999999998</v>
      </c>
      <c r="O760" s="6">
        <f t="shared" si="35"/>
        <v>277251.74</v>
      </c>
    </row>
    <row r="761" spans="1:15" x14ac:dyDescent="0.35">
      <c r="A761" s="15" t="s">
        <v>421</v>
      </c>
      <c r="B761" s="16">
        <v>7660</v>
      </c>
      <c r="C761" s="7">
        <f>IFERROR((VLOOKUP($B761,'UA Ledger'!$A$6:$N$165,2,FALSE)),0)+IFERROR(VLOOKUP($B761,'AA Ledger'!$A$6:$O$581,2,FALSE),0)</f>
        <v>0</v>
      </c>
      <c r="D761" s="7">
        <f>IFERROR((VLOOKUP($B761,'UA Ledger'!$A$6:$N$165,D$4,FALSE)),0)+IFERROR(VLOOKUP($B761,'AA Ledger'!$A$6:$O$581,D$4,FALSE),0)</f>
        <v>0</v>
      </c>
      <c r="E761" s="7">
        <f>IFERROR((VLOOKUP($B761,'UA Ledger'!$A$6:$N$165,E$4,FALSE)),0)+IFERROR(VLOOKUP($B761,'AA Ledger'!$A$6:$O$581,E$4,FALSE),0)</f>
        <v>0</v>
      </c>
      <c r="F761" s="7">
        <f>IFERROR((VLOOKUP($B761,'UA Ledger'!$A$6:$N$165,F$4,FALSE)),0)+IFERROR(VLOOKUP($B761,'AA Ledger'!$A$6:$O$581,F$4,FALSE),0)</f>
        <v>0</v>
      </c>
      <c r="G761" s="7">
        <f>IFERROR((VLOOKUP($B761,'UA Ledger'!$A$6:$N$165,G$4,FALSE)),0)+IFERROR(VLOOKUP($B761,'AA Ledger'!$A$6:$O$581,G$4,FALSE),0)</f>
        <v>0</v>
      </c>
      <c r="H761" s="7">
        <f>IFERROR((VLOOKUP($B761,'UA Ledger'!$A$6:$N$165,H$4,FALSE)),0)+IFERROR(VLOOKUP($B761,'AA Ledger'!$A$6:$O$581,H$4,FALSE),0)</f>
        <v>0</v>
      </c>
      <c r="I761" s="7">
        <f>IFERROR((VLOOKUP($B761,'UA Ledger'!$A$6:$N$165,I$4,FALSE)),0)+IFERROR(VLOOKUP($B761,'AA Ledger'!$A$6:$O$581,I$4,FALSE),0)</f>
        <v>0</v>
      </c>
      <c r="J761" s="7">
        <f>IFERROR((VLOOKUP($B761,'UA Ledger'!$A$6:$N$165,J$4,FALSE)),0)+IFERROR(VLOOKUP($B761,'AA Ledger'!$A$6:$O$581,J$4,FALSE),0)</f>
        <v>0</v>
      </c>
      <c r="K761" s="7">
        <f>IFERROR((VLOOKUP($B761,'UA Ledger'!$A$6:$N$165,K$4,FALSE)),0)+IFERROR(VLOOKUP($B761,'AA Ledger'!$A$6:$O$581,K$4,FALSE),0)</f>
        <v>0</v>
      </c>
      <c r="L761" s="7">
        <f>IFERROR((VLOOKUP($B761,'UA Ledger'!$A$6:$N$165,L$4,FALSE)),0)+IFERROR(VLOOKUP($B761,'AA Ledger'!$A$6:$O$581,L$4,FALSE),0)</f>
        <v>0</v>
      </c>
      <c r="M761" s="7">
        <f>IFERROR((VLOOKUP($B761,'UA Ledger'!$A$6:$N$165,M$4,FALSE)),0)+IFERROR(VLOOKUP($B761,'AA Ledger'!$A$6:$O$581,M$4,FALSE),0)</f>
        <v>0</v>
      </c>
      <c r="N761" s="7">
        <f>IFERROR((VLOOKUP($B761,'UA Ledger'!$A$6:$N$165,N$4,FALSE)),0)+IFERROR(VLOOKUP($B761,'AA Ledger'!$A$6:$O$581,N$4,FALSE),0)</f>
        <v>0</v>
      </c>
      <c r="O761" s="6">
        <f t="shared" si="35"/>
        <v>0</v>
      </c>
    </row>
    <row r="762" spans="1:15" x14ac:dyDescent="0.35">
      <c r="A762" s="15" t="s">
        <v>422</v>
      </c>
      <c r="B762" s="16">
        <v>7665</v>
      </c>
      <c r="C762" s="7">
        <f>IFERROR((VLOOKUP($B762,'UA Ledger'!$A$6:$N$165,2,FALSE)),0)+IFERROR(VLOOKUP($B762,'AA Ledger'!$A$6:$O$581,2,FALSE),0)</f>
        <v>0</v>
      </c>
      <c r="D762" s="7">
        <f>IFERROR((VLOOKUP($B762,'UA Ledger'!$A$6:$N$165,D$4,FALSE)),0)+IFERROR(VLOOKUP($B762,'AA Ledger'!$A$6:$O$581,D$4,FALSE),0)</f>
        <v>0</v>
      </c>
      <c r="E762" s="7">
        <f>IFERROR((VLOOKUP($B762,'UA Ledger'!$A$6:$N$165,E$4,FALSE)),0)+IFERROR(VLOOKUP($B762,'AA Ledger'!$A$6:$O$581,E$4,FALSE),0)</f>
        <v>0</v>
      </c>
      <c r="F762" s="7">
        <f>IFERROR((VLOOKUP($B762,'UA Ledger'!$A$6:$N$165,F$4,FALSE)),0)+IFERROR(VLOOKUP($B762,'AA Ledger'!$A$6:$O$581,F$4,FALSE),0)</f>
        <v>0</v>
      </c>
      <c r="G762" s="7">
        <f>IFERROR((VLOOKUP($B762,'UA Ledger'!$A$6:$N$165,G$4,FALSE)),0)+IFERROR(VLOOKUP($B762,'AA Ledger'!$A$6:$O$581,G$4,FALSE),0)</f>
        <v>0</v>
      </c>
      <c r="H762" s="7">
        <f>IFERROR((VLOOKUP($B762,'UA Ledger'!$A$6:$N$165,H$4,FALSE)),0)+IFERROR(VLOOKUP($B762,'AA Ledger'!$A$6:$O$581,H$4,FALSE),0)</f>
        <v>0</v>
      </c>
      <c r="I762" s="7">
        <f>IFERROR((VLOOKUP($B762,'UA Ledger'!$A$6:$N$165,I$4,FALSE)),0)+IFERROR(VLOOKUP($B762,'AA Ledger'!$A$6:$O$581,I$4,FALSE),0)</f>
        <v>0</v>
      </c>
      <c r="J762" s="7">
        <f>IFERROR((VLOOKUP($B762,'UA Ledger'!$A$6:$N$165,J$4,FALSE)),0)+IFERROR(VLOOKUP($B762,'AA Ledger'!$A$6:$O$581,J$4,FALSE),0)</f>
        <v>0</v>
      </c>
      <c r="K762" s="7">
        <f>IFERROR((VLOOKUP($B762,'UA Ledger'!$A$6:$N$165,K$4,FALSE)),0)+IFERROR(VLOOKUP($B762,'AA Ledger'!$A$6:$O$581,K$4,FALSE),0)</f>
        <v>0</v>
      </c>
      <c r="L762" s="7">
        <f>IFERROR((VLOOKUP($B762,'UA Ledger'!$A$6:$N$165,L$4,FALSE)),0)+IFERROR(VLOOKUP($B762,'AA Ledger'!$A$6:$O$581,L$4,FALSE),0)</f>
        <v>0</v>
      </c>
      <c r="M762" s="7">
        <f>IFERROR((VLOOKUP($B762,'UA Ledger'!$A$6:$N$165,M$4,FALSE)),0)+IFERROR(VLOOKUP($B762,'AA Ledger'!$A$6:$O$581,M$4,FALSE),0)</f>
        <v>0</v>
      </c>
      <c r="N762" s="7">
        <f>IFERROR((VLOOKUP($B762,'UA Ledger'!$A$6:$N$165,N$4,FALSE)),0)+IFERROR(VLOOKUP($B762,'AA Ledger'!$A$6:$O$581,N$4,FALSE),0)</f>
        <v>5.1386450650170445E-11</v>
      </c>
      <c r="O762" s="6">
        <f t="shared" si="35"/>
        <v>5.1386450650170445E-11</v>
      </c>
    </row>
    <row r="763" spans="1:15" x14ac:dyDescent="0.35">
      <c r="A763" s="26" t="str">
        <f>IFERROR(VLOOKUP(B763,[1]Summary!$A$440:$B$730,2,FALSE),"")</f>
        <v>CIAC GROSS-UP TAX</v>
      </c>
      <c r="B763" s="16">
        <v>7670</v>
      </c>
      <c r="C763" s="7">
        <f>IFERROR((VLOOKUP($B763,'UA Ledger'!$A$6:$N$165,2,FALSE)),0)+IFERROR(VLOOKUP($B763,'AA Ledger'!$A$6:$O$581,2,FALSE),0)</f>
        <v>0</v>
      </c>
      <c r="D763" s="7">
        <f>IFERROR((VLOOKUP($B763,'UA Ledger'!$A$6:$N$165,D$4,FALSE)),0)+IFERROR(VLOOKUP($B763,'AA Ledger'!$A$6:$O$581,D$4,FALSE),0)</f>
        <v>0</v>
      </c>
      <c r="E763" s="7">
        <f>IFERROR((VLOOKUP($B763,'UA Ledger'!$A$6:$N$165,E$4,FALSE)),0)+IFERROR(VLOOKUP($B763,'AA Ledger'!$A$6:$O$581,E$4,FALSE),0)</f>
        <v>0</v>
      </c>
      <c r="F763" s="7">
        <f>IFERROR((VLOOKUP($B763,'UA Ledger'!$A$6:$N$165,F$4,FALSE)),0)+IFERROR(VLOOKUP($B763,'AA Ledger'!$A$6:$O$581,F$4,FALSE),0)</f>
        <v>0</v>
      </c>
      <c r="G763" s="7">
        <f>IFERROR((VLOOKUP($B763,'UA Ledger'!$A$6:$N$165,G$4,FALSE)),0)+IFERROR(VLOOKUP($B763,'AA Ledger'!$A$6:$O$581,G$4,FALSE),0)</f>
        <v>0</v>
      </c>
      <c r="H763" s="7">
        <f>IFERROR((VLOOKUP($B763,'UA Ledger'!$A$6:$N$165,H$4,FALSE)),0)+IFERROR(VLOOKUP($B763,'AA Ledger'!$A$6:$O$581,H$4,FALSE),0)</f>
        <v>0</v>
      </c>
      <c r="I763" s="7">
        <f>IFERROR((VLOOKUP($B763,'UA Ledger'!$A$6:$N$165,I$4,FALSE)),0)+IFERROR(VLOOKUP($B763,'AA Ledger'!$A$6:$O$581,I$4,FALSE),0)</f>
        <v>0</v>
      </c>
      <c r="J763" s="7">
        <f>IFERROR((VLOOKUP($B763,'UA Ledger'!$A$6:$N$165,J$4,FALSE)),0)+IFERROR(VLOOKUP($B763,'AA Ledger'!$A$6:$O$581,J$4,FALSE),0)</f>
        <v>0</v>
      </c>
      <c r="K763" s="7">
        <f>IFERROR((VLOOKUP($B763,'UA Ledger'!$A$6:$N$165,K$4,FALSE)),0)+IFERROR(VLOOKUP($B763,'AA Ledger'!$A$6:$O$581,K$4,FALSE),0)</f>
        <v>0</v>
      </c>
      <c r="L763" s="7">
        <f>IFERROR((VLOOKUP($B763,'UA Ledger'!$A$6:$N$165,L$4,FALSE)),0)+IFERROR(VLOOKUP($B763,'AA Ledger'!$A$6:$O$581,L$4,FALSE),0)</f>
        <v>0</v>
      </c>
      <c r="M763" s="7">
        <f>IFERROR((VLOOKUP($B763,'UA Ledger'!$A$6:$N$165,M$4,FALSE)),0)+IFERROR(VLOOKUP($B763,'AA Ledger'!$A$6:$O$581,M$4,FALSE),0)</f>
        <v>0</v>
      </c>
      <c r="N763" s="7">
        <f>IFERROR((VLOOKUP($B763,'UA Ledger'!$A$6:$N$165,N$4,FALSE)),0)+IFERROR(VLOOKUP($B763,'AA Ledger'!$A$6:$O$581,N$4,FALSE),0)</f>
        <v>0</v>
      </c>
      <c r="O763" s="6">
        <f t="shared" si="35"/>
        <v>0</v>
      </c>
    </row>
    <row r="764" spans="1:15" x14ac:dyDescent="0.35">
      <c r="A764" s="26" t="str">
        <f>IFERROR(VLOOKUP(B764,[1]Summary!$A$440:$B$730,2,FALSE),"")</f>
        <v/>
      </c>
      <c r="B764" s="16">
        <v>7691</v>
      </c>
      <c r="C764" s="7">
        <f>IFERROR((VLOOKUP($B764,'UA Ledger'!$A$6:$N$165,2,FALSE)),0)+IFERROR(VLOOKUP($B764,'AA Ledger'!$A$6:$O$581,2,FALSE),0)</f>
        <v>0</v>
      </c>
      <c r="D764" s="7">
        <f>IFERROR((VLOOKUP($B764,'UA Ledger'!$A$6:$N$165,D$4,FALSE)),0)+IFERROR(VLOOKUP($B764,'AA Ledger'!$A$6:$O$581,D$4,FALSE),0)</f>
        <v>0</v>
      </c>
      <c r="E764" s="7">
        <f>IFERROR((VLOOKUP($B764,'UA Ledger'!$A$6:$N$165,E$4,FALSE)),0)+IFERROR(VLOOKUP($B764,'AA Ledger'!$A$6:$O$581,E$4,FALSE),0)</f>
        <v>0</v>
      </c>
      <c r="F764" s="7">
        <f>IFERROR((VLOOKUP($B764,'UA Ledger'!$A$6:$N$165,F$4,FALSE)),0)+IFERROR(VLOOKUP($B764,'AA Ledger'!$A$6:$O$581,F$4,FALSE),0)</f>
        <v>0</v>
      </c>
      <c r="G764" s="7">
        <f>IFERROR((VLOOKUP($B764,'UA Ledger'!$A$6:$N$165,G$4,FALSE)),0)+IFERROR(VLOOKUP($B764,'AA Ledger'!$A$6:$O$581,G$4,FALSE),0)</f>
        <v>0</v>
      </c>
      <c r="H764" s="7">
        <f>IFERROR((VLOOKUP($B764,'UA Ledger'!$A$6:$N$165,H$4,FALSE)),0)+IFERROR(VLOOKUP($B764,'AA Ledger'!$A$6:$O$581,H$4,FALSE),0)</f>
        <v>0</v>
      </c>
      <c r="I764" s="7">
        <f>IFERROR((VLOOKUP($B764,'UA Ledger'!$A$6:$N$165,I$4,FALSE)),0)+IFERROR(VLOOKUP($B764,'AA Ledger'!$A$6:$O$581,I$4,FALSE),0)</f>
        <v>0</v>
      </c>
      <c r="J764" s="7">
        <f>IFERROR((VLOOKUP($B764,'UA Ledger'!$A$6:$N$165,J$4,FALSE)),0)+IFERROR(VLOOKUP($B764,'AA Ledger'!$A$6:$O$581,J$4,FALSE),0)</f>
        <v>0</v>
      </c>
      <c r="K764" s="7">
        <f>IFERROR((VLOOKUP($B764,'UA Ledger'!$A$6:$N$165,K$4,FALSE)),0)+IFERROR(VLOOKUP($B764,'AA Ledger'!$A$6:$O$581,K$4,FALSE),0)</f>
        <v>0</v>
      </c>
      <c r="L764" s="7">
        <f>IFERROR((VLOOKUP($B764,'UA Ledger'!$A$6:$N$165,L$4,FALSE)),0)+IFERROR(VLOOKUP($B764,'AA Ledger'!$A$6:$O$581,L$4,FALSE),0)</f>
        <v>0</v>
      </c>
      <c r="M764" s="7">
        <f>IFERROR((VLOOKUP($B764,'UA Ledger'!$A$6:$N$165,M$4,FALSE)),0)+IFERROR(VLOOKUP($B764,'AA Ledger'!$A$6:$O$581,M$4,FALSE),0)</f>
        <v>0</v>
      </c>
      <c r="N764" s="7">
        <f>IFERROR((VLOOKUP($B764,'UA Ledger'!$A$6:$N$165,N$4,FALSE)),0)+IFERROR(VLOOKUP($B764,'AA Ledger'!$A$6:$O$581,N$4,FALSE),0)</f>
        <v>0</v>
      </c>
      <c r="O764" s="6">
        <f t="shared" ref="O764" si="36">SUM(C764:N764)</f>
        <v>0</v>
      </c>
    </row>
    <row r="765" spans="1:15" x14ac:dyDescent="0.35">
      <c r="A765" s="26" t="str">
        <f>IFERROR(VLOOKUP(B765,[1]Summary!$A$440:$B$730,2,FALSE),"")</f>
        <v>INTEREST EXPENSE-INTERCO</v>
      </c>
      <c r="B765" s="16">
        <v>7710</v>
      </c>
      <c r="C765" s="7">
        <f>IFERROR((VLOOKUP($B765,'UA Ledger'!$A$6:$N$165,2,FALSE)),0)+IFERROR(VLOOKUP($B765,'AA Ledger'!$A$6:$O$581,2,FALSE),0)</f>
        <v>0</v>
      </c>
      <c r="D765" s="7">
        <f>IFERROR((VLOOKUP($B765,'UA Ledger'!$A$6:$N$165,D$4,FALSE)),0)+IFERROR(VLOOKUP($B765,'AA Ledger'!$A$6:$O$581,D$4,FALSE),0)</f>
        <v>0</v>
      </c>
      <c r="E765" s="7">
        <f>IFERROR((VLOOKUP($B765,'UA Ledger'!$A$6:$N$165,E$4,FALSE)),0)+IFERROR(VLOOKUP($B765,'AA Ledger'!$A$6:$O$581,E$4,FALSE),0)</f>
        <v>777274.60000000021</v>
      </c>
      <c r="F765" s="7">
        <f>IFERROR((VLOOKUP($B765,'UA Ledger'!$A$6:$N$165,F$4,FALSE)),0)+IFERROR(VLOOKUP($B765,'AA Ledger'!$A$6:$O$581,F$4,FALSE),0)</f>
        <v>0</v>
      </c>
      <c r="G765" s="7">
        <f>IFERROR((VLOOKUP($B765,'UA Ledger'!$A$6:$N$165,G$4,FALSE)),0)+IFERROR(VLOOKUP($B765,'AA Ledger'!$A$6:$O$581,G$4,FALSE),0)</f>
        <v>0</v>
      </c>
      <c r="H765" s="7">
        <f>IFERROR((VLOOKUP($B765,'UA Ledger'!$A$6:$N$165,H$4,FALSE)),0)+IFERROR(VLOOKUP($B765,'AA Ledger'!$A$6:$O$581,H$4,FALSE),0)</f>
        <v>752665.61</v>
      </c>
      <c r="I765" s="7">
        <f>IFERROR((VLOOKUP($B765,'UA Ledger'!$A$6:$N$165,I$4,FALSE)),0)+IFERROR(VLOOKUP($B765,'AA Ledger'!$A$6:$O$581,I$4,FALSE),0)</f>
        <v>0</v>
      </c>
      <c r="J765" s="7">
        <f>IFERROR((VLOOKUP($B765,'UA Ledger'!$A$6:$N$165,J$4,FALSE)),0)+IFERROR(VLOOKUP($B765,'AA Ledger'!$A$6:$O$581,J$4,FALSE),0)</f>
        <v>0</v>
      </c>
      <c r="K765" s="7">
        <f>IFERROR((VLOOKUP($B765,'UA Ledger'!$A$6:$N$165,K$4,FALSE)),0)+IFERROR(VLOOKUP($B765,'AA Ledger'!$A$6:$O$581,K$4,FALSE),0)</f>
        <v>699414.80999999994</v>
      </c>
      <c r="L765" s="7">
        <f>IFERROR((VLOOKUP($B765,'UA Ledger'!$A$6:$N$165,L$4,FALSE)),0)+IFERROR(VLOOKUP($B765,'AA Ledger'!$A$6:$O$581,L$4,FALSE),0)</f>
        <v>0</v>
      </c>
      <c r="M765" s="7">
        <f>IFERROR((VLOOKUP($B765,'UA Ledger'!$A$6:$N$165,M$4,FALSE)),0)+IFERROR(VLOOKUP($B765,'AA Ledger'!$A$6:$O$581,M$4,FALSE),0)</f>
        <v>0</v>
      </c>
      <c r="N765" s="7">
        <f>IFERROR((VLOOKUP($B765,'UA Ledger'!$A$6:$N$165,N$4,FALSE)),0)+IFERROR(VLOOKUP($B765,'AA Ledger'!$A$6:$O$581,N$4,FALSE),0)</f>
        <v>752516.6</v>
      </c>
      <c r="O765" s="6">
        <f t="shared" si="35"/>
        <v>2981871.62</v>
      </c>
    </row>
    <row r="766" spans="1:15" x14ac:dyDescent="0.35">
      <c r="A766" s="26" t="str">
        <f>IFERROR(VLOOKUP(B766,[1]Summary!$A$440:$B$730,2,FALSE),"")</f>
        <v>S/T INT EXP CHARGES</v>
      </c>
      <c r="B766" s="16">
        <v>7735</v>
      </c>
      <c r="C766" s="7">
        <f>IFERROR((VLOOKUP($B766,'UA Ledger'!$A$6:$N$165,2,FALSE)),0)+IFERROR(VLOOKUP($B766,'AA Ledger'!$A$6:$O$581,2,FALSE),0)</f>
        <v>747.40999999999974</v>
      </c>
      <c r="D766" s="7">
        <f>IFERROR((VLOOKUP($B766,'UA Ledger'!$A$6:$N$165,D$4,FALSE)),0)+IFERROR(VLOOKUP($B766,'AA Ledger'!$A$6:$O$581,D$4,FALSE),0)</f>
        <v>850.19999999999993</v>
      </c>
      <c r="E766" s="7">
        <f>IFERROR((VLOOKUP($B766,'UA Ledger'!$A$6:$N$165,E$4,FALSE)),0)+IFERROR(VLOOKUP($B766,'AA Ledger'!$A$6:$O$581,E$4,FALSE),0)</f>
        <v>1198.75</v>
      </c>
      <c r="F766" s="7">
        <f>IFERROR((VLOOKUP($B766,'UA Ledger'!$A$6:$N$165,F$4,FALSE)),0)+IFERROR(VLOOKUP($B766,'AA Ledger'!$A$6:$O$581,F$4,FALSE),0)</f>
        <v>1280.9699999999998</v>
      </c>
      <c r="G766" s="7">
        <f>IFERROR((VLOOKUP($B766,'UA Ledger'!$A$6:$N$165,G$4,FALSE)),0)+IFERROR(VLOOKUP($B766,'AA Ledger'!$A$6:$O$581,G$4,FALSE),0)</f>
        <v>1197.1300000000003</v>
      </c>
      <c r="H766" s="7">
        <f>IFERROR((VLOOKUP($B766,'UA Ledger'!$A$6:$N$165,H$4,FALSE)),0)+IFERROR(VLOOKUP($B766,'AA Ledger'!$A$6:$O$581,H$4,FALSE),0)</f>
        <v>1150.7699999999998</v>
      </c>
      <c r="I766" s="7">
        <f>IFERROR((VLOOKUP($B766,'UA Ledger'!$A$6:$N$165,I$4,FALSE)),0)+IFERROR(VLOOKUP($B766,'AA Ledger'!$A$6:$O$581,I$4,FALSE),0)</f>
        <v>1760.4299999999996</v>
      </c>
      <c r="J766" s="7">
        <f>IFERROR((VLOOKUP($B766,'UA Ledger'!$A$6:$N$165,J$4,FALSE)),0)+IFERROR(VLOOKUP($B766,'AA Ledger'!$A$6:$O$581,J$4,FALSE),0)</f>
        <v>952.04000000000008</v>
      </c>
      <c r="K766" s="7">
        <f>IFERROR((VLOOKUP($B766,'UA Ledger'!$A$6:$N$165,K$4,FALSE)),0)+IFERROR(VLOOKUP($B766,'AA Ledger'!$A$6:$O$581,K$4,FALSE),0)</f>
        <v>2041.69</v>
      </c>
      <c r="L766" s="7">
        <f>IFERROR((VLOOKUP($B766,'UA Ledger'!$A$6:$N$165,L$4,FALSE)),0)+IFERROR(VLOOKUP($B766,'AA Ledger'!$A$6:$O$581,L$4,FALSE),0)</f>
        <v>1539.74</v>
      </c>
      <c r="M766" s="7">
        <f>IFERROR((VLOOKUP($B766,'UA Ledger'!$A$6:$N$165,M$4,FALSE)),0)+IFERROR(VLOOKUP($B766,'AA Ledger'!$A$6:$O$581,M$4,FALSE),0)</f>
        <v>1505.46</v>
      </c>
      <c r="N766" s="7">
        <f>IFERROR((VLOOKUP($B766,'UA Ledger'!$A$6:$N$165,N$4,FALSE)),0)+IFERROR(VLOOKUP($B766,'AA Ledger'!$A$6:$O$581,N$4,FALSE),0)</f>
        <v>1799.4500000000003</v>
      </c>
      <c r="O766" s="6">
        <f t="shared" si="35"/>
        <v>16024.04</v>
      </c>
    </row>
    <row r="767" spans="1:15" x14ac:dyDescent="0.35">
      <c r="A767" s="26" t="str">
        <f>IFERROR(VLOOKUP(B767,[1]Summary!$A$440:$B$730,2,FALSE),"")</f>
        <v>INTEREST DURING CONSTRUCTION</v>
      </c>
      <c r="B767" s="16">
        <v>7750</v>
      </c>
      <c r="C767" s="7">
        <f>IFERROR((VLOOKUP($B767,'UA Ledger'!$A$6:$N$165,2,FALSE)),0)+IFERROR(VLOOKUP($B767,'AA Ledger'!$A$6:$O$581,2,FALSE),0)</f>
        <v>-6765.56</v>
      </c>
      <c r="D767" s="7">
        <f>IFERROR((VLOOKUP($B767,'UA Ledger'!$A$6:$N$165,D$4,FALSE)),0)+IFERROR(VLOOKUP($B767,'AA Ledger'!$A$6:$O$581,D$4,FALSE),0)</f>
        <v>-7690.88</v>
      </c>
      <c r="E767" s="7">
        <f>IFERROR((VLOOKUP($B767,'UA Ledger'!$A$6:$N$165,E$4,FALSE)),0)+IFERROR(VLOOKUP($B767,'AA Ledger'!$A$6:$O$581,E$4,FALSE),0)</f>
        <v>-12941.250000000002</v>
      </c>
      <c r="F767" s="7">
        <f>IFERROR((VLOOKUP($B767,'UA Ledger'!$A$6:$N$165,F$4,FALSE)),0)+IFERROR(VLOOKUP($B767,'AA Ledger'!$A$6:$O$581,F$4,FALSE),0)</f>
        <v>-15847.860000000002</v>
      </c>
      <c r="G767" s="7">
        <f>IFERROR((VLOOKUP($B767,'UA Ledger'!$A$6:$N$165,G$4,FALSE)),0)+IFERROR(VLOOKUP($B767,'AA Ledger'!$A$6:$O$581,G$4,FALSE),0)</f>
        <v>-14162.85</v>
      </c>
      <c r="H767" s="7">
        <f>IFERROR((VLOOKUP($B767,'UA Ledger'!$A$6:$N$165,H$4,FALSE)),0)+IFERROR(VLOOKUP($B767,'AA Ledger'!$A$6:$O$581,H$4,FALSE),0)</f>
        <v>-15893.3</v>
      </c>
      <c r="I767" s="7">
        <f>IFERROR((VLOOKUP($B767,'UA Ledger'!$A$6:$N$165,I$4,FALSE)),0)+IFERROR(VLOOKUP($B767,'AA Ledger'!$A$6:$O$581,I$4,FALSE),0)</f>
        <v>-21162.510000000002</v>
      </c>
      <c r="J767" s="7">
        <f>IFERROR((VLOOKUP($B767,'UA Ledger'!$A$6:$N$165,J$4,FALSE)),0)+IFERROR(VLOOKUP($B767,'AA Ledger'!$A$6:$O$581,J$4,FALSE),0)</f>
        <v>-14783.130000000003</v>
      </c>
      <c r="K767" s="7">
        <f>IFERROR((VLOOKUP($B767,'UA Ledger'!$A$6:$N$165,K$4,FALSE)),0)+IFERROR(VLOOKUP($B767,'AA Ledger'!$A$6:$O$581,K$4,FALSE),0)</f>
        <v>-15375.01</v>
      </c>
      <c r="L767" s="7">
        <f>IFERROR((VLOOKUP($B767,'UA Ledger'!$A$6:$N$165,L$4,FALSE)),0)+IFERROR(VLOOKUP($B767,'AA Ledger'!$A$6:$O$581,L$4,FALSE),0)</f>
        <v>-19695.080000000002</v>
      </c>
      <c r="M767" s="7">
        <f>IFERROR((VLOOKUP($B767,'UA Ledger'!$A$6:$N$165,M$4,FALSE)),0)+IFERROR(VLOOKUP($B767,'AA Ledger'!$A$6:$O$581,M$4,FALSE),0)</f>
        <v>-21883.72</v>
      </c>
      <c r="N767" s="7">
        <f>IFERROR((VLOOKUP($B767,'UA Ledger'!$A$6:$N$165,N$4,FALSE)),0)+IFERROR(VLOOKUP($B767,'AA Ledger'!$A$6:$O$581,N$4,FALSE),0)</f>
        <v>-22833.75</v>
      </c>
      <c r="O767" s="6">
        <f t="shared" si="35"/>
        <v>-189034.9</v>
      </c>
    </row>
    <row r="768" spans="1:15" x14ac:dyDescent="0.35">
      <c r="A768" s="27" t="str">
        <f>IFERROR(VLOOKUP(B768,[1]Summary!$A$440:$B$730,2,FALSE),"")</f>
        <v>SALE OF UTILITY PROPERTY</v>
      </c>
      <c r="B768" s="19">
        <v>7765</v>
      </c>
      <c r="C768" s="21">
        <f>IFERROR((VLOOKUP($B768,'UA Ledger'!$A$6:$N$166,C$4,FALSE)),0)+IFERROR(VLOOKUP($B768,'AA Ledger'!$A$6:$O$582,C$4,FALSE),0)</f>
        <v>0</v>
      </c>
      <c r="D768" s="21">
        <f>IFERROR((VLOOKUP($B768,'UA Ledger'!$A$6:$N$166,D$4,FALSE)),0)+IFERROR(VLOOKUP($B768,'AA Ledger'!$A$6:$O$582,D$4,FALSE),0)</f>
        <v>-13275.559999999996</v>
      </c>
      <c r="E768" s="21">
        <f>IFERROR((VLOOKUP($B768,'UA Ledger'!$A$6:$N$166,E$4,FALSE)),0)+IFERROR(VLOOKUP($B768,'AA Ledger'!$A$6:$O$582,E$4,FALSE),0)</f>
        <v>0</v>
      </c>
      <c r="F768" s="21">
        <f>IFERROR((VLOOKUP($B768,'UA Ledger'!$A$6:$N$166,F$4,FALSE)),0)+IFERROR(VLOOKUP($B768,'AA Ledger'!$A$6:$O$582,F$4,FALSE),0)</f>
        <v>0</v>
      </c>
      <c r="G768" s="21">
        <f>IFERROR((VLOOKUP($B768,'UA Ledger'!$A$6:$N$166,G$4,FALSE)),0)+IFERROR(VLOOKUP($B768,'AA Ledger'!$A$6:$O$582,G$4,FALSE),0)</f>
        <v>-10852.110000000002</v>
      </c>
      <c r="H768" s="21">
        <f>IFERROR((VLOOKUP($B768,'UA Ledger'!$A$6:$N$166,H$4,FALSE)),0)+IFERROR(VLOOKUP($B768,'AA Ledger'!$A$6:$O$582,H$4,FALSE),0)</f>
        <v>0</v>
      </c>
      <c r="I768" s="21">
        <f>IFERROR((VLOOKUP($B768,'UA Ledger'!$A$6:$N$166,I$4,FALSE)),0)+IFERROR(VLOOKUP($B768,'AA Ledger'!$A$6:$O$582,I$4,FALSE),0)</f>
        <v>-1789.2499999999998</v>
      </c>
      <c r="J768" s="21">
        <f>IFERROR((VLOOKUP($B768,'UA Ledger'!$A$6:$N$166,J$4,FALSE)),0)+IFERROR(VLOOKUP($B768,'AA Ledger'!$A$6:$O$582,J$4,FALSE),0)</f>
        <v>-5663.1699999999983</v>
      </c>
      <c r="K768" s="21">
        <f>IFERROR((VLOOKUP($B768,'UA Ledger'!$A$6:$N$166,K$4,FALSE)),0)+IFERROR(VLOOKUP($B768,'AA Ledger'!$A$6:$O$582,K$4,FALSE),0)</f>
        <v>-4854.920000000001</v>
      </c>
      <c r="L768" s="21">
        <f>IFERROR((VLOOKUP($B768,'UA Ledger'!$A$6:$N$166,L$4,FALSE)),0)+IFERROR(VLOOKUP($B768,'AA Ledger'!$A$6:$O$582,L$4,FALSE),0)</f>
        <v>-13496.570000000002</v>
      </c>
      <c r="M768" s="21">
        <f>IFERROR((VLOOKUP($B768,'UA Ledger'!$A$6:$N$166,M$4,FALSE)),0)+IFERROR(VLOOKUP($B768,'AA Ledger'!$A$6:$O$582,M$4,FALSE),0)</f>
        <v>0</v>
      </c>
      <c r="N768" s="21">
        <f>IFERROR((VLOOKUP($B768,'UA Ledger'!$A$6:$N$166,N$4,FALSE)),0)+IFERROR(VLOOKUP($B768,'AA Ledger'!$A$6:$O$582,N$4,FALSE),0)</f>
        <v>0</v>
      </c>
      <c r="O768" s="22">
        <f t="shared" si="35"/>
        <v>-49931.579999999994</v>
      </c>
    </row>
    <row r="769" spans="3:15" x14ac:dyDescent="0.35">
      <c r="C769" s="6">
        <f>SUM(C6:C768)</f>
        <v>-1.1368683772161603E-9</v>
      </c>
      <c r="D769" s="6">
        <f t="shared" ref="D769:O769" si="37">SUM(D6:D768)</f>
        <v>1.0131770977750421E-9</v>
      </c>
      <c r="E769" s="6">
        <f t="shared" si="37"/>
        <v>8.1472535384818912E-9</v>
      </c>
      <c r="F769" s="6">
        <f t="shared" si="37"/>
        <v>6.1390892369672656E-9</v>
      </c>
      <c r="G769" s="6">
        <f t="shared" si="37"/>
        <v>-5.8971636462956667E-9</v>
      </c>
      <c r="H769" s="6">
        <f t="shared" si="37"/>
        <v>9.6042640507221222E-10</v>
      </c>
      <c r="I769" s="6">
        <f t="shared" si="37"/>
        <v>-1.219791556650307E-8</v>
      </c>
      <c r="J769" s="6">
        <f t="shared" si="37"/>
        <v>-1.8862920114770532E-9</v>
      </c>
      <c r="K769" s="6">
        <f t="shared" si="37"/>
        <v>-1.0595613275654614E-9</v>
      </c>
      <c r="L769" s="6">
        <f t="shared" si="37"/>
        <v>-4.8476067604497075E-9</v>
      </c>
      <c r="M769" s="6">
        <f t="shared" si="37"/>
        <v>-8.5237843450158834E-9</v>
      </c>
      <c r="N769" s="6">
        <f t="shared" si="37"/>
        <v>-1.1943484423682094E-8</v>
      </c>
      <c r="O769" s="6">
        <f t="shared" si="37"/>
        <v>-1.9128492567688227E-8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23D7-56C3-4CA2-AC85-3BA48CDAC88A}">
  <dimension ref="A1:N167"/>
  <sheetViews>
    <sheetView workbookViewId="0">
      <pane xSplit="1" ySplit="5" topLeftCell="C152" activePane="bottomRight" state="frozen"/>
      <selection pane="topRight" activeCell="B1" sqref="B1"/>
      <selection pane="bottomLeft" activeCell="A6" sqref="A6"/>
      <selection pane="bottomRight" activeCell="N167" sqref="N167"/>
    </sheetView>
  </sheetViews>
  <sheetFormatPr defaultRowHeight="14.5" x14ac:dyDescent="0.35"/>
  <cols>
    <col min="2" max="2" width="14" bestFit="1" customWidth="1"/>
    <col min="3" max="3" width="12.26953125" bestFit="1" customWidth="1"/>
    <col min="4" max="4" width="14" bestFit="1" customWidth="1"/>
    <col min="5" max="6" width="12.26953125" bestFit="1" customWidth="1"/>
    <col min="7" max="7" width="14" bestFit="1" customWidth="1"/>
    <col min="8" max="9" width="12.26953125" bestFit="1" customWidth="1"/>
    <col min="10" max="10" width="14" bestFit="1" customWidth="1"/>
    <col min="11" max="12" width="12.26953125" bestFit="1" customWidth="1"/>
    <col min="13" max="14" width="14" bestFit="1" customWidth="1"/>
  </cols>
  <sheetData>
    <row r="1" spans="1:14" x14ac:dyDescent="0.35">
      <c r="A1" t="s">
        <v>16</v>
      </c>
    </row>
    <row r="2" spans="1:14" x14ac:dyDescent="0.35">
      <c r="A2" t="s">
        <v>17</v>
      </c>
    </row>
    <row r="3" spans="1:14" x14ac:dyDescent="0.35">
      <c r="A3" s="1" t="s">
        <v>0</v>
      </c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x14ac:dyDescent="0.35">
      <c r="A4" s="1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2" t="s">
        <v>14</v>
      </c>
    </row>
    <row r="5" spans="1:14" x14ac:dyDescent="0.35">
      <c r="A5" s="3" t="s">
        <v>15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</row>
    <row r="6" spans="1:14" x14ac:dyDescent="0.35">
      <c r="A6" s="5">
        <v>1025</v>
      </c>
      <c r="B6" s="6">
        <v>0.11999999999960664</v>
      </c>
      <c r="C6" s="6">
        <v>2.000000000015234E-2</v>
      </c>
      <c r="D6" s="6">
        <v>7.0000000000050022E-2</v>
      </c>
      <c r="E6" s="6">
        <v>-6.0000000000371756E-2</v>
      </c>
      <c r="F6" s="6">
        <v>2.5579538487363607E-13</v>
      </c>
      <c r="G6" s="6">
        <v>4.9999999999926104E-2</v>
      </c>
      <c r="H6" s="6">
        <v>1.0000000000019327E-2</v>
      </c>
      <c r="I6" s="6">
        <v>9.0000000000060254E-2</v>
      </c>
      <c r="J6" s="6">
        <v>8.0000000000012506E-2</v>
      </c>
      <c r="K6" s="6">
        <v>9.0000000000088676E-2</v>
      </c>
      <c r="L6" s="6">
        <v>2.0000000000436557E-2</v>
      </c>
      <c r="M6" s="6">
        <v>6.9999999999581064E-2</v>
      </c>
      <c r="N6" s="6">
        <v>0.55999999999981753</v>
      </c>
    </row>
    <row r="7" spans="1:14" x14ac:dyDescent="0.35">
      <c r="A7" s="5">
        <v>1045</v>
      </c>
      <c r="B7" s="6">
        <v>-61.660000000004743</v>
      </c>
      <c r="C7" s="6">
        <v>5.3599999999978536</v>
      </c>
      <c r="D7" s="6">
        <v>258.34000000000128</v>
      </c>
      <c r="E7" s="6">
        <v>-29.010000000001128</v>
      </c>
      <c r="F7" s="6">
        <v>38.91999999999814</v>
      </c>
      <c r="G7" s="6">
        <v>7.7300000000009277</v>
      </c>
      <c r="H7" s="6">
        <v>-2.0699999999961847</v>
      </c>
      <c r="I7" s="6">
        <v>32.509999999998627</v>
      </c>
      <c r="J7" s="6">
        <v>-50.750000000002274</v>
      </c>
      <c r="K7" s="6">
        <v>10.089999999996735</v>
      </c>
      <c r="L7" s="6">
        <v>9.7299999999993361</v>
      </c>
      <c r="M7" s="6">
        <v>2.9599999999962847</v>
      </c>
      <c r="N7" s="6">
        <v>222.14999999998486</v>
      </c>
    </row>
    <row r="8" spans="1:14" x14ac:dyDescent="0.35">
      <c r="A8" s="5">
        <v>1175</v>
      </c>
      <c r="B8" s="6">
        <v>-2058.0400000001391</v>
      </c>
      <c r="C8" s="6">
        <v>193.8799999999901</v>
      </c>
      <c r="D8" s="6">
        <v>8897.630000000092</v>
      </c>
      <c r="E8" s="6">
        <v>-1116.5300000002972</v>
      </c>
      <c r="F8" s="6">
        <v>1337.5300000000716</v>
      </c>
      <c r="G8" s="6">
        <v>287.67000000004191</v>
      </c>
      <c r="H8" s="6">
        <v>211990.88</v>
      </c>
      <c r="I8" s="6">
        <v>1487.9300000002913</v>
      </c>
      <c r="J8" s="6">
        <v>-2207.610000000117</v>
      </c>
      <c r="K8" s="6">
        <v>455.59000000000378</v>
      </c>
      <c r="L8" s="6">
        <v>547314.36999999988</v>
      </c>
      <c r="M8" s="6">
        <v>234.15999999960331</v>
      </c>
      <c r="N8" s="6">
        <v>766817.45999999938</v>
      </c>
    </row>
    <row r="9" spans="1:14" x14ac:dyDescent="0.35">
      <c r="A9" s="5">
        <v>1180</v>
      </c>
      <c r="B9" s="6">
        <v>-971.9300000000203</v>
      </c>
      <c r="C9" s="6">
        <v>89.200000000184446</v>
      </c>
      <c r="D9" s="6">
        <v>4494.8799999998973</v>
      </c>
      <c r="E9" s="6">
        <v>-536.270000000035</v>
      </c>
      <c r="F9" s="6">
        <v>625.94000000016422</v>
      </c>
      <c r="G9" s="6">
        <v>119.29000000006999</v>
      </c>
      <c r="H9" s="6">
        <v>198137.05999999988</v>
      </c>
      <c r="I9" s="6">
        <v>748.05000000008476</v>
      </c>
      <c r="J9" s="6">
        <v>-779.76999999999134</v>
      </c>
      <c r="K9" s="6">
        <v>269.4699999999084</v>
      </c>
      <c r="L9" s="6">
        <v>10637.650000000071</v>
      </c>
      <c r="M9" s="6">
        <v>-69.170000000114669</v>
      </c>
      <c r="N9" s="6">
        <v>212764.40000000008</v>
      </c>
    </row>
    <row r="10" spans="1:14" x14ac:dyDescent="0.35">
      <c r="A10" s="5">
        <v>1190</v>
      </c>
      <c r="B10" s="6">
        <v>-0.37000000003899913</v>
      </c>
      <c r="C10" s="6">
        <v>3.4000000000105501</v>
      </c>
      <c r="D10" s="6">
        <v>65.819999999977881</v>
      </c>
      <c r="E10" s="6">
        <v>-13.670000000018263</v>
      </c>
      <c r="F10" s="6">
        <v>9.1399999999521242</v>
      </c>
      <c r="G10" s="6">
        <v>6.5700000000288128</v>
      </c>
      <c r="H10" s="6">
        <v>0.74999999997453415</v>
      </c>
      <c r="I10" s="6">
        <v>18.110000000006039</v>
      </c>
      <c r="J10" s="6">
        <v>-2.6000000000276486</v>
      </c>
      <c r="K10" s="6">
        <v>11.780000000000655</v>
      </c>
      <c r="L10" s="6">
        <v>5.1500000000687578</v>
      </c>
      <c r="M10" s="6">
        <v>7.8600000000260479</v>
      </c>
      <c r="N10" s="6">
        <v>111.93999999996049</v>
      </c>
    </row>
    <row r="11" spans="1:14" x14ac:dyDescent="0.35">
      <c r="A11" s="5">
        <v>1205</v>
      </c>
      <c r="B11" s="6">
        <v>-232.47000000000207</v>
      </c>
      <c r="C11" s="6">
        <v>20.250000000010004</v>
      </c>
      <c r="D11" s="6">
        <v>973.95999999998412</v>
      </c>
      <c r="E11" s="6">
        <v>-109.36999999999671</v>
      </c>
      <c r="F11" s="6">
        <v>146.61999999998079</v>
      </c>
      <c r="G11" s="6">
        <v>29.240000000007512</v>
      </c>
      <c r="H11" s="6">
        <v>-7.81999999999789</v>
      </c>
      <c r="I11" s="6">
        <v>122.59000000000697</v>
      </c>
      <c r="J11" s="6">
        <v>-191.30000000001291</v>
      </c>
      <c r="K11" s="6">
        <v>37.970000000011169</v>
      </c>
      <c r="L11" s="6">
        <v>36.669999999982792</v>
      </c>
      <c r="M11" s="6">
        <v>11.190000000012333</v>
      </c>
      <c r="N11" s="6">
        <v>837.5299999999861</v>
      </c>
    </row>
    <row r="12" spans="1:14" x14ac:dyDescent="0.35">
      <c r="A12" s="5">
        <v>1460</v>
      </c>
      <c r="B12" s="6">
        <v>1.0000000000008669E-2</v>
      </c>
      <c r="C12" s="6">
        <v>1.0000000000051301E-2</v>
      </c>
      <c r="D12" s="6">
        <v>1.0000000000015774E-2</v>
      </c>
      <c r="E12" s="6">
        <v>-9.9999999999695888E-3</v>
      </c>
      <c r="F12" s="6">
        <v>7.1054273576010019E-15</v>
      </c>
      <c r="G12" s="6">
        <v>1.000000000000334E-2</v>
      </c>
      <c r="H12" s="6">
        <v>6.0396132539608516E-14</v>
      </c>
      <c r="I12" s="6">
        <v>9.9999999999873523E-3</v>
      </c>
      <c r="J12" s="6">
        <v>9.9999999999695888E-3</v>
      </c>
      <c r="K12" s="6">
        <v>1.000000000001755E-2</v>
      </c>
      <c r="L12" s="6">
        <v>1.000000000001755E-2</v>
      </c>
      <c r="M12" s="6">
        <v>3.5527136788005009E-15</v>
      </c>
      <c r="N12" s="6">
        <v>7.0000000000172591E-2</v>
      </c>
    </row>
    <row r="13" spans="1:14" x14ac:dyDescent="0.35">
      <c r="A13" s="5">
        <v>1470</v>
      </c>
      <c r="B13" s="6">
        <v>3.0000000000107718E-2</v>
      </c>
      <c r="C13" s="6">
        <v>-9.2370555648813024E-14</v>
      </c>
      <c r="D13" s="6">
        <v>2.0000000000024443E-2</v>
      </c>
      <c r="E13" s="6">
        <v>-2.0000000000045759E-2</v>
      </c>
      <c r="F13" s="6">
        <v>9.9999999999234035E-3</v>
      </c>
      <c r="G13" s="6">
        <v>-3.5527136788005009E-15</v>
      </c>
      <c r="H13" s="6">
        <v>9.9999999999909051E-3</v>
      </c>
      <c r="I13" s="6">
        <v>1.9999999999974705E-2</v>
      </c>
      <c r="J13" s="6">
        <v>1.000000000003709E-2</v>
      </c>
      <c r="K13" s="6">
        <v>1.9999999999999574E-2</v>
      </c>
      <c r="L13" s="6">
        <v>-7.1054273576010019E-15</v>
      </c>
      <c r="M13" s="6">
        <v>1.9999999999992468E-2</v>
      </c>
      <c r="N13" s="6">
        <v>0.11999999999990152</v>
      </c>
    </row>
    <row r="14" spans="1:14" x14ac:dyDescent="0.35">
      <c r="A14" s="5">
        <v>1555</v>
      </c>
      <c r="B14" s="6">
        <v>-1981.0300000000861</v>
      </c>
      <c r="C14" s="6">
        <v>656.17000000024564</v>
      </c>
      <c r="D14" s="6">
        <v>-611.65000000066357</v>
      </c>
      <c r="E14" s="6">
        <v>-626.49999999915599</v>
      </c>
      <c r="F14" s="6">
        <v>1019.9699999988952</v>
      </c>
      <c r="G14" s="6">
        <v>84.880000000877772</v>
      </c>
      <c r="H14" s="6">
        <v>222.02999999982421</v>
      </c>
      <c r="I14" s="6">
        <v>-2140.2300000009127</v>
      </c>
      <c r="J14" s="6">
        <v>352.59000000025844</v>
      </c>
      <c r="K14" s="6">
        <v>982.16000000032363</v>
      </c>
      <c r="L14" s="6">
        <v>56.409999999479624</v>
      </c>
      <c r="M14" s="6">
        <v>11509.050000000325</v>
      </c>
      <c r="N14" s="6">
        <v>9523.849999999411</v>
      </c>
    </row>
    <row r="15" spans="1:14" x14ac:dyDescent="0.35">
      <c r="A15" s="5">
        <v>1580</v>
      </c>
      <c r="B15" s="6">
        <v>-704.2199999999898</v>
      </c>
      <c r="C15" s="6">
        <v>61.589999999959332</v>
      </c>
      <c r="D15" s="6">
        <v>2956.840000000012</v>
      </c>
      <c r="E15" s="6">
        <v>-332.6399999999843</v>
      </c>
      <c r="F15" s="6">
        <v>445.02000000000862</v>
      </c>
      <c r="G15" s="6">
        <v>89.160000000024866</v>
      </c>
      <c r="H15" s="6">
        <v>-23.610000000019568</v>
      </c>
      <c r="I15" s="6">
        <v>373.05999999998278</v>
      </c>
      <c r="J15" s="6">
        <v>-579.77999999996871</v>
      </c>
      <c r="K15" s="6">
        <v>116.15000000004432</v>
      </c>
      <c r="L15" s="6">
        <v>111.64000000003841</v>
      </c>
      <c r="M15" s="6">
        <v>34.500000000017621</v>
      </c>
      <c r="N15" s="6">
        <v>2547.7100000001251</v>
      </c>
    </row>
    <row r="16" spans="1:14" x14ac:dyDescent="0.35">
      <c r="A16" s="5">
        <v>1585</v>
      </c>
      <c r="B16" s="6">
        <v>4193.3800000001902</v>
      </c>
      <c r="C16" s="6">
        <v>20728.26999999968</v>
      </c>
      <c r="D16" s="6">
        <v>20852.289999999863</v>
      </c>
      <c r="E16" s="6">
        <v>16377.190000000071</v>
      </c>
      <c r="F16" s="6">
        <v>44262.429999999316</v>
      </c>
      <c r="G16" s="6">
        <v>12226.439999999991</v>
      </c>
      <c r="H16" s="6">
        <v>43954.269999999851</v>
      </c>
      <c r="I16" s="6">
        <v>36800.120000000119</v>
      </c>
      <c r="J16" s="6">
        <v>68632.319999999949</v>
      </c>
      <c r="K16" s="6">
        <v>22425.470000000249</v>
      </c>
      <c r="L16" s="6">
        <v>44189.950000000681</v>
      </c>
      <c r="M16" s="6">
        <v>56587.210000000086</v>
      </c>
      <c r="N16" s="6">
        <v>391229.34000000008</v>
      </c>
    </row>
    <row r="17" spans="1:14" x14ac:dyDescent="0.35">
      <c r="A17" s="5">
        <v>1590</v>
      </c>
      <c r="B17" s="6">
        <v>-17673.46999999971</v>
      </c>
      <c r="C17" s="6">
        <v>356410.18999999925</v>
      </c>
      <c r="D17" s="6">
        <v>79461.349999999715</v>
      </c>
      <c r="E17" s="6">
        <v>-8801.9899999998397</v>
      </c>
      <c r="F17" s="6">
        <v>16435.479999999829</v>
      </c>
      <c r="G17" s="6">
        <v>544502.59999999928</v>
      </c>
      <c r="H17" s="6">
        <v>-4599.2499999982729</v>
      </c>
      <c r="I17" s="6">
        <v>11611.429999998749</v>
      </c>
      <c r="J17" s="6">
        <v>-16897.030000000024</v>
      </c>
      <c r="K17" s="6">
        <v>15298.580000000155</v>
      </c>
      <c r="L17" s="6">
        <v>6212.5800000001409</v>
      </c>
      <c r="M17" s="6">
        <v>15931.5999999995</v>
      </c>
      <c r="N17" s="6">
        <v>997892.0699999989</v>
      </c>
    </row>
    <row r="18" spans="1:14" x14ac:dyDescent="0.35">
      <c r="A18" s="5">
        <v>1595</v>
      </c>
      <c r="B18" s="6">
        <v>-363.87999999999204</v>
      </c>
      <c r="C18" s="6">
        <v>31.929999999979145</v>
      </c>
      <c r="D18" s="6">
        <v>1530.000000000008</v>
      </c>
      <c r="E18" s="6">
        <v>-172.33999999999651</v>
      </c>
      <c r="F18" s="6">
        <v>230.24999999999113</v>
      </c>
      <c r="G18" s="6">
        <v>46.260000000001924</v>
      </c>
      <c r="H18" s="6">
        <v>-12.139999999981569</v>
      </c>
      <c r="I18" s="6">
        <v>193.38000000001398</v>
      </c>
      <c r="J18" s="6">
        <v>-299.6800000000095</v>
      </c>
      <c r="K18" s="6">
        <v>60.410000000018613</v>
      </c>
      <c r="L18" s="6">
        <v>57.849999999989336</v>
      </c>
      <c r="M18" s="6">
        <v>18.100000000020714</v>
      </c>
      <c r="N18" s="6">
        <v>1320.1400000000431</v>
      </c>
    </row>
    <row r="19" spans="1:14" x14ac:dyDescent="0.35">
      <c r="A19" s="5">
        <v>1745</v>
      </c>
      <c r="B19" s="6">
        <v>-170.41000000001054</v>
      </c>
      <c r="C19" s="6">
        <v>-8.0899999999830925</v>
      </c>
      <c r="D19" s="6">
        <v>1.8700000000055752</v>
      </c>
      <c r="E19" s="6">
        <v>-1.5500000000049567</v>
      </c>
      <c r="F19" s="6">
        <v>0.11999999999875399</v>
      </c>
      <c r="G19" s="6">
        <v>-3.4200000000118962</v>
      </c>
      <c r="H19" s="6">
        <v>36777.189999999981</v>
      </c>
      <c r="I19" s="6">
        <v>53.970000000006394</v>
      </c>
      <c r="J19" s="6">
        <v>-77.280000000023165</v>
      </c>
      <c r="K19" s="6">
        <v>19.380000000006021</v>
      </c>
      <c r="L19" s="6">
        <v>17.419999999997117</v>
      </c>
      <c r="M19" s="6">
        <v>575.17000000000758</v>
      </c>
      <c r="N19" s="6">
        <v>37184.369999999974</v>
      </c>
    </row>
    <row r="20" spans="1:14" x14ac:dyDescent="0.35">
      <c r="A20" s="5">
        <v>1840</v>
      </c>
      <c r="B20" s="6">
        <v>2.0000000000024443E-2</v>
      </c>
      <c r="C20" s="6">
        <v>5.0000000000036238E-2</v>
      </c>
      <c r="D20" s="6">
        <v>3.0000000000203642E-2</v>
      </c>
      <c r="E20" s="6">
        <v>6.9999999999655671E-2</v>
      </c>
      <c r="F20" s="6">
        <v>5.0000000000054001E-2</v>
      </c>
      <c r="G20" s="6">
        <v>4.0000000000073754E-2</v>
      </c>
      <c r="H20" s="6">
        <v>3.9999999999835723E-2</v>
      </c>
      <c r="I20" s="6">
        <v>3.0000000000033111E-2</v>
      </c>
      <c r="J20" s="6">
        <v>2.0000000000194973E-2</v>
      </c>
      <c r="K20" s="6">
        <v>2.9999999999869686E-2</v>
      </c>
      <c r="L20" s="6">
        <v>4.0000000000198099E-2</v>
      </c>
      <c r="M20" s="6">
        <v>2.9999999999787974E-2</v>
      </c>
      <c r="N20" s="6">
        <v>0.44999999999996732</v>
      </c>
    </row>
    <row r="21" spans="1:14" x14ac:dyDescent="0.35">
      <c r="A21" s="5">
        <v>1970</v>
      </c>
      <c r="B21" s="6">
        <v>203.05000000003201</v>
      </c>
      <c r="C21" s="6">
        <v>-979.97000000012486</v>
      </c>
      <c r="D21" s="6">
        <v>-5570.839999999971</v>
      </c>
      <c r="E21" s="6">
        <v>-349.43000000005122</v>
      </c>
      <c r="F21" s="6">
        <v>-1596.8300000000163</v>
      </c>
      <c r="G21" s="6">
        <v>-1041.3600000000297</v>
      </c>
      <c r="H21" s="6">
        <v>-679.01999999996769</v>
      </c>
      <c r="I21" s="6">
        <v>-2775.0500000000429</v>
      </c>
      <c r="J21" s="6">
        <v>-1240.2000000000771</v>
      </c>
      <c r="K21" s="6">
        <v>-2360.7099999997845</v>
      </c>
      <c r="L21" s="6">
        <v>-5402.9700000001867</v>
      </c>
      <c r="M21" s="6">
        <v>-164383.39000000016</v>
      </c>
      <c r="N21" s="6">
        <v>-186176.72000000038</v>
      </c>
    </row>
    <row r="22" spans="1:14" x14ac:dyDescent="0.35">
      <c r="A22" s="5">
        <v>1975</v>
      </c>
      <c r="B22" s="6">
        <v>345.66000000000713</v>
      </c>
      <c r="C22" s="6">
        <v>-542.51999999998407</v>
      </c>
      <c r="D22" s="6">
        <v>-3967.2799999999661</v>
      </c>
      <c r="E22" s="6">
        <v>-73.090000000043801</v>
      </c>
      <c r="F22" s="6">
        <v>-1000.9100000000053</v>
      </c>
      <c r="G22" s="6">
        <v>-585.0099999999893</v>
      </c>
      <c r="H22" s="6">
        <v>-1554.3899999999885</v>
      </c>
      <c r="I22" s="6">
        <v>-2039.8600000000952</v>
      </c>
      <c r="J22" s="6">
        <v>-893.17999999991298</v>
      </c>
      <c r="K22" s="6">
        <v>-1731.1800000000148</v>
      </c>
      <c r="L22" s="6">
        <v>-1778.1699999999146</v>
      </c>
      <c r="M22" s="6">
        <v>-1689.0400000000664</v>
      </c>
      <c r="N22" s="6">
        <v>-15508.969999999974</v>
      </c>
    </row>
    <row r="23" spans="1:14" x14ac:dyDescent="0.35">
      <c r="A23" s="5">
        <v>1985</v>
      </c>
      <c r="B23" s="6">
        <v>4.6600000000107684</v>
      </c>
      <c r="C23" s="6">
        <v>4.4900000000397995</v>
      </c>
      <c r="D23" s="6">
        <v>-60.360000000116997</v>
      </c>
      <c r="E23" s="6">
        <v>24.719999999957508</v>
      </c>
      <c r="F23" s="6">
        <v>-0.85999999999148713</v>
      </c>
      <c r="G23" s="6">
        <v>0.25000000004001777</v>
      </c>
      <c r="H23" s="6">
        <v>7.3099999999321881</v>
      </c>
      <c r="I23" s="6">
        <v>-13.670000000043729</v>
      </c>
      <c r="J23" s="6">
        <v>7.9000000000050932</v>
      </c>
      <c r="K23" s="6">
        <v>-6.9799999999577267</v>
      </c>
      <c r="L23" s="6">
        <v>1.9899999999870488</v>
      </c>
      <c r="M23" s="6">
        <v>-2.3399999999473948</v>
      </c>
      <c r="N23" s="6">
        <v>-32.89000000008491</v>
      </c>
    </row>
    <row r="24" spans="1:14" x14ac:dyDescent="0.35">
      <c r="A24" s="5">
        <v>2000</v>
      </c>
      <c r="B24" s="6">
        <v>-457.87999999997874</v>
      </c>
      <c r="C24" s="6">
        <v>-679.8199999999888</v>
      </c>
      <c r="D24" s="6">
        <v>-1540.5399999999995</v>
      </c>
      <c r="E24" s="6">
        <v>-570.44000000000642</v>
      </c>
      <c r="F24" s="6">
        <v>-803.82999999998128</v>
      </c>
      <c r="G24" s="6">
        <v>-697.46000000001595</v>
      </c>
      <c r="H24" s="6">
        <v>-663.26000000001022</v>
      </c>
      <c r="I24" s="6">
        <v>-786.2100000000064</v>
      </c>
      <c r="J24" s="6">
        <v>-489.38999999999351</v>
      </c>
      <c r="K24" s="6">
        <v>-706.42000000001781</v>
      </c>
      <c r="L24" s="6">
        <v>-705.82000000002154</v>
      </c>
      <c r="M24" s="6">
        <v>-681.45999999998003</v>
      </c>
      <c r="N24" s="6">
        <v>-8782.5299999999988</v>
      </c>
    </row>
    <row r="25" spans="1:14" x14ac:dyDescent="0.35">
      <c r="A25" s="5">
        <v>2220</v>
      </c>
      <c r="B25" s="6">
        <v>9.9999999999995925E-3</v>
      </c>
      <c r="C25" s="6">
        <v>2.2204460492503131E-16</v>
      </c>
      <c r="D25" s="6">
        <v>1.0000000000001785E-2</v>
      </c>
      <c r="E25" s="6">
        <v>-8.8817841970012523E-16</v>
      </c>
      <c r="F25" s="6">
        <v>6.6613381477509392E-16</v>
      </c>
      <c r="G25" s="6">
        <v>1.0000000000002174E-2</v>
      </c>
      <c r="H25" s="6">
        <v>3.3306690738754696E-16</v>
      </c>
      <c r="I25" s="6">
        <v>1.0000000000001008E-2</v>
      </c>
      <c r="J25" s="6">
        <v>-1.6653345369377348E-16</v>
      </c>
      <c r="K25" s="6">
        <v>7.2164496600635175E-16</v>
      </c>
      <c r="L25" s="6">
        <v>1.0000000000001119E-2</v>
      </c>
      <c r="M25" s="6">
        <v>-1.2212453270876722E-15</v>
      </c>
      <c r="N25" s="6">
        <v>5.0000000000005346E-2</v>
      </c>
    </row>
    <row r="26" spans="1:14" x14ac:dyDescent="0.35">
      <c r="A26" s="5">
        <v>2230</v>
      </c>
      <c r="B26" s="6">
        <v>1.0000000000058407E-2</v>
      </c>
      <c r="C26" s="6">
        <v>2.0000000000003126E-2</v>
      </c>
      <c r="D26" s="6">
        <v>1.9999999999946283E-2</v>
      </c>
      <c r="E26" s="6">
        <v>3.0000000000041993E-2</v>
      </c>
      <c r="F26" s="6">
        <v>3.0000000000015348E-2</v>
      </c>
      <c r="G26" s="6">
        <v>1.9999999999956941E-2</v>
      </c>
      <c r="H26" s="6">
        <v>2.0000000000017337E-2</v>
      </c>
      <c r="I26" s="6">
        <v>1.9999999999994245E-2</v>
      </c>
      <c r="J26" s="6">
        <v>9.9999999999464961E-3</v>
      </c>
      <c r="K26" s="6">
        <v>1.0000000000022879E-2</v>
      </c>
      <c r="L26" s="6">
        <v>1.9999999999964047E-2</v>
      </c>
      <c r="M26" s="6">
        <v>2.000000000002089E-2</v>
      </c>
      <c r="N26" s="6">
        <v>0.22999999999998799</v>
      </c>
    </row>
    <row r="27" spans="1:14" x14ac:dyDescent="0.35">
      <c r="A27" s="5">
        <v>2300</v>
      </c>
      <c r="B27" s="6">
        <v>192.62000000002445</v>
      </c>
      <c r="C27" s="6">
        <v>-305.5000000003929</v>
      </c>
      <c r="D27" s="6">
        <v>214.68999999985681</v>
      </c>
      <c r="E27" s="6">
        <v>416.68000000069151</v>
      </c>
      <c r="F27" s="6">
        <v>-696.01000000089698</v>
      </c>
      <c r="G27" s="6">
        <v>262.52000000029511</v>
      </c>
      <c r="H27" s="6">
        <v>105.08999999970547</v>
      </c>
      <c r="I27" s="6">
        <v>-21.799999999566353</v>
      </c>
      <c r="J27" s="6">
        <v>42.569999999934225</v>
      </c>
      <c r="K27" s="6">
        <v>-607.22000000075786</v>
      </c>
      <c r="L27" s="6">
        <v>314.30000000049768</v>
      </c>
      <c r="M27" s="6">
        <v>-8915.0699999995795</v>
      </c>
      <c r="N27" s="6">
        <v>-8997.1300000001884</v>
      </c>
    </row>
    <row r="28" spans="1:14" x14ac:dyDescent="0.35">
      <c r="A28" s="5">
        <v>2320</v>
      </c>
      <c r="B28" s="6">
        <v>702.81999999996287</v>
      </c>
      <c r="C28" s="6">
        <v>-62.890000000042278</v>
      </c>
      <c r="D28" s="6">
        <v>-2957.9000000000169</v>
      </c>
      <c r="E28" s="6">
        <v>331.29000000000758</v>
      </c>
      <c r="F28" s="6">
        <v>-446.30000000006203</v>
      </c>
      <c r="G28" s="6">
        <v>-90.49000000003025</v>
      </c>
      <c r="H28" s="6">
        <v>22.260000000021023</v>
      </c>
      <c r="I28" s="6">
        <v>-374.37999999998249</v>
      </c>
      <c r="J28" s="6">
        <v>578.42999999999927</v>
      </c>
      <c r="K28" s="6">
        <v>-117.48000000000968</v>
      </c>
      <c r="L28" s="6">
        <v>-112.93999999998312</v>
      </c>
      <c r="M28" s="6">
        <v>-35.839999999981387</v>
      </c>
      <c r="N28" s="6">
        <v>-2563.4200000001169</v>
      </c>
    </row>
    <row r="29" spans="1:14" x14ac:dyDescent="0.35">
      <c r="A29" s="5">
        <v>2325</v>
      </c>
      <c r="B29" s="6">
        <v>-15993.520000000262</v>
      </c>
      <c r="C29" s="6">
        <v>-19182.249999999894</v>
      </c>
      <c r="D29" s="6">
        <v>-30618.649999999965</v>
      </c>
      <c r="E29" s="6">
        <v>-18316.500000000244</v>
      </c>
      <c r="F29" s="6">
        <v>-22302.739999999896</v>
      </c>
      <c r="G29" s="6">
        <v>-20798.690000000108</v>
      </c>
      <c r="H29" s="6">
        <v>-21265.160000000113</v>
      </c>
      <c r="I29" s="6">
        <v>-23501.16000000004</v>
      </c>
      <c r="J29" s="6">
        <v>-20094.949999999957</v>
      </c>
      <c r="K29" s="6">
        <v>-17224.649999999776</v>
      </c>
      <c r="L29" s="6">
        <v>-21299.829999999754</v>
      </c>
      <c r="M29" s="6">
        <v>-22521.899999999914</v>
      </c>
      <c r="N29" s="6">
        <v>-253119.99999999991</v>
      </c>
    </row>
    <row r="30" spans="1:14" x14ac:dyDescent="0.35">
      <c r="A30" s="5">
        <v>2330</v>
      </c>
      <c r="B30" s="6">
        <v>8543.2000000005664</v>
      </c>
      <c r="C30" s="6">
        <v>-20404.220000000412</v>
      </c>
      <c r="D30" s="6">
        <v>-80509.50999999966</v>
      </c>
      <c r="E30" s="6">
        <v>-3891.3599999993444</v>
      </c>
      <c r="F30" s="6">
        <v>-22072.359999999513</v>
      </c>
      <c r="G30" s="6">
        <v>-31031.480000001331</v>
      </c>
      <c r="H30" s="6">
        <v>-17085.029999997671</v>
      </c>
      <c r="I30" s="6">
        <v>-26394.520000000542</v>
      </c>
      <c r="J30" s="6">
        <v>-3567.8399999991075</v>
      </c>
      <c r="K30" s="6">
        <v>-20950.069999998952</v>
      </c>
      <c r="L30" s="6">
        <v>-20153.199999999957</v>
      </c>
      <c r="M30" s="6">
        <v>-18402.349999999464</v>
      </c>
      <c r="N30" s="6">
        <v>-255918.73999999536</v>
      </c>
    </row>
    <row r="31" spans="1:14" x14ac:dyDescent="0.35">
      <c r="A31" s="5">
        <v>2335</v>
      </c>
      <c r="B31" s="6">
        <v>363.87999999999204</v>
      </c>
      <c r="C31" s="6">
        <v>-31.929999999979145</v>
      </c>
      <c r="D31" s="6">
        <v>-1530.000000000008</v>
      </c>
      <c r="E31" s="6">
        <v>172.33999999999651</v>
      </c>
      <c r="F31" s="6">
        <v>-230.24999999999113</v>
      </c>
      <c r="G31" s="6">
        <v>-46.260000000001924</v>
      </c>
      <c r="H31" s="6">
        <v>12.139999999981569</v>
      </c>
      <c r="I31" s="6">
        <v>-193.38000000001398</v>
      </c>
      <c r="J31" s="6">
        <v>299.6800000000095</v>
      </c>
      <c r="K31" s="6">
        <v>-60.410000000018613</v>
      </c>
      <c r="L31" s="6">
        <v>-57.849999999989336</v>
      </c>
      <c r="M31" s="6">
        <v>-18.100000000020714</v>
      </c>
      <c r="N31" s="6">
        <v>-1320.1400000000431</v>
      </c>
    </row>
    <row r="32" spans="1:14" x14ac:dyDescent="0.35">
      <c r="A32" s="5">
        <v>2710</v>
      </c>
      <c r="B32" s="6">
        <v>-379373.92000000062</v>
      </c>
      <c r="C32" s="6">
        <v>-737286.34000000148</v>
      </c>
      <c r="D32" s="6">
        <v>-1154500.7499999998</v>
      </c>
      <c r="E32" s="6">
        <v>-418905.18000000005</v>
      </c>
      <c r="F32" s="6">
        <v>-368723.19999999966</v>
      </c>
      <c r="G32" s="6">
        <v>-1675500.3699999978</v>
      </c>
      <c r="H32" s="6">
        <v>-855730.150000002</v>
      </c>
      <c r="I32" s="6">
        <v>-320820.51999999804</v>
      </c>
      <c r="J32" s="6">
        <v>-1140056.3000000007</v>
      </c>
      <c r="K32" s="6">
        <v>-395054.77000000264</v>
      </c>
      <c r="L32" s="6">
        <v>-978266.87000000069</v>
      </c>
      <c r="M32" s="6">
        <v>-1213246.1500000006</v>
      </c>
      <c r="N32" s="6">
        <v>-9637464.5200000033</v>
      </c>
    </row>
    <row r="33" spans="1:14" x14ac:dyDescent="0.35">
      <c r="A33" s="5">
        <v>2915</v>
      </c>
      <c r="B33" s="6">
        <v>3.0400000000013279</v>
      </c>
      <c r="C33" s="6">
        <v>0.51000000000340151</v>
      </c>
      <c r="D33" s="6">
        <v>2.0099999999983993</v>
      </c>
      <c r="E33" s="6">
        <v>-1.6699999999846113</v>
      </c>
      <c r="F33" s="6">
        <v>0.12999999998419298</v>
      </c>
      <c r="G33" s="6">
        <v>1.1100000000055843</v>
      </c>
      <c r="H33" s="6">
        <v>0.27999999998746716</v>
      </c>
      <c r="I33" s="6">
        <v>2.5099999999983993</v>
      </c>
      <c r="J33" s="6">
        <v>1.9800000000027467</v>
      </c>
      <c r="K33" s="6">
        <v>2.1900000000036925</v>
      </c>
      <c r="L33" s="6">
        <v>0.68999999999914507</v>
      </c>
      <c r="M33" s="6">
        <v>1.6600000000107684</v>
      </c>
      <c r="N33" s="6">
        <v>14.440000000010514</v>
      </c>
    </row>
    <row r="34" spans="1:14" x14ac:dyDescent="0.35">
      <c r="A34" s="5">
        <v>2920</v>
      </c>
      <c r="B34" s="6">
        <v>61.460000000057335</v>
      </c>
      <c r="C34" s="6">
        <v>10.149999999935972</v>
      </c>
      <c r="D34" s="6">
        <v>40.639999999919382</v>
      </c>
      <c r="E34" s="6">
        <v>-33.659999999967113</v>
      </c>
      <c r="F34" s="6">
        <v>2.629999999946449</v>
      </c>
      <c r="G34" s="6">
        <v>22.399999999790452</v>
      </c>
      <c r="H34" s="6">
        <v>5.6000000002240995</v>
      </c>
      <c r="I34" s="6">
        <v>50.630000000004657</v>
      </c>
      <c r="J34" s="6">
        <v>40.020000000185973</v>
      </c>
      <c r="K34" s="6">
        <v>44.13999999994121</v>
      </c>
      <c r="L34" s="6">
        <v>13.929999999847496</v>
      </c>
      <c r="M34" s="6">
        <v>33.459999999962747</v>
      </c>
      <c r="N34" s="6">
        <v>291.39999999984866</v>
      </c>
    </row>
    <row r="35" spans="1:14" x14ac:dyDescent="0.35">
      <c r="A35" s="5">
        <v>2930</v>
      </c>
      <c r="B35" s="6">
        <v>244.19000000004962</v>
      </c>
      <c r="C35" s="6">
        <v>263.42999999986205</v>
      </c>
      <c r="D35" s="6">
        <v>249.40999999995984</v>
      </c>
      <c r="E35" s="6">
        <v>282.38000000004831</v>
      </c>
      <c r="F35" s="6">
        <v>266.09999999996217</v>
      </c>
      <c r="G35" s="6">
        <v>255.93999999992957</v>
      </c>
      <c r="H35" s="6">
        <v>263.90000000009968</v>
      </c>
      <c r="I35" s="6">
        <v>238.90000000004147</v>
      </c>
      <c r="J35" s="6">
        <v>242.84999999998399</v>
      </c>
      <c r="K35" s="6">
        <v>238.74999999982901</v>
      </c>
      <c r="L35" s="6">
        <v>255.4099999999562</v>
      </c>
      <c r="M35" s="6">
        <v>242.45000000005166</v>
      </c>
      <c r="N35" s="6">
        <v>3043.7099999997736</v>
      </c>
    </row>
    <row r="36" spans="1:14" x14ac:dyDescent="0.35">
      <c r="A36" s="5">
        <v>4367</v>
      </c>
      <c r="B36" s="6">
        <v>-55.639999999997215</v>
      </c>
      <c r="C36" s="6">
        <v>57.319999999997378</v>
      </c>
      <c r="D36" s="6">
        <v>-7.7400000000001796</v>
      </c>
      <c r="E36" s="6">
        <v>0.89000000000118362</v>
      </c>
      <c r="F36" s="6">
        <v>-1.1500000000003823</v>
      </c>
      <c r="G36" s="6">
        <v>-0.24000000000232902</v>
      </c>
      <c r="H36" s="6">
        <v>6.0000000000353992E-2</v>
      </c>
      <c r="I36" s="6">
        <v>-0.97000000000220865</v>
      </c>
      <c r="J36" s="6">
        <v>1.5100000000063289</v>
      </c>
      <c r="K36" s="6">
        <v>-0.29000000000485215</v>
      </c>
      <c r="L36" s="6">
        <v>-0.28999999999848214</v>
      </c>
      <c r="M36" s="6">
        <v>80877.55</v>
      </c>
      <c r="N36" s="6">
        <v>80871.010000000009</v>
      </c>
    </row>
    <row r="37" spans="1:14" x14ac:dyDescent="0.35">
      <c r="A37" s="5">
        <v>4387</v>
      </c>
      <c r="B37" s="6">
        <v>169133.72999999998</v>
      </c>
      <c r="C37" s="6">
        <v>-168340.58</v>
      </c>
      <c r="D37" s="6">
        <v>-3640.3000000000084</v>
      </c>
      <c r="E37" s="6">
        <v>408.8199999999506</v>
      </c>
      <c r="F37" s="6">
        <v>-547.94999999994798</v>
      </c>
      <c r="G37" s="6">
        <v>-109.26000000002387</v>
      </c>
      <c r="H37" s="6">
        <v>29.219999999957508</v>
      </c>
      <c r="I37" s="6">
        <v>-458.16999999996187</v>
      </c>
      <c r="J37" s="6">
        <v>714.94999999997162</v>
      </c>
      <c r="K37" s="6">
        <v>-141.93999999995685</v>
      </c>
      <c r="L37" s="6">
        <v>-137.13000000000829</v>
      </c>
      <c r="M37" s="6">
        <v>-41.670000000012806</v>
      </c>
      <c r="N37" s="6">
        <v>-3130.2800000000461</v>
      </c>
    </row>
    <row r="38" spans="1:14" x14ac:dyDescent="0.35">
      <c r="A38" s="5">
        <v>4389</v>
      </c>
      <c r="B38" s="6">
        <v>-169147.53999999989</v>
      </c>
      <c r="C38" s="6">
        <v>168647.53999999992</v>
      </c>
      <c r="D38" s="6">
        <v>2293.1700000000328</v>
      </c>
      <c r="E38" s="6">
        <v>-257.39999999996303</v>
      </c>
      <c r="F38" s="6">
        <v>345.19999999997719</v>
      </c>
      <c r="G38" s="6">
        <v>68.710000000009316</v>
      </c>
      <c r="H38" s="6">
        <v>-18.419999999997401</v>
      </c>
      <c r="I38" s="6">
        <v>288.42999999993134</v>
      </c>
      <c r="J38" s="6">
        <v>-450.60000000006602</v>
      </c>
      <c r="K38" s="6">
        <v>89.230000000023125</v>
      </c>
      <c r="L38" s="6">
        <v>86.319999999997989</v>
      </c>
      <c r="M38" s="6">
        <v>-221.96000000000518</v>
      </c>
      <c r="N38" s="6">
        <v>1722.6799999999694</v>
      </c>
    </row>
    <row r="39" spans="1:14" x14ac:dyDescent="0.35">
      <c r="A39" s="5">
        <v>4417</v>
      </c>
      <c r="B39" s="6">
        <v>-7399.2800000000007</v>
      </c>
      <c r="C39" s="6">
        <v>7378.0700000000015</v>
      </c>
      <c r="D39" s="6">
        <v>97.359999999998479</v>
      </c>
      <c r="E39" s="6">
        <v>-10.929999999999438</v>
      </c>
      <c r="F39" s="6">
        <v>14.660000000001162</v>
      </c>
      <c r="G39" s="6">
        <v>2.9200000000015507</v>
      </c>
      <c r="H39" s="6">
        <v>-0.78000000000065484</v>
      </c>
      <c r="I39" s="6">
        <v>12.25999999999965</v>
      </c>
      <c r="J39" s="6">
        <v>-19.130000000001587</v>
      </c>
      <c r="K39" s="6">
        <v>3.8100000000013665</v>
      </c>
      <c r="L39" s="6">
        <v>3.6499999999983288</v>
      </c>
      <c r="M39" s="6">
        <v>40428.150000000009</v>
      </c>
      <c r="N39" s="6">
        <v>40510.760000000009</v>
      </c>
    </row>
    <row r="40" spans="1:14" x14ac:dyDescent="0.35">
      <c r="A40" s="5">
        <v>4427</v>
      </c>
      <c r="B40" s="6">
        <v>2.4286128663675299E-17</v>
      </c>
      <c r="C40" s="6">
        <v>2.4286128663675299E-17</v>
      </c>
      <c r="D40" s="6">
        <v>-9.9999999999999967E-3</v>
      </c>
      <c r="E40" s="6">
        <v>1.0408340855860843E-17</v>
      </c>
      <c r="F40" s="6">
        <v>1.0408340855860843E-17</v>
      </c>
      <c r="G40" s="6">
        <v>1.0408340855860843E-17</v>
      </c>
      <c r="H40" s="6">
        <v>1.0408340855860843E-17</v>
      </c>
      <c r="I40" s="6">
        <v>1.0408340855860843E-17</v>
      </c>
      <c r="J40" s="6">
        <v>1.0408340855860843E-17</v>
      </c>
      <c r="K40" s="6">
        <v>1.0408340855860843E-17</v>
      </c>
      <c r="L40" s="6">
        <v>1.0408340855860843E-17</v>
      </c>
      <c r="M40" s="6">
        <v>1.0408340855860843E-17</v>
      </c>
      <c r="N40" s="6">
        <v>-9.9999999999998545E-3</v>
      </c>
    </row>
    <row r="41" spans="1:14" x14ac:dyDescent="0.35">
      <c r="A41" s="5">
        <v>4437</v>
      </c>
      <c r="B41" s="6">
        <v>2669.31</v>
      </c>
      <c r="C41" s="6">
        <v>-2653.6100000000006</v>
      </c>
      <c r="D41" s="6">
        <v>-72.050000000001063</v>
      </c>
      <c r="E41" s="6">
        <v>8.0999999999985448</v>
      </c>
      <c r="F41" s="6">
        <v>-10.859999999998365</v>
      </c>
      <c r="G41" s="6">
        <v>-2.1600000000001671</v>
      </c>
      <c r="H41" s="6">
        <v>0.57000000000039108</v>
      </c>
      <c r="I41" s="6">
        <v>-9.0600000000000591</v>
      </c>
      <c r="J41" s="6">
        <v>14.169999999999646</v>
      </c>
      <c r="K41" s="6">
        <v>-2.8200000000003342</v>
      </c>
      <c r="L41" s="6">
        <v>-2.7299999999999613</v>
      </c>
      <c r="M41" s="6">
        <v>-0.80000000000114824</v>
      </c>
      <c r="N41" s="6">
        <v>-61.940000000003153</v>
      </c>
    </row>
    <row r="42" spans="1:14" x14ac:dyDescent="0.35">
      <c r="A42" s="5">
        <v>4439</v>
      </c>
      <c r="B42" s="6">
        <v>5648.3400000000029</v>
      </c>
      <c r="C42" s="6">
        <v>-5679.3999999999987</v>
      </c>
      <c r="D42" s="6">
        <v>142.40000000000006</v>
      </c>
      <c r="E42" s="6">
        <v>-15.969999999997096</v>
      </c>
      <c r="F42" s="6">
        <v>21.440000000001479</v>
      </c>
      <c r="G42" s="6">
        <v>4.2699999999984364</v>
      </c>
      <c r="H42" s="6">
        <v>-1.1500000000025636</v>
      </c>
      <c r="I42" s="6">
        <v>17.889999999998828</v>
      </c>
      <c r="J42" s="6">
        <v>-27.990000000001796</v>
      </c>
      <c r="K42" s="6">
        <v>5.5299999999980827</v>
      </c>
      <c r="L42" s="6">
        <v>5.3399999999978434</v>
      </c>
      <c r="M42" s="6">
        <v>1182.7099999999975</v>
      </c>
      <c r="N42" s="6">
        <v>1303.4099999999949</v>
      </c>
    </row>
    <row r="43" spans="1:14" x14ac:dyDescent="0.35">
      <c r="A43" s="5">
        <v>4560</v>
      </c>
      <c r="B43" s="6">
        <v>7678.7900000000009</v>
      </c>
      <c r="C43" s="6">
        <v>-7642.07</v>
      </c>
      <c r="D43" s="6">
        <v>-168.5999999999998</v>
      </c>
      <c r="E43" s="6">
        <v>18.929999999995744</v>
      </c>
      <c r="F43" s="6">
        <v>-25.389999999998849</v>
      </c>
      <c r="G43" s="6">
        <v>-5.0299999999996317</v>
      </c>
      <c r="H43" s="6">
        <v>1.3200000000027785</v>
      </c>
      <c r="I43" s="6">
        <v>-21.220000000000937</v>
      </c>
      <c r="J43" s="6">
        <v>33.130000000004316</v>
      </c>
      <c r="K43" s="6">
        <v>-6.5699999999998226</v>
      </c>
      <c r="L43" s="6">
        <v>-6.3699999999986403</v>
      </c>
      <c r="M43" s="6">
        <v>-1.9099999999991724</v>
      </c>
      <c r="N43" s="6">
        <v>-144.98999999999285</v>
      </c>
    </row>
    <row r="44" spans="1:14" x14ac:dyDescent="0.35">
      <c r="A44" s="5">
        <v>4612</v>
      </c>
      <c r="B44" s="6">
        <v>-253.21</v>
      </c>
      <c r="C44" s="6">
        <v>-197.93000000000004</v>
      </c>
      <c r="D44" s="6">
        <v>-261.99000000000007</v>
      </c>
      <c r="E44" s="6">
        <v>-137.79000000000025</v>
      </c>
      <c r="F44" s="6">
        <v>283.7600000000001</v>
      </c>
      <c r="G44" s="6">
        <v>-257.04999999999984</v>
      </c>
      <c r="H44" s="6">
        <v>8610.5600000000013</v>
      </c>
      <c r="I44" s="6">
        <v>-245.18999999999997</v>
      </c>
      <c r="J44" s="6">
        <v>-274.29000000000059</v>
      </c>
      <c r="K44" s="6">
        <v>-236.27999999999983</v>
      </c>
      <c r="L44" s="6">
        <v>-253.48000000000124</v>
      </c>
      <c r="M44" s="6">
        <v>-6777.11</v>
      </c>
      <c r="N44" s="6">
        <v>0</v>
      </c>
    </row>
    <row r="45" spans="1:14" x14ac:dyDescent="0.35">
      <c r="A45" s="5">
        <v>4616</v>
      </c>
      <c r="B45" s="6">
        <v>-2.4286128663675299E-17</v>
      </c>
      <c r="C45" s="6">
        <v>-2.4286128663675299E-17</v>
      </c>
      <c r="D45" s="6">
        <v>9.9999999999999846E-3</v>
      </c>
      <c r="E45" s="6">
        <v>3.4694469519536142E-18</v>
      </c>
      <c r="F45" s="6">
        <v>3.4694469519536142E-18</v>
      </c>
      <c r="G45" s="6">
        <v>3.4694469519536142E-18</v>
      </c>
      <c r="H45" s="6">
        <v>3.4694469519536142E-18</v>
      </c>
      <c r="I45" s="6">
        <v>3.4694469519536142E-18</v>
      </c>
      <c r="J45" s="6">
        <v>-1.0000000000000004E-2</v>
      </c>
      <c r="K45" s="6">
        <v>-2.4286128663675299E-17</v>
      </c>
      <c r="L45" s="6">
        <v>-2.4286128663675299E-17</v>
      </c>
      <c r="M45" s="6">
        <v>-2.4286128663675299E-17</v>
      </c>
      <c r="N45" s="6">
        <v>-1.231653667943533E-16</v>
      </c>
    </row>
    <row r="46" spans="1:14" x14ac:dyDescent="0.35">
      <c r="A46" s="5">
        <v>4628</v>
      </c>
      <c r="B46" s="6">
        <v>56.57000000000096</v>
      </c>
      <c r="C46" s="6">
        <v>-4.9199999999985948</v>
      </c>
      <c r="D46" s="6">
        <v>-237.05999999999881</v>
      </c>
      <c r="E46" s="6">
        <v>26.610000000001264</v>
      </c>
      <c r="F46" s="6">
        <v>-35.689999999999031</v>
      </c>
      <c r="G46" s="6">
        <v>-7.110000000003879</v>
      </c>
      <c r="H46" s="6">
        <v>1.8899999999980537</v>
      </c>
      <c r="I46" s="6">
        <v>-29.820000000000846</v>
      </c>
      <c r="J46" s="6">
        <v>46.55000000000166</v>
      </c>
      <c r="K46" s="6">
        <v>-9.2499999999965894</v>
      </c>
      <c r="L46" s="6">
        <v>-8.9300000000030195</v>
      </c>
      <c r="M46" s="6">
        <v>18.990000000004329</v>
      </c>
      <c r="N46" s="6">
        <v>-182.1699999999945</v>
      </c>
    </row>
    <row r="47" spans="1:14" x14ac:dyDescent="0.35">
      <c r="A47" s="5">
        <v>4635</v>
      </c>
      <c r="B47" s="6">
        <v>0.34999999999997966</v>
      </c>
      <c r="C47" s="6">
        <v>-2.2399999999999984</v>
      </c>
      <c r="D47" s="6">
        <v>-2.4800000000000053</v>
      </c>
      <c r="E47" s="6">
        <v>5.3100000000000058</v>
      </c>
      <c r="F47" s="6">
        <v>-2.69</v>
      </c>
      <c r="G47" s="6">
        <v>0.17999999999999172</v>
      </c>
      <c r="H47" s="6">
        <v>-1.3699999999999979</v>
      </c>
      <c r="I47" s="6">
        <v>1.6800000000000119</v>
      </c>
      <c r="J47" s="6">
        <v>-1.1000000000000054</v>
      </c>
      <c r="K47" s="6">
        <v>2.4200000000000088</v>
      </c>
      <c r="L47" s="6">
        <v>-1.6200000000000299</v>
      </c>
      <c r="M47" s="6">
        <v>0.35000000000001652</v>
      </c>
      <c r="N47" s="6">
        <v>-1.2100000000000226</v>
      </c>
    </row>
    <row r="48" spans="1:14" x14ac:dyDescent="0.35">
      <c r="A48" s="5">
        <v>4661</v>
      </c>
      <c r="B48" s="6">
        <v>7.5499999999999261</v>
      </c>
      <c r="C48" s="6">
        <v>-10.769999999999733</v>
      </c>
      <c r="D48" s="6">
        <v>14.809999999999697</v>
      </c>
      <c r="E48" s="6">
        <v>228.12000000000003</v>
      </c>
      <c r="F48" s="6">
        <v>2.6500000000000909</v>
      </c>
      <c r="G48" s="6">
        <v>0.51999999999974023</v>
      </c>
      <c r="H48" s="6">
        <v>-0.13000000000008072</v>
      </c>
      <c r="I48" s="6">
        <v>2.2199999999996152</v>
      </c>
      <c r="J48" s="6">
        <v>-3.4499999999999176</v>
      </c>
      <c r="K48" s="6">
        <v>0.68999999999964956</v>
      </c>
      <c r="L48" s="6">
        <v>0.65999999999995396</v>
      </c>
      <c r="M48" s="6">
        <v>-376.18999999999994</v>
      </c>
      <c r="N48" s="6">
        <v>-133.32000000000096</v>
      </c>
    </row>
    <row r="49" spans="1:14" x14ac:dyDescent="0.35">
      <c r="A49" s="5">
        <v>5465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>
        <v>2.1316282072803006E-13</v>
      </c>
      <c r="N49" s="6">
        <v>2.1316282072803006E-13</v>
      </c>
    </row>
    <row r="50" spans="1:14" x14ac:dyDescent="0.35">
      <c r="A50" s="5">
        <v>5505</v>
      </c>
      <c r="B50" s="6">
        <v>208.58000000000004</v>
      </c>
      <c r="C50" s="6">
        <v>335.43</v>
      </c>
      <c r="D50" s="6">
        <v>245.94999999999996</v>
      </c>
      <c r="E50" s="6">
        <v>384.7700000000001</v>
      </c>
      <c r="F50" s="6">
        <v>386.02</v>
      </c>
      <c r="G50" s="6">
        <v>161.97000000000003</v>
      </c>
      <c r="H50" s="6">
        <v>148.10000000000002</v>
      </c>
      <c r="I50" s="6">
        <v>248.56999999999996</v>
      </c>
      <c r="J50" s="6">
        <v>213.99</v>
      </c>
      <c r="K50" s="6">
        <v>176.13000000000002</v>
      </c>
      <c r="L50" s="6">
        <v>303.13999999999993</v>
      </c>
      <c r="M50" s="6">
        <v>236.98</v>
      </c>
      <c r="N50" s="6">
        <v>3049.63</v>
      </c>
    </row>
    <row r="51" spans="1:14" x14ac:dyDescent="0.35">
      <c r="A51" s="5">
        <v>5530</v>
      </c>
      <c r="B51" s="6"/>
      <c r="C51" s="6"/>
      <c r="D51" s="6"/>
      <c r="E51" s="6">
        <v>67.299999999999969</v>
      </c>
      <c r="F51" s="6"/>
      <c r="G51" s="6"/>
      <c r="H51" s="6"/>
      <c r="I51" s="6"/>
      <c r="J51" s="6"/>
      <c r="K51" s="6"/>
      <c r="L51" s="6"/>
      <c r="M51" s="6"/>
      <c r="N51" s="6">
        <v>67.299999999999969</v>
      </c>
    </row>
    <row r="52" spans="1:14" x14ac:dyDescent="0.35">
      <c r="A52" s="5">
        <v>5540</v>
      </c>
      <c r="B52" s="6">
        <v>1330.3399999999995</v>
      </c>
      <c r="C52" s="6">
        <v>9703.1400000000031</v>
      </c>
      <c r="D52" s="6">
        <v>-13581.599999999993</v>
      </c>
      <c r="E52" s="6">
        <v>2185.4999999999995</v>
      </c>
      <c r="F52" s="6">
        <v>2228.5699999999979</v>
      </c>
      <c r="G52" s="6">
        <v>4436.7299999999923</v>
      </c>
      <c r="H52" s="6">
        <v>-10897.05</v>
      </c>
      <c r="I52" s="6">
        <v>1743.82</v>
      </c>
      <c r="J52" s="6">
        <v>5331.8000000000011</v>
      </c>
      <c r="K52" s="6">
        <v>-1908.9200000000012</v>
      </c>
      <c r="L52" s="6">
        <v>-899.56999999999994</v>
      </c>
      <c r="M52" s="6">
        <v>-2696.869999999999</v>
      </c>
      <c r="N52" s="6">
        <v>-3024.1099999999983</v>
      </c>
    </row>
    <row r="53" spans="1:14" x14ac:dyDescent="0.35">
      <c r="A53" s="5">
        <v>5545</v>
      </c>
      <c r="B53" s="6">
        <v>-82.579999999998421</v>
      </c>
      <c r="C53" s="6">
        <v>25.860000000001534</v>
      </c>
      <c r="D53" s="6">
        <v>-184.52999999999673</v>
      </c>
      <c r="E53" s="6">
        <v>-65.820000000001954</v>
      </c>
      <c r="F53" s="6">
        <v>-94.570000000004285</v>
      </c>
      <c r="G53" s="6">
        <v>848.21000000000311</v>
      </c>
      <c r="H53" s="6">
        <v>193.7799999999894</v>
      </c>
      <c r="I53" s="6">
        <v>-162.42000000000033</v>
      </c>
      <c r="J53" s="6">
        <v>184.2699999999997</v>
      </c>
      <c r="K53" s="6">
        <v>-288.16999999999905</v>
      </c>
      <c r="L53" s="6">
        <v>-129.6000000000019</v>
      </c>
      <c r="M53" s="6">
        <v>-200.22999999999928</v>
      </c>
      <c r="N53" s="6">
        <v>44.19999999999186</v>
      </c>
    </row>
    <row r="54" spans="1:14" x14ac:dyDescent="0.35">
      <c r="A54" s="5">
        <v>5580</v>
      </c>
      <c r="B54" s="6">
        <v>114130.40999999933</v>
      </c>
      <c r="C54" s="6">
        <v>114159.27000000002</v>
      </c>
      <c r="D54" s="6">
        <v>-231118.23999999996</v>
      </c>
      <c r="E54" s="6"/>
      <c r="F54" s="6"/>
      <c r="G54" s="6"/>
      <c r="H54" s="6"/>
      <c r="I54" s="6"/>
      <c r="J54" s="6"/>
      <c r="K54" s="6"/>
      <c r="L54" s="6"/>
      <c r="M54" s="6"/>
      <c r="N54" s="6">
        <v>-2828.5600000006089</v>
      </c>
    </row>
    <row r="55" spans="1:14" x14ac:dyDescent="0.35">
      <c r="A55" s="5">
        <v>5625</v>
      </c>
      <c r="B55" s="6">
        <v>3550.4999999999959</v>
      </c>
      <c r="C55" s="6">
        <v>4231.1900000000005</v>
      </c>
      <c r="D55" s="6">
        <v>3197.1600000000012</v>
      </c>
      <c r="E55" s="6">
        <v>10385.819999999998</v>
      </c>
      <c r="F55" s="6">
        <v>3331.0799999999967</v>
      </c>
      <c r="G55" s="6">
        <v>4040.1499999999992</v>
      </c>
      <c r="H55" s="6">
        <v>3560.619999999999</v>
      </c>
      <c r="I55" s="6">
        <v>3044.07</v>
      </c>
      <c r="J55" s="6">
        <v>3814.860000000001</v>
      </c>
      <c r="K55" s="6">
        <v>3087.5900000000011</v>
      </c>
      <c r="L55" s="6">
        <v>2571.4799999999987</v>
      </c>
      <c r="M55" s="6">
        <v>6409</v>
      </c>
      <c r="N55" s="6">
        <v>51223.519999999997</v>
      </c>
    </row>
    <row r="56" spans="1:14" x14ac:dyDescent="0.35">
      <c r="A56" s="5">
        <v>5630</v>
      </c>
      <c r="B56" s="6">
        <v>668.88000000000011</v>
      </c>
      <c r="C56" s="6">
        <v>2689.0500000000029</v>
      </c>
      <c r="D56" s="6">
        <v>2889.9799999999996</v>
      </c>
      <c r="E56" s="6">
        <v>2845.2700000000068</v>
      </c>
      <c r="F56" s="6">
        <v>2887.9700000000003</v>
      </c>
      <c r="G56" s="6">
        <v>2805.7199999999993</v>
      </c>
      <c r="H56" s="6">
        <v>2864.2100000000019</v>
      </c>
      <c r="I56" s="6">
        <v>2883.9100000000058</v>
      </c>
      <c r="J56" s="6">
        <v>2893.2600000000025</v>
      </c>
      <c r="K56" s="6">
        <v>2897.020000000005</v>
      </c>
      <c r="L56" s="6">
        <v>2896.4600000000037</v>
      </c>
      <c r="M56" s="6">
        <v>2932.7499999999986</v>
      </c>
      <c r="N56" s="6">
        <v>32154.480000000025</v>
      </c>
    </row>
    <row r="57" spans="1:14" x14ac:dyDescent="0.35">
      <c r="A57" s="5">
        <v>5635</v>
      </c>
      <c r="B57" s="6">
        <v>98.190000000000126</v>
      </c>
      <c r="C57" s="6">
        <v>1448.5300000000004</v>
      </c>
      <c r="D57" s="6">
        <v>631.51999999999919</v>
      </c>
      <c r="E57" s="6">
        <v>614.17999999999915</v>
      </c>
      <c r="F57" s="6">
        <v>611.99999999999989</v>
      </c>
      <c r="G57" s="6">
        <v>587.93999999999892</v>
      </c>
      <c r="H57" s="6">
        <v>510.05999999999983</v>
      </c>
      <c r="I57" s="6">
        <v>578.84999999999866</v>
      </c>
      <c r="J57" s="6">
        <v>585.59999999999945</v>
      </c>
      <c r="K57" s="6">
        <v>570.24999999999932</v>
      </c>
      <c r="L57" s="6">
        <v>612.66999999999939</v>
      </c>
      <c r="M57" s="6">
        <v>511.47999999999973</v>
      </c>
      <c r="N57" s="6">
        <v>7361.2699999999932</v>
      </c>
    </row>
    <row r="58" spans="1:14" x14ac:dyDescent="0.35">
      <c r="A58" s="5">
        <v>5645</v>
      </c>
      <c r="B58" s="6">
        <v>-5755.9600000000046</v>
      </c>
      <c r="C58" s="6">
        <v>-4293.1900000000051</v>
      </c>
      <c r="D58" s="6">
        <v>-4322.8100000000004</v>
      </c>
      <c r="E58" s="6">
        <v>-4319.43</v>
      </c>
      <c r="F58" s="6">
        <v>-7531.520000000005</v>
      </c>
      <c r="G58" s="6">
        <v>-4282.72</v>
      </c>
      <c r="H58" s="6">
        <v>-5751.620000000009</v>
      </c>
      <c r="I58" s="6">
        <v>-4655.7900000000027</v>
      </c>
      <c r="J58" s="6">
        <v>-4290.5300000000007</v>
      </c>
      <c r="K58" s="6">
        <v>-4604.4399999999978</v>
      </c>
      <c r="L58" s="6">
        <v>-4902.5700000000006</v>
      </c>
      <c r="M58" s="6">
        <v>-6030.1400000000103</v>
      </c>
      <c r="N58" s="6">
        <v>-60740.72000000003</v>
      </c>
    </row>
    <row r="59" spans="1:14" x14ac:dyDescent="0.35">
      <c r="A59" s="5">
        <v>5650</v>
      </c>
      <c r="B59" s="6">
        <v>4.6699999999999982</v>
      </c>
      <c r="C59" s="6">
        <v>71</v>
      </c>
      <c r="D59" s="6"/>
      <c r="E59" s="6">
        <v>32.47</v>
      </c>
      <c r="F59" s="6">
        <v>81.180000000000021</v>
      </c>
      <c r="G59" s="6">
        <v>29.979999999999993</v>
      </c>
      <c r="H59" s="6">
        <v>489.52999999999986</v>
      </c>
      <c r="I59" s="6">
        <v>6.1199999999999983</v>
      </c>
      <c r="J59" s="6"/>
      <c r="K59" s="6">
        <v>94.99</v>
      </c>
      <c r="L59" s="6">
        <v>22.490000000000006</v>
      </c>
      <c r="M59" s="6">
        <v>44.93</v>
      </c>
      <c r="N59" s="6">
        <v>877.3599999999999</v>
      </c>
    </row>
    <row r="60" spans="1:14" x14ac:dyDescent="0.35">
      <c r="A60" s="5">
        <v>5655</v>
      </c>
      <c r="B60" s="6">
        <v>17203.660000000011</v>
      </c>
      <c r="C60" s="6">
        <v>19529.109999999997</v>
      </c>
      <c r="D60" s="6">
        <v>16828.419999999998</v>
      </c>
      <c r="E60" s="6">
        <v>15646.370000000008</v>
      </c>
      <c r="F60" s="6">
        <v>21368.859999999979</v>
      </c>
      <c r="G60" s="6">
        <v>12840.139999999996</v>
      </c>
      <c r="H60" s="6">
        <v>18348.650000000001</v>
      </c>
      <c r="I60" s="6">
        <v>17729.10999999999</v>
      </c>
      <c r="J60" s="6">
        <v>17468.579999999976</v>
      </c>
      <c r="K60" s="6">
        <v>17628.859999999997</v>
      </c>
      <c r="L60" s="6">
        <v>20477.160000000003</v>
      </c>
      <c r="M60" s="6">
        <v>15704.119999999994</v>
      </c>
      <c r="N60" s="6">
        <v>210773.03999999995</v>
      </c>
    </row>
    <row r="61" spans="1:14" x14ac:dyDescent="0.35">
      <c r="A61" s="5">
        <v>5660</v>
      </c>
      <c r="B61" s="6">
        <v>69.520000000000167</v>
      </c>
      <c r="C61" s="6">
        <v>237.59999999999991</v>
      </c>
      <c r="D61" s="6">
        <v>146.25999999999996</v>
      </c>
      <c r="E61" s="6">
        <v>287.62999999999982</v>
      </c>
      <c r="F61" s="6">
        <v>147.82000000000008</v>
      </c>
      <c r="G61" s="6">
        <v>239.32999999999996</v>
      </c>
      <c r="H61" s="6">
        <v>286.98999999999864</v>
      </c>
      <c r="I61" s="6">
        <v>-365.15000000000106</v>
      </c>
      <c r="J61" s="6">
        <v>575.81999999999709</v>
      </c>
      <c r="K61" s="6">
        <v>230.66000000000025</v>
      </c>
      <c r="L61" s="6">
        <v>119.56000000000004</v>
      </c>
      <c r="M61" s="6">
        <v>125.16000000000021</v>
      </c>
      <c r="N61" s="6">
        <v>2101.1999999999953</v>
      </c>
    </row>
    <row r="62" spans="1:14" x14ac:dyDescent="0.35">
      <c r="A62" s="5">
        <v>5665</v>
      </c>
      <c r="B62" s="6">
        <v>3505.5400000000018</v>
      </c>
      <c r="C62" s="6">
        <v>3147.579999999999</v>
      </c>
      <c r="D62" s="6">
        <v>3215.79</v>
      </c>
      <c r="E62" s="6">
        <v>3843.8099999999995</v>
      </c>
      <c r="F62" s="6">
        <v>3038.579999999999</v>
      </c>
      <c r="G62" s="6">
        <v>3042.24</v>
      </c>
      <c r="H62" s="6">
        <v>6125.3300000000008</v>
      </c>
      <c r="I62" s="6">
        <v>2500.3699999999985</v>
      </c>
      <c r="J62" s="6">
        <v>2119.0199999999973</v>
      </c>
      <c r="K62" s="6">
        <v>2974.5299999999984</v>
      </c>
      <c r="L62" s="6">
        <v>2967.8699999999994</v>
      </c>
      <c r="M62" s="6">
        <v>1767.3600000000006</v>
      </c>
      <c r="N62" s="6">
        <v>38248.019999999997</v>
      </c>
    </row>
    <row r="63" spans="1:14" x14ac:dyDescent="0.35">
      <c r="A63" s="5">
        <v>5670</v>
      </c>
      <c r="B63" s="6">
        <v>1581.3300000000004</v>
      </c>
      <c r="C63" s="6">
        <v>1800.7699999999993</v>
      </c>
      <c r="D63" s="6">
        <v>1604.4599999999987</v>
      </c>
      <c r="E63" s="6">
        <v>1199.8899999999985</v>
      </c>
      <c r="F63" s="6">
        <v>1216.2199999999998</v>
      </c>
      <c r="G63" s="6">
        <v>1328.8599999999988</v>
      </c>
      <c r="H63" s="6">
        <v>953.28000000000054</v>
      </c>
      <c r="I63" s="6">
        <v>1500.2799999999991</v>
      </c>
      <c r="J63" s="6">
        <v>991.80999999999847</v>
      </c>
      <c r="K63" s="6">
        <v>1489.0000000000007</v>
      </c>
      <c r="L63" s="6">
        <v>1002.9399999999985</v>
      </c>
      <c r="M63" s="6">
        <v>1592.2300000000012</v>
      </c>
      <c r="N63" s="6">
        <v>16261.069999999992</v>
      </c>
    </row>
    <row r="64" spans="1:14" x14ac:dyDescent="0.35">
      <c r="A64" s="5">
        <v>5675</v>
      </c>
      <c r="B64" s="6">
        <v>-343.64999999999958</v>
      </c>
      <c r="C64" s="6">
        <v>-251.7999999999999</v>
      </c>
      <c r="D64" s="6">
        <v>-255.45999999999981</v>
      </c>
      <c r="E64" s="6">
        <v>-255.7800000000002</v>
      </c>
      <c r="F64" s="6">
        <v>-263.33999999999992</v>
      </c>
      <c r="G64" s="6">
        <v>-250.66000000000025</v>
      </c>
      <c r="H64" s="6">
        <v>-342.53999999999917</v>
      </c>
      <c r="I64" s="6">
        <v>-251.23999999999981</v>
      </c>
      <c r="J64" s="6">
        <v>-249.9100000000002</v>
      </c>
      <c r="K64" s="6">
        <v>-254.62999999999997</v>
      </c>
      <c r="L64" s="6">
        <v>-259.44</v>
      </c>
      <c r="M64" s="6">
        <v>-353.66999999999967</v>
      </c>
      <c r="N64" s="6">
        <v>-3332.119999999999</v>
      </c>
    </row>
    <row r="65" spans="1:14" x14ac:dyDescent="0.35">
      <c r="A65" s="5">
        <v>5680</v>
      </c>
      <c r="B65" s="6">
        <v>-136.08000000000007</v>
      </c>
      <c r="C65" s="6">
        <v>-116.79000000000018</v>
      </c>
      <c r="D65" s="6">
        <v>-121.63</v>
      </c>
      <c r="E65" s="6">
        <v>-123.17000000000023</v>
      </c>
      <c r="F65" s="6">
        <v>-126.67000000000026</v>
      </c>
      <c r="G65" s="6">
        <v>-122.22999999999992</v>
      </c>
      <c r="H65" s="6">
        <v>-150.33999999999986</v>
      </c>
      <c r="I65" s="6">
        <v>-118.32000000000015</v>
      </c>
      <c r="J65" s="6">
        <v>-118.30000000000013</v>
      </c>
      <c r="K65" s="6">
        <v>-114.90000000000009</v>
      </c>
      <c r="L65" s="6">
        <v>-114.86</v>
      </c>
      <c r="M65" s="6">
        <v>-149.50999999999976</v>
      </c>
      <c r="N65" s="6">
        <v>-1512.8000000000006</v>
      </c>
    </row>
    <row r="66" spans="1:14" x14ac:dyDescent="0.35">
      <c r="A66" s="5">
        <v>5690</v>
      </c>
      <c r="B66" s="6"/>
      <c r="C66" s="6"/>
      <c r="D66" s="6"/>
      <c r="E66" s="6">
        <v>688.0400000000003</v>
      </c>
      <c r="F66" s="6"/>
      <c r="G66" s="6"/>
      <c r="H66" s="6"/>
      <c r="I66" s="6">
        <v>1399.0800000000002</v>
      </c>
      <c r="J66" s="6"/>
      <c r="K66" s="6"/>
      <c r="L66" s="6"/>
      <c r="M66" s="6">
        <v>701.87999999999954</v>
      </c>
      <c r="N66" s="6">
        <v>2789</v>
      </c>
    </row>
    <row r="67" spans="1:14" x14ac:dyDescent="0.35">
      <c r="A67" s="5">
        <v>5705</v>
      </c>
      <c r="B67" s="6">
        <v>3532.9100000000003</v>
      </c>
      <c r="C67" s="6">
        <v>3534.2999999999993</v>
      </c>
      <c r="D67" s="6">
        <v>3586.689999999996</v>
      </c>
      <c r="E67" s="6">
        <v>3577.7300000000037</v>
      </c>
      <c r="F67" s="6">
        <v>3589.8899999999976</v>
      </c>
      <c r="G67" s="6">
        <v>3591.8000000000006</v>
      </c>
      <c r="H67" s="6">
        <v>3562.2800000000111</v>
      </c>
      <c r="I67" s="6">
        <v>3599.9599999999959</v>
      </c>
      <c r="J67" s="6">
        <v>3595.2699999999977</v>
      </c>
      <c r="K67" s="6">
        <v>3649.7699999999954</v>
      </c>
      <c r="L67" s="6">
        <v>4002.8199999999806</v>
      </c>
      <c r="M67" s="6">
        <v>5943.720000000013</v>
      </c>
      <c r="N67" s="6">
        <v>45767.139999999985</v>
      </c>
    </row>
    <row r="68" spans="1:14" x14ac:dyDescent="0.35">
      <c r="A68" s="5">
        <v>5715</v>
      </c>
      <c r="B68" s="6">
        <v>-127.75000000000341</v>
      </c>
      <c r="C68" s="6">
        <v>-78.869999999999479</v>
      </c>
      <c r="D68" s="6">
        <v>-45.329999999999288</v>
      </c>
      <c r="E68" s="6">
        <v>-187.63000000000261</v>
      </c>
      <c r="F68" s="6">
        <v>-81.180000000001598</v>
      </c>
      <c r="G68" s="6">
        <v>-189.77000000000254</v>
      </c>
      <c r="H68" s="6">
        <v>-33.78000000000069</v>
      </c>
      <c r="I68" s="6">
        <v>-144.39999999999847</v>
      </c>
      <c r="J68" s="6">
        <v>-144.13999999999811</v>
      </c>
      <c r="K68" s="6">
        <v>-118.87000000000327</v>
      </c>
      <c r="L68" s="6">
        <v>-46.099999999999511</v>
      </c>
      <c r="M68" s="6">
        <v>-41.299999999999073</v>
      </c>
      <c r="N68" s="6">
        <v>-1239.1200000000078</v>
      </c>
    </row>
    <row r="69" spans="1:14" x14ac:dyDescent="0.35">
      <c r="A69" s="5">
        <v>5735</v>
      </c>
      <c r="B69" s="6">
        <v>31850.150000000012</v>
      </c>
      <c r="C69" s="6">
        <v>22139.100000000002</v>
      </c>
      <c r="D69" s="6">
        <v>22012.699999999993</v>
      </c>
      <c r="E69" s="6">
        <v>24416.420000000002</v>
      </c>
      <c r="F69" s="6">
        <v>26017.30999999999</v>
      </c>
      <c r="G69" s="6">
        <v>27554.789999999997</v>
      </c>
      <c r="H69" s="6">
        <v>21177.780000000002</v>
      </c>
      <c r="I69" s="6">
        <v>25178.810000000005</v>
      </c>
      <c r="J69" s="6">
        <v>35191.62000000001</v>
      </c>
      <c r="K69" s="6">
        <v>18937.54</v>
      </c>
      <c r="L69" s="6">
        <v>28580.270000000004</v>
      </c>
      <c r="M69" s="6">
        <v>27298.000000000004</v>
      </c>
      <c r="N69" s="6">
        <v>310354.49</v>
      </c>
    </row>
    <row r="70" spans="1:14" x14ac:dyDescent="0.35">
      <c r="A70" s="5">
        <v>5740</v>
      </c>
      <c r="B70" s="6"/>
      <c r="C70" s="6">
        <v>-11.100000000000001</v>
      </c>
      <c r="D70" s="6">
        <v>-78.569999999999993</v>
      </c>
      <c r="E70" s="6"/>
      <c r="F70" s="6"/>
      <c r="G70" s="6">
        <v>13.499999999999998</v>
      </c>
      <c r="H70" s="6"/>
      <c r="I70" s="6"/>
      <c r="J70" s="6"/>
      <c r="K70" s="6"/>
      <c r="L70" s="6"/>
      <c r="M70" s="6"/>
      <c r="N70" s="6">
        <v>-76.169999999999987</v>
      </c>
    </row>
    <row r="71" spans="1:14" x14ac:dyDescent="0.35">
      <c r="A71" s="5">
        <v>5750</v>
      </c>
      <c r="B71" s="6">
        <v>2843.7099999999996</v>
      </c>
      <c r="C71" s="6">
        <v>2903.17</v>
      </c>
      <c r="D71" s="6">
        <v>3333.6800000000007</v>
      </c>
      <c r="E71" s="6">
        <v>3358.6899999999991</v>
      </c>
      <c r="F71" s="6">
        <v>6167.1899999999987</v>
      </c>
      <c r="G71" s="6">
        <v>6821.04</v>
      </c>
      <c r="H71" s="6">
        <v>4766.1000000000004</v>
      </c>
      <c r="I71" s="6">
        <v>6681.94</v>
      </c>
      <c r="J71" s="6">
        <v>9967.3200000000015</v>
      </c>
      <c r="K71" s="6">
        <v>5047.7599999999993</v>
      </c>
      <c r="L71" s="6">
        <v>5617.0300000000007</v>
      </c>
      <c r="M71" s="6">
        <v>6139.06</v>
      </c>
      <c r="N71" s="6">
        <v>63646.689999999995</v>
      </c>
    </row>
    <row r="72" spans="1:14" x14ac:dyDescent="0.35">
      <c r="A72" s="5">
        <v>5785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>
        <v>84.21999999999997</v>
      </c>
      <c r="M72" s="6"/>
      <c r="N72" s="6">
        <v>84.21999999999997</v>
      </c>
    </row>
    <row r="73" spans="1:14" x14ac:dyDescent="0.35">
      <c r="A73" s="5">
        <v>5790</v>
      </c>
      <c r="B73" s="6">
        <v>3025.4900000000002</v>
      </c>
      <c r="C73" s="6">
        <v>951.2299999999999</v>
      </c>
      <c r="D73" s="6">
        <v>1714.5399999999997</v>
      </c>
      <c r="E73" s="6">
        <v>1687.8600000000004</v>
      </c>
      <c r="F73" s="6">
        <v>2991.91</v>
      </c>
      <c r="G73" s="6">
        <v>1099.07</v>
      </c>
      <c r="H73" s="6">
        <v>1257.8399999999997</v>
      </c>
      <c r="I73" s="6">
        <v>2000.92</v>
      </c>
      <c r="J73" s="6">
        <v>1626.4600000000003</v>
      </c>
      <c r="K73" s="6">
        <v>6927.86</v>
      </c>
      <c r="L73" s="6">
        <v>2398.1799999999998</v>
      </c>
      <c r="M73" s="6">
        <v>1830.3100000000002</v>
      </c>
      <c r="N73" s="6">
        <v>27511.670000000002</v>
      </c>
    </row>
    <row r="74" spans="1:14" x14ac:dyDescent="0.35">
      <c r="A74" s="5">
        <v>5795</v>
      </c>
      <c r="B74" s="6"/>
      <c r="C74" s="6"/>
      <c r="D74" s="6"/>
      <c r="E74" s="6"/>
      <c r="F74" s="6">
        <v>8.5799999999999983</v>
      </c>
      <c r="G74" s="6"/>
      <c r="H74" s="6"/>
      <c r="I74" s="6"/>
      <c r="J74" s="6"/>
      <c r="K74" s="6"/>
      <c r="L74" s="6"/>
      <c r="M74" s="6"/>
      <c r="N74" s="6">
        <v>8.5799999999999983</v>
      </c>
    </row>
    <row r="75" spans="1:14" x14ac:dyDescent="0.35">
      <c r="A75" s="5">
        <v>5805</v>
      </c>
      <c r="B75" s="6"/>
      <c r="C75" s="6">
        <v>-25.02999999999999</v>
      </c>
      <c r="D75" s="6">
        <v>91.519999999999953</v>
      </c>
      <c r="E75" s="6">
        <v>-67.889999999998878</v>
      </c>
      <c r="F75" s="6">
        <v>-6.1699999999998862</v>
      </c>
      <c r="G75" s="6">
        <v>-5.3200000000000474</v>
      </c>
      <c r="H75" s="6">
        <v>-188.11999999999733</v>
      </c>
      <c r="I75" s="6">
        <v>-3.9899999999999594</v>
      </c>
      <c r="J75" s="6">
        <v>-95.950000000001154</v>
      </c>
      <c r="K75" s="6">
        <v>-26.22999999999999</v>
      </c>
      <c r="L75" s="6">
        <v>-1.5200000000000302</v>
      </c>
      <c r="M75" s="6">
        <v>258.7800000000002</v>
      </c>
      <c r="N75" s="6">
        <v>-69.919999999997174</v>
      </c>
    </row>
    <row r="76" spans="1:14" x14ac:dyDescent="0.35">
      <c r="A76" s="5">
        <v>5810</v>
      </c>
      <c r="B76" s="6">
        <v>11862.62</v>
      </c>
      <c r="C76" s="6">
        <v>561.85000000000014</v>
      </c>
      <c r="D76" s="6">
        <v>845.08</v>
      </c>
      <c r="E76" s="6">
        <v>4308.9599999999982</v>
      </c>
      <c r="F76" s="6">
        <v>542.31999999999982</v>
      </c>
      <c r="G76" s="6">
        <v>585.79999999999995</v>
      </c>
      <c r="H76" s="6">
        <v>81.170000000000073</v>
      </c>
      <c r="I76" s="6">
        <v>442.02000000000004</v>
      </c>
      <c r="J76" s="6">
        <v>35.569999999999958</v>
      </c>
      <c r="K76" s="6">
        <v>-133.42000000000044</v>
      </c>
      <c r="L76" s="6">
        <v>-1.1100000000000456</v>
      </c>
      <c r="M76" s="6">
        <v>227.35999999999993</v>
      </c>
      <c r="N76" s="6">
        <v>19358.219999999994</v>
      </c>
    </row>
    <row r="77" spans="1:14" x14ac:dyDescent="0.35">
      <c r="A77" s="5">
        <v>5820</v>
      </c>
      <c r="B77" s="6">
        <v>-79.91000000000021</v>
      </c>
      <c r="C77" s="6">
        <v>-16.63999999999989</v>
      </c>
      <c r="D77" s="6">
        <v>5227.1999999999989</v>
      </c>
      <c r="E77" s="6">
        <v>1559.6899999999996</v>
      </c>
      <c r="F77" s="6">
        <v>-8.4000000000000377</v>
      </c>
      <c r="G77" s="6">
        <v>76.610000000000113</v>
      </c>
      <c r="H77" s="6">
        <v>-16.620000000000157</v>
      </c>
      <c r="I77" s="6">
        <v>188.24000000000018</v>
      </c>
      <c r="J77" s="6">
        <v>363.78999999999979</v>
      </c>
      <c r="K77" s="6">
        <v>138.09</v>
      </c>
      <c r="L77" s="6">
        <v>419.47999999999939</v>
      </c>
      <c r="M77" s="6">
        <v>947.56999999999994</v>
      </c>
      <c r="N77" s="6">
        <v>8799.0999999999985</v>
      </c>
    </row>
    <row r="78" spans="1:14" x14ac:dyDescent="0.35">
      <c r="A78" s="5">
        <v>5825</v>
      </c>
      <c r="B78" s="6">
        <v>19.129999999999939</v>
      </c>
      <c r="C78" s="6">
        <v>327.65000000000038</v>
      </c>
      <c r="D78" s="6">
        <v>-1227.4000000000003</v>
      </c>
      <c r="E78" s="6">
        <v>84.460000000000136</v>
      </c>
      <c r="F78" s="6">
        <v>-578.37000000000069</v>
      </c>
      <c r="G78" s="6">
        <v>-372.92999999999984</v>
      </c>
      <c r="H78" s="6">
        <v>192.57999999999998</v>
      </c>
      <c r="I78" s="6">
        <v>-1520.2300000000007</v>
      </c>
      <c r="J78" s="6">
        <v>154.28000000000057</v>
      </c>
      <c r="K78" s="6">
        <v>1047.4500000000005</v>
      </c>
      <c r="L78" s="6">
        <v>966.02000000000032</v>
      </c>
      <c r="M78" s="6">
        <v>-827.94</v>
      </c>
      <c r="N78" s="6">
        <v>-1735.3000000000002</v>
      </c>
    </row>
    <row r="79" spans="1:14" x14ac:dyDescent="0.35">
      <c r="A79" s="5">
        <v>5855</v>
      </c>
      <c r="B79" s="6">
        <v>803.20999999999992</v>
      </c>
      <c r="C79" s="6">
        <v>746.26999999999975</v>
      </c>
      <c r="D79" s="6">
        <v>720.80000000000007</v>
      </c>
      <c r="E79" s="6">
        <v>693.47</v>
      </c>
      <c r="F79" s="6">
        <v>745.16999999999985</v>
      </c>
      <c r="G79" s="6">
        <v>846.31999999999982</v>
      </c>
      <c r="H79" s="6">
        <v>862.17</v>
      </c>
      <c r="I79" s="6">
        <v>845.14</v>
      </c>
      <c r="J79" s="6">
        <v>749.7299999999999</v>
      </c>
      <c r="K79" s="6">
        <v>758.5</v>
      </c>
      <c r="L79" s="6">
        <v>832.83000000000015</v>
      </c>
      <c r="M79" s="6">
        <v>863.02</v>
      </c>
      <c r="N79" s="6">
        <v>9466.630000000001</v>
      </c>
    </row>
    <row r="80" spans="1:14" x14ac:dyDescent="0.35">
      <c r="A80" s="5">
        <v>5860</v>
      </c>
      <c r="B80" s="6">
        <v>154.58000000000001</v>
      </c>
      <c r="C80" s="6">
        <v>-6.5300000000000322</v>
      </c>
      <c r="D80" s="6">
        <v>120.12999999999998</v>
      </c>
      <c r="E80" s="6">
        <v>38.300000000000026</v>
      </c>
      <c r="F80" s="6">
        <v>0.19999999999995133</v>
      </c>
      <c r="G80" s="6">
        <v>7.0300000000000011</v>
      </c>
      <c r="H80" s="6">
        <v>-4.9499999999999948</v>
      </c>
      <c r="I80" s="6">
        <v>8.559999999999981</v>
      </c>
      <c r="J80" s="6">
        <v>-3.5500000000000425</v>
      </c>
      <c r="K80" s="6">
        <v>-3.430000000000021</v>
      </c>
      <c r="L80" s="6">
        <v>-2.1900000000000124</v>
      </c>
      <c r="M80" s="6">
        <v>-1.3899999999999948</v>
      </c>
      <c r="N80" s="6">
        <v>306.75999999999988</v>
      </c>
    </row>
    <row r="81" spans="1:14" x14ac:dyDescent="0.35">
      <c r="A81" s="5">
        <v>5865</v>
      </c>
      <c r="B81" s="6">
        <v>107.04</v>
      </c>
      <c r="C81" s="6">
        <v>92.859999999999985</v>
      </c>
      <c r="D81" s="6">
        <v>120.60999999999999</v>
      </c>
      <c r="E81" s="6">
        <v>158.63999999999996</v>
      </c>
      <c r="F81" s="6">
        <v>164.17</v>
      </c>
      <c r="G81" s="6"/>
      <c r="H81" s="6">
        <v>106.77999999999999</v>
      </c>
      <c r="I81" s="6">
        <v>247.10999999999996</v>
      </c>
      <c r="J81" s="6">
        <v>101.47000000000003</v>
      </c>
      <c r="K81" s="6">
        <v>88.019999999999982</v>
      </c>
      <c r="L81" s="6"/>
      <c r="M81" s="6">
        <v>104.99999999999999</v>
      </c>
      <c r="N81" s="6">
        <v>1291.6999999999998</v>
      </c>
    </row>
    <row r="82" spans="1:14" x14ac:dyDescent="0.35">
      <c r="A82" s="5">
        <v>5870</v>
      </c>
      <c r="B82" s="6">
        <v>251.89999999999918</v>
      </c>
      <c r="C82" s="6">
        <v>38.949999999999996</v>
      </c>
      <c r="D82" s="6">
        <v>347.82999999999987</v>
      </c>
      <c r="E82" s="6">
        <v>44.830000000000013</v>
      </c>
      <c r="F82" s="6">
        <v>51.56</v>
      </c>
      <c r="G82" s="6">
        <v>294.87000000000006</v>
      </c>
      <c r="H82" s="6">
        <v>449.06</v>
      </c>
      <c r="I82" s="6">
        <v>253.2700000000001</v>
      </c>
      <c r="J82" s="6">
        <v>10.339999999999995</v>
      </c>
      <c r="K82" s="6">
        <v>221.83999999999995</v>
      </c>
      <c r="L82" s="6">
        <v>303.17999999999989</v>
      </c>
      <c r="M82" s="6">
        <v>1453.1100000000001</v>
      </c>
      <c r="N82" s="6">
        <v>3720.7399999999989</v>
      </c>
    </row>
    <row r="83" spans="1:14" x14ac:dyDescent="0.35">
      <c r="A83" s="5">
        <v>5875</v>
      </c>
      <c r="B83" s="6">
        <v>35.980000000000004</v>
      </c>
      <c r="C83" s="6">
        <v>45.709999999999994</v>
      </c>
      <c r="D83" s="6">
        <v>65.000000000000028</v>
      </c>
      <c r="E83" s="6">
        <v>30.840000000000011</v>
      </c>
      <c r="F83" s="6">
        <v>28.23</v>
      </c>
      <c r="G83" s="6">
        <v>296.19000000000005</v>
      </c>
      <c r="H83" s="6">
        <v>335.16999999999985</v>
      </c>
      <c r="I83" s="6">
        <v>520.95999999999924</v>
      </c>
      <c r="J83" s="6">
        <v>232.71999999999994</v>
      </c>
      <c r="K83" s="6">
        <v>303.53000000000014</v>
      </c>
      <c r="L83" s="6">
        <v>153.88999999999999</v>
      </c>
      <c r="M83" s="6">
        <v>266.46000000000009</v>
      </c>
      <c r="N83" s="6">
        <v>2314.6799999999994</v>
      </c>
    </row>
    <row r="84" spans="1:14" x14ac:dyDescent="0.35">
      <c r="A84" s="5">
        <v>5880</v>
      </c>
      <c r="B84" s="6">
        <v>655.17999999999927</v>
      </c>
      <c r="C84" s="6">
        <v>379.70999999999964</v>
      </c>
      <c r="D84" s="6">
        <v>121.07000000000009</v>
      </c>
      <c r="E84" s="6">
        <v>259.45999999999992</v>
      </c>
      <c r="F84" s="6">
        <v>267.41000000000008</v>
      </c>
      <c r="G84" s="6">
        <v>257.57</v>
      </c>
      <c r="H84" s="6">
        <v>107.97000000000004</v>
      </c>
      <c r="I84" s="6">
        <v>489.32999999999947</v>
      </c>
      <c r="J84" s="6">
        <v>339.46999999999991</v>
      </c>
      <c r="K84" s="6">
        <v>129.62999999999994</v>
      </c>
      <c r="L84" s="6">
        <v>313.4199999999999</v>
      </c>
      <c r="M84" s="6">
        <v>753.67999999999927</v>
      </c>
      <c r="N84" s="6">
        <v>4073.8999999999983</v>
      </c>
    </row>
    <row r="85" spans="1:14" x14ac:dyDescent="0.35">
      <c r="A85" s="5">
        <v>5885</v>
      </c>
      <c r="B85" s="6"/>
      <c r="C85" s="6"/>
      <c r="D85" s="6">
        <v>-20.29999999999982</v>
      </c>
      <c r="E85" s="6">
        <v>-1.0100000000000062</v>
      </c>
      <c r="F85" s="6"/>
      <c r="G85" s="6">
        <v>-8.1600000000001351</v>
      </c>
      <c r="H85" s="6">
        <v>-10.759999999999764</v>
      </c>
      <c r="I85" s="6"/>
      <c r="J85" s="6">
        <v>123</v>
      </c>
      <c r="K85" s="6">
        <v>62.319999999999986</v>
      </c>
      <c r="L85" s="6">
        <v>-18.279999999999919</v>
      </c>
      <c r="M85" s="6">
        <v>41.410000000000267</v>
      </c>
      <c r="N85" s="6">
        <v>168.2200000000006</v>
      </c>
    </row>
    <row r="86" spans="1:14" x14ac:dyDescent="0.35">
      <c r="A86" s="5">
        <v>5890</v>
      </c>
      <c r="B86" s="6">
        <v>57.879999999999988</v>
      </c>
      <c r="C86" s="6">
        <v>-0.85000000000000386</v>
      </c>
      <c r="D86" s="6">
        <v>-0.84999999999999254</v>
      </c>
      <c r="E86" s="6">
        <v>-0.84999999999999831</v>
      </c>
      <c r="F86" s="6">
        <v>-0.85000000000001297</v>
      </c>
      <c r="G86" s="6">
        <v>-0.85000000000002252</v>
      </c>
      <c r="H86" s="6">
        <v>-0.85000000000001275</v>
      </c>
      <c r="I86" s="6">
        <v>-0.85000000000001452</v>
      </c>
      <c r="J86" s="6">
        <v>-0.84000000000002029</v>
      </c>
      <c r="K86" s="6">
        <v>-0.84000000000002784</v>
      </c>
      <c r="L86" s="6">
        <v>-0.84000000000001718</v>
      </c>
      <c r="M86" s="6">
        <v>-0.84000000000000496</v>
      </c>
      <c r="N86" s="6">
        <v>48.569999999999858</v>
      </c>
    </row>
    <row r="87" spans="1:14" x14ac:dyDescent="0.35">
      <c r="A87" s="5">
        <v>5895</v>
      </c>
      <c r="B87" s="6">
        <v>439.10999999999996</v>
      </c>
      <c r="C87" s="6">
        <v>877.09999999999957</v>
      </c>
      <c r="D87" s="6">
        <v>476.36999999999989</v>
      </c>
      <c r="E87" s="6">
        <v>1060.9399999999998</v>
      </c>
      <c r="F87" s="6">
        <v>202.11</v>
      </c>
      <c r="G87" s="6">
        <v>1031.9099999999999</v>
      </c>
      <c r="H87" s="6">
        <v>576.55999999999926</v>
      </c>
      <c r="I87" s="6">
        <v>326.04000000000008</v>
      </c>
      <c r="J87" s="6">
        <v>753.00999999999829</v>
      </c>
      <c r="K87" s="6">
        <v>1242.120000000001</v>
      </c>
      <c r="L87" s="6">
        <v>1366.4700000000005</v>
      </c>
      <c r="M87" s="6">
        <v>1210.6299999999992</v>
      </c>
      <c r="N87" s="6">
        <v>9562.3699999999972</v>
      </c>
    </row>
    <row r="88" spans="1:14" x14ac:dyDescent="0.35">
      <c r="A88" s="5">
        <v>5900</v>
      </c>
      <c r="B88" s="6">
        <v>274.00000000000028</v>
      </c>
      <c r="C88" s="6">
        <v>319.09999999999997</v>
      </c>
      <c r="D88" s="6">
        <v>832.56000000000006</v>
      </c>
      <c r="E88" s="6">
        <v>98.200000000000017</v>
      </c>
      <c r="F88" s="6">
        <v>554.72</v>
      </c>
      <c r="G88" s="6">
        <v>422.8400000000002</v>
      </c>
      <c r="H88" s="6">
        <v>466.68999999999988</v>
      </c>
      <c r="I88" s="6">
        <v>515.59</v>
      </c>
      <c r="J88" s="6">
        <v>295.22000000000003</v>
      </c>
      <c r="K88" s="6">
        <v>150.47999999999985</v>
      </c>
      <c r="L88" s="6">
        <v>1414.79</v>
      </c>
      <c r="M88" s="6">
        <v>883.65000000000043</v>
      </c>
      <c r="N88" s="6">
        <v>6227.8400000000011</v>
      </c>
    </row>
    <row r="89" spans="1:14" x14ac:dyDescent="0.35">
      <c r="A89" s="5">
        <v>5930</v>
      </c>
      <c r="B89" s="6">
        <v>292.60999999999979</v>
      </c>
      <c r="C89" s="6">
        <v>300.14999999999998</v>
      </c>
      <c r="D89" s="6">
        <v>278.36</v>
      </c>
      <c r="E89" s="6">
        <v>250.92999999999981</v>
      </c>
      <c r="F89" s="6">
        <v>197.14999999999981</v>
      </c>
      <c r="G89" s="6">
        <v>242.97000000000003</v>
      </c>
      <c r="H89" s="6">
        <v>-1.1899999999999409</v>
      </c>
      <c r="I89" s="6">
        <v>171.88</v>
      </c>
      <c r="J89" s="6">
        <v>212.84000000000003</v>
      </c>
      <c r="K89" s="6">
        <v>194.12000000000012</v>
      </c>
      <c r="L89" s="6">
        <v>357.05</v>
      </c>
      <c r="M89" s="6">
        <v>221.4699999999998</v>
      </c>
      <c r="N89" s="6">
        <v>2718.3399999999997</v>
      </c>
    </row>
    <row r="90" spans="1:14" x14ac:dyDescent="0.35">
      <c r="A90" s="5">
        <v>5935</v>
      </c>
      <c r="B90" s="6">
        <v>155.52000000000001</v>
      </c>
      <c r="C90" s="6">
        <v>208.05</v>
      </c>
      <c r="D90" s="6">
        <v>198.27999999999997</v>
      </c>
      <c r="E90" s="6">
        <v>114.99999999999997</v>
      </c>
      <c r="F90" s="6">
        <v>84.84</v>
      </c>
      <c r="G90" s="6">
        <v>44.190000000000005</v>
      </c>
      <c r="H90" s="6">
        <v>23.630000000000006</v>
      </c>
      <c r="I90" s="6"/>
      <c r="J90" s="6"/>
      <c r="K90" s="6">
        <v>136.96999999999997</v>
      </c>
      <c r="L90" s="6">
        <v>53.1</v>
      </c>
      <c r="M90" s="6">
        <v>160.1</v>
      </c>
      <c r="N90" s="6">
        <v>1179.68</v>
      </c>
    </row>
    <row r="91" spans="1:14" x14ac:dyDescent="0.35">
      <c r="A91" s="5">
        <v>5940</v>
      </c>
      <c r="B91" s="6"/>
      <c r="C91" s="6">
        <v>93.850000000000023</v>
      </c>
      <c r="D91" s="6"/>
      <c r="E91" s="6"/>
      <c r="F91" s="6">
        <v>83.979999999999976</v>
      </c>
      <c r="G91" s="6"/>
      <c r="H91" s="6"/>
      <c r="I91" s="6">
        <v>51.63</v>
      </c>
      <c r="J91" s="6"/>
      <c r="K91" s="6"/>
      <c r="L91" s="6">
        <v>19.159999999999997</v>
      </c>
      <c r="M91" s="6"/>
      <c r="N91" s="6">
        <v>248.61999999999998</v>
      </c>
    </row>
    <row r="92" spans="1:14" x14ac:dyDescent="0.35">
      <c r="A92" s="5">
        <v>5945</v>
      </c>
      <c r="B92" s="6">
        <v>14340.279999999993</v>
      </c>
      <c r="C92" s="6">
        <v>18603.990000000005</v>
      </c>
      <c r="D92" s="6">
        <v>16386.670000000013</v>
      </c>
      <c r="E92" s="6">
        <v>17317.040000000012</v>
      </c>
      <c r="F92" s="6">
        <v>14111.97</v>
      </c>
      <c r="G92" s="6">
        <v>15842.43</v>
      </c>
      <c r="H92" s="6">
        <v>18111.809999999998</v>
      </c>
      <c r="I92" s="6">
        <v>14060.769999999999</v>
      </c>
      <c r="J92" s="6">
        <v>17003.689999999999</v>
      </c>
      <c r="K92" s="6">
        <v>15200.840000000013</v>
      </c>
      <c r="L92" s="6">
        <v>13905.279999999997</v>
      </c>
      <c r="M92" s="6">
        <v>16950.73000000001</v>
      </c>
      <c r="N92" s="6">
        <v>191835.50000000006</v>
      </c>
    </row>
    <row r="93" spans="1:14" x14ac:dyDescent="0.35">
      <c r="A93" s="5">
        <v>5950</v>
      </c>
      <c r="B93" s="6">
        <v>686.94999999999993</v>
      </c>
      <c r="C93" s="6">
        <v>8.440000000000051</v>
      </c>
      <c r="D93" s="6">
        <v>-3.3499999999999712</v>
      </c>
      <c r="E93" s="6">
        <v>664.53999999999985</v>
      </c>
      <c r="F93" s="6">
        <v>-3.3900000000000272</v>
      </c>
      <c r="G93" s="6">
        <v>-3.3900000000000361</v>
      </c>
      <c r="H93" s="6">
        <v>-3.7799999999999887</v>
      </c>
      <c r="I93" s="6">
        <v>-226.28999999999991</v>
      </c>
      <c r="J93" s="6"/>
      <c r="K93" s="6">
        <v>-7.4400000000002429</v>
      </c>
      <c r="L93" s="6">
        <v>-3.7200000000000459</v>
      </c>
      <c r="M93" s="6">
        <v>-3.7100000000000612</v>
      </c>
      <c r="N93" s="6">
        <v>1104.8599999999994</v>
      </c>
    </row>
    <row r="94" spans="1:14" x14ac:dyDescent="0.35">
      <c r="A94" s="5">
        <v>5955</v>
      </c>
      <c r="B94" s="6">
        <v>-4.9399999999998485</v>
      </c>
      <c r="C94" s="6">
        <v>-8.8899999999998478</v>
      </c>
      <c r="D94" s="6">
        <v>-4.9199999999999031</v>
      </c>
      <c r="E94" s="6">
        <v>-6.9099999999999451</v>
      </c>
      <c r="F94" s="6">
        <v>-4.9400000000000306</v>
      </c>
      <c r="G94" s="6">
        <v>-6.8999999999999613</v>
      </c>
      <c r="H94" s="6">
        <v>203.57999999999998</v>
      </c>
      <c r="I94" s="6">
        <v>6.6400000000000183</v>
      </c>
      <c r="J94" s="6">
        <v>-18.340000000000067</v>
      </c>
      <c r="K94" s="6">
        <v>305.78000000000003</v>
      </c>
      <c r="L94" s="6">
        <v>-4.8700000000001351</v>
      </c>
      <c r="M94" s="6">
        <v>190.22000000000003</v>
      </c>
      <c r="N94" s="6">
        <v>645.51000000000033</v>
      </c>
    </row>
    <row r="95" spans="1:14" x14ac:dyDescent="0.35">
      <c r="A95" s="5">
        <v>5960</v>
      </c>
      <c r="B95" s="6">
        <v>-9.799999999999967</v>
      </c>
      <c r="C95" s="6">
        <v>475.63000000000017</v>
      </c>
      <c r="D95" s="6">
        <v>5.0599999999999365</v>
      </c>
      <c r="E95" s="6">
        <v>491.53000000000003</v>
      </c>
      <c r="F95" s="6"/>
      <c r="G95" s="6">
        <v>52.340000000000018</v>
      </c>
      <c r="H95" s="6">
        <v>555.18000000000086</v>
      </c>
      <c r="I95" s="6">
        <v>-9.7200000000000344</v>
      </c>
      <c r="J95" s="6"/>
      <c r="K95" s="6">
        <v>50.299999999999898</v>
      </c>
      <c r="L95" s="6"/>
      <c r="M95" s="6">
        <v>589.37999999999988</v>
      </c>
      <c r="N95" s="6">
        <v>2199.9000000000005</v>
      </c>
    </row>
    <row r="96" spans="1:14" x14ac:dyDescent="0.35">
      <c r="A96" s="5">
        <v>5965</v>
      </c>
      <c r="B96" s="6">
        <v>297.84999999999997</v>
      </c>
      <c r="C96" s="6">
        <v>82.269999999999783</v>
      </c>
      <c r="D96" s="6">
        <v>234.49999999999983</v>
      </c>
      <c r="E96" s="6">
        <v>102.38000000000009</v>
      </c>
      <c r="F96" s="6">
        <v>54.700000000000514</v>
      </c>
      <c r="G96" s="6">
        <v>122.63999999999999</v>
      </c>
      <c r="H96" s="6">
        <v>581.29999999999995</v>
      </c>
      <c r="I96" s="6">
        <v>61.000000000000036</v>
      </c>
      <c r="J96" s="6">
        <v>390.50999999999988</v>
      </c>
      <c r="K96" s="6">
        <v>59.71999999999997</v>
      </c>
      <c r="L96" s="6">
        <v>108.6599999999999</v>
      </c>
      <c r="M96" s="6">
        <v>125.90000000000012</v>
      </c>
      <c r="N96" s="6">
        <v>2221.4300000000003</v>
      </c>
    </row>
    <row r="97" spans="1:14" x14ac:dyDescent="0.35">
      <c r="A97" s="5">
        <v>5970</v>
      </c>
      <c r="B97" s="6">
        <v>543.23000000000025</v>
      </c>
      <c r="C97" s="6">
        <v>543.34000000000026</v>
      </c>
      <c r="D97" s="6">
        <v>550.11000000000013</v>
      </c>
      <c r="E97" s="6">
        <v>549.30000000000007</v>
      </c>
      <c r="F97" s="6">
        <v>550.33000000000015</v>
      </c>
      <c r="G97" s="6">
        <v>-5.2200000000000477</v>
      </c>
      <c r="H97" s="6">
        <v>-17.529999999999859</v>
      </c>
      <c r="I97" s="6">
        <v>-5.2000000000001441</v>
      </c>
      <c r="J97" s="6">
        <v>-5.1800000000000876</v>
      </c>
      <c r="K97" s="6">
        <v>-5.1599999999999984</v>
      </c>
      <c r="L97" s="6">
        <v>-5.1600000000001485</v>
      </c>
      <c r="M97" s="6">
        <v>-5.1500000000000359</v>
      </c>
      <c r="N97" s="6">
        <v>2687.7100000000005</v>
      </c>
    </row>
    <row r="98" spans="1:14" x14ac:dyDescent="0.35">
      <c r="A98" s="5">
        <v>5975</v>
      </c>
      <c r="B98" s="6"/>
      <c r="C98" s="6">
        <v>18.779999999999951</v>
      </c>
      <c r="D98" s="6"/>
      <c r="E98" s="6">
        <v>9.4299999999995414</v>
      </c>
      <c r="F98" s="6">
        <v>-3.1700000000000674</v>
      </c>
      <c r="G98" s="6">
        <v>149.29999999999993</v>
      </c>
      <c r="H98" s="6">
        <v>-6.839999999999927</v>
      </c>
      <c r="I98" s="6">
        <v>-3.1500000000000083</v>
      </c>
      <c r="J98" s="6"/>
      <c r="K98" s="6"/>
      <c r="L98" s="6">
        <v>-3.1300000000000106</v>
      </c>
      <c r="M98" s="6">
        <v>-3.9800000000001017</v>
      </c>
      <c r="N98" s="6">
        <v>157.2399999999993</v>
      </c>
    </row>
    <row r="99" spans="1:14" x14ac:dyDescent="0.35">
      <c r="A99" s="5">
        <v>5980</v>
      </c>
      <c r="B99" s="6">
        <v>14.309999999999997</v>
      </c>
      <c r="C99" s="6"/>
      <c r="D99" s="6"/>
      <c r="E99" s="6">
        <v>14.789999999999997</v>
      </c>
      <c r="F99" s="6"/>
      <c r="G99" s="6">
        <v>12.16</v>
      </c>
      <c r="H99" s="6"/>
      <c r="I99" s="6"/>
      <c r="J99" s="6">
        <v>8.9699999999999989</v>
      </c>
      <c r="K99" s="6"/>
      <c r="L99" s="6"/>
      <c r="M99" s="6"/>
      <c r="N99" s="6">
        <v>50.22999999999999</v>
      </c>
    </row>
    <row r="100" spans="1:14" x14ac:dyDescent="0.35">
      <c r="A100" s="5">
        <v>6010</v>
      </c>
      <c r="B100" s="6">
        <v>7982.0700000000006</v>
      </c>
      <c r="C100" s="6">
        <v>7984.1100000000006</v>
      </c>
      <c r="D100" s="6">
        <v>8082.0299999999988</v>
      </c>
      <c r="E100" s="6">
        <v>8070.99</v>
      </c>
      <c r="F100" s="6">
        <v>8085.7399999999989</v>
      </c>
      <c r="G100" s="6">
        <v>8088.6400000000012</v>
      </c>
      <c r="H100" s="6">
        <v>8087.9399999999969</v>
      </c>
      <c r="I100" s="6">
        <v>8100.2199999999975</v>
      </c>
      <c r="J100" s="6">
        <v>8080.9999999999991</v>
      </c>
      <c r="K100" s="6">
        <v>8084.8000000000011</v>
      </c>
      <c r="L100" s="6">
        <v>8088.5300000000007</v>
      </c>
      <c r="M100" s="6">
        <v>-17835.59</v>
      </c>
      <c r="N100" s="6">
        <v>70900.479999999996</v>
      </c>
    </row>
    <row r="101" spans="1:14" x14ac:dyDescent="0.35">
      <c r="A101" s="5">
        <v>6015</v>
      </c>
      <c r="B101" s="6">
        <v>109.76</v>
      </c>
      <c r="C101" s="6">
        <v>54.220000000000006</v>
      </c>
      <c r="D101" s="6">
        <v>28.749999999999993</v>
      </c>
      <c r="E101" s="6">
        <v>151.99000000000004</v>
      </c>
      <c r="F101" s="6">
        <v>72.099999999999952</v>
      </c>
      <c r="G101" s="6"/>
      <c r="H101" s="6">
        <v>16.169999999999998</v>
      </c>
      <c r="I101" s="6"/>
      <c r="J101" s="6"/>
      <c r="K101" s="6"/>
      <c r="L101" s="6"/>
      <c r="M101" s="6"/>
      <c r="N101" s="6">
        <v>432.99</v>
      </c>
    </row>
    <row r="102" spans="1:14" x14ac:dyDescent="0.35">
      <c r="A102" s="5">
        <v>6025</v>
      </c>
      <c r="B102" s="6">
        <v>360.1</v>
      </c>
      <c r="C102" s="6">
        <v>47.909999999999989</v>
      </c>
      <c r="D102" s="6">
        <v>817.46</v>
      </c>
      <c r="E102" s="6">
        <v>1658.9699999999998</v>
      </c>
      <c r="F102" s="6">
        <v>31.39</v>
      </c>
      <c r="G102" s="6">
        <v>574.68000000000006</v>
      </c>
      <c r="H102" s="6">
        <v>35.399999999999991</v>
      </c>
      <c r="I102" s="6">
        <v>72.900000000000006</v>
      </c>
      <c r="J102" s="6">
        <v>30.549999999999997</v>
      </c>
      <c r="K102" s="6">
        <v>57.050000000000004</v>
      </c>
      <c r="L102" s="6"/>
      <c r="M102" s="6">
        <v>1776.2100000000007</v>
      </c>
      <c r="N102" s="6">
        <v>5462.6200000000008</v>
      </c>
    </row>
    <row r="103" spans="1:14" x14ac:dyDescent="0.35">
      <c r="A103" s="5">
        <v>6030</v>
      </c>
      <c r="B103" s="6"/>
      <c r="C103" s="6"/>
      <c r="D103" s="6">
        <v>346677.29</v>
      </c>
      <c r="E103" s="6">
        <v>115401.92000000001</v>
      </c>
      <c r="F103" s="6">
        <v>43300.1</v>
      </c>
      <c r="G103" s="6">
        <v>115654.64000000001</v>
      </c>
      <c r="H103" s="6">
        <v>115643.43999999996</v>
      </c>
      <c r="I103" s="6">
        <v>43397.649999999994</v>
      </c>
      <c r="J103" s="6">
        <v>115544.63</v>
      </c>
      <c r="K103" s="6">
        <v>115599.22999999998</v>
      </c>
      <c r="L103" s="6">
        <v>130190.38000000002</v>
      </c>
      <c r="M103" s="6">
        <v>170495.69999999998</v>
      </c>
      <c r="N103" s="6">
        <v>1311904.98</v>
      </c>
    </row>
    <row r="104" spans="1:14" x14ac:dyDescent="0.35">
      <c r="A104" s="5">
        <v>6035</v>
      </c>
      <c r="B104" s="6">
        <v>3569.9899999999989</v>
      </c>
      <c r="C104" s="6">
        <v>2766.3199999999997</v>
      </c>
      <c r="D104" s="6">
        <v>2334.0700000000002</v>
      </c>
      <c r="E104" s="6">
        <v>2836.8399999999992</v>
      </c>
      <c r="F104" s="6">
        <v>4083.0200000000009</v>
      </c>
      <c r="G104" s="6">
        <v>2455.25</v>
      </c>
      <c r="H104" s="6">
        <v>2466.15</v>
      </c>
      <c r="I104" s="6">
        <v>2643.44</v>
      </c>
      <c r="J104" s="6">
        <v>2841.08</v>
      </c>
      <c r="K104" s="6">
        <v>3831.4599999999996</v>
      </c>
      <c r="L104" s="6">
        <v>3787.0699999999997</v>
      </c>
      <c r="M104" s="6">
        <v>3400.0600000000009</v>
      </c>
      <c r="N104" s="6">
        <v>37014.749999999993</v>
      </c>
    </row>
    <row r="105" spans="1:14" x14ac:dyDescent="0.35">
      <c r="A105" s="5">
        <v>6040</v>
      </c>
      <c r="B105" s="6">
        <v>4360.6799999999994</v>
      </c>
      <c r="C105" s="6">
        <v>4427.1800000000012</v>
      </c>
      <c r="D105" s="6">
        <v>4415.2200000000012</v>
      </c>
      <c r="E105" s="6">
        <v>4409.2299999999996</v>
      </c>
      <c r="F105" s="6">
        <v>4417.3099999999995</v>
      </c>
      <c r="G105" s="6">
        <v>3210.73</v>
      </c>
      <c r="H105" s="6">
        <v>4217.130000000001</v>
      </c>
      <c r="I105" s="6">
        <v>4223.54</v>
      </c>
      <c r="J105" s="6">
        <v>4213.5299999999988</v>
      </c>
      <c r="K105" s="6">
        <v>4215.5399999999981</v>
      </c>
      <c r="L105" s="6">
        <v>4217.4599999999982</v>
      </c>
      <c r="M105" s="6">
        <v>4303.6000000000004</v>
      </c>
      <c r="N105" s="6">
        <v>50631.15</v>
      </c>
    </row>
    <row r="106" spans="1:14" x14ac:dyDescent="0.35">
      <c r="A106" s="5">
        <v>6045</v>
      </c>
      <c r="B106" s="6"/>
      <c r="C106" s="6"/>
      <c r="D106" s="6"/>
      <c r="E106" s="6"/>
      <c r="F106" s="6"/>
      <c r="G106" s="6"/>
      <c r="H106" s="6"/>
      <c r="I106" s="6"/>
      <c r="J106" s="6">
        <v>1519.23</v>
      </c>
      <c r="K106" s="6">
        <v>911.96999999999991</v>
      </c>
      <c r="L106" s="6">
        <v>470.47000000000008</v>
      </c>
      <c r="M106" s="6">
        <v>4226.7499999999982</v>
      </c>
      <c r="N106" s="6">
        <v>7128.4199999999983</v>
      </c>
    </row>
    <row r="107" spans="1:14" x14ac:dyDescent="0.35">
      <c r="A107" s="5">
        <v>6050</v>
      </c>
      <c r="B107" s="6">
        <v>7354.5099999999993</v>
      </c>
      <c r="C107" s="6">
        <v>4498.2399999999989</v>
      </c>
      <c r="D107" s="6">
        <v>3587.9000000000005</v>
      </c>
      <c r="E107" s="6">
        <v>4212.920000000001</v>
      </c>
      <c r="F107" s="6">
        <v>4686.2500000000009</v>
      </c>
      <c r="G107" s="6">
        <v>1619.2299999999993</v>
      </c>
      <c r="H107" s="6">
        <v>8873.2600000000039</v>
      </c>
      <c r="I107" s="6">
        <v>6964.1299999999983</v>
      </c>
      <c r="J107" s="6">
        <v>3799.4399999999978</v>
      </c>
      <c r="K107" s="6">
        <v>24330.129999999997</v>
      </c>
      <c r="L107" s="6">
        <v>3223.5999999999995</v>
      </c>
      <c r="M107" s="6">
        <v>13506.909999999998</v>
      </c>
      <c r="N107" s="6">
        <v>86656.52</v>
      </c>
    </row>
    <row r="108" spans="1:14" x14ac:dyDescent="0.35">
      <c r="A108" s="5">
        <v>6065</v>
      </c>
      <c r="B108" s="6">
        <v>-267.73999999999666</v>
      </c>
      <c r="C108" s="6">
        <v>-267.52000000000595</v>
      </c>
      <c r="D108" s="6">
        <v>-266.68000000000711</v>
      </c>
      <c r="E108" s="6">
        <v>-267.38000000000096</v>
      </c>
      <c r="F108" s="6">
        <v>-267.31999999999255</v>
      </c>
      <c r="G108" s="6">
        <v>-266.86000000000467</v>
      </c>
      <c r="H108" s="6">
        <v>-266.73999999999779</v>
      </c>
      <c r="I108" s="6">
        <v>-265.6899999999884</v>
      </c>
      <c r="J108" s="6">
        <v>-264.84999999999741</v>
      </c>
      <c r="K108" s="6">
        <v>-263.93000000000075</v>
      </c>
      <c r="L108" s="6">
        <v>-263.63999999999231</v>
      </c>
      <c r="M108" s="6">
        <v>-262.95000000000266</v>
      </c>
      <c r="N108" s="6">
        <v>-3191.299999999987</v>
      </c>
    </row>
    <row r="109" spans="1:14" x14ac:dyDescent="0.35">
      <c r="A109" s="5">
        <v>6070</v>
      </c>
      <c r="B109" s="6">
        <v>-2.8199999999999434</v>
      </c>
      <c r="C109" s="6">
        <v>-2.739999999999938</v>
      </c>
      <c r="D109" s="6">
        <v>-4.5999999999999561</v>
      </c>
      <c r="E109" s="6">
        <v>-1.7900000000000431</v>
      </c>
      <c r="F109" s="6">
        <v>-5.8999999999998991</v>
      </c>
      <c r="G109" s="6">
        <v>-0.93999999999999329</v>
      </c>
      <c r="H109" s="6"/>
      <c r="I109" s="6">
        <v>-4.190000000000035</v>
      </c>
      <c r="J109" s="6">
        <v>-2.7899999999999618</v>
      </c>
      <c r="K109" s="6"/>
      <c r="L109" s="6"/>
      <c r="M109" s="6">
        <v>-23.519999999999705</v>
      </c>
      <c r="N109" s="6">
        <v>-49.28999999999948</v>
      </c>
    </row>
    <row r="110" spans="1:14" x14ac:dyDescent="0.35">
      <c r="A110" s="5">
        <v>6080</v>
      </c>
      <c r="B110" s="6"/>
      <c r="C110" s="6">
        <v>-9.8799999999997148</v>
      </c>
      <c r="D110" s="6"/>
      <c r="E110" s="6"/>
      <c r="F110" s="6"/>
      <c r="G110" s="6"/>
      <c r="H110" s="6"/>
      <c r="I110" s="6">
        <v>-3.6800000000000619</v>
      </c>
      <c r="J110" s="6"/>
      <c r="K110" s="6"/>
      <c r="L110" s="6"/>
      <c r="M110" s="6"/>
      <c r="N110" s="6">
        <v>-13.559999999999777</v>
      </c>
    </row>
    <row r="111" spans="1:14" x14ac:dyDescent="0.35">
      <c r="A111" s="5">
        <v>6090</v>
      </c>
      <c r="B111" s="6">
        <v>520.73999999999978</v>
      </c>
      <c r="C111" s="6">
        <v>2629.5800000000008</v>
      </c>
      <c r="D111" s="6">
        <v>15445.670000000002</v>
      </c>
      <c r="E111" s="6">
        <v>15420.810000000003</v>
      </c>
      <c r="F111" s="6">
        <v>15452.849999999997</v>
      </c>
      <c r="G111" s="6">
        <v>14072.280000000002</v>
      </c>
      <c r="H111" s="6">
        <v>15118.55</v>
      </c>
      <c r="I111" s="6">
        <v>15151.27</v>
      </c>
      <c r="J111" s="6">
        <v>15115.489999999996</v>
      </c>
      <c r="K111" s="6">
        <v>-9168.3700000000044</v>
      </c>
      <c r="L111" s="6">
        <v>12145.579999999998</v>
      </c>
      <c r="M111" s="6">
        <v>12147.249999999998</v>
      </c>
      <c r="N111" s="6">
        <v>124051.7</v>
      </c>
    </row>
    <row r="112" spans="1:14" x14ac:dyDescent="0.35">
      <c r="A112" s="5">
        <v>6110</v>
      </c>
      <c r="B112" s="6">
        <v>22369.899999999994</v>
      </c>
      <c r="C112" s="6">
        <v>21746.489999999994</v>
      </c>
      <c r="D112" s="6">
        <v>22218.37</v>
      </c>
      <c r="E112" s="6">
        <v>23307.370000000003</v>
      </c>
      <c r="F112" s="6">
        <v>23518.84</v>
      </c>
      <c r="G112" s="6">
        <v>22939.360000000001</v>
      </c>
      <c r="H112" s="6">
        <v>23843.589999999978</v>
      </c>
      <c r="I112" s="6">
        <v>23432.09</v>
      </c>
      <c r="J112" s="6">
        <v>23021.959999999995</v>
      </c>
      <c r="K112" s="6">
        <v>23449.699999999993</v>
      </c>
      <c r="L112" s="6">
        <v>24203.239999999983</v>
      </c>
      <c r="M112" s="6">
        <v>28744.070000000003</v>
      </c>
      <c r="N112" s="6">
        <v>282794.97999999986</v>
      </c>
    </row>
    <row r="113" spans="1:14" x14ac:dyDescent="0.35">
      <c r="A113" s="5">
        <v>6115</v>
      </c>
      <c r="B113" s="6">
        <v>4753.6999999999989</v>
      </c>
      <c r="C113" s="6">
        <v>4414.6600000000008</v>
      </c>
      <c r="D113" s="6">
        <v>4583.7199999999993</v>
      </c>
      <c r="E113" s="6">
        <v>5039.1299999999992</v>
      </c>
      <c r="F113" s="6">
        <v>7447.090000000002</v>
      </c>
      <c r="G113" s="6">
        <v>4889.9199999999992</v>
      </c>
      <c r="H113" s="6">
        <v>5281.12</v>
      </c>
      <c r="I113" s="6">
        <v>5134.0700000000015</v>
      </c>
      <c r="J113" s="6">
        <v>5003.6100000000006</v>
      </c>
      <c r="K113" s="6">
        <v>5242.4199999999983</v>
      </c>
      <c r="L113" s="6">
        <v>4970.3400000000011</v>
      </c>
      <c r="M113" s="6">
        <v>5277.3599999999951</v>
      </c>
      <c r="N113" s="6">
        <v>62037.14</v>
      </c>
    </row>
    <row r="114" spans="1:14" x14ac:dyDescent="0.35">
      <c r="A114" s="5">
        <v>6120</v>
      </c>
      <c r="B114" s="6">
        <v>37317.700000000004</v>
      </c>
      <c r="C114" s="6">
        <v>37327.160000000011</v>
      </c>
      <c r="D114" s="6">
        <v>37784.890000000007</v>
      </c>
      <c r="E114" s="6">
        <v>39672.609999999986</v>
      </c>
      <c r="F114" s="6">
        <v>38379.15</v>
      </c>
      <c r="G114" s="6">
        <v>38420.909999999982</v>
      </c>
      <c r="H114" s="6">
        <v>31526.810000000005</v>
      </c>
      <c r="I114" s="6">
        <v>25052.749999999989</v>
      </c>
      <c r="J114" s="6">
        <v>38039.24</v>
      </c>
      <c r="K114" s="6">
        <v>38314.080000000016</v>
      </c>
      <c r="L114" s="6">
        <v>39685.360000000008</v>
      </c>
      <c r="M114" s="6">
        <v>13735.249999999995</v>
      </c>
      <c r="N114" s="6">
        <v>415255.91</v>
      </c>
    </row>
    <row r="115" spans="1:14" x14ac:dyDescent="0.35">
      <c r="A115" s="5">
        <v>6125</v>
      </c>
      <c r="B115" s="6">
        <v>4938.49</v>
      </c>
      <c r="C115" s="6">
        <v>5963.67</v>
      </c>
      <c r="D115" s="6">
        <v>6135.77</v>
      </c>
      <c r="E115" s="6">
        <v>6865.96</v>
      </c>
      <c r="F115" s="6">
        <v>6236.3599999999988</v>
      </c>
      <c r="G115" s="6">
        <v>7293.53</v>
      </c>
      <c r="H115" s="6">
        <v>7669.7300000000023</v>
      </c>
      <c r="I115" s="6">
        <v>7584.3799999999992</v>
      </c>
      <c r="J115" s="6">
        <v>7713.1800000000021</v>
      </c>
      <c r="K115" s="6">
        <v>7765.1700000000019</v>
      </c>
      <c r="L115" s="6">
        <v>8045.9699999999984</v>
      </c>
      <c r="M115" s="6">
        <v>7766.9000000000005</v>
      </c>
      <c r="N115" s="6">
        <v>83979.11</v>
      </c>
    </row>
    <row r="116" spans="1:14" x14ac:dyDescent="0.35">
      <c r="A116" s="5">
        <v>6130</v>
      </c>
      <c r="B116" s="6">
        <v>12605.22</v>
      </c>
      <c r="C116" s="6">
        <v>11774.21</v>
      </c>
      <c r="D116" s="6">
        <v>11924.630000000001</v>
      </c>
      <c r="E116" s="6">
        <v>12968.369999999997</v>
      </c>
      <c r="F116" s="6">
        <v>13393.63</v>
      </c>
      <c r="G116" s="6">
        <v>13649.030000000002</v>
      </c>
      <c r="H116" s="6">
        <v>13656.31</v>
      </c>
      <c r="I116" s="6">
        <v>13809.41</v>
      </c>
      <c r="J116" s="6">
        <v>14089.389999999998</v>
      </c>
      <c r="K116" s="6">
        <v>14276.730000000001</v>
      </c>
      <c r="L116" s="6">
        <v>15265.03</v>
      </c>
      <c r="M116" s="6">
        <v>16542.170000000002</v>
      </c>
      <c r="N116" s="6">
        <v>163954.13</v>
      </c>
    </row>
    <row r="117" spans="1:14" x14ac:dyDescent="0.35">
      <c r="A117" s="5">
        <v>6135</v>
      </c>
      <c r="B117" s="6">
        <v>-81.209999999982713</v>
      </c>
      <c r="C117" s="6">
        <v>-842.9299999999904</v>
      </c>
      <c r="D117" s="6">
        <v>-854.60000000000491</v>
      </c>
      <c r="E117" s="6">
        <v>-905.79000000000133</v>
      </c>
      <c r="F117" s="6">
        <v>-881.19999999999914</v>
      </c>
      <c r="G117" s="6">
        <v>-888.0099999999743</v>
      </c>
      <c r="H117" s="6">
        <v>-892.06000000001654</v>
      </c>
      <c r="I117" s="6">
        <v>-871.24999999999227</v>
      </c>
      <c r="J117" s="6">
        <v>-5108.7699999999568</v>
      </c>
      <c r="K117" s="6">
        <v>3374.919999999996</v>
      </c>
      <c r="L117" s="6">
        <v>-861.13000000000306</v>
      </c>
      <c r="M117" s="6">
        <v>-2940.0499999999765</v>
      </c>
      <c r="N117" s="6">
        <v>-11752.0799999999</v>
      </c>
    </row>
    <row r="118" spans="1:14" x14ac:dyDescent="0.35">
      <c r="A118" s="5">
        <v>6140</v>
      </c>
      <c r="B118" s="6">
        <v>5545.2199999999993</v>
      </c>
      <c r="C118" s="6">
        <v>5434.57</v>
      </c>
      <c r="D118" s="6">
        <v>5529.7800000000007</v>
      </c>
      <c r="E118" s="6">
        <v>5703.17</v>
      </c>
      <c r="F118" s="6">
        <v>4343.7200000000012</v>
      </c>
      <c r="G118" s="6">
        <v>4237.2599999999993</v>
      </c>
      <c r="H118" s="6">
        <v>2563.3599999999992</v>
      </c>
      <c r="I118" s="6">
        <v>2537.0899999999997</v>
      </c>
      <c r="J118" s="6">
        <v>2519.8299999999995</v>
      </c>
      <c r="K118" s="6">
        <v>2572.3000000000002</v>
      </c>
      <c r="L118" s="6">
        <v>2512.58</v>
      </c>
      <c r="M118" s="6">
        <v>2548.1</v>
      </c>
      <c r="N118" s="6">
        <v>46046.979999999996</v>
      </c>
    </row>
    <row r="119" spans="1:14" x14ac:dyDescent="0.35">
      <c r="A119" s="5">
        <v>6145</v>
      </c>
      <c r="B119" s="6">
        <v>25626.42</v>
      </c>
      <c r="C119" s="6">
        <v>23294.01</v>
      </c>
      <c r="D119" s="6">
        <v>25366.170000000006</v>
      </c>
      <c r="E119" s="6">
        <v>27232.379999999997</v>
      </c>
      <c r="F119" s="6">
        <v>27802.849999999995</v>
      </c>
      <c r="G119" s="6">
        <v>25304.670000000002</v>
      </c>
      <c r="H119" s="6">
        <v>30108.070000000011</v>
      </c>
      <c r="I119" s="6">
        <v>32825.770000000004</v>
      </c>
      <c r="J119" s="6">
        <v>23028.52</v>
      </c>
      <c r="K119" s="6">
        <v>25382.080000000005</v>
      </c>
      <c r="L119" s="6">
        <v>23547.659999999993</v>
      </c>
      <c r="M119" s="6">
        <v>22830.620000000006</v>
      </c>
      <c r="N119" s="6">
        <v>312349.21999999997</v>
      </c>
    </row>
    <row r="120" spans="1:14" x14ac:dyDescent="0.35">
      <c r="A120" s="5">
        <v>6146</v>
      </c>
      <c r="B120" s="6">
        <v>10271.109999999999</v>
      </c>
      <c r="C120" s="6">
        <v>10336.780000000001</v>
      </c>
      <c r="D120" s="6">
        <v>10162.509999999998</v>
      </c>
      <c r="E120" s="6">
        <v>10969.939999999999</v>
      </c>
      <c r="F120" s="6">
        <v>16600.3</v>
      </c>
      <c r="G120" s="6">
        <v>10898.92</v>
      </c>
      <c r="H120" s="6">
        <v>11142.97</v>
      </c>
      <c r="I120" s="6">
        <v>10685.41</v>
      </c>
      <c r="J120" s="6">
        <v>10716.8</v>
      </c>
      <c r="K120" s="6">
        <v>11052.959999999997</v>
      </c>
      <c r="L120" s="6">
        <v>9441.9500000000007</v>
      </c>
      <c r="M120" s="6">
        <v>10670.769999999999</v>
      </c>
      <c r="N120" s="6">
        <v>132950.41999999998</v>
      </c>
    </row>
    <row r="121" spans="1:14" x14ac:dyDescent="0.35">
      <c r="A121" s="5">
        <v>6147</v>
      </c>
      <c r="B121" s="6">
        <v>3535.5800000000004</v>
      </c>
      <c r="C121" s="6">
        <v>3536.4500000000007</v>
      </c>
      <c r="D121" s="6">
        <v>3804.3399999999997</v>
      </c>
      <c r="E121" s="6">
        <v>3726.4199999999996</v>
      </c>
      <c r="F121" s="6">
        <v>3733.2400000000002</v>
      </c>
      <c r="G121" s="6">
        <v>3734.5900000000006</v>
      </c>
      <c r="H121" s="6">
        <v>3734.2700000000013</v>
      </c>
      <c r="I121" s="6">
        <v>3739.9299999999985</v>
      </c>
      <c r="J121" s="6">
        <v>3731.0799999999995</v>
      </c>
      <c r="K121" s="6">
        <v>3732.7900000000004</v>
      </c>
      <c r="L121" s="6">
        <v>3734.5100000000007</v>
      </c>
      <c r="M121" s="6">
        <v>3735.0000000000005</v>
      </c>
      <c r="N121" s="6">
        <v>44478.200000000004</v>
      </c>
    </row>
    <row r="122" spans="1:14" x14ac:dyDescent="0.35">
      <c r="A122" s="5">
        <v>6150</v>
      </c>
      <c r="B122" s="6">
        <v>-134.8399999999975</v>
      </c>
      <c r="C122" s="6">
        <v>-133.0599999999981</v>
      </c>
      <c r="D122" s="6">
        <v>-126.26999999999867</v>
      </c>
      <c r="E122" s="6">
        <v>-129.3799999999984</v>
      </c>
      <c r="F122" s="6">
        <v>-202.73999999999697</v>
      </c>
      <c r="G122" s="6">
        <v>-125.39999999999984</v>
      </c>
      <c r="H122" s="6">
        <v>-130.36000000000072</v>
      </c>
      <c r="I122" s="6">
        <v>-87.640000000000668</v>
      </c>
      <c r="J122" s="6">
        <v>-181.6799999999979</v>
      </c>
      <c r="K122" s="6">
        <v>-198.00000000000051</v>
      </c>
      <c r="L122" s="6">
        <v>77.090000000004395</v>
      </c>
      <c r="M122" s="6">
        <v>-400.65999999999974</v>
      </c>
      <c r="N122" s="6">
        <v>-1772.9399999999846</v>
      </c>
    </row>
    <row r="123" spans="1:14" x14ac:dyDescent="0.35">
      <c r="A123" s="5">
        <v>6155</v>
      </c>
      <c r="B123" s="6">
        <v>-63.059999999998794</v>
      </c>
      <c r="C123" s="6">
        <v>-41.48999999999959</v>
      </c>
      <c r="D123" s="6">
        <v>-41.35000000000079</v>
      </c>
      <c r="E123" s="6">
        <v>-44.079999999998563</v>
      </c>
      <c r="F123" s="6">
        <v>-61.310000000000358</v>
      </c>
      <c r="G123" s="6">
        <v>-44.069999999998927</v>
      </c>
      <c r="H123" s="6">
        <v>-51.710000000001088</v>
      </c>
      <c r="I123" s="6">
        <v>-46.919999999999632</v>
      </c>
      <c r="J123" s="6">
        <v>-86.689999999999316</v>
      </c>
      <c r="K123" s="6">
        <v>-90.100000000000222</v>
      </c>
      <c r="L123" s="6">
        <v>-86.689999999999628</v>
      </c>
      <c r="M123" s="6">
        <v>-108.63000000000076</v>
      </c>
      <c r="N123" s="6">
        <v>-766.09999999999764</v>
      </c>
    </row>
    <row r="124" spans="1:14" x14ac:dyDescent="0.35">
      <c r="A124" s="5">
        <v>6165</v>
      </c>
      <c r="B124" s="6">
        <v>-746.24999999999977</v>
      </c>
      <c r="C124" s="6">
        <v>6.1400000000005779</v>
      </c>
      <c r="D124" s="6">
        <v>6.9199999999999964</v>
      </c>
      <c r="E124" s="6">
        <v>3.200000000000041</v>
      </c>
      <c r="F124" s="6">
        <v>1.7699999999999867</v>
      </c>
      <c r="G124" s="6">
        <v>-998.24000000000012</v>
      </c>
      <c r="H124" s="6">
        <v>-5256.08</v>
      </c>
      <c r="I124" s="6">
        <v>-8170.2299999999959</v>
      </c>
      <c r="J124" s="6">
        <v>-7119.6900000000014</v>
      </c>
      <c r="K124" s="6">
        <v>-4940.72</v>
      </c>
      <c r="L124" s="6">
        <v>-5564.8899999999994</v>
      </c>
      <c r="M124" s="6">
        <v>-3037.05</v>
      </c>
      <c r="N124" s="6">
        <v>-35815.119999999995</v>
      </c>
    </row>
    <row r="125" spans="1:14" x14ac:dyDescent="0.35">
      <c r="A125" s="5">
        <v>6185</v>
      </c>
      <c r="B125" s="6">
        <v>735.50000000000011</v>
      </c>
      <c r="C125" s="6">
        <v>870.57999999999981</v>
      </c>
      <c r="D125" s="6">
        <v>478.18000000000035</v>
      </c>
      <c r="E125" s="6">
        <v>7827.01</v>
      </c>
      <c r="F125" s="6">
        <v>3422.1899999999991</v>
      </c>
      <c r="G125" s="6">
        <v>602.0999999999998</v>
      </c>
      <c r="H125" s="6">
        <v>1510.8999999999983</v>
      </c>
      <c r="I125" s="6">
        <v>663.05000000000064</v>
      </c>
      <c r="J125" s="6">
        <v>1026.6799999999998</v>
      </c>
      <c r="K125" s="6">
        <v>1994.3199999999995</v>
      </c>
      <c r="L125" s="6">
        <v>474.8499999999998</v>
      </c>
      <c r="M125" s="6">
        <v>3992.4099999999994</v>
      </c>
      <c r="N125" s="6">
        <v>23597.769999999997</v>
      </c>
    </row>
    <row r="126" spans="1:14" x14ac:dyDescent="0.35">
      <c r="A126" s="5">
        <v>6190</v>
      </c>
      <c r="B126" s="6">
        <v>931.05000000000007</v>
      </c>
      <c r="C126" s="6">
        <v>1639.5600000000004</v>
      </c>
      <c r="D126" s="6">
        <v>578.86999999999978</v>
      </c>
      <c r="E126" s="6">
        <v>1914.4900000000007</v>
      </c>
      <c r="F126" s="6">
        <v>1029.6500000000003</v>
      </c>
      <c r="G126" s="6">
        <v>1582.7200000000003</v>
      </c>
      <c r="H126" s="6">
        <v>3301.47</v>
      </c>
      <c r="I126" s="6">
        <v>1579.0400000000002</v>
      </c>
      <c r="J126" s="6">
        <v>853.02</v>
      </c>
      <c r="K126" s="6">
        <v>2232.9699999999998</v>
      </c>
      <c r="L126" s="6">
        <v>1117.6299999999978</v>
      </c>
      <c r="M126" s="6">
        <v>8619.2299999999941</v>
      </c>
      <c r="N126" s="6">
        <v>25379.699999999997</v>
      </c>
    </row>
    <row r="127" spans="1:14" x14ac:dyDescent="0.35">
      <c r="A127" s="5">
        <v>6195</v>
      </c>
      <c r="B127" s="6">
        <v>148.48999999999995</v>
      </c>
      <c r="C127" s="6">
        <v>223.02000000000004</v>
      </c>
      <c r="D127" s="6">
        <v>158.9500000000001</v>
      </c>
      <c r="E127" s="6">
        <v>213.0199999999999</v>
      </c>
      <c r="F127" s="6">
        <v>553.57000000000016</v>
      </c>
      <c r="G127" s="6">
        <v>224.48999999999995</v>
      </c>
      <c r="H127" s="6">
        <v>283.86000000000013</v>
      </c>
      <c r="I127" s="6">
        <v>113.42000000000003</v>
      </c>
      <c r="J127" s="6">
        <v>374.51999999999975</v>
      </c>
      <c r="K127" s="6">
        <v>600.67999999999938</v>
      </c>
      <c r="L127" s="6">
        <v>105.60000000000005</v>
      </c>
      <c r="M127" s="6">
        <v>2450.77</v>
      </c>
      <c r="N127" s="6">
        <v>5450.3899999999994</v>
      </c>
    </row>
    <row r="128" spans="1:14" x14ac:dyDescent="0.35">
      <c r="A128" s="5">
        <v>6200</v>
      </c>
      <c r="B128" s="6">
        <v>169.05999999999992</v>
      </c>
      <c r="C128" s="6">
        <v>356.71000000000015</v>
      </c>
      <c r="D128" s="6">
        <v>2022.2899999999986</v>
      </c>
      <c r="E128" s="6">
        <v>2494.7200000000048</v>
      </c>
      <c r="F128" s="6">
        <v>3320.8600000000038</v>
      </c>
      <c r="G128" s="6">
        <v>59.080000000000354</v>
      </c>
      <c r="H128" s="6">
        <v>363.92999999999989</v>
      </c>
      <c r="I128" s="6">
        <v>454.70999999999941</v>
      </c>
      <c r="J128" s="6">
        <v>141.47999999999988</v>
      </c>
      <c r="K128" s="6">
        <v>309.09000000000003</v>
      </c>
      <c r="L128" s="6">
        <v>311.41000000000014</v>
      </c>
      <c r="M128" s="6">
        <v>2786.7500000000027</v>
      </c>
      <c r="N128" s="6">
        <v>12790.090000000007</v>
      </c>
    </row>
    <row r="129" spans="1:14" x14ac:dyDescent="0.35">
      <c r="A129" s="5">
        <v>6205</v>
      </c>
      <c r="B129" s="6">
        <v>22.460000000000004</v>
      </c>
      <c r="C129" s="6"/>
      <c r="D129" s="6"/>
      <c r="E129" s="6">
        <v>103.03</v>
      </c>
      <c r="F129" s="6">
        <v>7.7999999999999989</v>
      </c>
      <c r="G129" s="6"/>
      <c r="H129" s="6">
        <v>122.90000000000002</v>
      </c>
      <c r="I129" s="6">
        <v>25.46999999999997</v>
      </c>
      <c r="J129" s="6">
        <v>16.05</v>
      </c>
      <c r="K129" s="6">
        <v>368.97999999999996</v>
      </c>
      <c r="L129" s="6">
        <v>-0.55999999999998817</v>
      </c>
      <c r="M129" s="6">
        <v>-666.83000000000015</v>
      </c>
      <c r="N129" s="6">
        <v>-0.70000000000004547</v>
      </c>
    </row>
    <row r="130" spans="1:14" x14ac:dyDescent="0.35">
      <c r="A130" s="5">
        <v>6207</v>
      </c>
      <c r="B130" s="6">
        <v>-101.71999999999974</v>
      </c>
      <c r="C130" s="6">
        <v>-1677.8500000000006</v>
      </c>
      <c r="D130" s="6">
        <v>64.140000000000015</v>
      </c>
      <c r="E130" s="6">
        <v>-1191.08</v>
      </c>
      <c r="F130" s="6">
        <v>1122.4999999999991</v>
      </c>
      <c r="G130" s="6">
        <v>639.26000000000056</v>
      </c>
      <c r="H130" s="6">
        <v>1580.6999999999955</v>
      </c>
      <c r="I130" s="6">
        <v>1589.3499999999979</v>
      </c>
      <c r="J130" s="6">
        <v>1451.17</v>
      </c>
      <c r="K130" s="6">
        <v>51.830000000000062</v>
      </c>
      <c r="L130" s="6">
        <v>1544.4899999999998</v>
      </c>
      <c r="M130" s="6">
        <v>9981.4200000000037</v>
      </c>
      <c r="N130" s="6">
        <v>15054.209999999995</v>
      </c>
    </row>
    <row r="131" spans="1:14" x14ac:dyDescent="0.35">
      <c r="A131" s="5">
        <v>6215</v>
      </c>
      <c r="B131" s="6">
        <v>-182.07000000000303</v>
      </c>
      <c r="C131" s="6">
        <v>-165.09000000000191</v>
      </c>
      <c r="D131" s="6">
        <v>-194.37999999999559</v>
      </c>
      <c r="E131" s="6">
        <v>-233.03000000000279</v>
      </c>
      <c r="F131" s="6">
        <v>-237.29999999999561</v>
      </c>
      <c r="G131" s="6">
        <v>-199.97000000000057</v>
      </c>
      <c r="H131" s="6">
        <v>-246.04999999999663</v>
      </c>
      <c r="I131" s="6">
        <v>-211.74000000000473</v>
      </c>
      <c r="J131" s="6">
        <v>-194.06999999999971</v>
      </c>
      <c r="K131" s="6">
        <v>-243.9800000000001</v>
      </c>
      <c r="L131" s="6">
        <v>-185.50000000000202</v>
      </c>
      <c r="M131" s="6">
        <v>-173.27000000000231</v>
      </c>
      <c r="N131" s="6">
        <v>-2466.4500000000048</v>
      </c>
    </row>
    <row r="132" spans="1:14" x14ac:dyDescent="0.35">
      <c r="A132" s="5">
        <v>6220</v>
      </c>
      <c r="B132" s="6">
        <v>-88.220000000001718</v>
      </c>
      <c r="C132" s="6">
        <v>-109.6299999999966</v>
      </c>
      <c r="D132" s="6">
        <v>-134.72999999999885</v>
      </c>
      <c r="E132" s="6">
        <v>-39.120000000000616</v>
      </c>
      <c r="F132" s="6">
        <v>-79.400000000000958</v>
      </c>
      <c r="G132" s="6">
        <v>9.6999999999989761</v>
      </c>
      <c r="H132" s="6">
        <v>-199.5299999999979</v>
      </c>
      <c r="I132" s="6">
        <v>-210.7500000000023</v>
      </c>
      <c r="J132" s="6">
        <v>-93.910000000000849</v>
      </c>
      <c r="K132" s="6">
        <v>-59.409999999999123</v>
      </c>
      <c r="L132" s="6">
        <v>-124.24999999999906</v>
      </c>
      <c r="M132" s="6">
        <v>257.50999999999834</v>
      </c>
      <c r="N132" s="6">
        <v>-871.74000000000069</v>
      </c>
    </row>
    <row r="133" spans="1:14" x14ac:dyDescent="0.35">
      <c r="A133" s="5">
        <v>6225</v>
      </c>
      <c r="B133" s="6"/>
      <c r="C133" s="6"/>
      <c r="D133" s="6">
        <v>-0.41999999999999804</v>
      </c>
      <c r="E133" s="6"/>
      <c r="F133" s="6">
        <v>-59.340000000000899</v>
      </c>
      <c r="G133" s="6"/>
      <c r="H133" s="6"/>
      <c r="I133" s="6">
        <v>-1.9199999999999617</v>
      </c>
      <c r="J133" s="6"/>
      <c r="K133" s="6"/>
      <c r="L133" s="6"/>
      <c r="M133" s="6">
        <v>-23.040000000000305</v>
      </c>
      <c r="N133" s="6">
        <v>-84.720000000001164</v>
      </c>
    </row>
    <row r="134" spans="1:14" x14ac:dyDescent="0.35">
      <c r="A134" s="5">
        <v>6230</v>
      </c>
      <c r="B134" s="6">
        <v>508.69</v>
      </c>
      <c r="C134" s="6">
        <v>-8.5000000000003073</v>
      </c>
      <c r="D134" s="6">
        <v>-2.7799999999999927</v>
      </c>
      <c r="E134" s="6">
        <v>-9.4000000000006914</v>
      </c>
      <c r="F134" s="6">
        <v>-2.1799999999999464</v>
      </c>
      <c r="G134" s="6">
        <v>-6.2799999999997604</v>
      </c>
      <c r="H134" s="6"/>
      <c r="I134" s="6">
        <v>-13.540000000000134</v>
      </c>
      <c r="J134" s="6">
        <v>-1.8299999999999854</v>
      </c>
      <c r="K134" s="6">
        <v>-4.4000000000000306</v>
      </c>
      <c r="L134" s="6"/>
      <c r="M134" s="6">
        <v>-6.6200000000001573</v>
      </c>
      <c r="N134" s="6">
        <v>453.159999999999</v>
      </c>
    </row>
    <row r="135" spans="1:14" x14ac:dyDescent="0.35">
      <c r="A135" s="5">
        <v>6260</v>
      </c>
      <c r="B135" s="6"/>
      <c r="C135" s="6"/>
      <c r="D135" s="6"/>
      <c r="E135" s="6">
        <v>-2.4999999999999325</v>
      </c>
      <c r="F135" s="6">
        <v>-1.5999999999999881</v>
      </c>
      <c r="G135" s="6"/>
      <c r="H135" s="6"/>
      <c r="I135" s="6"/>
      <c r="J135" s="6"/>
      <c r="K135" s="6"/>
      <c r="L135" s="6"/>
      <c r="M135" s="6"/>
      <c r="N135" s="6">
        <v>-4.0999999999999206</v>
      </c>
    </row>
    <row r="136" spans="1:14" x14ac:dyDescent="0.35">
      <c r="A136" s="5">
        <v>6310</v>
      </c>
      <c r="B136" s="6"/>
      <c r="C136" s="6">
        <v>-1.3100631690576847E-14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>
        <v>-1.3100631690576847E-14</v>
      </c>
    </row>
    <row r="137" spans="1:14" x14ac:dyDescent="0.35">
      <c r="A137" s="5">
        <v>6320</v>
      </c>
      <c r="B137" s="6"/>
      <c r="C137" s="6"/>
      <c r="D137" s="6">
        <v>-0.53000000000000569</v>
      </c>
      <c r="E137" s="6"/>
      <c r="F137" s="6"/>
      <c r="G137" s="6"/>
      <c r="H137" s="6"/>
      <c r="I137" s="6"/>
      <c r="J137" s="6"/>
      <c r="K137" s="6"/>
      <c r="L137" s="6"/>
      <c r="M137" s="6"/>
      <c r="N137" s="6">
        <v>-0.53000000000000569</v>
      </c>
    </row>
    <row r="138" spans="1:14" x14ac:dyDescent="0.35">
      <c r="A138" s="5">
        <v>6325</v>
      </c>
      <c r="B138" s="6"/>
      <c r="C138" s="6"/>
      <c r="D138" s="6"/>
      <c r="E138" s="6"/>
      <c r="F138" s="6"/>
      <c r="G138" s="6"/>
      <c r="H138" s="6"/>
      <c r="I138" s="6">
        <v>-2.6999999999999931</v>
      </c>
      <c r="J138" s="6"/>
      <c r="K138" s="6"/>
      <c r="L138" s="6"/>
      <c r="M138" s="6"/>
      <c r="N138" s="6">
        <v>-2.6999999999999931</v>
      </c>
    </row>
    <row r="139" spans="1:14" x14ac:dyDescent="0.35">
      <c r="A139" s="5">
        <v>6340</v>
      </c>
      <c r="B139" s="6"/>
      <c r="C139" s="6"/>
      <c r="D139" s="6"/>
      <c r="E139" s="6">
        <v>-1.2700000000000005</v>
      </c>
      <c r="F139" s="6"/>
      <c r="G139" s="6"/>
      <c r="H139" s="6"/>
      <c r="I139" s="6"/>
      <c r="J139" s="6"/>
      <c r="K139" s="6"/>
      <c r="L139" s="6"/>
      <c r="M139" s="6"/>
      <c r="N139" s="6">
        <v>-1.2700000000000005</v>
      </c>
    </row>
    <row r="140" spans="1:14" x14ac:dyDescent="0.35">
      <c r="A140" s="5">
        <v>6345</v>
      </c>
      <c r="B140" s="6">
        <v>-1.3800000000000048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>
        <v>-1.3800000000000048</v>
      </c>
    </row>
    <row r="141" spans="1:14" x14ac:dyDescent="0.35">
      <c r="A141" s="5">
        <v>6365</v>
      </c>
      <c r="B141" s="6"/>
      <c r="C141" s="6"/>
      <c r="D141" s="6"/>
      <c r="E141" s="6"/>
      <c r="F141" s="6"/>
      <c r="G141" s="6">
        <v>-142.13999999999876</v>
      </c>
      <c r="H141" s="6"/>
      <c r="I141" s="6"/>
      <c r="J141" s="6"/>
      <c r="K141" s="6"/>
      <c r="L141" s="6"/>
      <c r="M141" s="6"/>
      <c r="N141" s="6">
        <v>-142.13999999999876</v>
      </c>
    </row>
    <row r="142" spans="1:14" x14ac:dyDescent="0.35">
      <c r="A142" s="5">
        <v>6385</v>
      </c>
      <c r="B142" s="6">
        <v>-3.859999999999995</v>
      </c>
      <c r="C142" s="6">
        <v>-6.9700000000000788</v>
      </c>
      <c r="D142" s="6">
        <v>-7.6999999999999051</v>
      </c>
      <c r="E142" s="6">
        <v>-8.0899999999999785</v>
      </c>
      <c r="F142" s="6">
        <v>-5.8299999999998029</v>
      </c>
      <c r="G142" s="6">
        <v>-1.2800000000000016</v>
      </c>
      <c r="H142" s="6">
        <v>-4.6799999999999589</v>
      </c>
      <c r="I142" s="6">
        <v>-2.8299999999999486</v>
      </c>
      <c r="J142" s="6">
        <v>-2.0099999999999998</v>
      </c>
      <c r="K142" s="6">
        <v>-0.91000000000000969</v>
      </c>
      <c r="L142" s="6">
        <v>-3.0400000000000365</v>
      </c>
      <c r="M142" s="6">
        <v>-2.1199999999999677</v>
      </c>
      <c r="N142" s="6">
        <v>-49.319999999999681</v>
      </c>
    </row>
    <row r="143" spans="1:14" x14ac:dyDescent="0.35">
      <c r="A143" s="5">
        <v>6390</v>
      </c>
      <c r="B143" s="6">
        <v>-4.4000000000000723</v>
      </c>
      <c r="C143" s="6">
        <v>-1.9699999999999624</v>
      </c>
      <c r="D143" s="6">
        <v>-7.6800000000000299</v>
      </c>
      <c r="E143" s="6">
        <v>-7.4000000000000359</v>
      </c>
      <c r="F143" s="6">
        <v>-6.1899999999998716</v>
      </c>
      <c r="G143" s="6">
        <v>-5.3100000000001568</v>
      </c>
      <c r="H143" s="6">
        <v>-2.9200000000000133</v>
      </c>
      <c r="I143" s="6">
        <v>-3.1800000000001072</v>
      </c>
      <c r="J143" s="6">
        <v>-240.71000000000686</v>
      </c>
      <c r="K143" s="6">
        <v>-1.8999999999999702</v>
      </c>
      <c r="L143" s="6">
        <v>-2.0899999999999492</v>
      </c>
      <c r="M143" s="6">
        <v>-5.2099999999999884</v>
      </c>
      <c r="N143" s="6">
        <v>-288.96000000000703</v>
      </c>
    </row>
    <row r="144" spans="1:14" x14ac:dyDescent="0.35">
      <c r="A144" s="5">
        <v>6450</v>
      </c>
      <c r="B144" s="6">
        <v>-2.0261570199409107E-15</v>
      </c>
      <c r="C144" s="6">
        <v>-2.0261570199409107E-15</v>
      </c>
      <c r="D144" s="6">
        <v>-2.248201624865942E-15</v>
      </c>
      <c r="E144" s="6">
        <v>-2.248201624865942E-15</v>
      </c>
      <c r="F144" s="6">
        <v>-2.248201624865942E-15</v>
      </c>
      <c r="G144" s="6">
        <v>-2.4424906541753444E-15</v>
      </c>
      <c r="H144" s="6">
        <v>-2.2204460492503131E-15</v>
      </c>
      <c r="I144" s="6">
        <v>-2.2204460492503131E-15</v>
      </c>
      <c r="J144" s="6">
        <v>-1.5543122344752192E-15</v>
      </c>
      <c r="K144" s="6">
        <v>-1.5543122344752192E-15</v>
      </c>
      <c r="L144" s="6">
        <v>-1.7763568394002505E-15</v>
      </c>
      <c r="M144" s="6">
        <v>-1.7763568394002505E-15</v>
      </c>
      <c r="N144" s="6">
        <v>-2.4341639814906557E-14</v>
      </c>
    </row>
    <row r="145" spans="1:14" x14ac:dyDescent="0.35">
      <c r="A145" s="5">
        <v>6580</v>
      </c>
      <c r="B145" s="6">
        <v>782.26999999999975</v>
      </c>
      <c r="C145" s="6">
        <v>782.67999999999972</v>
      </c>
      <c r="D145" s="6">
        <v>783.35999999999967</v>
      </c>
      <c r="E145" s="6">
        <v>782.71999999999991</v>
      </c>
      <c r="F145" s="6">
        <v>782.85000000000014</v>
      </c>
      <c r="G145" s="6">
        <v>783.52999999999975</v>
      </c>
      <c r="H145" s="6">
        <v>1864.56</v>
      </c>
      <c r="I145" s="6">
        <v>1868.6</v>
      </c>
      <c r="J145" s="6">
        <v>1865.8500000000001</v>
      </c>
      <c r="K145" s="6">
        <v>1868.1600000000003</v>
      </c>
      <c r="L145" s="6">
        <v>4485.5999999999995</v>
      </c>
      <c r="M145" s="6">
        <v>140801.12000000005</v>
      </c>
      <c r="N145" s="6">
        <v>157451.30000000005</v>
      </c>
    </row>
    <row r="146" spans="1:14" x14ac:dyDescent="0.35">
      <c r="A146" s="5">
        <v>6585</v>
      </c>
      <c r="B146" s="6">
        <v>423.05999999999995</v>
      </c>
      <c r="C146" s="6">
        <v>423.30999999999983</v>
      </c>
      <c r="D146" s="6">
        <v>424.06999999999994</v>
      </c>
      <c r="E146" s="6">
        <v>423.73000000000013</v>
      </c>
      <c r="F146" s="6">
        <v>423.80999999999995</v>
      </c>
      <c r="G146" s="6">
        <v>424.15000000000009</v>
      </c>
      <c r="H146" s="6">
        <v>1369.9799999999996</v>
      </c>
      <c r="I146" s="6">
        <v>1372.9600000000003</v>
      </c>
      <c r="J146" s="6">
        <v>1370.9499999999996</v>
      </c>
      <c r="K146" s="6">
        <v>1373.1899999999998</v>
      </c>
      <c r="L146" s="6">
        <v>1423.36</v>
      </c>
      <c r="M146" s="6">
        <v>1423.8799999999997</v>
      </c>
      <c r="N146" s="6">
        <v>10876.449999999999</v>
      </c>
    </row>
    <row r="147" spans="1:14" x14ac:dyDescent="0.35">
      <c r="A147" s="5">
        <v>6595</v>
      </c>
      <c r="B147" s="6">
        <v>5.0299999999994593</v>
      </c>
      <c r="C147" s="6">
        <v>5.0399999999997291</v>
      </c>
      <c r="D147" s="6">
        <v>5.049999999999871</v>
      </c>
      <c r="E147" s="6">
        <v>5.0499999999999492</v>
      </c>
      <c r="F147" s="6">
        <v>5.0399999999997576</v>
      </c>
      <c r="G147" s="6">
        <v>5.0599999999998708</v>
      </c>
      <c r="H147" s="6">
        <v>5.0499999999997929</v>
      </c>
      <c r="I147" s="6">
        <v>5.059999999999615</v>
      </c>
      <c r="J147" s="6">
        <v>5.059999999999885</v>
      </c>
      <c r="K147" s="6">
        <v>5.0699999999996788</v>
      </c>
      <c r="L147" s="6">
        <v>5.0699999999996432</v>
      </c>
      <c r="M147" s="6">
        <v>5.0699999999997436</v>
      </c>
      <c r="N147" s="6">
        <v>60.649999999997007</v>
      </c>
    </row>
    <row r="148" spans="1:14" x14ac:dyDescent="0.35">
      <c r="A148" s="5">
        <v>6610</v>
      </c>
      <c r="B148" s="6">
        <v>572.73</v>
      </c>
      <c r="C148" s="6">
        <v>573.04000000000008</v>
      </c>
      <c r="D148" s="6">
        <v>573.52999999999986</v>
      </c>
      <c r="E148" s="6">
        <v>573.04000000000008</v>
      </c>
      <c r="F148" s="6">
        <v>573.15</v>
      </c>
      <c r="G148" s="6">
        <v>573.62999999999988</v>
      </c>
      <c r="H148" s="6">
        <v>573.17999999999995</v>
      </c>
      <c r="I148" s="6">
        <v>574.42999999999995</v>
      </c>
      <c r="J148" s="6">
        <v>573.5899999999998</v>
      </c>
      <c r="K148" s="6">
        <v>574.29000000000008</v>
      </c>
      <c r="L148" s="6">
        <v>574.41</v>
      </c>
      <c r="M148" s="6">
        <v>574.64</v>
      </c>
      <c r="N148" s="6">
        <v>6883.66</v>
      </c>
    </row>
    <row r="149" spans="1:14" x14ac:dyDescent="0.35">
      <c r="A149" s="5">
        <v>6825</v>
      </c>
      <c r="B149" s="6">
        <v>-9.9999999999999013E-3</v>
      </c>
      <c r="C149" s="6">
        <v>-9.9999999999999013E-3</v>
      </c>
      <c r="D149" s="6">
        <v>-9.9999999999999013E-3</v>
      </c>
      <c r="E149" s="6">
        <v>-9.9999999999999013E-3</v>
      </c>
      <c r="F149" s="6">
        <v>-9.9999999999999013E-3</v>
      </c>
      <c r="G149" s="6">
        <v>-9.9999999999999013E-3</v>
      </c>
      <c r="H149" s="6">
        <v>-9.9999999999999013E-3</v>
      </c>
      <c r="I149" s="6">
        <v>-9.9999999999999013E-3</v>
      </c>
      <c r="J149" s="6">
        <v>-9.9999999999999013E-3</v>
      </c>
      <c r="K149" s="6">
        <v>-9.9999999999999013E-3</v>
      </c>
      <c r="L149" s="6">
        <v>-9.9999999999999013E-3</v>
      </c>
      <c r="M149" s="6">
        <v>-9.9999999999999013E-3</v>
      </c>
      <c r="N149" s="6">
        <v>-0.11999999999999879</v>
      </c>
    </row>
    <row r="150" spans="1:14" x14ac:dyDescent="0.35">
      <c r="A150" s="5">
        <v>6835</v>
      </c>
      <c r="B150" s="6">
        <v>-4.9999999999999448E-2</v>
      </c>
      <c r="C150" s="6">
        <v>-4.9999999999999448E-2</v>
      </c>
      <c r="D150" s="6">
        <v>-4.9999999999999448E-2</v>
      </c>
      <c r="E150" s="6">
        <v>-4.9999999999999448E-2</v>
      </c>
      <c r="F150" s="6">
        <v>-4.999999999999942E-2</v>
      </c>
      <c r="G150" s="6">
        <v>-4.9999999999999448E-2</v>
      </c>
      <c r="H150" s="6">
        <v>-4.9999999999999448E-2</v>
      </c>
      <c r="I150" s="6">
        <v>-4.9999999999999684E-2</v>
      </c>
      <c r="J150" s="6">
        <v>-4.999999999999967E-2</v>
      </c>
      <c r="K150" s="6">
        <v>-4.999999999999967E-2</v>
      </c>
      <c r="L150" s="6">
        <v>-4.999999999999967E-2</v>
      </c>
      <c r="M150" s="6">
        <v>-4.999999999999967E-2</v>
      </c>
      <c r="N150" s="6">
        <v>-0.59999999999999454</v>
      </c>
    </row>
    <row r="151" spans="1:14" x14ac:dyDescent="0.35">
      <c r="A151" s="5">
        <v>6905</v>
      </c>
      <c r="B151" s="6">
        <v>-350.16000000000497</v>
      </c>
      <c r="C151" s="6">
        <v>-346.63000000000295</v>
      </c>
      <c r="D151" s="6">
        <v>-319.07999999999879</v>
      </c>
      <c r="E151" s="6">
        <v>-329.38999999999834</v>
      </c>
      <c r="F151" s="6">
        <v>-321.45999999999685</v>
      </c>
      <c r="G151" s="6">
        <v>-319.98999999999694</v>
      </c>
      <c r="H151" s="6">
        <v>-320.1999999999955</v>
      </c>
      <c r="I151" s="6">
        <v>-318.87000000000586</v>
      </c>
      <c r="J151" s="6">
        <v>-352.93999999999471</v>
      </c>
      <c r="K151" s="6">
        <v>-350.9100000000002</v>
      </c>
      <c r="L151" s="6">
        <v>-350.25000000000239</v>
      </c>
      <c r="M151" s="6">
        <v>-360.76000000000283</v>
      </c>
      <c r="N151" s="6">
        <v>-4040.6400000000003</v>
      </c>
    </row>
    <row r="152" spans="1:14" x14ac:dyDescent="0.35">
      <c r="A152" s="5">
        <v>6920</v>
      </c>
      <c r="B152" s="6">
        <v>26367.260000000013</v>
      </c>
      <c r="C152" s="6">
        <v>37927.679999999993</v>
      </c>
      <c r="D152" s="6">
        <v>30941.559999999994</v>
      </c>
      <c r="E152" s="6">
        <v>31270.060000000012</v>
      </c>
      <c r="F152" s="6">
        <v>32194.460000000006</v>
      </c>
      <c r="G152" s="6">
        <v>49380.87999999999</v>
      </c>
      <c r="H152" s="6">
        <v>39005.810000000005</v>
      </c>
      <c r="I152" s="6">
        <v>39504.98000000001</v>
      </c>
      <c r="J152" s="6">
        <v>39919.640000000021</v>
      </c>
      <c r="K152" s="6">
        <v>34905.75</v>
      </c>
      <c r="L152" s="6">
        <v>38292.72000000003</v>
      </c>
      <c r="M152" s="6">
        <v>39945.530000000006</v>
      </c>
      <c r="N152" s="6">
        <v>439656.33000000013</v>
      </c>
    </row>
    <row r="153" spans="1:14" x14ac:dyDescent="0.35">
      <c r="A153" s="5">
        <v>7510</v>
      </c>
      <c r="B153" s="6">
        <v>8079.3300000000017</v>
      </c>
      <c r="C153" s="6">
        <v>7825.61</v>
      </c>
      <c r="D153" s="6">
        <v>8161.6800000000039</v>
      </c>
      <c r="E153" s="6">
        <v>11868.490000000009</v>
      </c>
      <c r="F153" s="6">
        <v>7342.4599999999982</v>
      </c>
      <c r="G153" s="6">
        <v>6995.0599999999977</v>
      </c>
      <c r="H153" s="6">
        <v>7152.1999999999916</v>
      </c>
      <c r="I153" s="6">
        <v>7328.5300000000034</v>
      </c>
      <c r="J153" s="6">
        <v>6580.7300000000032</v>
      </c>
      <c r="K153" s="6">
        <v>7097.8599999999979</v>
      </c>
      <c r="L153" s="6">
        <v>5651.4999999999964</v>
      </c>
      <c r="M153" s="6">
        <v>6066.9499999999935</v>
      </c>
      <c r="N153" s="6">
        <v>90150.400000000009</v>
      </c>
    </row>
    <row r="154" spans="1:14" x14ac:dyDescent="0.35">
      <c r="A154" s="5">
        <v>7515</v>
      </c>
      <c r="B154" s="6">
        <v>544.19999999999982</v>
      </c>
      <c r="C154" s="6">
        <v>210.32</v>
      </c>
      <c r="D154" s="6">
        <v>61.440000000000012</v>
      </c>
      <c r="E154" s="6">
        <v>12.319999999999997</v>
      </c>
      <c r="F154" s="6">
        <v>5.769999999999996</v>
      </c>
      <c r="G154" s="6">
        <v>6.0499999999999963</v>
      </c>
      <c r="H154" s="6">
        <v>14.93999999999998</v>
      </c>
      <c r="I154" s="6">
        <v>1.4899999999999767</v>
      </c>
      <c r="J154" s="6">
        <v>-3.6099999999999781</v>
      </c>
      <c r="K154" s="6">
        <v>-0.41000000000000492</v>
      </c>
      <c r="L154" s="6">
        <v>-50.610000000000007</v>
      </c>
      <c r="M154" s="6">
        <v>64.700000000000273</v>
      </c>
      <c r="N154" s="6">
        <v>866.6</v>
      </c>
    </row>
    <row r="155" spans="1:14" x14ac:dyDescent="0.35">
      <c r="A155" s="5">
        <v>7520</v>
      </c>
      <c r="B155" s="6">
        <v>1148.3700000000006</v>
      </c>
      <c r="C155" s="6">
        <v>602.9200000000003</v>
      </c>
      <c r="D155" s="6">
        <v>382.05999999999983</v>
      </c>
      <c r="E155" s="6">
        <v>170.95000000000002</v>
      </c>
      <c r="F155" s="6">
        <v>-41.06</v>
      </c>
      <c r="G155" s="6">
        <v>23.680000000000017</v>
      </c>
      <c r="H155" s="6">
        <v>-124.75999999999999</v>
      </c>
      <c r="I155" s="6">
        <v>123.86000000000004</v>
      </c>
      <c r="J155" s="6">
        <v>-9.2900000000000098</v>
      </c>
      <c r="K155" s="6">
        <v>-34.480000000000068</v>
      </c>
      <c r="L155" s="6">
        <v>-293.18000000000012</v>
      </c>
      <c r="M155" s="6">
        <v>-122.23999999999995</v>
      </c>
      <c r="N155" s="6">
        <v>1826.8300000000008</v>
      </c>
    </row>
    <row r="156" spans="1:14" x14ac:dyDescent="0.35">
      <c r="A156" s="5">
        <v>7535</v>
      </c>
      <c r="B156" s="6"/>
      <c r="C156" s="6">
        <v>49.89</v>
      </c>
      <c r="D156" s="6"/>
      <c r="E156" s="6">
        <v>117.3</v>
      </c>
      <c r="F156" s="6">
        <v>541.86</v>
      </c>
      <c r="G156" s="6"/>
      <c r="H156" s="6">
        <v>98.83</v>
      </c>
      <c r="I156" s="6"/>
      <c r="J156" s="6">
        <v>17.05</v>
      </c>
      <c r="K156" s="6"/>
      <c r="L156" s="6"/>
      <c r="M156" s="6">
        <v>376.41</v>
      </c>
      <c r="N156" s="6">
        <v>1201.3399999999999</v>
      </c>
    </row>
    <row r="157" spans="1:14" x14ac:dyDescent="0.35">
      <c r="A157" s="5">
        <v>7550</v>
      </c>
      <c r="B157" s="6">
        <v>253.2000000000001</v>
      </c>
      <c r="C157" s="6">
        <v>197.85</v>
      </c>
      <c r="D157" s="6">
        <v>256.44000000000005</v>
      </c>
      <c r="E157" s="6">
        <v>138.78000000000003</v>
      </c>
      <c r="F157" s="6">
        <v>-285.31999999999977</v>
      </c>
      <c r="G157" s="6">
        <v>256.8</v>
      </c>
      <c r="H157" s="6">
        <v>-8610.5300000000043</v>
      </c>
      <c r="I157" s="6">
        <v>257.00000000000006</v>
      </c>
      <c r="J157" s="6">
        <v>256.37</v>
      </c>
      <c r="K157" s="6">
        <v>239.66000000000003</v>
      </c>
      <c r="L157" s="6">
        <v>256.60999999999996</v>
      </c>
      <c r="M157" s="6">
        <v>6777.99</v>
      </c>
      <c r="N157" s="6">
        <v>-5.1500000000050932</v>
      </c>
    </row>
    <row r="158" spans="1:14" x14ac:dyDescent="0.35">
      <c r="A158" s="5">
        <v>7555</v>
      </c>
      <c r="B158" s="6"/>
      <c r="C158" s="6">
        <v>10094.11</v>
      </c>
      <c r="D158" s="6"/>
      <c r="E158" s="6"/>
      <c r="F158" s="6"/>
      <c r="G158" s="6"/>
      <c r="H158" s="6">
        <v>8768.2700000000023</v>
      </c>
      <c r="I158" s="6"/>
      <c r="J158" s="6"/>
      <c r="K158" s="6"/>
      <c r="L158" s="6"/>
      <c r="M158" s="6">
        <v>-21.659999999999993</v>
      </c>
      <c r="N158" s="6">
        <v>18840.720000000005</v>
      </c>
    </row>
    <row r="159" spans="1:14" x14ac:dyDescent="0.35">
      <c r="A159" s="5">
        <v>7595</v>
      </c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>
        <v>-80629.569999999978</v>
      </c>
      <c r="N159" s="6">
        <v>-80629.569999999978</v>
      </c>
    </row>
    <row r="160" spans="1:14" x14ac:dyDescent="0.35">
      <c r="A160" s="5">
        <v>7600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>
        <v>-41608.120000000003</v>
      </c>
      <c r="N160" s="6">
        <v>-41608.120000000003</v>
      </c>
    </row>
    <row r="161" spans="1:14" x14ac:dyDescent="0.35">
      <c r="A161" s="5">
        <v>7610</v>
      </c>
      <c r="B161" s="6">
        <v>-105.79999999999998</v>
      </c>
      <c r="C161" s="6">
        <v>-101.99000000000002</v>
      </c>
      <c r="D161" s="6"/>
      <c r="E161" s="6"/>
      <c r="F161" s="6"/>
      <c r="G161" s="6"/>
      <c r="H161" s="6">
        <v>210.48999999999998</v>
      </c>
      <c r="I161" s="6"/>
      <c r="J161" s="6"/>
      <c r="K161" s="6"/>
      <c r="L161" s="6"/>
      <c r="M161" s="6"/>
      <c r="N161" s="6">
        <v>2.6999999999999602</v>
      </c>
    </row>
    <row r="162" spans="1:14" x14ac:dyDescent="0.35">
      <c r="A162" s="5">
        <v>7665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>
        <v>5.1386450650170445E-11</v>
      </c>
      <c r="N162" s="6">
        <v>5.1386450650170445E-11</v>
      </c>
    </row>
    <row r="163" spans="1:14" x14ac:dyDescent="0.35">
      <c r="A163" s="5">
        <v>7710</v>
      </c>
      <c r="B163" s="6"/>
      <c r="C163" s="6"/>
      <c r="D163" s="6">
        <v>777274.6</v>
      </c>
      <c r="E163" s="6"/>
      <c r="F163" s="6"/>
      <c r="G163" s="6">
        <v>752665.61</v>
      </c>
      <c r="H163" s="6"/>
      <c r="I163" s="6"/>
      <c r="J163" s="6">
        <v>699414.80999999994</v>
      </c>
      <c r="K163" s="6"/>
      <c r="L163" s="6"/>
      <c r="M163" s="6">
        <v>752516.6</v>
      </c>
      <c r="N163" s="6">
        <v>2981871.62</v>
      </c>
    </row>
    <row r="164" spans="1:14" x14ac:dyDescent="0.35">
      <c r="A164" s="5">
        <v>7735</v>
      </c>
      <c r="B164" s="6">
        <v>-785.2700000000001</v>
      </c>
      <c r="C164" s="6">
        <v>-634.65</v>
      </c>
      <c r="D164" s="6">
        <v>-302.46000000000004</v>
      </c>
      <c r="E164" s="6">
        <v>-279.86000000000007</v>
      </c>
      <c r="F164" s="6">
        <v>-424.72999999999985</v>
      </c>
      <c r="G164" s="6">
        <v>-430.57</v>
      </c>
      <c r="H164" s="6">
        <v>171.82</v>
      </c>
      <c r="I164" s="6">
        <v>-254.08</v>
      </c>
      <c r="J164" s="6">
        <v>5.1999999999999975</v>
      </c>
      <c r="K164" s="6">
        <v>97.179999999999978</v>
      </c>
      <c r="L164" s="6">
        <v>-31.259999999999994</v>
      </c>
      <c r="M164" s="6">
        <v>181.3</v>
      </c>
      <c r="N164" s="6">
        <v>-2687.3800000000006</v>
      </c>
    </row>
    <row r="165" spans="1:14" x14ac:dyDescent="0.35">
      <c r="A165" s="5">
        <v>7750</v>
      </c>
      <c r="B165" s="6">
        <v>-201.95000000000002</v>
      </c>
      <c r="C165" s="6">
        <v>-159.63999999999999</v>
      </c>
      <c r="D165" s="6">
        <v>-161.63000000000002</v>
      </c>
      <c r="E165" s="6">
        <v>-161.4</v>
      </c>
      <c r="F165" s="6">
        <v>-161.71</v>
      </c>
      <c r="G165" s="6">
        <v>-168.20999999999998</v>
      </c>
      <c r="H165" s="6">
        <v>-2267.8600000000033</v>
      </c>
      <c r="I165" s="6">
        <v>-2450.94</v>
      </c>
      <c r="J165" s="6">
        <v>-2490.010000000002</v>
      </c>
      <c r="K165" s="6">
        <v>-5913.3600000000033</v>
      </c>
      <c r="L165" s="6">
        <v>-6653.1900000000041</v>
      </c>
      <c r="M165" s="6">
        <v>-6784.58</v>
      </c>
      <c r="N165" s="6">
        <v>-27574.480000000018</v>
      </c>
    </row>
    <row r="166" spans="1:14" x14ac:dyDescent="0.35">
      <c r="A166" s="5">
        <v>7765</v>
      </c>
      <c r="B166" s="6"/>
      <c r="C166" s="6">
        <v>119.44000000000338</v>
      </c>
      <c r="D166" s="6"/>
      <c r="E166" s="6"/>
      <c r="F166" s="6">
        <v>132.4399999999988</v>
      </c>
      <c r="G166" s="6"/>
      <c r="H166" s="6">
        <v>19.4400000000003</v>
      </c>
      <c r="I166" s="6">
        <v>56.330000000001363</v>
      </c>
      <c r="J166" s="6">
        <v>60.079999999999458</v>
      </c>
      <c r="K166" s="6">
        <v>166.42999999999884</v>
      </c>
      <c r="L166" s="6"/>
      <c r="M166" s="6"/>
      <c r="N166" s="6">
        <v>554.16000000000213</v>
      </c>
    </row>
    <row r="167" spans="1:14" x14ac:dyDescent="0.35">
      <c r="A167" s="8" t="s">
        <v>14</v>
      </c>
      <c r="B167" s="9">
        <v>-4.7620574150641914E-10</v>
      </c>
      <c r="C167" s="9">
        <v>-3.18331672133354E-9</v>
      </c>
      <c r="D167" s="9">
        <v>-9.6397911875101272E-10</v>
      </c>
      <c r="E167" s="9">
        <v>1.7969625787372934E-9</v>
      </c>
      <c r="F167" s="9">
        <v>-2.009954869208741E-9</v>
      </c>
      <c r="G167" s="9">
        <v>1.6577814676566049E-9</v>
      </c>
      <c r="H167" s="9">
        <v>1.3653966846050025E-9</v>
      </c>
      <c r="I167" s="9">
        <v>1.1148415524075972E-10</v>
      </c>
      <c r="J167" s="9">
        <v>9.099352382690995E-10</v>
      </c>
      <c r="K167" s="9">
        <v>-1.3720580227527535E-9</v>
      </c>
      <c r="L167" s="9">
        <v>1.8553691916167736E-10</v>
      </c>
      <c r="M167" s="9">
        <v>-6.7029759520664811E-10</v>
      </c>
      <c r="N167" s="9">
        <v>-1.6930243873503059E-9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AAA40-83D8-412A-BF9B-C8E1AAAD919B}">
  <dimension ref="A1:N583"/>
  <sheetViews>
    <sheetView workbookViewId="0">
      <pane xSplit="1" ySplit="5" topLeftCell="B579" activePane="bottomRight" state="frozen"/>
      <selection pane="topRight" activeCell="B1" sqref="B1"/>
      <selection pane="bottomLeft" activeCell="A6" sqref="A6"/>
      <selection pane="bottomRight" activeCell="C582" sqref="C582"/>
    </sheetView>
  </sheetViews>
  <sheetFormatPr defaultRowHeight="14.5" x14ac:dyDescent="0.35"/>
  <cols>
    <col min="2" max="2" width="14" bestFit="1" customWidth="1"/>
    <col min="3" max="3" width="13.26953125" bestFit="1" customWidth="1"/>
    <col min="4" max="13" width="14" bestFit="1" customWidth="1"/>
    <col min="14" max="14" width="15" bestFit="1" customWidth="1"/>
  </cols>
  <sheetData>
    <row r="1" spans="1:14" x14ac:dyDescent="0.35">
      <c r="A1" t="s">
        <v>16</v>
      </c>
    </row>
    <row r="2" spans="1:14" x14ac:dyDescent="0.35">
      <c r="A2" t="s">
        <v>18</v>
      </c>
    </row>
    <row r="3" spans="1:14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x14ac:dyDescent="0.35">
      <c r="A4" s="1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2" t="s">
        <v>14</v>
      </c>
    </row>
    <row r="5" spans="1:14" x14ac:dyDescent="0.35">
      <c r="A5" s="3" t="s">
        <v>15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</row>
    <row r="6" spans="1:14" x14ac:dyDescent="0.35">
      <c r="A6" s="5">
        <v>1020</v>
      </c>
      <c r="B6" s="7"/>
      <c r="C6" s="7"/>
      <c r="D6" s="7"/>
      <c r="E6" s="7"/>
      <c r="F6" s="7"/>
      <c r="G6" s="7"/>
      <c r="H6" s="7"/>
      <c r="I6" s="7"/>
      <c r="J6" s="7"/>
      <c r="K6" s="7">
        <v>0</v>
      </c>
      <c r="L6" s="7"/>
      <c r="M6" s="7"/>
      <c r="N6" s="7">
        <v>0</v>
      </c>
    </row>
    <row r="7" spans="1:14" x14ac:dyDescent="0.35">
      <c r="A7" s="5">
        <v>1025</v>
      </c>
      <c r="B7" s="7"/>
      <c r="C7" s="7"/>
      <c r="D7" s="7"/>
      <c r="E7" s="7"/>
      <c r="F7" s="7"/>
      <c r="G7" s="7"/>
      <c r="H7" s="7"/>
      <c r="I7" s="7"/>
      <c r="J7" s="7"/>
      <c r="K7" s="7">
        <v>0</v>
      </c>
      <c r="L7" s="7"/>
      <c r="M7" s="7"/>
      <c r="N7" s="7">
        <v>0</v>
      </c>
    </row>
    <row r="8" spans="1:14" x14ac:dyDescent="0.35">
      <c r="A8" s="5">
        <v>1050</v>
      </c>
      <c r="B8" s="7"/>
      <c r="C8" s="7"/>
      <c r="D8" s="7"/>
      <c r="E8" s="7"/>
      <c r="F8" s="7">
        <v>316.26</v>
      </c>
      <c r="G8" s="7">
        <v>655.11</v>
      </c>
      <c r="H8" s="7">
        <v>505</v>
      </c>
      <c r="I8" s="7">
        <v>171.67999999999995</v>
      </c>
      <c r="J8" s="7">
        <v>23749</v>
      </c>
      <c r="K8" s="7">
        <v>0</v>
      </c>
      <c r="L8" s="7"/>
      <c r="M8" s="7"/>
      <c r="N8" s="7">
        <v>25397.05</v>
      </c>
    </row>
    <row r="9" spans="1:14" x14ac:dyDescent="0.35">
      <c r="A9" s="5">
        <v>1055</v>
      </c>
      <c r="B9" s="7">
        <v>-2156.9899999999998</v>
      </c>
      <c r="C9" s="7">
        <v>2478.8000000000002</v>
      </c>
      <c r="D9" s="7">
        <v>467.88000000000005</v>
      </c>
      <c r="E9" s="7"/>
      <c r="F9" s="7"/>
      <c r="G9" s="7">
        <v>29448.31</v>
      </c>
      <c r="H9" s="7">
        <v>13143.49</v>
      </c>
      <c r="I9" s="7">
        <v>1549072.7399999998</v>
      </c>
      <c r="J9" s="7">
        <v>316.26</v>
      </c>
      <c r="K9" s="7">
        <v>17124.450000000114</v>
      </c>
      <c r="L9" s="7">
        <v>-1148.6500000000001</v>
      </c>
      <c r="M9" s="7">
        <v>3747.16</v>
      </c>
      <c r="N9" s="7">
        <v>1612493.45</v>
      </c>
    </row>
    <row r="10" spans="1:14" x14ac:dyDescent="0.35">
      <c r="A10" s="5">
        <v>1060</v>
      </c>
      <c r="B10" s="7"/>
      <c r="C10" s="7"/>
      <c r="D10" s="7"/>
      <c r="E10" s="7">
        <v>100</v>
      </c>
      <c r="F10" s="7"/>
      <c r="G10" s="7">
        <v>316.26</v>
      </c>
      <c r="H10" s="7">
        <v>361.44</v>
      </c>
      <c r="I10" s="7">
        <v>400</v>
      </c>
      <c r="J10" s="7"/>
      <c r="K10" s="7">
        <v>0</v>
      </c>
      <c r="L10" s="7">
        <v>300</v>
      </c>
      <c r="M10" s="7"/>
      <c r="N10" s="7">
        <v>1477.7</v>
      </c>
    </row>
    <row r="11" spans="1:14" x14ac:dyDescent="0.35">
      <c r="A11" s="5">
        <v>1065</v>
      </c>
      <c r="B11" s="7"/>
      <c r="C11" s="7"/>
      <c r="D11" s="7">
        <v>1475</v>
      </c>
      <c r="E11" s="7"/>
      <c r="F11" s="7"/>
      <c r="G11" s="7"/>
      <c r="H11" s="7"/>
      <c r="I11" s="7"/>
      <c r="J11" s="7">
        <v>2738.37</v>
      </c>
      <c r="K11" s="7">
        <v>0</v>
      </c>
      <c r="L11" s="7"/>
      <c r="M11" s="7"/>
      <c r="N11" s="7">
        <v>4213.37</v>
      </c>
    </row>
    <row r="12" spans="1:14" x14ac:dyDescent="0.35">
      <c r="A12" s="5">
        <v>1080</v>
      </c>
      <c r="B12" s="7"/>
      <c r="C12" s="7">
        <v>1628</v>
      </c>
      <c r="D12" s="7">
        <v>-1445.5</v>
      </c>
      <c r="E12" s="7"/>
      <c r="F12" s="7">
        <v>9061.4399999999987</v>
      </c>
      <c r="G12" s="7">
        <v>1242.45</v>
      </c>
      <c r="H12" s="7"/>
      <c r="I12" s="7"/>
      <c r="J12" s="7"/>
      <c r="K12" s="7">
        <v>271.08</v>
      </c>
      <c r="L12" s="7">
        <v>90.36</v>
      </c>
      <c r="M12" s="7">
        <v>1576.2799999999997</v>
      </c>
      <c r="N12" s="7">
        <v>12424.11</v>
      </c>
    </row>
    <row r="13" spans="1:14" x14ac:dyDescent="0.35">
      <c r="A13" s="5">
        <v>1090</v>
      </c>
      <c r="B13" s="7"/>
      <c r="C13" s="7"/>
      <c r="D13" s="7">
        <v>259.68</v>
      </c>
      <c r="E13" s="7"/>
      <c r="F13" s="7">
        <v>40422.730000000003</v>
      </c>
      <c r="G13" s="7"/>
      <c r="H13" s="7">
        <v>2995</v>
      </c>
      <c r="I13" s="7"/>
      <c r="J13" s="7">
        <v>2250</v>
      </c>
      <c r="K13" s="7">
        <v>135.54</v>
      </c>
      <c r="L13" s="7"/>
      <c r="M13" s="7"/>
      <c r="N13" s="7">
        <v>46062.950000000004</v>
      </c>
    </row>
    <row r="14" spans="1:14" x14ac:dyDescent="0.35">
      <c r="A14" s="5">
        <v>1095</v>
      </c>
      <c r="B14" s="7"/>
      <c r="C14" s="7"/>
      <c r="D14" s="7">
        <v>116322.31</v>
      </c>
      <c r="E14" s="7"/>
      <c r="F14" s="7"/>
      <c r="G14" s="7"/>
      <c r="H14" s="7"/>
      <c r="I14" s="7"/>
      <c r="J14" s="7"/>
      <c r="K14" s="7">
        <v>0</v>
      </c>
      <c r="L14" s="7"/>
      <c r="M14" s="7"/>
      <c r="N14" s="7">
        <v>116322.31</v>
      </c>
    </row>
    <row r="15" spans="1:14" x14ac:dyDescent="0.35">
      <c r="A15" s="5">
        <v>1100</v>
      </c>
      <c r="B15" s="7">
        <v>4933.46</v>
      </c>
      <c r="C15" s="7">
        <v>742.3</v>
      </c>
      <c r="D15" s="7">
        <v>1092.3599999999999</v>
      </c>
      <c r="E15" s="7">
        <v>320</v>
      </c>
      <c r="F15" s="7">
        <v>20903.29</v>
      </c>
      <c r="G15" s="7">
        <v>838.18000000000006</v>
      </c>
      <c r="H15" s="7">
        <v>860</v>
      </c>
      <c r="I15" s="7">
        <v>921.12</v>
      </c>
      <c r="J15" s="7">
        <v>870.24</v>
      </c>
      <c r="K15" s="7">
        <v>2055.36</v>
      </c>
      <c r="L15" s="7">
        <v>16901.690000000002</v>
      </c>
      <c r="M15" s="7">
        <v>244</v>
      </c>
      <c r="N15" s="7">
        <v>50682</v>
      </c>
    </row>
    <row r="16" spans="1:14" x14ac:dyDescent="0.35">
      <c r="A16" s="5">
        <v>1105</v>
      </c>
      <c r="B16" s="7">
        <v>26830.81</v>
      </c>
      <c r="C16" s="7">
        <v>21538.199999999993</v>
      </c>
      <c r="D16" s="7">
        <v>8204.4599999999991</v>
      </c>
      <c r="E16" s="7">
        <v>45720.689999999995</v>
      </c>
      <c r="F16" s="7">
        <v>13293.770000000004</v>
      </c>
      <c r="G16" s="7">
        <v>5234.88</v>
      </c>
      <c r="H16" s="7">
        <v>11532.869999999997</v>
      </c>
      <c r="I16" s="7">
        <v>849.78</v>
      </c>
      <c r="J16" s="7">
        <v>12051.47</v>
      </c>
      <c r="K16" s="7">
        <v>18255.030000000159</v>
      </c>
      <c r="L16" s="7">
        <v>13344.110000000002</v>
      </c>
      <c r="M16" s="7">
        <v>15053.210000000003</v>
      </c>
      <c r="N16" s="7">
        <v>191909.28000000014</v>
      </c>
    </row>
    <row r="17" spans="1:14" x14ac:dyDescent="0.35">
      <c r="A17" s="5">
        <v>1110</v>
      </c>
      <c r="B17" s="7"/>
      <c r="C17" s="7"/>
      <c r="D17" s="7"/>
      <c r="E17" s="7"/>
      <c r="F17" s="7"/>
      <c r="G17" s="7"/>
      <c r="H17" s="7"/>
      <c r="I17" s="7"/>
      <c r="J17" s="7"/>
      <c r="K17" s="7">
        <v>0</v>
      </c>
      <c r="L17" s="7"/>
      <c r="M17" s="7"/>
      <c r="N17" s="7">
        <v>0</v>
      </c>
    </row>
    <row r="18" spans="1:14" x14ac:dyDescent="0.35">
      <c r="A18" s="5">
        <v>1115</v>
      </c>
      <c r="B18" s="7">
        <v>2775.52</v>
      </c>
      <c r="C18" s="7">
        <v>1593.13</v>
      </c>
      <c r="D18" s="7">
        <v>1062.8400000000001</v>
      </c>
      <c r="E18" s="7">
        <v>259.68</v>
      </c>
      <c r="F18" s="7">
        <v>21578.94</v>
      </c>
      <c r="G18" s="7">
        <v>8296.3300000000017</v>
      </c>
      <c r="H18" s="7">
        <v>619.94000000000005</v>
      </c>
      <c r="I18" s="7">
        <v>13.560000000000176</v>
      </c>
      <c r="J18" s="7">
        <v>287.12999999999994</v>
      </c>
      <c r="K18" s="7">
        <v>3177.640000000019</v>
      </c>
      <c r="L18" s="7">
        <v>1354.55</v>
      </c>
      <c r="M18" s="7">
        <v>5558.9000000000005</v>
      </c>
      <c r="N18" s="7">
        <v>46578.160000000025</v>
      </c>
    </row>
    <row r="19" spans="1:14" x14ac:dyDescent="0.35">
      <c r="A19" s="5">
        <v>1120</v>
      </c>
      <c r="B19" s="7">
        <v>705.00000000000011</v>
      </c>
      <c r="C19" s="7">
        <v>-317.03000000000003</v>
      </c>
      <c r="D19" s="7"/>
      <c r="E19" s="7">
        <v>689.28</v>
      </c>
      <c r="F19" s="7">
        <v>11.3</v>
      </c>
      <c r="G19" s="7">
        <v>15824.409999999998</v>
      </c>
      <c r="H19" s="7">
        <v>-993.71999999999935</v>
      </c>
      <c r="I19" s="7">
        <v>496.98</v>
      </c>
      <c r="J19" s="7">
        <v>-434.42</v>
      </c>
      <c r="K19" s="7">
        <v>931.18</v>
      </c>
      <c r="L19" s="7">
        <v>-7904.9</v>
      </c>
      <c r="M19" s="7">
        <v>28025.830000000005</v>
      </c>
      <c r="N19" s="7">
        <v>37033.910000000003</v>
      </c>
    </row>
    <row r="20" spans="1:14" x14ac:dyDescent="0.35">
      <c r="A20" s="5">
        <v>1125</v>
      </c>
      <c r="B20" s="7">
        <v>15211.990000000018</v>
      </c>
      <c r="C20" s="7">
        <v>8890.51</v>
      </c>
      <c r="D20" s="7">
        <v>131912.64999999994</v>
      </c>
      <c r="E20" s="7">
        <v>9033.3900000000031</v>
      </c>
      <c r="F20" s="7">
        <v>197963.79999999955</v>
      </c>
      <c r="G20" s="7">
        <v>9214.570000000007</v>
      </c>
      <c r="H20" s="7">
        <v>187527.29999999932</v>
      </c>
      <c r="I20" s="7">
        <v>14786.550000000025</v>
      </c>
      <c r="J20" s="7">
        <v>17326.680000000022</v>
      </c>
      <c r="K20" s="7">
        <v>11745.290000000052</v>
      </c>
      <c r="L20" s="7">
        <v>23285.810000000038</v>
      </c>
      <c r="M20" s="7">
        <v>17194.810000000005</v>
      </c>
      <c r="N20" s="7">
        <v>644093.34999999905</v>
      </c>
    </row>
    <row r="21" spans="1:14" x14ac:dyDescent="0.35">
      <c r="A21" s="5">
        <v>1130</v>
      </c>
      <c r="B21" s="7">
        <v>16018.000000000005</v>
      </c>
      <c r="C21" s="7">
        <v>19516.740000000005</v>
      </c>
      <c r="D21" s="7">
        <v>68844.989999999918</v>
      </c>
      <c r="E21" s="7">
        <v>26310.720000000008</v>
      </c>
      <c r="F21" s="7">
        <v>180775.04999999996</v>
      </c>
      <c r="G21" s="7">
        <v>13146.720000000003</v>
      </c>
      <c r="H21" s="7">
        <v>77989.199999999866</v>
      </c>
      <c r="I21" s="7">
        <v>38091.360000000044</v>
      </c>
      <c r="J21" s="7">
        <v>102450.05999999994</v>
      </c>
      <c r="K21" s="7">
        <v>28967.860000000015</v>
      </c>
      <c r="L21" s="7">
        <v>23187.070000000022</v>
      </c>
      <c r="M21" s="7">
        <v>39699.020000000033</v>
      </c>
      <c r="N21" s="7">
        <v>634996.78999999992</v>
      </c>
    </row>
    <row r="22" spans="1:14" x14ac:dyDescent="0.35">
      <c r="A22" s="5">
        <v>1135</v>
      </c>
      <c r="B22" s="7">
        <v>6400.4800000000005</v>
      </c>
      <c r="C22" s="7">
        <v>20605.280000000013</v>
      </c>
      <c r="D22" s="7">
        <v>22621.850000000009</v>
      </c>
      <c r="E22" s="7">
        <v>21034.539999999994</v>
      </c>
      <c r="F22" s="7">
        <v>24132.01</v>
      </c>
      <c r="G22" s="7">
        <v>6893.94</v>
      </c>
      <c r="H22" s="7">
        <v>12723.11</v>
      </c>
      <c r="I22" s="7">
        <v>23225.4</v>
      </c>
      <c r="J22" s="7">
        <v>17841.440000000006</v>
      </c>
      <c r="K22" s="7">
        <v>10690.69</v>
      </c>
      <c r="L22" s="7">
        <v>1096.2099999999998</v>
      </c>
      <c r="M22" s="7">
        <v>29899.96999999999</v>
      </c>
      <c r="N22" s="7">
        <v>197164.92</v>
      </c>
    </row>
    <row r="23" spans="1:14" x14ac:dyDescent="0.35">
      <c r="A23" s="5">
        <v>1140</v>
      </c>
      <c r="B23" s="7">
        <v>14823.400000000003</v>
      </c>
      <c r="C23" s="7">
        <v>11505.080000000004</v>
      </c>
      <c r="D23" s="7">
        <v>13936.160000000002</v>
      </c>
      <c r="E23" s="7">
        <v>18983.860000000008</v>
      </c>
      <c r="F23" s="7">
        <v>16519.420000000009</v>
      </c>
      <c r="G23" s="7">
        <v>15804.87</v>
      </c>
      <c r="H23" s="7">
        <v>19675.890000000029</v>
      </c>
      <c r="I23" s="7">
        <v>21211.060000000012</v>
      </c>
      <c r="J23" s="7">
        <v>13531.410000000014</v>
      </c>
      <c r="K23" s="7">
        <v>17349.120000000014</v>
      </c>
      <c r="L23" s="7">
        <v>14864.220000000003</v>
      </c>
      <c r="M23" s="7">
        <v>15971.130000000006</v>
      </c>
      <c r="N23" s="7">
        <v>194175.62000000008</v>
      </c>
    </row>
    <row r="24" spans="1:14" x14ac:dyDescent="0.35">
      <c r="A24" s="5">
        <v>1145</v>
      </c>
      <c r="B24" s="7">
        <v>-1500.4500000000007</v>
      </c>
      <c r="C24" s="7">
        <v>393.09999999999997</v>
      </c>
      <c r="D24" s="7">
        <v>12744.84</v>
      </c>
      <c r="E24" s="7">
        <v>1882.6800000000003</v>
      </c>
      <c r="F24" s="7">
        <v>70432.84</v>
      </c>
      <c r="G24" s="7">
        <v>7350.03</v>
      </c>
      <c r="H24" s="7">
        <v>32901.9</v>
      </c>
      <c r="I24" s="7">
        <v>225.9</v>
      </c>
      <c r="J24" s="7">
        <v>41184.120000000003</v>
      </c>
      <c r="K24" s="7">
        <v>3745.13</v>
      </c>
      <c r="L24" s="7">
        <v>7339.51</v>
      </c>
      <c r="M24" s="7">
        <v>7900</v>
      </c>
      <c r="N24" s="7">
        <v>184599.6</v>
      </c>
    </row>
    <row r="25" spans="1:14" x14ac:dyDescent="0.35">
      <c r="A25" s="5">
        <v>1150</v>
      </c>
      <c r="B25" s="7">
        <v>3674.56</v>
      </c>
      <c r="C25" s="7">
        <v>4815.74</v>
      </c>
      <c r="D25" s="7">
        <v>19738.140000000003</v>
      </c>
      <c r="E25" s="7">
        <v>12007.089999999998</v>
      </c>
      <c r="F25" s="7">
        <v>2236.9000000000005</v>
      </c>
      <c r="G25" s="7">
        <v>9738.1099999999988</v>
      </c>
      <c r="H25" s="7">
        <v>9568.59</v>
      </c>
      <c r="I25" s="7">
        <v>7068.74</v>
      </c>
      <c r="J25" s="7">
        <v>15452.36</v>
      </c>
      <c r="K25" s="7">
        <v>7404.53</v>
      </c>
      <c r="L25" s="7">
        <v>6979.4699999999984</v>
      </c>
      <c r="M25" s="7">
        <v>4212.58</v>
      </c>
      <c r="N25" s="7">
        <v>102896.81000000001</v>
      </c>
    </row>
    <row r="26" spans="1:14" x14ac:dyDescent="0.35">
      <c r="A26" s="5">
        <v>1165</v>
      </c>
      <c r="B26" s="7"/>
      <c r="C26" s="7"/>
      <c r="D26" s="7"/>
      <c r="E26" s="7"/>
      <c r="F26" s="7"/>
      <c r="G26" s="7"/>
      <c r="H26" s="7"/>
      <c r="I26" s="7"/>
      <c r="J26" s="7"/>
      <c r="K26" s="7">
        <v>0</v>
      </c>
      <c r="L26" s="7"/>
      <c r="M26" s="7"/>
      <c r="N26" s="7">
        <v>0</v>
      </c>
    </row>
    <row r="27" spans="1:14" x14ac:dyDescent="0.35">
      <c r="A27" s="5">
        <v>1175</v>
      </c>
      <c r="B27" s="7">
        <v>0</v>
      </c>
      <c r="C27" s="7"/>
      <c r="D27" s="7">
        <v>5028.22</v>
      </c>
      <c r="E27" s="7">
        <v>7561</v>
      </c>
      <c r="F27" s="7"/>
      <c r="G27" s="7"/>
      <c r="H27" s="7"/>
      <c r="I27" s="7">
        <v>4380</v>
      </c>
      <c r="J27" s="7"/>
      <c r="K27" s="7">
        <v>17317.91</v>
      </c>
      <c r="L27" s="7"/>
      <c r="M27" s="7">
        <v>400</v>
      </c>
      <c r="N27" s="7">
        <v>34687.130000000005</v>
      </c>
    </row>
    <row r="28" spans="1:14" x14ac:dyDescent="0.35">
      <c r="A28" s="5">
        <v>1180</v>
      </c>
      <c r="B28" s="7"/>
      <c r="C28" s="7">
        <v>0</v>
      </c>
      <c r="D28" s="7"/>
      <c r="E28" s="7">
        <v>6812.15</v>
      </c>
      <c r="F28" s="7"/>
      <c r="G28" s="7">
        <v>982.82</v>
      </c>
      <c r="H28" s="7">
        <v>159.09</v>
      </c>
      <c r="I28" s="7">
        <v>7497</v>
      </c>
      <c r="J28" s="7">
        <v>1281.8599999999999</v>
      </c>
      <c r="K28" s="7">
        <v>0</v>
      </c>
      <c r="L28" s="7">
        <v>3479</v>
      </c>
      <c r="M28" s="7">
        <v>12874.93</v>
      </c>
      <c r="N28" s="7">
        <v>33086.85</v>
      </c>
    </row>
    <row r="29" spans="1:14" x14ac:dyDescent="0.35">
      <c r="A29" s="5">
        <v>1185</v>
      </c>
      <c r="B29" s="7"/>
      <c r="C29" s="7"/>
      <c r="D29" s="7">
        <v>0</v>
      </c>
      <c r="E29" s="7"/>
      <c r="F29" s="7"/>
      <c r="G29" s="7"/>
      <c r="H29" s="7"/>
      <c r="I29" s="7"/>
      <c r="J29" s="7"/>
      <c r="K29" s="7"/>
      <c r="L29" s="7"/>
      <c r="M29" s="7"/>
      <c r="N29" s="7">
        <v>0</v>
      </c>
    </row>
    <row r="30" spans="1:14" x14ac:dyDescent="0.35">
      <c r="A30" s="5">
        <v>1190</v>
      </c>
      <c r="B30" s="7">
        <v>3334</v>
      </c>
      <c r="C30" s="7"/>
      <c r="D30" s="7">
        <v>736.72</v>
      </c>
      <c r="E30" s="7">
        <v>6114.13</v>
      </c>
      <c r="F30" s="7">
        <v>3783.7999999999993</v>
      </c>
      <c r="G30" s="7"/>
      <c r="H30" s="7">
        <v>361.44</v>
      </c>
      <c r="I30" s="7">
        <v>571.86</v>
      </c>
      <c r="J30" s="7">
        <v>-300</v>
      </c>
      <c r="K30" s="7">
        <v>630.74</v>
      </c>
      <c r="L30" s="7">
        <v>451</v>
      </c>
      <c r="M30" s="7"/>
      <c r="N30" s="7">
        <v>15683.69</v>
      </c>
    </row>
    <row r="31" spans="1:14" x14ac:dyDescent="0.35">
      <c r="A31" s="5">
        <v>1195</v>
      </c>
      <c r="B31" s="7"/>
      <c r="C31" s="7">
        <v>421.18</v>
      </c>
      <c r="D31" s="7"/>
      <c r="E31" s="7"/>
      <c r="F31" s="7">
        <v>863.81</v>
      </c>
      <c r="G31" s="7">
        <v>541.05999999999972</v>
      </c>
      <c r="H31" s="7"/>
      <c r="I31" s="7">
        <v>522.04</v>
      </c>
      <c r="J31" s="7">
        <v>-350</v>
      </c>
      <c r="K31" s="7">
        <v>350</v>
      </c>
      <c r="L31" s="7">
        <v>117.50999999999999</v>
      </c>
      <c r="M31" s="7">
        <v>442</v>
      </c>
      <c r="N31" s="7">
        <v>2907.5999999999995</v>
      </c>
    </row>
    <row r="32" spans="1:14" x14ac:dyDescent="0.35">
      <c r="A32" s="5">
        <v>1200</v>
      </c>
      <c r="B32" s="7">
        <v>2544.48</v>
      </c>
      <c r="C32" s="7">
        <v>-771.74</v>
      </c>
      <c r="D32" s="7">
        <v>2896.5299999999997</v>
      </c>
      <c r="E32" s="7">
        <v>2818.1000000000004</v>
      </c>
      <c r="F32" s="7"/>
      <c r="G32" s="7">
        <v>7251.22</v>
      </c>
      <c r="H32" s="7">
        <v>1177.78</v>
      </c>
      <c r="I32" s="7">
        <v>2811.38</v>
      </c>
      <c r="J32" s="7">
        <v>6156.2300000000005</v>
      </c>
      <c r="K32" s="7">
        <v>5424.0399999999991</v>
      </c>
      <c r="L32" s="7">
        <v>1077.8599999999999</v>
      </c>
      <c r="M32" s="7">
        <v>76.470000000000027</v>
      </c>
      <c r="N32" s="7">
        <v>31462.35</v>
      </c>
    </row>
    <row r="33" spans="1:14" x14ac:dyDescent="0.35">
      <c r="A33" s="5">
        <v>1205</v>
      </c>
      <c r="B33" s="7"/>
      <c r="C33" s="7">
        <v>418.78</v>
      </c>
      <c r="D33" s="7"/>
      <c r="E33" s="7"/>
      <c r="F33" s="7"/>
      <c r="G33" s="7"/>
      <c r="H33" s="7"/>
      <c r="I33" s="7"/>
      <c r="J33" s="7">
        <v>1496.49</v>
      </c>
      <c r="K33" s="7">
        <v>1067.8599999999999</v>
      </c>
      <c r="L33" s="7"/>
      <c r="M33" s="7">
        <v>0</v>
      </c>
      <c r="N33" s="7">
        <v>2983.13</v>
      </c>
    </row>
    <row r="34" spans="1:14" x14ac:dyDescent="0.35">
      <c r="A34" s="5">
        <v>1210</v>
      </c>
      <c r="B34" s="7"/>
      <c r="C34" s="7"/>
      <c r="D34" s="7"/>
      <c r="E34" s="7"/>
      <c r="F34" s="7"/>
      <c r="G34" s="7"/>
      <c r="H34" s="7"/>
      <c r="I34" s="7"/>
      <c r="J34" s="7"/>
      <c r="K34" s="7">
        <v>0</v>
      </c>
      <c r="L34" s="7"/>
      <c r="M34" s="7"/>
      <c r="N34" s="7">
        <v>0</v>
      </c>
    </row>
    <row r="35" spans="1:14" x14ac:dyDescent="0.35">
      <c r="A35" s="5">
        <v>1215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35">
      <c r="A36" s="5">
        <v>1220</v>
      </c>
      <c r="B36" s="7"/>
      <c r="C36" s="7"/>
      <c r="D36" s="7"/>
      <c r="E36" s="7"/>
      <c r="F36" s="7"/>
      <c r="G36" s="7"/>
      <c r="H36" s="7"/>
      <c r="I36" s="7"/>
      <c r="J36" s="7"/>
      <c r="K36" s="7">
        <v>0</v>
      </c>
      <c r="L36" s="7"/>
      <c r="M36" s="7"/>
      <c r="N36" s="7">
        <v>0</v>
      </c>
    </row>
    <row r="37" spans="1:14" x14ac:dyDescent="0.35">
      <c r="A37" s="5">
        <v>1285</v>
      </c>
      <c r="B37" s="7"/>
      <c r="C37" s="7"/>
      <c r="D37" s="7"/>
      <c r="E37" s="7">
        <v>-228499</v>
      </c>
      <c r="F37" s="7"/>
      <c r="G37" s="7"/>
      <c r="H37" s="7"/>
      <c r="I37" s="7"/>
      <c r="J37" s="7"/>
      <c r="K37" s="7"/>
      <c r="L37" s="7"/>
      <c r="M37" s="7"/>
      <c r="N37" s="7">
        <v>-228499</v>
      </c>
    </row>
    <row r="38" spans="1:14" x14ac:dyDescent="0.35">
      <c r="A38" s="5">
        <v>1290</v>
      </c>
      <c r="B38" s="7">
        <v>3202.7199999999984</v>
      </c>
      <c r="C38" s="7">
        <v>3981.7599999999984</v>
      </c>
      <c r="D38" s="7">
        <v>-3092.579999999999</v>
      </c>
      <c r="E38" s="7">
        <v>58359.679999999957</v>
      </c>
      <c r="F38" s="7">
        <v>876.99999999999989</v>
      </c>
      <c r="G38" s="7">
        <v>903.6</v>
      </c>
      <c r="H38" s="7">
        <v>2078.2799999999988</v>
      </c>
      <c r="I38" s="7">
        <v>1536.1199999999994</v>
      </c>
      <c r="J38" s="7">
        <v>1626.4799999999993</v>
      </c>
      <c r="K38" s="7">
        <v>1807.1999999999991</v>
      </c>
      <c r="L38" s="7">
        <v>1536.1199999999994</v>
      </c>
      <c r="M38" s="7">
        <v>2258.9999999999991</v>
      </c>
      <c r="N38" s="7">
        <v>75075.379999999946</v>
      </c>
    </row>
    <row r="39" spans="1:14" x14ac:dyDescent="0.35">
      <c r="A39" s="5">
        <v>1295</v>
      </c>
      <c r="B39" s="7">
        <v>22083.789999999997</v>
      </c>
      <c r="C39" s="7">
        <v>33763.35</v>
      </c>
      <c r="D39" s="7">
        <v>24404.62000000001</v>
      </c>
      <c r="E39" s="7">
        <v>7051.869999999999</v>
      </c>
      <c r="F39" s="7">
        <v>18757.550000000003</v>
      </c>
      <c r="G39" s="7">
        <v>14614.7</v>
      </c>
      <c r="H39" s="7">
        <v>11133.430000000004</v>
      </c>
      <c r="I39" s="7">
        <v>10451.980000000003</v>
      </c>
      <c r="J39" s="7">
        <v>105042.07</v>
      </c>
      <c r="K39" s="7">
        <v>2432.0600000002046</v>
      </c>
      <c r="L39" s="7">
        <v>12763.68</v>
      </c>
      <c r="M39" s="7">
        <v>235630.34999999998</v>
      </c>
      <c r="N39" s="7">
        <v>498129.45000000019</v>
      </c>
    </row>
    <row r="40" spans="1:14" x14ac:dyDescent="0.35">
      <c r="A40" s="5">
        <v>1300</v>
      </c>
      <c r="B40" s="7">
        <v>5108.9199999999992</v>
      </c>
      <c r="C40" s="7">
        <v>4280.4000000000005</v>
      </c>
      <c r="D40" s="7">
        <v>-1297835.2699999998</v>
      </c>
      <c r="E40" s="7">
        <v>3988.1100000000006</v>
      </c>
      <c r="F40" s="7">
        <v>234430.38999999998</v>
      </c>
      <c r="G40" s="7">
        <v>32869.760000000002</v>
      </c>
      <c r="H40" s="7">
        <v>43041.41</v>
      </c>
      <c r="I40" s="7">
        <v>19249.57</v>
      </c>
      <c r="J40" s="7">
        <v>2638.0500000000011</v>
      </c>
      <c r="K40" s="7">
        <v>5962.6200000000736</v>
      </c>
      <c r="L40" s="7">
        <v>234177.36</v>
      </c>
      <c r="M40" s="7">
        <v>36524.760000000009</v>
      </c>
      <c r="N40" s="7">
        <v>-675563.91999999958</v>
      </c>
    </row>
    <row r="41" spans="1:14" x14ac:dyDescent="0.35">
      <c r="A41" s="5">
        <v>1310</v>
      </c>
      <c r="B41" s="7"/>
      <c r="C41" s="7"/>
      <c r="D41" s="7"/>
      <c r="E41" s="7"/>
      <c r="F41" s="7"/>
      <c r="G41" s="7">
        <v>745.47</v>
      </c>
      <c r="H41" s="7"/>
      <c r="I41" s="7"/>
      <c r="J41" s="7"/>
      <c r="K41" s="7">
        <v>0</v>
      </c>
      <c r="L41" s="7">
        <v>79.069999999999993</v>
      </c>
      <c r="M41" s="7">
        <v>609.92999999999995</v>
      </c>
      <c r="N41" s="7">
        <v>1434.4699999999998</v>
      </c>
    </row>
    <row r="42" spans="1:14" x14ac:dyDescent="0.35">
      <c r="A42" s="5">
        <v>1315</v>
      </c>
      <c r="B42" s="7"/>
      <c r="C42" s="7"/>
      <c r="D42" s="7">
        <v>70812.61</v>
      </c>
      <c r="E42" s="7">
        <v>39172.44999999999</v>
      </c>
      <c r="F42" s="7">
        <v>27584.739999999998</v>
      </c>
      <c r="G42" s="7">
        <v>7456.87</v>
      </c>
      <c r="H42" s="7">
        <v>10983.230000000001</v>
      </c>
      <c r="I42" s="7">
        <v>3193.8199999999983</v>
      </c>
      <c r="J42" s="7">
        <v>-905.63000000000011</v>
      </c>
      <c r="K42" s="7">
        <v>4028.3999999999996</v>
      </c>
      <c r="L42" s="7">
        <v>90.36</v>
      </c>
      <c r="M42" s="7">
        <v>180.72</v>
      </c>
      <c r="N42" s="7">
        <v>162597.56999999998</v>
      </c>
    </row>
    <row r="43" spans="1:14" x14ac:dyDescent="0.35">
      <c r="A43" s="5">
        <v>1320</v>
      </c>
      <c r="B43" s="7"/>
      <c r="C43" s="7"/>
      <c r="D43" s="7">
        <v>-445.12</v>
      </c>
      <c r="E43" s="7"/>
      <c r="F43" s="7"/>
      <c r="G43" s="7"/>
      <c r="H43" s="7"/>
      <c r="I43" s="7"/>
      <c r="J43" s="7"/>
      <c r="K43" s="7">
        <v>0</v>
      </c>
      <c r="L43" s="7"/>
      <c r="M43" s="7"/>
      <c r="N43" s="7">
        <v>-445.12</v>
      </c>
    </row>
    <row r="44" spans="1:14" x14ac:dyDescent="0.35">
      <c r="A44" s="5">
        <v>1325</v>
      </c>
      <c r="B44" s="7"/>
      <c r="C44" s="7"/>
      <c r="D44" s="7"/>
      <c r="E44" s="7"/>
      <c r="F44" s="7"/>
      <c r="G44" s="7"/>
      <c r="H44" s="7"/>
      <c r="I44" s="7"/>
      <c r="J44" s="7">
        <v>244595.72</v>
      </c>
      <c r="K44" s="7"/>
      <c r="L44" s="7"/>
      <c r="M44" s="7"/>
      <c r="N44" s="7">
        <v>244595.72</v>
      </c>
    </row>
    <row r="45" spans="1:14" x14ac:dyDescent="0.35">
      <c r="A45" s="5">
        <v>1330</v>
      </c>
      <c r="B45" s="7"/>
      <c r="C45" s="7"/>
      <c r="D45" s="7">
        <v>519.36</v>
      </c>
      <c r="E45" s="7"/>
      <c r="F45" s="7"/>
      <c r="G45" s="7"/>
      <c r="H45" s="7">
        <v>1030.92</v>
      </c>
      <c r="I45" s="7"/>
      <c r="J45" s="7"/>
      <c r="K45" s="7"/>
      <c r="L45" s="7"/>
      <c r="M45" s="7"/>
      <c r="N45" s="7">
        <v>1550.2800000000002</v>
      </c>
    </row>
    <row r="46" spans="1:14" x14ac:dyDescent="0.35">
      <c r="A46" s="5">
        <v>1345</v>
      </c>
      <c r="B46" s="7">
        <v>43.28</v>
      </c>
      <c r="C46" s="7">
        <v>-47.840000000000231</v>
      </c>
      <c r="D46" s="7">
        <v>1928.2399999999998</v>
      </c>
      <c r="E46" s="7">
        <v>75083.359999999957</v>
      </c>
      <c r="F46" s="7">
        <v>11093.620000000008</v>
      </c>
      <c r="G46" s="7">
        <v>-17035</v>
      </c>
      <c r="H46" s="7">
        <v>9203.44</v>
      </c>
      <c r="I46" s="7">
        <v>13272.170000000011</v>
      </c>
      <c r="J46" s="7">
        <v>4233.99</v>
      </c>
      <c r="K46" s="7">
        <v>15625.340000000004</v>
      </c>
      <c r="L46" s="7">
        <v>1762.0199999999998</v>
      </c>
      <c r="M46" s="7">
        <v>5629.9400000000032</v>
      </c>
      <c r="N46" s="7">
        <v>120792.55999999998</v>
      </c>
    </row>
    <row r="47" spans="1:14" x14ac:dyDescent="0.35">
      <c r="A47" s="5">
        <v>1350</v>
      </c>
      <c r="B47" s="7">
        <v>8475.7599999999984</v>
      </c>
      <c r="C47" s="7">
        <v>53965.169999999984</v>
      </c>
      <c r="D47" s="7">
        <v>136340.42999999993</v>
      </c>
      <c r="E47" s="7">
        <v>441747.17000000045</v>
      </c>
      <c r="F47" s="7">
        <v>231050.95999999982</v>
      </c>
      <c r="G47" s="7">
        <v>79745.059999999939</v>
      </c>
      <c r="H47" s="7">
        <v>108419.69999999991</v>
      </c>
      <c r="I47" s="7">
        <v>12303.890000000005</v>
      </c>
      <c r="J47" s="7">
        <v>-66112.910000000105</v>
      </c>
      <c r="K47" s="7">
        <v>64998.360000000415</v>
      </c>
      <c r="L47" s="7">
        <v>117101.89999999992</v>
      </c>
      <c r="M47" s="7">
        <v>76255.459999999934</v>
      </c>
      <c r="N47" s="7">
        <v>1264290.95</v>
      </c>
    </row>
    <row r="48" spans="1:14" x14ac:dyDescent="0.35">
      <c r="A48" s="5">
        <v>1353</v>
      </c>
      <c r="B48" s="7">
        <v>598.27</v>
      </c>
      <c r="C48" s="7">
        <v>5275.72</v>
      </c>
      <c r="D48" s="7">
        <v>26038.330000000009</v>
      </c>
      <c r="E48" s="7">
        <v>216.4</v>
      </c>
      <c r="F48" s="7">
        <v>182210.87999999995</v>
      </c>
      <c r="G48" s="7">
        <v>17718.28</v>
      </c>
      <c r="H48" s="7">
        <v>36180.18</v>
      </c>
      <c r="I48" s="7">
        <v>4750</v>
      </c>
      <c r="J48" s="7">
        <v>62029.179999999993</v>
      </c>
      <c r="K48" s="7">
        <v>3436.5499999999997</v>
      </c>
      <c r="L48" s="7">
        <v>508.86</v>
      </c>
      <c r="M48" s="7"/>
      <c r="N48" s="7">
        <v>338962.64999999991</v>
      </c>
    </row>
    <row r="49" spans="1:14" x14ac:dyDescent="0.35">
      <c r="A49" s="5">
        <v>1360</v>
      </c>
      <c r="B49" s="7">
        <v>259.68</v>
      </c>
      <c r="C49" s="7">
        <v>435.44</v>
      </c>
      <c r="D49" s="7">
        <v>61461.240000000005</v>
      </c>
      <c r="E49" s="7">
        <v>33783.74</v>
      </c>
      <c r="F49" s="7">
        <v>117513.47999999989</v>
      </c>
      <c r="G49" s="7">
        <v>4010.72</v>
      </c>
      <c r="H49" s="7">
        <v>39632</v>
      </c>
      <c r="I49" s="7"/>
      <c r="J49" s="7">
        <v>78682.859999999986</v>
      </c>
      <c r="K49" s="7">
        <v>2969.9600000000164</v>
      </c>
      <c r="L49" s="7">
        <v>225.9</v>
      </c>
      <c r="M49" s="7"/>
      <c r="N49" s="7">
        <v>338975.01999999996</v>
      </c>
    </row>
    <row r="50" spans="1:14" x14ac:dyDescent="0.35">
      <c r="A50" s="5">
        <v>1365</v>
      </c>
      <c r="B50" s="7">
        <v>108.67999999999992</v>
      </c>
      <c r="C50" s="7">
        <v>259.68</v>
      </c>
      <c r="D50" s="7">
        <v>-2312.11</v>
      </c>
      <c r="E50" s="7">
        <v>432.8</v>
      </c>
      <c r="F50" s="7">
        <v>101.91000000000003</v>
      </c>
      <c r="G50" s="7">
        <v>1792.2599999999998</v>
      </c>
      <c r="H50" s="7">
        <v>406.62</v>
      </c>
      <c r="I50" s="7">
        <v>1034.52</v>
      </c>
      <c r="J50" s="7">
        <v>-662.76</v>
      </c>
      <c r="K50" s="7">
        <v>2621.2500000000023</v>
      </c>
      <c r="L50" s="7">
        <v>751.5899999999998</v>
      </c>
      <c r="M50" s="7">
        <v>847.36</v>
      </c>
      <c r="N50" s="7">
        <v>5381.800000000002</v>
      </c>
    </row>
    <row r="51" spans="1:14" x14ac:dyDescent="0.35">
      <c r="A51" s="5">
        <v>1375</v>
      </c>
      <c r="B51" s="7"/>
      <c r="C51" s="7"/>
      <c r="D51" s="7"/>
      <c r="E51" s="7"/>
      <c r="F51" s="7"/>
      <c r="G51" s="7"/>
      <c r="H51" s="7"/>
      <c r="I51" s="7"/>
      <c r="J51" s="7">
        <v>1750</v>
      </c>
      <c r="K51" s="7">
        <v>0</v>
      </c>
      <c r="L51" s="7"/>
      <c r="M51" s="7"/>
      <c r="N51" s="7">
        <v>1750</v>
      </c>
    </row>
    <row r="52" spans="1:14" x14ac:dyDescent="0.35">
      <c r="A52" s="5">
        <v>1380</v>
      </c>
      <c r="B52" s="7">
        <v>18824.410000000003</v>
      </c>
      <c r="C52" s="7">
        <v>11784.11</v>
      </c>
      <c r="D52" s="7">
        <v>34413.790000000008</v>
      </c>
      <c r="E52" s="7">
        <v>29095.69</v>
      </c>
      <c r="F52" s="7">
        <v>13429.51</v>
      </c>
      <c r="G52" s="7">
        <v>54476.810000000005</v>
      </c>
      <c r="H52" s="7">
        <v>59156.360000000008</v>
      </c>
      <c r="I52" s="7">
        <v>43525.55</v>
      </c>
      <c r="J52" s="7">
        <v>19758.77</v>
      </c>
      <c r="K52" s="7">
        <v>93531.489999999962</v>
      </c>
      <c r="L52" s="7">
        <v>-5374.2399999999971</v>
      </c>
      <c r="M52" s="7">
        <v>68512.939999999973</v>
      </c>
      <c r="N52" s="7">
        <v>441135.18999999994</v>
      </c>
    </row>
    <row r="53" spans="1:14" x14ac:dyDescent="0.35">
      <c r="A53" s="5">
        <v>1385</v>
      </c>
      <c r="B53" s="7"/>
      <c r="C53" s="7"/>
      <c r="D53" s="7"/>
      <c r="E53" s="7"/>
      <c r="F53" s="7"/>
      <c r="G53" s="7">
        <v>250.28</v>
      </c>
      <c r="H53" s="7"/>
      <c r="I53" s="7"/>
      <c r="J53" s="7">
        <v>-250.28</v>
      </c>
      <c r="K53" s="7">
        <v>8049.51</v>
      </c>
      <c r="L53" s="7">
        <v>-4201.2</v>
      </c>
      <c r="M53" s="7">
        <v>990</v>
      </c>
      <c r="N53" s="7">
        <v>4838.3100000000004</v>
      </c>
    </row>
    <row r="54" spans="1:14" x14ac:dyDescent="0.35">
      <c r="A54" s="5">
        <v>1390</v>
      </c>
      <c r="B54" s="7">
        <v>25677.15</v>
      </c>
      <c r="C54" s="7"/>
      <c r="D54" s="7"/>
      <c r="E54" s="7">
        <v>6721.58</v>
      </c>
      <c r="F54" s="7"/>
      <c r="G54" s="7"/>
      <c r="H54" s="7"/>
      <c r="I54" s="7">
        <v>1981.97</v>
      </c>
      <c r="J54" s="7">
        <v>2620.9699999999998</v>
      </c>
      <c r="K54" s="7">
        <v>0</v>
      </c>
      <c r="L54" s="7">
        <v>584.77</v>
      </c>
      <c r="M54" s="7"/>
      <c r="N54" s="7">
        <v>37586.44</v>
      </c>
    </row>
    <row r="55" spans="1:14" x14ac:dyDescent="0.35">
      <c r="A55" s="5">
        <v>1395</v>
      </c>
      <c r="B55" s="7"/>
      <c r="C55" s="7"/>
      <c r="D55" s="7">
        <v>-211532.4</v>
      </c>
      <c r="E55" s="7"/>
      <c r="F55" s="7"/>
      <c r="G55" s="7"/>
      <c r="H55" s="7">
        <v>720</v>
      </c>
      <c r="I55" s="7">
        <v>12155.89</v>
      </c>
      <c r="J55" s="7"/>
      <c r="K55" s="7">
        <v>0</v>
      </c>
      <c r="L55" s="7">
        <v>-351.71</v>
      </c>
      <c r="M55" s="7">
        <v>264234.74</v>
      </c>
      <c r="N55" s="7">
        <v>65226.51999999999</v>
      </c>
    </row>
    <row r="56" spans="1:14" x14ac:dyDescent="0.35">
      <c r="A56" s="5">
        <v>1400</v>
      </c>
      <c r="B56" s="7">
        <v>2990.2400000000112</v>
      </c>
      <c r="C56" s="7">
        <v>18987.089999999993</v>
      </c>
      <c r="D56" s="7">
        <v>-232024.46000000028</v>
      </c>
      <c r="E56" s="7">
        <v>242146.7099999999</v>
      </c>
      <c r="F56" s="7">
        <v>13862.670000000002</v>
      </c>
      <c r="G56" s="7">
        <v>21604.440000000021</v>
      </c>
      <c r="H56" s="7">
        <v>15013.929999999995</v>
      </c>
      <c r="I56" s="7">
        <v>13398.409999999996</v>
      </c>
      <c r="J56" s="7">
        <v>4331.5699999999979</v>
      </c>
      <c r="K56" s="7">
        <v>7214.3100000000422</v>
      </c>
      <c r="L56" s="7">
        <v>263.35999999999984</v>
      </c>
      <c r="M56" s="7">
        <v>30033.430000000018</v>
      </c>
      <c r="N56" s="7">
        <v>137821.69999999969</v>
      </c>
    </row>
    <row r="57" spans="1:14" x14ac:dyDescent="0.35">
      <c r="A57" s="5">
        <v>1405</v>
      </c>
      <c r="B57" s="7"/>
      <c r="C57" s="7"/>
      <c r="D57" s="7"/>
      <c r="E57" s="7">
        <v>931.67</v>
      </c>
      <c r="F57" s="7">
        <v>-654.9</v>
      </c>
      <c r="G57" s="7"/>
      <c r="H57" s="7"/>
      <c r="I57" s="7"/>
      <c r="J57" s="7"/>
      <c r="K57" s="7"/>
      <c r="L57" s="7"/>
      <c r="M57" s="7"/>
      <c r="N57" s="7">
        <v>276.77</v>
      </c>
    </row>
    <row r="58" spans="1:14" x14ac:dyDescent="0.35">
      <c r="A58" s="5">
        <v>1410</v>
      </c>
      <c r="B58" s="7"/>
      <c r="C58" s="7">
        <v>7044.3</v>
      </c>
      <c r="D58" s="7">
        <v>-26722.84</v>
      </c>
      <c r="E58" s="7">
        <v>10370.44</v>
      </c>
      <c r="F58" s="7">
        <v>4084.63</v>
      </c>
      <c r="G58" s="7">
        <v>4059.5</v>
      </c>
      <c r="H58" s="7">
        <v>-3704.82</v>
      </c>
      <c r="I58" s="7">
        <v>2132.33</v>
      </c>
      <c r="J58" s="7">
        <v>4962.0600000000004</v>
      </c>
      <c r="K58" s="7">
        <v>16740.030000000002</v>
      </c>
      <c r="L58" s="7">
        <v>1457.0100000000004</v>
      </c>
      <c r="M58" s="7">
        <v>1902.4799999999998</v>
      </c>
      <c r="N58" s="7">
        <v>22325.120000000003</v>
      </c>
    </row>
    <row r="59" spans="1:14" x14ac:dyDescent="0.35">
      <c r="A59" s="5">
        <v>1415</v>
      </c>
      <c r="B59" s="7"/>
      <c r="C59" s="7"/>
      <c r="D59" s="7"/>
      <c r="E59" s="7"/>
      <c r="F59" s="7"/>
      <c r="G59" s="7"/>
      <c r="H59" s="7"/>
      <c r="I59" s="7"/>
      <c r="J59" s="7"/>
      <c r="K59" s="7">
        <v>0</v>
      </c>
      <c r="L59" s="7"/>
      <c r="M59" s="7"/>
      <c r="N59" s="7">
        <v>0</v>
      </c>
    </row>
    <row r="60" spans="1:14" x14ac:dyDescent="0.35">
      <c r="A60" s="5">
        <v>1420</v>
      </c>
      <c r="B60" s="7"/>
      <c r="C60" s="7"/>
      <c r="D60" s="7">
        <v>-584.19000000000005</v>
      </c>
      <c r="E60" s="7"/>
      <c r="F60" s="7"/>
      <c r="G60" s="7">
        <v>1825.36</v>
      </c>
      <c r="H60" s="7"/>
      <c r="I60" s="7"/>
      <c r="J60" s="7"/>
      <c r="K60" s="7">
        <v>0</v>
      </c>
      <c r="L60" s="7">
        <v>-304.51</v>
      </c>
      <c r="M60" s="7"/>
      <c r="N60" s="7">
        <v>936.65999999999985</v>
      </c>
    </row>
    <row r="61" spans="1:14" x14ac:dyDescent="0.35">
      <c r="A61" s="5">
        <v>1430</v>
      </c>
      <c r="B61" s="7"/>
      <c r="C61" s="7"/>
      <c r="D61" s="7"/>
      <c r="E61" s="7">
        <v>43040</v>
      </c>
      <c r="F61" s="7">
        <v>361.44</v>
      </c>
      <c r="G61" s="7"/>
      <c r="H61" s="7"/>
      <c r="I61" s="7"/>
      <c r="J61" s="7"/>
      <c r="K61" s="7">
        <v>0</v>
      </c>
      <c r="L61" s="7"/>
      <c r="M61" s="7"/>
      <c r="N61" s="7">
        <v>43401.440000000002</v>
      </c>
    </row>
    <row r="62" spans="1:14" x14ac:dyDescent="0.35">
      <c r="A62" s="5">
        <v>1435</v>
      </c>
      <c r="B62" s="7"/>
      <c r="C62" s="7"/>
      <c r="D62" s="7">
        <v>-2031.7300000000002</v>
      </c>
      <c r="E62" s="7"/>
      <c r="F62" s="7"/>
      <c r="G62" s="7"/>
      <c r="H62" s="7">
        <v>248.49</v>
      </c>
      <c r="I62" s="7"/>
      <c r="J62" s="7"/>
      <c r="K62" s="7">
        <v>361.44</v>
      </c>
      <c r="L62" s="7"/>
      <c r="M62" s="7">
        <v>135.54</v>
      </c>
      <c r="N62" s="7">
        <v>-1286.2600000000002</v>
      </c>
    </row>
    <row r="63" spans="1:14" x14ac:dyDescent="0.35">
      <c r="A63" s="5">
        <v>1440</v>
      </c>
      <c r="B63" s="7"/>
      <c r="C63" s="7"/>
      <c r="D63" s="7">
        <v>-8908.7900000000009</v>
      </c>
      <c r="E63" s="7"/>
      <c r="F63" s="7"/>
      <c r="G63" s="7"/>
      <c r="H63" s="7"/>
      <c r="I63" s="7"/>
      <c r="J63" s="7"/>
      <c r="K63" s="7">
        <v>0</v>
      </c>
      <c r="L63" s="7"/>
      <c r="M63" s="7"/>
      <c r="N63" s="7">
        <v>-8908.7900000000009</v>
      </c>
    </row>
    <row r="64" spans="1:14" x14ac:dyDescent="0.35">
      <c r="A64" s="5">
        <v>1445</v>
      </c>
      <c r="B64" s="7"/>
      <c r="C64" s="7"/>
      <c r="D64" s="7"/>
      <c r="E64" s="7"/>
      <c r="F64" s="7"/>
      <c r="G64" s="7"/>
      <c r="H64" s="7"/>
      <c r="I64" s="7"/>
      <c r="J64" s="7"/>
      <c r="K64" s="7">
        <v>0</v>
      </c>
      <c r="L64" s="7"/>
      <c r="M64" s="7"/>
      <c r="N64" s="7">
        <v>0</v>
      </c>
    </row>
    <row r="65" spans="1:14" x14ac:dyDescent="0.35">
      <c r="A65" s="5">
        <v>1455</v>
      </c>
      <c r="B65" s="7"/>
      <c r="C65" s="7"/>
      <c r="D65" s="7">
        <v>-16756.489999999998</v>
      </c>
      <c r="E65" s="7">
        <v>143.30000000000001</v>
      </c>
      <c r="F65" s="7"/>
      <c r="G65" s="7"/>
      <c r="H65" s="7"/>
      <c r="I65" s="7"/>
      <c r="J65" s="7"/>
      <c r="K65" s="7">
        <v>0</v>
      </c>
      <c r="L65" s="7"/>
      <c r="M65" s="7"/>
      <c r="N65" s="7">
        <v>-16613.189999999999</v>
      </c>
    </row>
    <row r="66" spans="1:14" x14ac:dyDescent="0.35">
      <c r="A66" s="5">
        <v>1460</v>
      </c>
      <c r="B66" s="7">
        <v>210.94</v>
      </c>
      <c r="C66" s="7">
        <v>-1</v>
      </c>
      <c r="D66" s="7">
        <v>-9451.630000000001</v>
      </c>
      <c r="E66" s="7"/>
      <c r="F66" s="7"/>
      <c r="G66" s="7">
        <v>405</v>
      </c>
      <c r="H66" s="7"/>
      <c r="I66" s="7"/>
      <c r="J66" s="7"/>
      <c r="K66" s="7">
        <v>0</v>
      </c>
      <c r="L66" s="7"/>
      <c r="M66" s="7"/>
      <c r="N66" s="7">
        <v>-8836.69</v>
      </c>
    </row>
    <row r="67" spans="1:14" x14ac:dyDescent="0.35">
      <c r="A67" s="5">
        <v>1465</v>
      </c>
      <c r="B67" s="7"/>
      <c r="C67" s="7"/>
      <c r="D67" s="7"/>
      <c r="E67" s="7">
        <v>42.3</v>
      </c>
      <c r="F67" s="7"/>
      <c r="G67" s="7"/>
      <c r="H67" s="7"/>
      <c r="I67" s="7"/>
      <c r="J67" s="7"/>
      <c r="K67" s="7"/>
      <c r="L67" s="7"/>
      <c r="M67" s="7"/>
      <c r="N67" s="7">
        <v>42.3</v>
      </c>
    </row>
    <row r="68" spans="1:14" x14ac:dyDescent="0.35">
      <c r="A68" s="5">
        <v>1470</v>
      </c>
      <c r="B68" s="7"/>
      <c r="C68" s="7">
        <v>615.98</v>
      </c>
      <c r="D68" s="7">
        <v>-15252.04</v>
      </c>
      <c r="E68" s="7">
        <v>1081.6799999999998</v>
      </c>
      <c r="F68" s="7"/>
      <c r="G68" s="7"/>
      <c r="H68" s="7"/>
      <c r="I68" s="7">
        <v>567.20000000000005</v>
      </c>
      <c r="J68" s="7">
        <v>1299.28</v>
      </c>
      <c r="K68" s="7">
        <v>-251.22000000000116</v>
      </c>
      <c r="L68" s="7">
        <v>640.97</v>
      </c>
      <c r="M68" s="7">
        <v>722.08999999999992</v>
      </c>
      <c r="N68" s="7">
        <v>-10576.060000000001</v>
      </c>
    </row>
    <row r="69" spans="1:14" x14ac:dyDescent="0.35">
      <c r="A69" s="5">
        <v>1475</v>
      </c>
      <c r="B69" s="7"/>
      <c r="C69" s="7">
        <v>396.30000000000007</v>
      </c>
      <c r="D69" s="7">
        <v>-2746.69</v>
      </c>
      <c r="E69" s="7">
        <v>1835.82</v>
      </c>
      <c r="F69" s="7">
        <v>-8.1851192490489666E-14</v>
      </c>
      <c r="G69" s="7">
        <v>327.33999999999997</v>
      </c>
      <c r="H69" s="7">
        <v>556.74999999999989</v>
      </c>
      <c r="I69" s="7">
        <v>428.05999999999995</v>
      </c>
      <c r="J69" s="7">
        <v>-4196.6899999999996</v>
      </c>
      <c r="K69" s="7">
        <v>6961.87</v>
      </c>
      <c r="L69" s="7">
        <v>2650.55</v>
      </c>
      <c r="M69" s="7">
        <v>-878.62</v>
      </c>
      <c r="N69" s="7">
        <v>5334.6900000000005</v>
      </c>
    </row>
    <row r="70" spans="1:14" x14ac:dyDescent="0.35">
      <c r="A70" s="5">
        <v>1480</v>
      </c>
      <c r="B70" s="7">
        <v>7126.5599999999995</v>
      </c>
      <c r="C70" s="7">
        <v>1724.68</v>
      </c>
      <c r="D70" s="7">
        <v>115.08999999999992</v>
      </c>
      <c r="E70" s="7">
        <v>955.56999999999994</v>
      </c>
      <c r="F70" s="7">
        <v>-411.16999999999962</v>
      </c>
      <c r="G70" s="7"/>
      <c r="H70" s="7">
        <v>26.480000000000018</v>
      </c>
      <c r="I70" s="7">
        <v>7005.73</v>
      </c>
      <c r="J70" s="7">
        <v>1653.9199999999998</v>
      </c>
      <c r="K70" s="7">
        <v>2155.52</v>
      </c>
      <c r="L70" s="7"/>
      <c r="M70" s="7"/>
      <c r="N70" s="7">
        <v>20352.379999999997</v>
      </c>
    </row>
    <row r="71" spans="1:14" x14ac:dyDescent="0.35">
      <c r="A71" s="5">
        <v>1485</v>
      </c>
      <c r="B71" s="7"/>
      <c r="C71" s="7"/>
      <c r="D71" s="7">
        <v>-5046.6499999999996</v>
      </c>
      <c r="E71" s="7"/>
      <c r="F71" s="7"/>
      <c r="G71" s="7"/>
      <c r="H71" s="7"/>
      <c r="I71" s="7"/>
      <c r="J71" s="7"/>
      <c r="K71" s="7">
        <v>56818.66</v>
      </c>
      <c r="L71" s="7"/>
      <c r="M71" s="7"/>
      <c r="N71" s="7">
        <v>51772.01</v>
      </c>
    </row>
    <row r="72" spans="1:14" x14ac:dyDescent="0.35">
      <c r="A72" s="5">
        <v>1490</v>
      </c>
      <c r="B72" s="7"/>
      <c r="C72" s="7"/>
      <c r="D72" s="7">
        <v>-14931</v>
      </c>
      <c r="E72" s="7"/>
      <c r="F72" s="7">
        <v>200</v>
      </c>
      <c r="G72" s="7"/>
      <c r="H72" s="7"/>
      <c r="I72" s="7"/>
      <c r="J72" s="7"/>
      <c r="K72" s="7">
        <v>0</v>
      </c>
      <c r="L72" s="7"/>
      <c r="M72" s="7"/>
      <c r="N72" s="7">
        <v>-14731</v>
      </c>
    </row>
    <row r="73" spans="1:14" x14ac:dyDescent="0.35">
      <c r="A73" s="5">
        <v>1495</v>
      </c>
      <c r="B73" s="7"/>
      <c r="C73" s="7"/>
      <c r="D73" s="7"/>
      <c r="E73" s="7"/>
      <c r="F73" s="7"/>
      <c r="G73" s="7"/>
      <c r="H73" s="7"/>
      <c r="I73" s="7"/>
      <c r="J73" s="7"/>
      <c r="K73" s="7">
        <v>0</v>
      </c>
      <c r="L73" s="7"/>
      <c r="M73" s="7"/>
      <c r="N73" s="7">
        <v>0</v>
      </c>
    </row>
    <row r="74" spans="1:14" x14ac:dyDescent="0.35">
      <c r="A74" s="5">
        <v>1500</v>
      </c>
      <c r="B74" s="7"/>
      <c r="C74" s="7"/>
      <c r="D74" s="7">
        <v>-1111</v>
      </c>
      <c r="E74" s="7">
        <v>11779</v>
      </c>
      <c r="F74" s="7"/>
      <c r="G74" s="7"/>
      <c r="H74" s="7"/>
      <c r="I74" s="7"/>
      <c r="J74" s="7"/>
      <c r="K74" s="7">
        <v>0</v>
      </c>
      <c r="L74" s="7"/>
      <c r="M74" s="7"/>
      <c r="N74" s="7">
        <v>10668</v>
      </c>
    </row>
    <row r="75" spans="1:14" x14ac:dyDescent="0.35">
      <c r="A75" s="5">
        <v>1525</v>
      </c>
      <c r="B75" s="7"/>
      <c r="C75" s="7"/>
      <c r="D75" s="7"/>
      <c r="E75" s="7"/>
      <c r="F75" s="7">
        <v>341693.16</v>
      </c>
      <c r="G75" s="7"/>
      <c r="H75" s="7">
        <v>87233</v>
      </c>
      <c r="I75" s="7">
        <v>1099.6599999999999</v>
      </c>
      <c r="J75" s="7">
        <v>54056.5</v>
      </c>
      <c r="K75" s="7">
        <v>0.06</v>
      </c>
      <c r="L75" s="7"/>
      <c r="M75" s="7">
        <v>1160.81</v>
      </c>
      <c r="N75" s="7">
        <v>485243.18999999994</v>
      </c>
    </row>
    <row r="76" spans="1:14" x14ac:dyDescent="0.35">
      <c r="A76" s="5">
        <v>1530</v>
      </c>
      <c r="B76" s="7"/>
      <c r="C76" s="7"/>
      <c r="D76" s="7"/>
      <c r="E76" s="7">
        <v>1188.77</v>
      </c>
      <c r="F76" s="7">
        <v>-643.69000000000005</v>
      </c>
      <c r="G76" s="7"/>
      <c r="H76" s="7"/>
      <c r="I76" s="7">
        <v>90.36</v>
      </c>
      <c r="J76" s="7">
        <v>4924.4599999999991</v>
      </c>
      <c r="K76" s="7">
        <v>0</v>
      </c>
      <c r="L76" s="7">
        <v>-2370.6999999999998</v>
      </c>
      <c r="M76" s="7">
        <v>1295.0999999999999</v>
      </c>
      <c r="N76" s="7">
        <v>4484.2999999999993</v>
      </c>
    </row>
    <row r="77" spans="1:14" x14ac:dyDescent="0.35">
      <c r="A77" s="5">
        <v>1535</v>
      </c>
      <c r="B77" s="7">
        <v>10.82</v>
      </c>
      <c r="C77" s="7"/>
      <c r="D77" s="7">
        <v>-11333.37</v>
      </c>
      <c r="E77" s="7"/>
      <c r="F77" s="7">
        <v>10.82</v>
      </c>
      <c r="G77" s="7"/>
      <c r="H77" s="7"/>
      <c r="I77" s="7"/>
      <c r="J77" s="7"/>
      <c r="K77" s="7">
        <v>0</v>
      </c>
      <c r="L77" s="7"/>
      <c r="M77" s="7"/>
      <c r="N77" s="7">
        <v>-11311.730000000001</v>
      </c>
    </row>
    <row r="78" spans="1:14" x14ac:dyDescent="0.35">
      <c r="A78" s="5">
        <v>1540</v>
      </c>
      <c r="B78" s="7">
        <v>302.96000000000004</v>
      </c>
      <c r="C78" s="7">
        <v>1038.7199999999998</v>
      </c>
      <c r="D78" s="7">
        <v>1186.8699999999999</v>
      </c>
      <c r="E78" s="7">
        <v>1168.56</v>
      </c>
      <c r="F78" s="7">
        <v>845.12</v>
      </c>
      <c r="G78" s="7">
        <v>813.24</v>
      </c>
      <c r="H78" s="7">
        <v>1762.0199999999995</v>
      </c>
      <c r="I78" s="7">
        <v>2710.7999999999993</v>
      </c>
      <c r="J78" s="7">
        <v>63135.360000000015</v>
      </c>
      <c r="K78" s="7">
        <v>745.47</v>
      </c>
      <c r="L78" s="7">
        <v>1423.17</v>
      </c>
      <c r="M78" s="7">
        <v>1445.7599999999998</v>
      </c>
      <c r="N78" s="7">
        <v>76578.05</v>
      </c>
    </row>
    <row r="79" spans="1:14" x14ac:dyDescent="0.35">
      <c r="A79" s="5">
        <v>1555</v>
      </c>
      <c r="B79" s="7">
        <v>179865.7099999999</v>
      </c>
      <c r="C79" s="7">
        <v>-51947.12</v>
      </c>
      <c r="D79" s="7">
        <v>61839.54</v>
      </c>
      <c r="E79" s="7">
        <v>40577.5</v>
      </c>
      <c r="F79" s="7">
        <v>-81867.42</v>
      </c>
      <c r="G79" s="7">
        <v>-165.67</v>
      </c>
      <c r="H79" s="7">
        <v>-16355.16</v>
      </c>
      <c r="I79" s="7">
        <v>189740.6</v>
      </c>
      <c r="J79" s="7">
        <v>-16192.4</v>
      </c>
      <c r="K79" s="7">
        <v>-66685.30000000009</v>
      </c>
      <c r="L79" s="7">
        <v>-305</v>
      </c>
      <c r="M79" s="7">
        <v>-518.95999999999958</v>
      </c>
      <c r="N79" s="7">
        <v>237986.31999999975</v>
      </c>
    </row>
    <row r="80" spans="1:14" x14ac:dyDescent="0.35">
      <c r="A80" s="5">
        <v>1665</v>
      </c>
      <c r="B80" s="7">
        <v>3862.74</v>
      </c>
      <c r="C80" s="7">
        <v>5194.9600000000028</v>
      </c>
      <c r="D80" s="7">
        <v>7587.4400000000087</v>
      </c>
      <c r="E80" s="7">
        <v>6501.2399999999952</v>
      </c>
      <c r="F80" s="7">
        <v>7771.5199999999959</v>
      </c>
      <c r="G80" s="7">
        <v>9854.0600000000013</v>
      </c>
      <c r="H80" s="7">
        <v>6371.890000000004</v>
      </c>
      <c r="I80" s="7">
        <v>2184.56</v>
      </c>
      <c r="J80" s="7">
        <v>649.54999999999995</v>
      </c>
      <c r="K80" s="7">
        <v>3795.1199999999994</v>
      </c>
      <c r="L80" s="7">
        <v>1897.5600000000002</v>
      </c>
      <c r="M80" s="7">
        <v>4505.0499999999993</v>
      </c>
      <c r="N80" s="7">
        <v>60175.690000000017</v>
      </c>
    </row>
    <row r="81" spans="1:14" x14ac:dyDescent="0.35">
      <c r="A81" s="5">
        <v>1666</v>
      </c>
      <c r="B81" s="7">
        <v>2168.69</v>
      </c>
      <c r="C81" s="7">
        <v>3470.67</v>
      </c>
      <c r="D81" s="7">
        <v>7086.94</v>
      </c>
      <c r="E81" s="7">
        <v>8558.3700000000008</v>
      </c>
      <c r="F81" s="7">
        <v>8616.85</v>
      </c>
      <c r="G81" s="7">
        <v>10614.949999999999</v>
      </c>
      <c r="H81" s="7">
        <v>10658.36</v>
      </c>
      <c r="I81" s="7">
        <v>1579.3799999999999</v>
      </c>
      <c r="J81" s="7">
        <v>2453.15</v>
      </c>
      <c r="K81" s="7">
        <v>2269.06</v>
      </c>
      <c r="L81" s="7">
        <v>3133.63</v>
      </c>
      <c r="M81" s="7">
        <v>3181.07</v>
      </c>
      <c r="N81" s="7">
        <v>63791.119999999988</v>
      </c>
    </row>
    <row r="82" spans="1:14" x14ac:dyDescent="0.35">
      <c r="A82" s="5">
        <v>1667</v>
      </c>
      <c r="B82" s="7">
        <v>0</v>
      </c>
      <c r="C82" s="7">
        <v>2580</v>
      </c>
      <c r="D82" s="7"/>
      <c r="E82" s="7">
        <v>3225</v>
      </c>
      <c r="F82" s="7"/>
      <c r="G82" s="7">
        <v>5161.3900000000003</v>
      </c>
      <c r="H82" s="7"/>
      <c r="I82" s="7"/>
      <c r="J82" s="7"/>
      <c r="K82" s="7"/>
      <c r="L82" s="7"/>
      <c r="M82" s="7"/>
      <c r="N82" s="7">
        <v>10966.39</v>
      </c>
    </row>
    <row r="83" spans="1:14" x14ac:dyDescent="0.35">
      <c r="A83" s="5">
        <v>1669</v>
      </c>
      <c r="B83" s="7"/>
      <c r="C83" s="7"/>
      <c r="D83" s="7">
        <v>44001.9</v>
      </c>
      <c r="E83" s="7">
        <v>18055.16</v>
      </c>
      <c r="F83" s="7"/>
      <c r="G83" s="7"/>
      <c r="H83" s="7">
        <v>8808.11</v>
      </c>
      <c r="I83" s="7">
        <v>152194.65</v>
      </c>
      <c r="J83" s="7">
        <v>115813.87</v>
      </c>
      <c r="K83" s="7">
        <v>25736.97</v>
      </c>
      <c r="L83" s="7">
        <v>1360</v>
      </c>
      <c r="M83" s="7">
        <v>1800</v>
      </c>
      <c r="N83" s="7">
        <v>367770.66000000003</v>
      </c>
    </row>
    <row r="84" spans="1:14" x14ac:dyDescent="0.35">
      <c r="A84" s="5">
        <v>1672</v>
      </c>
      <c r="B84" s="7"/>
      <c r="C84" s="7">
        <v>45770.09</v>
      </c>
      <c r="D84" s="7"/>
      <c r="E84" s="7"/>
      <c r="F84" s="7"/>
      <c r="G84" s="7"/>
      <c r="H84" s="7">
        <v>26143.64</v>
      </c>
      <c r="I84" s="7"/>
      <c r="J84" s="7">
        <v>2000</v>
      </c>
      <c r="K84" s="7"/>
      <c r="L84" s="7">
        <v>111634.86</v>
      </c>
      <c r="M84" s="7"/>
      <c r="N84" s="7">
        <v>185548.59</v>
      </c>
    </row>
    <row r="85" spans="1:14" x14ac:dyDescent="0.35">
      <c r="A85" s="5">
        <v>1673</v>
      </c>
      <c r="B85" s="7"/>
      <c r="C85" s="7"/>
      <c r="D85" s="7"/>
      <c r="E85" s="7"/>
      <c r="F85" s="7">
        <v>70009.13</v>
      </c>
      <c r="G85" s="7"/>
      <c r="H85" s="7">
        <v>38450</v>
      </c>
      <c r="I85" s="7"/>
      <c r="J85" s="7"/>
      <c r="K85" s="7"/>
      <c r="L85" s="7"/>
      <c r="M85" s="7"/>
      <c r="N85" s="7">
        <v>108459.13</v>
      </c>
    </row>
    <row r="86" spans="1:14" x14ac:dyDescent="0.35">
      <c r="A86" s="5">
        <v>1683</v>
      </c>
      <c r="B86" s="7">
        <v>0</v>
      </c>
      <c r="C86" s="7">
        <v>119475</v>
      </c>
      <c r="D86" s="7">
        <v>428977.8</v>
      </c>
      <c r="E86" s="7">
        <v>277425</v>
      </c>
      <c r="F86" s="7"/>
      <c r="G86" s="7">
        <v>288835.78000000003</v>
      </c>
      <c r="H86" s="7"/>
      <c r="I86" s="7">
        <v>138164.20000000001</v>
      </c>
      <c r="J86" s="7"/>
      <c r="K86" s="7"/>
      <c r="L86" s="7"/>
      <c r="M86" s="7"/>
      <c r="N86" s="7">
        <v>1252877.78</v>
      </c>
    </row>
    <row r="87" spans="1:14" x14ac:dyDescent="0.35">
      <c r="A87" s="5">
        <v>1699</v>
      </c>
      <c r="B87" s="7"/>
      <c r="C87" s="7"/>
      <c r="D87" s="7">
        <v>-116322.31</v>
      </c>
      <c r="E87" s="7"/>
      <c r="F87" s="7">
        <v>-70009.13</v>
      </c>
      <c r="G87" s="7"/>
      <c r="H87" s="7">
        <v>-114079.14</v>
      </c>
      <c r="I87" s="7">
        <v>-1546034.38</v>
      </c>
      <c r="J87" s="7"/>
      <c r="K87" s="7">
        <v>-56818.66</v>
      </c>
      <c r="L87" s="7"/>
      <c r="M87" s="7"/>
      <c r="N87" s="7">
        <v>-1903263.6199999999</v>
      </c>
    </row>
    <row r="88" spans="1:14" x14ac:dyDescent="0.35">
      <c r="A88" s="5">
        <v>1705</v>
      </c>
      <c r="B88" s="7">
        <v>3151.0000000000005</v>
      </c>
      <c r="C88" s="7">
        <v>1305.9199999999996</v>
      </c>
      <c r="D88" s="7">
        <v>524.6</v>
      </c>
      <c r="E88" s="7">
        <v>749.87999999999988</v>
      </c>
      <c r="F88" s="7">
        <v>2767.55</v>
      </c>
      <c r="G88" s="7">
        <v>3064.89</v>
      </c>
      <c r="H88" s="7">
        <v>4186.7</v>
      </c>
      <c r="I88" s="7">
        <v>8105.7700000000013</v>
      </c>
      <c r="J88" s="7">
        <v>5200.7400000000007</v>
      </c>
      <c r="K88" s="7">
        <v>6850.0799999999963</v>
      </c>
      <c r="L88" s="7">
        <v>6861.9600000000028</v>
      </c>
      <c r="M88" s="7">
        <v>1055.1099999999999</v>
      </c>
      <c r="N88" s="7">
        <v>43824.2</v>
      </c>
    </row>
    <row r="89" spans="1:14" x14ac:dyDescent="0.35">
      <c r="A89" s="5">
        <v>1706</v>
      </c>
      <c r="B89" s="7">
        <v>3078.38</v>
      </c>
      <c r="C89" s="7">
        <v>2580.1</v>
      </c>
      <c r="D89" s="7">
        <v>3570.2</v>
      </c>
      <c r="E89" s="7">
        <v>4676.7299999999996</v>
      </c>
      <c r="F89" s="7">
        <v>4701.2</v>
      </c>
      <c r="G89" s="7">
        <v>5110.1400000000003</v>
      </c>
      <c r="H89" s="7">
        <v>8236.2899999999991</v>
      </c>
      <c r="I89" s="7">
        <v>11069.070000000002</v>
      </c>
      <c r="J89" s="7">
        <v>10565.150000000001</v>
      </c>
      <c r="K89" s="7">
        <v>10755.89</v>
      </c>
      <c r="L89" s="7">
        <v>11312.18</v>
      </c>
      <c r="M89" s="7">
        <v>11184.34</v>
      </c>
      <c r="N89" s="7">
        <v>86839.67</v>
      </c>
    </row>
    <row r="90" spans="1:14" x14ac:dyDescent="0.35">
      <c r="A90" s="5">
        <v>1707</v>
      </c>
      <c r="B90" s="7">
        <v>0</v>
      </c>
      <c r="C90" s="7">
        <v>6862</v>
      </c>
      <c r="D90" s="7">
        <v>8525</v>
      </c>
      <c r="E90" s="7"/>
      <c r="F90" s="7">
        <v>3250</v>
      </c>
      <c r="G90" s="7">
        <v>89942</v>
      </c>
      <c r="H90" s="7">
        <v>13150</v>
      </c>
      <c r="I90" s="7">
        <v>12700</v>
      </c>
      <c r="J90" s="7">
        <v>75906</v>
      </c>
      <c r="K90" s="7">
        <v>54270</v>
      </c>
      <c r="L90" s="7">
        <v>17341.150000000001</v>
      </c>
      <c r="M90" s="7">
        <v>100488</v>
      </c>
      <c r="N90" s="7">
        <v>382434.15</v>
      </c>
    </row>
    <row r="91" spans="1:14" x14ac:dyDescent="0.35">
      <c r="A91" s="5">
        <v>1708</v>
      </c>
      <c r="B91" s="7">
        <v>17600</v>
      </c>
      <c r="C91" s="7"/>
      <c r="D91" s="7">
        <v>16000</v>
      </c>
      <c r="E91" s="7"/>
      <c r="F91" s="7"/>
      <c r="G91" s="7"/>
      <c r="H91" s="7"/>
      <c r="I91" s="7"/>
      <c r="J91" s="7"/>
      <c r="K91" s="7">
        <v>9875</v>
      </c>
      <c r="L91" s="7"/>
      <c r="M91" s="7"/>
      <c r="N91" s="7">
        <v>43475</v>
      </c>
    </row>
    <row r="92" spans="1:14" x14ac:dyDescent="0.35">
      <c r="A92" s="5">
        <v>1709</v>
      </c>
      <c r="B92" s="7">
        <v>42352</v>
      </c>
      <c r="C92" s="7"/>
      <c r="D92" s="7">
        <v>27624.799999999999</v>
      </c>
      <c r="E92" s="7">
        <v>65366</v>
      </c>
      <c r="F92" s="7">
        <v>36534.619999999995</v>
      </c>
      <c r="G92" s="7">
        <v>51283.26</v>
      </c>
      <c r="H92" s="7"/>
      <c r="I92" s="7">
        <v>0</v>
      </c>
      <c r="J92" s="7">
        <v>62422.6</v>
      </c>
      <c r="K92" s="7"/>
      <c r="L92" s="7">
        <v>56458.55</v>
      </c>
      <c r="M92" s="7"/>
      <c r="N92" s="7">
        <v>342041.82999999996</v>
      </c>
    </row>
    <row r="93" spans="1:14" x14ac:dyDescent="0.35">
      <c r="A93" s="5">
        <v>1710</v>
      </c>
      <c r="B93" s="7">
        <v>0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>
        <v>0</v>
      </c>
    </row>
    <row r="94" spans="1:14" x14ac:dyDescent="0.35">
      <c r="A94" s="5">
        <v>1713</v>
      </c>
      <c r="B94" s="7"/>
      <c r="C94" s="7"/>
      <c r="D94" s="7"/>
      <c r="E94" s="7"/>
      <c r="F94" s="7">
        <v>69121.7</v>
      </c>
      <c r="G94" s="7"/>
      <c r="H94" s="7">
        <v>187633.58000000002</v>
      </c>
      <c r="I94" s="7">
        <v>102224.85</v>
      </c>
      <c r="J94" s="7">
        <v>29.17</v>
      </c>
      <c r="K94" s="7">
        <v>41884.979999999996</v>
      </c>
      <c r="L94" s="7">
        <v>109431.8</v>
      </c>
      <c r="M94" s="7"/>
      <c r="N94" s="7">
        <v>510326.07999999996</v>
      </c>
    </row>
    <row r="95" spans="1:14" x14ac:dyDescent="0.35">
      <c r="A95" s="5">
        <v>1717</v>
      </c>
      <c r="B95" s="7"/>
      <c r="C95" s="7"/>
      <c r="D95" s="7"/>
      <c r="E95" s="7"/>
      <c r="F95" s="7"/>
      <c r="G95" s="7"/>
      <c r="H95" s="7">
        <v>91141</v>
      </c>
      <c r="I95" s="7"/>
      <c r="J95" s="7"/>
      <c r="K95" s="7">
        <v>1108</v>
      </c>
      <c r="L95" s="7">
        <v>61129.149999999994</v>
      </c>
      <c r="M95" s="7">
        <v>110770.1</v>
      </c>
      <c r="N95" s="7">
        <v>264148.25</v>
      </c>
    </row>
    <row r="96" spans="1:14" x14ac:dyDescent="0.35">
      <c r="A96" s="5">
        <v>1720</v>
      </c>
      <c r="B96" s="7"/>
      <c r="C96" s="7"/>
      <c r="D96" s="7"/>
      <c r="E96" s="7">
        <v>80930.55</v>
      </c>
      <c r="F96" s="7">
        <v>16896.78</v>
      </c>
      <c r="G96" s="7"/>
      <c r="H96" s="7"/>
      <c r="I96" s="7">
        <v>31386.879999999997</v>
      </c>
      <c r="J96" s="7">
        <v>27.13</v>
      </c>
      <c r="K96" s="7">
        <v>81127.960000000006</v>
      </c>
      <c r="L96" s="7">
        <v>8625.989999999998</v>
      </c>
      <c r="M96" s="7"/>
      <c r="N96" s="7">
        <v>218995.28999999998</v>
      </c>
    </row>
    <row r="97" spans="1:14" x14ac:dyDescent="0.35">
      <c r="A97" s="5">
        <v>1722</v>
      </c>
      <c r="B97" s="7"/>
      <c r="C97" s="7"/>
      <c r="D97" s="7"/>
      <c r="E97" s="7"/>
      <c r="F97" s="7"/>
      <c r="G97" s="7"/>
      <c r="H97" s="7">
        <v>29380</v>
      </c>
      <c r="I97" s="7">
        <v>180000</v>
      </c>
      <c r="J97" s="7"/>
      <c r="K97" s="7"/>
      <c r="L97" s="7">
        <v>50400</v>
      </c>
      <c r="M97" s="7">
        <v>225000</v>
      </c>
      <c r="N97" s="7">
        <v>484780</v>
      </c>
    </row>
    <row r="98" spans="1:14" x14ac:dyDescent="0.35">
      <c r="A98" s="5">
        <v>1729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>
        <v>90949.18</v>
      </c>
      <c r="M98" s="7">
        <v>71437.5</v>
      </c>
      <c r="N98" s="7">
        <v>162386.68</v>
      </c>
    </row>
    <row r="99" spans="1:14" x14ac:dyDescent="0.35">
      <c r="A99" s="5">
        <v>1739</v>
      </c>
      <c r="B99" s="7"/>
      <c r="C99" s="7"/>
      <c r="D99" s="7">
        <v>-91337.11</v>
      </c>
      <c r="E99" s="7">
        <v>-56628.480000000003</v>
      </c>
      <c r="F99" s="7">
        <v>-69121.7</v>
      </c>
      <c r="G99" s="7"/>
      <c r="H99" s="7"/>
      <c r="I99" s="7"/>
      <c r="J99" s="7">
        <v>-337847.6</v>
      </c>
      <c r="K99" s="7">
        <v>-9983</v>
      </c>
      <c r="L99" s="7">
        <v>-229164.87</v>
      </c>
      <c r="M99" s="7">
        <v>-467123.99</v>
      </c>
      <c r="N99" s="7">
        <v>-1261206.75</v>
      </c>
    </row>
    <row r="100" spans="1:14" x14ac:dyDescent="0.35">
      <c r="A100" s="5">
        <v>1745</v>
      </c>
      <c r="B100" s="7">
        <v>53579.88</v>
      </c>
      <c r="C100" s="7">
        <v>70709.040000000008</v>
      </c>
      <c r="D100" s="7">
        <v>-3780.1599999999989</v>
      </c>
      <c r="E100" s="7">
        <v>34375.08</v>
      </c>
      <c r="F100" s="7">
        <v>40234.83</v>
      </c>
      <c r="G100" s="7">
        <v>-42439.539999999994</v>
      </c>
      <c r="H100" s="7">
        <v>-27819.940000000002</v>
      </c>
      <c r="I100" s="7">
        <v>21421</v>
      </c>
      <c r="J100" s="7">
        <v>-140930.11999999997</v>
      </c>
      <c r="K100" s="7">
        <v>5000</v>
      </c>
      <c r="L100" s="7">
        <v>21600</v>
      </c>
      <c r="M100" s="7">
        <v>-63946.239999999998</v>
      </c>
      <c r="N100" s="7">
        <v>-31996.169999999904</v>
      </c>
    </row>
    <row r="101" spans="1:14" x14ac:dyDescent="0.35">
      <c r="A101" s="5">
        <v>1746</v>
      </c>
      <c r="B101" s="7">
        <v>1.4</v>
      </c>
      <c r="C101" s="7">
        <v>1.73</v>
      </c>
      <c r="D101" s="7">
        <v>13.94</v>
      </c>
      <c r="E101" s="7">
        <v>298.12</v>
      </c>
      <c r="F101" s="7"/>
      <c r="G101" s="7"/>
      <c r="H101" s="7"/>
      <c r="I101" s="7"/>
      <c r="J101" s="7"/>
      <c r="K101" s="7"/>
      <c r="L101" s="7"/>
      <c r="M101" s="7"/>
      <c r="N101" s="7">
        <v>315.19</v>
      </c>
    </row>
    <row r="102" spans="1:14" x14ac:dyDescent="0.35">
      <c r="A102" s="5">
        <v>1748</v>
      </c>
      <c r="B102" s="7"/>
      <c r="C102" s="7"/>
      <c r="D102" s="7"/>
      <c r="E102" s="7">
        <v>37764.800000000003</v>
      </c>
      <c r="F102" s="7"/>
      <c r="G102" s="7"/>
      <c r="H102" s="7"/>
      <c r="I102" s="7"/>
      <c r="J102" s="7"/>
      <c r="K102" s="7"/>
      <c r="L102" s="7"/>
      <c r="M102" s="7"/>
      <c r="N102" s="7">
        <v>37764.800000000003</v>
      </c>
    </row>
    <row r="103" spans="1:14" x14ac:dyDescent="0.35">
      <c r="A103" s="5">
        <v>1769</v>
      </c>
      <c r="B103" s="7"/>
      <c r="C103" s="7"/>
      <c r="D103" s="7"/>
      <c r="E103" s="7">
        <v>-39938.870000000003</v>
      </c>
      <c r="F103" s="7"/>
      <c r="G103" s="7"/>
      <c r="H103" s="7"/>
      <c r="I103" s="7"/>
      <c r="J103" s="7"/>
      <c r="K103" s="7"/>
      <c r="L103" s="7"/>
      <c r="M103" s="7"/>
      <c r="N103" s="7">
        <v>-39938.870000000003</v>
      </c>
    </row>
    <row r="104" spans="1:14" x14ac:dyDescent="0.35">
      <c r="A104" s="5">
        <v>1775</v>
      </c>
      <c r="B104" s="7">
        <v>7427.7599999999975</v>
      </c>
      <c r="C104" s="7">
        <v>5518.2</v>
      </c>
      <c r="D104" s="7">
        <v>1035.76</v>
      </c>
      <c r="E104" s="7">
        <v>129.84</v>
      </c>
      <c r="F104" s="7"/>
      <c r="G104" s="7"/>
      <c r="H104" s="7"/>
      <c r="I104" s="7"/>
      <c r="J104" s="7">
        <v>979.48</v>
      </c>
      <c r="K104" s="7">
        <v>800</v>
      </c>
      <c r="L104" s="7">
        <v>200</v>
      </c>
      <c r="M104" s="7">
        <v>561.44000000000005</v>
      </c>
      <c r="N104" s="7">
        <v>16652.479999999996</v>
      </c>
    </row>
    <row r="105" spans="1:14" x14ac:dyDescent="0.35">
      <c r="A105" s="5">
        <v>1776</v>
      </c>
      <c r="B105" s="7">
        <v>3522.42</v>
      </c>
      <c r="C105" s="7">
        <v>-728.54000000000042</v>
      </c>
      <c r="D105" s="7">
        <v>2108.54</v>
      </c>
      <c r="E105" s="7">
        <v>2369.6400000000003</v>
      </c>
      <c r="F105" s="7">
        <v>683.09</v>
      </c>
      <c r="G105" s="7"/>
      <c r="H105" s="7"/>
      <c r="I105" s="7"/>
      <c r="J105" s="7">
        <v>2.2400000000000002</v>
      </c>
      <c r="K105" s="7">
        <v>756.77</v>
      </c>
      <c r="L105" s="7">
        <v>784.72</v>
      </c>
      <c r="M105" s="7">
        <v>1683.76</v>
      </c>
      <c r="N105" s="7">
        <v>11182.64</v>
      </c>
    </row>
    <row r="106" spans="1:14" x14ac:dyDescent="0.35">
      <c r="A106" s="5">
        <v>1777</v>
      </c>
      <c r="B106" s="7"/>
      <c r="C106" s="7"/>
      <c r="D106" s="7"/>
      <c r="E106" s="7"/>
      <c r="F106" s="7"/>
      <c r="G106" s="7"/>
      <c r="H106" s="7"/>
      <c r="I106" s="7"/>
      <c r="J106" s="7">
        <v>9011.06</v>
      </c>
      <c r="K106" s="7">
        <v>554.29999999999995</v>
      </c>
      <c r="L106" s="7">
        <v>3514.28</v>
      </c>
      <c r="M106" s="7">
        <v>2135.75</v>
      </c>
      <c r="N106" s="7">
        <v>15215.39</v>
      </c>
    </row>
    <row r="107" spans="1:14" x14ac:dyDescent="0.35">
      <c r="A107" s="5">
        <v>1780</v>
      </c>
      <c r="B107" s="7"/>
      <c r="C107" s="7">
        <v>72293.91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>
        <v>72293.91</v>
      </c>
    </row>
    <row r="108" spans="1:14" x14ac:dyDescent="0.35">
      <c r="A108" s="5">
        <v>1781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>
        <v>246781</v>
      </c>
      <c r="N108" s="7">
        <v>246781</v>
      </c>
    </row>
    <row r="109" spans="1:14" x14ac:dyDescent="0.35">
      <c r="A109" s="5">
        <v>1782</v>
      </c>
      <c r="B109" s="7"/>
      <c r="C109" s="7">
        <v>3730</v>
      </c>
      <c r="D109" s="7">
        <v>72071.199999999997</v>
      </c>
      <c r="E109" s="7">
        <v>4320</v>
      </c>
      <c r="F109" s="7"/>
      <c r="G109" s="7"/>
      <c r="H109" s="7"/>
      <c r="I109" s="7"/>
      <c r="J109" s="7"/>
      <c r="K109" s="7"/>
      <c r="L109" s="7">
        <v>2521</v>
      </c>
      <c r="M109" s="7"/>
      <c r="N109" s="7">
        <v>82642.2</v>
      </c>
    </row>
    <row r="110" spans="1:14" x14ac:dyDescent="0.35">
      <c r="A110" s="5">
        <v>1783</v>
      </c>
      <c r="B110" s="7"/>
      <c r="C110" s="7"/>
      <c r="D110" s="7">
        <v>95009.919999999998</v>
      </c>
      <c r="E110" s="7"/>
      <c r="F110" s="7"/>
      <c r="G110" s="7"/>
      <c r="H110" s="7"/>
      <c r="I110" s="7"/>
      <c r="J110" s="7"/>
      <c r="K110" s="7"/>
      <c r="L110" s="7"/>
      <c r="M110" s="7"/>
      <c r="N110" s="7">
        <v>95009.919999999998</v>
      </c>
    </row>
    <row r="111" spans="1:14" x14ac:dyDescent="0.35">
      <c r="A111" s="5">
        <v>1784</v>
      </c>
      <c r="B111" s="7">
        <v>10597.02</v>
      </c>
      <c r="C111" s="7">
        <v>16648.120000000003</v>
      </c>
      <c r="D111" s="7">
        <v>6432.7199999999993</v>
      </c>
      <c r="E111" s="7">
        <v>1489.51</v>
      </c>
      <c r="F111" s="7"/>
      <c r="G111" s="7"/>
      <c r="H111" s="7"/>
      <c r="I111" s="7"/>
      <c r="J111" s="7"/>
      <c r="K111" s="7"/>
      <c r="L111" s="7"/>
      <c r="M111" s="7"/>
      <c r="N111" s="7">
        <v>35167.370000000003</v>
      </c>
    </row>
    <row r="112" spans="1:14" x14ac:dyDescent="0.35">
      <c r="A112" s="5">
        <v>1799</v>
      </c>
      <c r="B112" s="7">
        <v>-2380.4</v>
      </c>
      <c r="C112" s="7">
        <v>-72293.91</v>
      </c>
      <c r="D112" s="7"/>
      <c r="E112" s="7">
        <v>-204376.93</v>
      </c>
      <c r="F112" s="7"/>
      <c r="G112" s="7">
        <v>-93121.87</v>
      </c>
      <c r="H112" s="7"/>
      <c r="I112" s="7"/>
      <c r="J112" s="7">
        <v>89422.840000000011</v>
      </c>
      <c r="K112" s="7">
        <v>-200</v>
      </c>
      <c r="L112" s="7">
        <v>-107127.39</v>
      </c>
      <c r="M112" s="7"/>
      <c r="N112" s="7">
        <v>-390077.66</v>
      </c>
    </row>
    <row r="113" spans="1:14" x14ac:dyDescent="0.35">
      <c r="A113" s="5">
        <v>1835</v>
      </c>
      <c r="B113" s="7">
        <v>-205.60000000000005</v>
      </c>
      <c r="C113" s="7">
        <v>-205.60000000000005</v>
      </c>
      <c r="D113" s="7">
        <v>-205.60000000000005</v>
      </c>
      <c r="E113" s="7">
        <v>-205.60000000000005</v>
      </c>
      <c r="F113" s="7">
        <v>-205.60000000000005</v>
      </c>
      <c r="G113" s="7">
        <v>-205.60000000000005</v>
      </c>
      <c r="H113" s="7">
        <v>-205.60000000000005</v>
      </c>
      <c r="I113" s="7">
        <v>-205.60000000000005</v>
      </c>
      <c r="J113" s="7">
        <v>-205.60000000000005</v>
      </c>
      <c r="K113" s="7">
        <v>-205.59999999999854</v>
      </c>
      <c r="L113" s="7">
        <v>-205.59</v>
      </c>
      <c r="M113" s="7">
        <v>-205.59</v>
      </c>
      <c r="N113" s="7">
        <v>-2467.1799999999994</v>
      </c>
    </row>
    <row r="114" spans="1:14" x14ac:dyDescent="0.35">
      <c r="A114" s="5">
        <v>1840</v>
      </c>
      <c r="B114" s="7">
        <v>-485.02</v>
      </c>
      <c r="C114" s="7">
        <v>-485.02</v>
      </c>
      <c r="D114" s="7">
        <v>-485.02</v>
      </c>
      <c r="E114" s="7">
        <v>-485.02</v>
      </c>
      <c r="F114" s="7">
        <v>-485.02</v>
      </c>
      <c r="G114" s="7">
        <v>-485.02</v>
      </c>
      <c r="H114" s="7">
        <v>-485.02</v>
      </c>
      <c r="I114" s="7">
        <v>-485.02</v>
      </c>
      <c r="J114" s="7">
        <v>-485.02</v>
      </c>
      <c r="K114" s="7">
        <v>-485.02</v>
      </c>
      <c r="L114" s="7">
        <v>-485.01</v>
      </c>
      <c r="M114" s="7">
        <v>-485.01</v>
      </c>
      <c r="N114" s="7">
        <v>-5820.2200000000012</v>
      </c>
    </row>
    <row r="115" spans="1:14" x14ac:dyDescent="0.35">
      <c r="A115" s="5">
        <v>1845</v>
      </c>
      <c r="B115" s="7">
        <v>-3293.5700000000011</v>
      </c>
      <c r="C115" s="7">
        <v>-3293.5700000000011</v>
      </c>
      <c r="D115" s="7">
        <v>-3293.5700000000011</v>
      </c>
      <c r="E115" s="7">
        <v>-3293.5700000000011</v>
      </c>
      <c r="F115" s="7">
        <v>-3294.4000000000005</v>
      </c>
      <c r="G115" s="7">
        <v>-3296.1100000000006</v>
      </c>
      <c r="H115" s="7">
        <v>-3297.4300000000007</v>
      </c>
      <c r="I115" s="7">
        <v>-2781.9</v>
      </c>
      <c r="J115" s="7">
        <v>-3359.8800000000006</v>
      </c>
      <c r="K115" s="7">
        <v>-3359.8800000000047</v>
      </c>
      <c r="L115" s="7">
        <v>-3359.9</v>
      </c>
      <c r="M115" s="7">
        <v>-3359.9</v>
      </c>
      <c r="N115" s="7">
        <v>-39283.680000000015</v>
      </c>
    </row>
    <row r="116" spans="1:14" x14ac:dyDescent="0.35">
      <c r="A116" s="5">
        <v>1850</v>
      </c>
      <c r="B116" s="7">
        <v>-17665.34</v>
      </c>
      <c r="C116" s="7">
        <v>-19823.18</v>
      </c>
      <c r="D116" s="7">
        <v>-19824.41</v>
      </c>
      <c r="E116" s="7">
        <v>-19824.41</v>
      </c>
      <c r="F116" s="7">
        <v>-19824.41</v>
      </c>
      <c r="G116" s="7">
        <v>-19901.3</v>
      </c>
      <c r="H116" s="7">
        <v>-19935.620000000003</v>
      </c>
      <c r="I116" s="7">
        <v>-19943.55</v>
      </c>
      <c r="J116" s="7">
        <v>-23981.019999999997</v>
      </c>
      <c r="K116" s="7">
        <v>-12393.040000000035</v>
      </c>
      <c r="L116" s="7">
        <v>-22741.949999999997</v>
      </c>
      <c r="M116" s="7">
        <v>-24032.579999999998</v>
      </c>
      <c r="N116" s="7">
        <v>-239890.81000000003</v>
      </c>
    </row>
    <row r="117" spans="1:14" x14ac:dyDescent="0.35">
      <c r="A117" s="5">
        <v>1855</v>
      </c>
      <c r="B117" s="7">
        <v>-20.619999999999997</v>
      </c>
      <c r="C117" s="7">
        <v>-20.619999999999997</v>
      </c>
      <c r="D117" s="7">
        <v>-20.619999999999997</v>
      </c>
      <c r="E117" s="7">
        <v>-20.619999999999997</v>
      </c>
      <c r="F117" s="7">
        <v>-20.880000000000003</v>
      </c>
      <c r="G117" s="7">
        <v>-21.700000000000003</v>
      </c>
      <c r="H117" s="7">
        <v>-22.65</v>
      </c>
      <c r="I117" s="7">
        <v>-23.699999999999996</v>
      </c>
      <c r="J117" s="7">
        <v>-23.699999999999996</v>
      </c>
      <c r="K117" s="7">
        <v>-23.700000000000045</v>
      </c>
      <c r="L117" s="7">
        <v>-18.090000000000007</v>
      </c>
      <c r="M117" s="7">
        <v>-24.470000000000006</v>
      </c>
      <c r="N117" s="7">
        <v>-261.37</v>
      </c>
    </row>
    <row r="118" spans="1:14" x14ac:dyDescent="0.35">
      <c r="A118" s="5">
        <v>1860</v>
      </c>
      <c r="B118" s="7">
        <v>-107.55999999999999</v>
      </c>
      <c r="C118" s="7">
        <v>-107.55999999999999</v>
      </c>
      <c r="D118" s="7">
        <v>-111.40999999999998</v>
      </c>
      <c r="E118" s="7">
        <v>-111.40999999999998</v>
      </c>
      <c r="F118" s="7">
        <v>-111.40999999999998</v>
      </c>
      <c r="G118" s="7">
        <v>-111.40999999999998</v>
      </c>
      <c r="H118" s="7">
        <v>-111.40999999999998</v>
      </c>
      <c r="I118" s="7">
        <v>-111.40999999999998</v>
      </c>
      <c r="J118" s="7">
        <v>641.07999999999981</v>
      </c>
      <c r="K118" s="7">
        <v>-118.5600000000004</v>
      </c>
      <c r="L118" s="7">
        <v>-118.55999999999999</v>
      </c>
      <c r="M118" s="7">
        <v>-118.55999999999999</v>
      </c>
      <c r="N118" s="7">
        <v>-598.1800000000004</v>
      </c>
    </row>
    <row r="119" spans="1:14" x14ac:dyDescent="0.35">
      <c r="A119" s="5">
        <v>1875</v>
      </c>
      <c r="B119" s="7">
        <v>-11226.460000000003</v>
      </c>
      <c r="C119" s="7">
        <v>-11230.980000000001</v>
      </c>
      <c r="D119" s="7">
        <v>-9680.06</v>
      </c>
      <c r="E119" s="7">
        <v>-11226.960000000003</v>
      </c>
      <c r="F119" s="7">
        <v>-11252.130000000003</v>
      </c>
      <c r="G119" s="7">
        <v>-11255.580000000002</v>
      </c>
      <c r="H119" s="7">
        <v>-11255.580000000002</v>
      </c>
      <c r="I119" s="7">
        <v>-11255.580000000002</v>
      </c>
      <c r="J119" s="7">
        <v>-11255.580000000002</v>
      </c>
      <c r="K119" s="7">
        <v>-11256.339999999967</v>
      </c>
      <c r="L119" s="7">
        <v>-11256.6</v>
      </c>
      <c r="M119" s="7">
        <v>-8727.8200000000015</v>
      </c>
      <c r="N119" s="7">
        <v>-130879.67</v>
      </c>
    </row>
    <row r="120" spans="1:14" x14ac:dyDescent="0.35">
      <c r="A120" s="5">
        <v>1880</v>
      </c>
      <c r="B120" s="7">
        <v>-287.98</v>
      </c>
      <c r="C120" s="7">
        <v>-287.98</v>
      </c>
      <c r="D120" s="7">
        <v>-287.98</v>
      </c>
      <c r="E120" s="7">
        <v>-287.98</v>
      </c>
      <c r="F120" s="7">
        <v>-287.98</v>
      </c>
      <c r="G120" s="7">
        <v>-287.98</v>
      </c>
      <c r="H120" s="7">
        <v>-287.98</v>
      </c>
      <c r="I120" s="7">
        <v>-287.98</v>
      </c>
      <c r="J120" s="7">
        <v>-287.98</v>
      </c>
      <c r="K120" s="7">
        <v>-287.98</v>
      </c>
      <c r="L120" s="7">
        <v>-287.98</v>
      </c>
      <c r="M120" s="7">
        <v>-287.98</v>
      </c>
      <c r="N120" s="7">
        <v>-3455.76</v>
      </c>
    </row>
    <row r="121" spans="1:14" x14ac:dyDescent="0.35">
      <c r="A121" s="5">
        <v>1885</v>
      </c>
      <c r="B121" s="7">
        <v>-7944.88</v>
      </c>
      <c r="C121" s="7">
        <v>-7944.88</v>
      </c>
      <c r="D121" s="7">
        <v>-7945.5</v>
      </c>
      <c r="E121" s="7">
        <v>-7945.5</v>
      </c>
      <c r="F121" s="7">
        <v>-8041.74</v>
      </c>
      <c r="G121" s="7">
        <v>-8041.74</v>
      </c>
      <c r="H121" s="7">
        <v>-8048.87</v>
      </c>
      <c r="I121" s="7">
        <v>-8048.87</v>
      </c>
      <c r="J121" s="7">
        <v>-8054.2300000000005</v>
      </c>
      <c r="K121" s="7">
        <v>-8054.5500000000175</v>
      </c>
      <c r="L121" s="7">
        <v>-8048.0899999999992</v>
      </c>
      <c r="M121" s="7">
        <v>-8054.5499999999993</v>
      </c>
      <c r="N121" s="7">
        <v>-96173.400000000023</v>
      </c>
    </row>
    <row r="122" spans="1:14" x14ac:dyDescent="0.35">
      <c r="A122" s="5">
        <v>1890</v>
      </c>
      <c r="B122" s="7">
        <v>-2071.9</v>
      </c>
      <c r="C122" s="7">
        <v>-2071.9</v>
      </c>
      <c r="D122" s="7">
        <v>-2556.58</v>
      </c>
      <c r="E122" s="7">
        <v>-2556.58</v>
      </c>
      <c r="F122" s="7">
        <v>-2556.58</v>
      </c>
      <c r="G122" s="7">
        <v>-2556.58</v>
      </c>
      <c r="H122" s="7">
        <v>-2556.58</v>
      </c>
      <c r="I122" s="7">
        <v>-2556.58</v>
      </c>
      <c r="J122" s="7">
        <v>-2556.58</v>
      </c>
      <c r="K122" s="7">
        <v>-2556.58</v>
      </c>
      <c r="L122" s="7">
        <v>-2556.5700000000002</v>
      </c>
      <c r="M122" s="7">
        <v>-2556.5700000000002</v>
      </c>
      <c r="N122" s="7">
        <v>-29709.58</v>
      </c>
    </row>
    <row r="123" spans="1:14" x14ac:dyDescent="0.35">
      <c r="A123" s="5">
        <v>1895</v>
      </c>
      <c r="B123" s="7">
        <v>-323.1599999999998</v>
      </c>
      <c r="C123" s="7">
        <v>-601.94000000000005</v>
      </c>
      <c r="D123" s="7">
        <v>-288.27</v>
      </c>
      <c r="E123" s="7">
        <v>-1178.1500000000001</v>
      </c>
      <c r="F123" s="7">
        <v>12891.019999999997</v>
      </c>
      <c r="G123" s="7">
        <v>-967.08000000000027</v>
      </c>
      <c r="H123" s="7">
        <v>-1272.32</v>
      </c>
      <c r="I123" s="7">
        <v>-297.18</v>
      </c>
      <c r="J123" s="7">
        <v>149.39000000000021</v>
      </c>
      <c r="K123" s="7">
        <v>-1288.3399999999965</v>
      </c>
      <c r="L123" s="7">
        <v>2882.170000000001</v>
      </c>
      <c r="M123" s="7">
        <v>-620.63</v>
      </c>
      <c r="N123" s="7">
        <v>9085.510000000002</v>
      </c>
    </row>
    <row r="124" spans="1:14" x14ac:dyDescent="0.35">
      <c r="A124" s="5">
        <v>1900</v>
      </c>
      <c r="B124" s="7">
        <v>-25837.43</v>
      </c>
      <c r="C124" s="7">
        <v>-6589.2799999999988</v>
      </c>
      <c r="D124" s="7">
        <v>-32738.740000000009</v>
      </c>
      <c r="E124" s="7">
        <v>-25299.690000000002</v>
      </c>
      <c r="F124" s="7">
        <v>-26822.200000000004</v>
      </c>
      <c r="G124" s="7">
        <v>-32186.220000000008</v>
      </c>
      <c r="H124" s="7">
        <v>-19098.77</v>
      </c>
      <c r="I124" s="7">
        <v>-28184.980000000003</v>
      </c>
      <c r="J124" s="7">
        <v>-25287.420000000002</v>
      </c>
      <c r="K124" s="7">
        <v>-16511.75</v>
      </c>
      <c r="L124" s="7">
        <v>-27289.360000000001</v>
      </c>
      <c r="M124" s="7">
        <v>-24708.740000000005</v>
      </c>
      <c r="N124" s="7">
        <v>-290554.58</v>
      </c>
    </row>
    <row r="125" spans="1:14" x14ac:dyDescent="0.35">
      <c r="A125" s="5">
        <v>1905</v>
      </c>
      <c r="B125" s="7">
        <v>-1218.72</v>
      </c>
      <c r="C125" s="7">
        <v>-1218.72</v>
      </c>
      <c r="D125" s="7">
        <v>-1218.72</v>
      </c>
      <c r="E125" s="7">
        <v>-1218.72</v>
      </c>
      <c r="F125" s="7">
        <v>-1218.72</v>
      </c>
      <c r="G125" s="7">
        <v>-1218.72</v>
      </c>
      <c r="H125" s="7">
        <v>-1218.72</v>
      </c>
      <c r="I125" s="7">
        <v>-1218.72</v>
      </c>
      <c r="J125" s="7">
        <v>-1218.72</v>
      </c>
      <c r="K125" s="7">
        <v>-1218.7200000000003</v>
      </c>
      <c r="L125" s="7">
        <v>-1218.7</v>
      </c>
      <c r="M125" s="7">
        <v>-1218.7</v>
      </c>
      <c r="N125" s="7">
        <v>-14624.600000000002</v>
      </c>
    </row>
    <row r="126" spans="1:14" x14ac:dyDescent="0.35">
      <c r="A126" s="5">
        <v>1910</v>
      </c>
      <c r="B126" s="7">
        <v>-26476.079999999976</v>
      </c>
      <c r="C126" s="7">
        <v>-27265.269999999975</v>
      </c>
      <c r="D126" s="7">
        <v>-25039.949999999972</v>
      </c>
      <c r="E126" s="7">
        <v>-27270.27999999997</v>
      </c>
      <c r="F126" s="7">
        <v>-2712.4999999999941</v>
      </c>
      <c r="G126" s="7">
        <v>-26975.879999999972</v>
      </c>
      <c r="H126" s="7">
        <v>-25820.919999999973</v>
      </c>
      <c r="I126" s="7">
        <v>-24296.079999999969</v>
      </c>
      <c r="J126" s="7">
        <v>-24536.349999999973</v>
      </c>
      <c r="K126" s="7">
        <v>-27087.679999999935</v>
      </c>
      <c r="L126" s="7">
        <v>-24587.989999999998</v>
      </c>
      <c r="M126" s="7">
        <v>-24173</v>
      </c>
      <c r="N126" s="7">
        <v>-286241.97999999969</v>
      </c>
    </row>
    <row r="127" spans="1:14" x14ac:dyDescent="0.35">
      <c r="A127" s="5">
        <v>1915</v>
      </c>
      <c r="B127" s="7">
        <v>-12554.3</v>
      </c>
      <c r="C127" s="7">
        <v>-11991.169999999998</v>
      </c>
      <c r="D127" s="7">
        <v>-12553.599999999999</v>
      </c>
      <c r="E127" s="7">
        <v>-12275.549999999997</v>
      </c>
      <c r="F127" s="7">
        <v>-12555.169999999998</v>
      </c>
      <c r="G127" s="7">
        <v>-12590.799999999997</v>
      </c>
      <c r="H127" s="7">
        <v>-12588.559999999998</v>
      </c>
      <c r="I127" s="7">
        <v>-12589.679999999997</v>
      </c>
      <c r="J127" s="7">
        <v>-12588.699999999997</v>
      </c>
      <c r="K127" s="7">
        <v>-12590.800000000047</v>
      </c>
      <c r="L127" s="7">
        <v>-2769.8399999999979</v>
      </c>
      <c r="M127" s="7">
        <v>5023.0500000000029</v>
      </c>
      <c r="N127" s="7">
        <v>-122625.12000000001</v>
      </c>
    </row>
    <row r="128" spans="1:14" x14ac:dyDescent="0.35">
      <c r="A128" s="5">
        <v>1920</v>
      </c>
      <c r="B128" s="7">
        <v>-81776.329999999987</v>
      </c>
      <c r="C128" s="7">
        <v>-86081.489999999976</v>
      </c>
      <c r="D128" s="7">
        <v>-70746.990000000034</v>
      </c>
      <c r="E128" s="7">
        <v>-88270.15</v>
      </c>
      <c r="F128" s="7">
        <v>-82569.969999999972</v>
      </c>
      <c r="G128" s="7">
        <v>-87976.609999999971</v>
      </c>
      <c r="H128" s="7">
        <v>-76924.619999999952</v>
      </c>
      <c r="I128" s="7">
        <v>-88373.049999999959</v>
      </c>
      <c r="J128" s="7">
        <v>-86347.40999999996</v>
      </c>
      <c r="K128" s="7">
        <v>-89201.379999999888</v>
      </c>
      <c r="L128" s="7">
        <v>-82976.819999999978</v>
      </c>
      <c r="M128" s="7">
        <v>-86484.769999999975</v>
      </c>
      <c r="N128" s="7">
        <v>-1007729.5899999996</v>
      </c>
    </row>
    <row r="129" spans="1:14" x14ac:dyDescent="0.35">
      <c r="A129" s="5">
        <v>1925</v>
      </c>
      <c r="B129" s="7">
        <v>-14986.44000000001</v>
      </c>
      <c r="C129" s="7">
        <v>-9917.06</v>
      </c>
      <c r="D129" s="7">
        <v>-12426.44</v>
      </c>
      <c r="E129" s="7">
        <v>-18065.550000000003</v>
      </c>
      <c r="F129" s="7">
        <v>-17158.510000000009</v>
      </c>
      <c r="G129" s="7">
        <v>-12472.080000000005</v>
      </c>
      <c r="H129" s="7">
        <v>-17669.030000000006</v>
      </c>
      <c r="I129" s="7">
        <v>-8501.48</v>
      </c>
      <c r="J129" s="7">
        <v>-8168.7899999999981</v>
      </c>
      <c r="K129" s="7">
        <v>-18656.429999999935</v>
      </c>
      <c r="L129" s="7">
        <v>-17688.23</v>
      </c>
      <c r="M129" s="7">
        <v>-17220.78</v>
      </c>
      <c r="N129" s="7">
        <v>-172930.81999999998</v>
      </c>
    </row>
    <row r="130" spans="1:14" x14ac:dyDescent="0.35">
      <c r="A130" s="5">
        <v>1930</v>
      </c>
      <c r="B130" s="7">
        <v>-16359.610000000019</v>
      </c>
      <c r="C130" s="7">
        <v>-16445.470000000019</v>
      </c>
      <c r="D130" s="7">
        <v>-16539.730000000021</v>
      </c>
      <c r="E130" s="7">
        <v>-16627.360000000022</v>
      </c>
      <c r="F130" s="7">
        <v>-16727.899999999994</v>
      </c>
      <c r="G130" s="7">
        <v>-16756.639999999996</v>
      </c>
      <c r="H130" s="7">
        <v>-16809.659999999993</v>
      </c>
      <c r="I130" s="7">
        <v>-16906.439999999995</v>
      </c>
      <c r="J130" s="7">
        <v>-16980.779999999995</v>
      </c>
      <c r="K130" s="7">
        <v>-17025.330000000075</v>
      </c>
      <c r="L130" s="7">
        <v>-17029.980000000003</v>
      </c>
      <c r="M130" s="7">
        <v>-17154.550000000003</v>
      </c>
      <c r="N130" s="7">
        <v>-201363.45000000013</v>
      </c>
    </row>
    <row r="131" spans="1:14" x14ac:dyDescent="0.35">
      <c r="A131" s="5">
        <v>1935</v>
      </c>
      <c r="B131" s="7">
        <v>-8319.5300000000061</v>
      </c>
      <c r="C131" s="7">
        <v>-8367.4500000000062</v>
      </c>
      <c r="D131" s="7">
        <v>-8425.5200000000077</v>
      </c>
      <c r="E131" s="7">
        <v>-8504.6300000000047</v>
      </c>
      <c r="F131" s="7">
        <v>-8573.4600000000046</v>
      </c>
      <c r="G131" s="7">
        <v>-8639.3200000000052</v>
      </c>
      <c r="H131" s="7">
        <v>-8721.3000000000047</v>
      </c>
      <c r="I131" s="7">
        <v>-8809.6700000000055</v>
      </c>
      <c r="J131" s="7">
        <v>-8866.0500000000047</v>
      </c>
      <c r="K131" s="7">
        <v>-8938.36</v>
      </c>
      <c r="L131" s="7">
        <v>-9000.3100000000013</v>
      </c>
      <c r="M131" s="7">
        <v>-9066.8699999999972</v>
      </c>
      <c r="N131" s="7">
        <v>-104232.47000000003</v>
      </c>
    </row>
    <row r="132" spans="1:14" x14ac:dyDescent="0.35">
      <c r="A132" s="5">
        <v>1940</v>
      </c>
      <c r="B132" s="7">
        <v>4415.3799999999965</v>
      </c>
      <c r="C132" s="7">
        <v>-4437.4000000000005</v>
      </c>
      <c r="D132" s="7">
        <v>-4460.9600000000019</v>
      </c>
      <c r="E132" s="7">
        <v>-4464.4400000000014</v>
      </c>
      <c r="F132" s="7">
        <v>-4594.6300000000019</v>
      </c>
      <c r="G132" s="7">
        <v>-764.27999999999906</v>
      </c>
      <c r="H132" s="7">
        <v>-4264.4400000000005</v>
      </c>
      <c r="I132" s="7">
        <v>-4669.4300000000021</v>
      </c>
      <c r="J132" s="7">
        <v>-4745.550000000002</v>
      </c>
      <c r="K132" s="7">
        <v>-4752.460000000021</v>
      </c>
      <c r="L132" s="7">
        <v>-4521.1600000000008</v>
      </c>
      <c r="M132" s="7">
        <v>-4780.630000000001</v>
      </c>
      <c r="N132" s="7">
        <v>-42040.000000000044</v>
      </c>
    </row>
    <row r="133" spans="1:14" x14ac:dyDescent="0.35">
      <c r="A133" s="5">
        <v>1945</v>
      </c>
      <c r="B133" s="7">
        <v>-1783.71</v>
      </c>
      <c r="C133" s="7">
        <v>-1810.46</v>
      </c>
      <c r="D133" s="7">
        <v>-1920.11</v>
      </c>
      <c r="E133" s="7">
        <v>-1986.8300000000002</v>
      </c>
      <c r="F133" s="7">
        <v>-1999.2500000000002</v>
      </c>
      <c r="G133" s="7">
        <v>-2053.3500000000004</v>
      </c>
      <c r="H133" s="7">
        <v>-2106.5100000000002</v>
      </c>
      <c r="I133" s="7">
        <v>-2145.7800000000002</v>
      </c>
      <c r="J133" s="7">
        <v>-1920.59</v>
      </c>
      <c r="K133" s="7">
        <v>-1992.8199999999997</v>
      </c>
      <c r="L133" s="7">
        <v>-2311.5500000000002</v>
      </c>
      <c r="M133" s="7">
        <v>-2334.9500000000003</v>
      </c>
      <c r="N133" s="7">
        <v>-24365.91</v>
      </c>
    </row>
    <row r="134" spans="1:14" x14ac:dyDescent="0.35">
      <c r="A134" s="5">
        <v>1950</v>
      </c>
      <c r="B134" s="7">
        <v>-165.53</v>
      </c>
      <c r="C134" s="7">
        <v>-165.53</v>
      </c>
      <c r="D134" s="7">
        <v>-165.53</v>
      </c>
      <c r="E134" s="7">
        <v>-165.53</v>
      </c>
      <c r="F134" s="7">
        <v>-165.53</v>
      </c>
      <c r="G134" s="7">
        <v>-165.53</v>
      </c>
      <c r="H134" s="7">
        <v>-165.53</v>
      </c>
      <c r="I134" s="7">
        <v>-165.53</v>
      </c>
      <c r="J134" s="7">
        <v>-165.53</v>
      </c>
      <c r="K134" s="7">
        <v>-165.53</v>
      </c>
      <c r="L134" s="7">
        <v>-165.53</v>
      </c>
      <c r="M134" s="7">
        <v>-165.53</v>
      </c>
      <c r="N134" s="7">
        <v>-1986.36</v>
      </c>
    </row>
    <row r="135" spans="1:14" x14ac:dyDescent="0.35">
      <c r="A135" s="5">
        <v>1955</v>
      </c>
      <c r="B135" s="7">
        <v>-373.65</v>
      </c>
      <c r="C135" s="7">
        <v>-373.65</v>
      </c>
      <c r="D135" s="7">
        <v>-373.65</v>
      </c>
      <c r="E135" s="7">
        <v>-373.65</v>
      </c>
      <c r="F135" s="7">
        <v>-373.65</v>
      </c>
      <c r="G135" s="7">
        <v>-373.65</v>
      </c>
      <c r="H135" s="7">
        <v>-373.65</v>
      </c>
      <c r="I135" s="7">
        <v>-373.65</v>
      </c>
      <c r="J135" s="7">
        <v>-373.65</v>
      </c>
      <c r="K135" s="7">
        <v>-373.65</v>
      </c>
      <c r="L135" s="7">
        <v>-373.65</v>
      </c>
      <c r="M135" s="7">
        <v>-373.65</v>
      </c>
      <c r="N135" s="7">
        <v>-4483.8</v>
      </c>
    </row>
    <row r="136" spans="1:14" x14ac:dyDescent="0.35">
      <c r="A136" s="5">
        <v>1960</v>
      </c>
      <c r="B136" s="7">
        <v>-19.18</v>
      </c>
      <c r="C136" s="7">
        <v>-19.18</v>
      </c>
      <c r="D136" s="7">
        <v>-19.18</v>
      </c>
      <c r="E136" s="7">
        <v>-19.18</v>
      </c>
      <c r="F136" s="7">
        <v>-19.18</v>
      </c>
      <c r="G136" s="7">
        <v>-19.18</v>
      </c>
      <c r="H136" s="7">
        <v>-19.18</v>
      </c>
      <c r="I136" s="7">
        <v>-19.18</v>
      </c>
      <c r="J136" s="7">
        <v>-19.18</v>
      </c>
      <c r="K136" s="7">
        <v>-19.180000000000007</v>
      </c>
      <c r="L136" s="7">
        <v>-19.18</v>
      </c>
      <c r="M136" s="7">
        <v>-19.18</v>
      </c>
      <c r="N136" s="7">
        <v>-230.16000000000005</v>
      </c>
    </row>
    <row r="137" spans="1:14" x14ac:dyDescent="0.35">
      <c r="A137" s="5">
        <v>1965</v>
      </c>
      <c r="B137" s="7">
        <v>-40.11</v>
      </c>
      <c r="C137" s="7">
        <v>-40.11</v>
      </c>
      <c r="D137" s="7">
        <v>-40.11</v>
      </c>
      <c r="E137" s="7">
        <v>-40.11</v>
      </c>
      <c r="F137" s="7">
        <v>-40.11</v>
      </c>
      <c r="G137" s="7">
        <v>-40.11</v>
      </c>
      <c r="H137" s="7">
        <v>-40.11</v>
      </c>
      <c r="I137" s="7">
        <v>-40.11</v>
      </c>
      <c r="J137" s="7">
        <v>-40.11</v>
      </c>
      <c r="K137" s="7">
        <v>-40.11</v>
      </c>
      <c r="L137" s="7">
        <v>-40.11</v>
      </c>
      <c r="M137" s="7">
        <v>-40.11</v>
      </c>
      <c r="N137" s="7">
        <v>-481.32000000000011</v>
      </c>
    </row>
    <row r="138" spans="1:14" x14ac:dyDescent="0.35">
      <c r="A138" s="5">
        <v>1970</v>
      </c>
      <c r="B138" s="7">
        <v>-2371.7699999999995</v>
      </c>
      <c r="C138" s="7">
        <v>-2371.7699999999995</v>
      </c>
      <c r="D138" s="7">
        <v>-2381.9</v>
      </c>
      <c r="E138" s="7">
        <v>-2394.67</v>
      </c>
      <c r="F138" s="7">
        <v>-2394.67</v>
      </c>
      <c r="G138" s="7">
        <v>-2394.67</v>
      </c>
      <c r="H138" s="7">
        <v>-2394.67</v>
      </c>
      <c r="I138" s="7">
        <v>-2403.7999999999997</v>
      </c>
      <c r="J138" s="7">
        <v>-2403.7999999999997</v>
      </c>
      <c r="K138" s="7">
        <v>-2438.7600000000093</v>
      </c>
      <c r="L138" s="7">
        <v>-2060.9</v>
      </c>
      <c r="M138" s="7">
        <v>-2061.5699999999997</v>
      </c>
      <c r="N138" s="7">
        <v>-28072.950000000008</v>
      </c>
    </row>
    <row r="139" spans="1:14" x14ac:dyDescent="0.35">
      <c r="A139" s="5">
        <v>1975</v>
      </c>
      <c r="B139" s="7">
        <v>-1503.4300000000003</v>
      </c>
      <c r="C139" s="7">
        <v>-1503.4300000000003</v>
      </c>
      <c r="D139" s="7">
        <v>-1503.4300000000003</v>
      </c>
      <c r="E139" s="7">
        <v>-1541.2800000000004</v>
      </c>
      <c r="F139" s="7">
        <v>-1541.2800000000004</v>
      </c>
      <c r="G139" s="7">
        <v>-1546.7400000000002</v>
      </c>
      <c r="H139" s="7">
        <v>-1547.6200000000003</v>
      </c>
      <c r="I139" s="7">
        <v>-1589.2700000000004</v>
      </c>
      <c r="J139" s="7">
        <v>-1596.3900000000003</v>
      </c>
      <c r="K139" s="7">
        <v>-1596.390000000014</v>
      </c>
      <c r="L139" s="7">
        <v>-1615.72</v>
      </c>
      <c r="M139" s="7">
        <v>-1687.25</v>
      </c>
      <c r="N139" s="7">
        <v>-18772.230000000018</v>
      </c>
    </row>
    <row r="140" spans="1:14" x14ac:dyDescent="0.35">
      <c r="A140" s="5">
        <v>1980</v>
      </c>
      <c r="B140" s="7">
        <v>-66.340000000000018</v>
      </c>
      <c r="C140" s="7">
        <v>-66.340000000000018</v>
      </c>
      <c r="D140" s="7">
        <v>-66.34</v>
      </c>
      <c r="E140" s="7">
        <v>-66.34</v>
      </c>
      <c r="F140" s="7">
        <v>-66.34</v>
      </c>
      <c r="G140" s="7">
        <v>-66.34</v>
      </c>
      <c r="H140" s="7">
        <v>-66.34</v>
      </c>
      <c r="I140" s="7">
        <v>-66.34</v>
      </c>
      <c r="J140" s="7">
        <v>-66.34</v>
      </c>
      <c r="K140" s="7">
        <v>-66.34</v>
      </c>
      <c r="L140" s="7">
        <v>-66.34</v>
      </c>
      <c r="M140" s="7">
        <v>-66.34</v>
      </c>
      <c r="N140" s="7">
        <v>-796.08000000000027</v>
      </c>
    </row>
    <row r="141" spans="1:14" x14ac:dyDescent="0.35">
      <c r="A141" s="5">
        <v>1985</v>
      </c>
      <c r="B141" s="7">
        <v>-4266.6299999999992</v>
      </c>
      <c r="C141" s="7">
        <v>-4266.6299999999992</v>
      </c>
      <c r="D141" s="7">
        <v>-4270.4699999999993</v>
      </c>
      <c r="E141" s="7">
        <v>-4302.3199999999988</v>
      </c>
      <c r="F141" s="7">
        <v>-3297.5000000000005</v>
      </c>
      <c r="G141" s="7">
        <v>-4322.0199999999995</v>
      </c>
      <c r="H141" s="7">
        <v>-4323.8999999999996</v>
      </c>
      <c r="I141" s="7">
        <v>-4326.8799999999992</v>
      </c>
      <c r="J141" s="7">
        <v>-4325.32</v>
      </c>
      <c r="K141" s="7">
        <v>-4328.5999999999767</v>
      </c>
      <c r="L141" s="7">
        <v>-4330.9900000000007</v>
      </c>
      <c r="M141" s="7">
        <v>-4330.9900000000007</v>
      </c>
      <c r="N141" s="7">
        <v>-50692.249999999964</v>
      </c>
    </row>
    <row r="142" spans="1:14" x14ac:dyDescent="0.35">
      <c r="A142" s="5">
        <v>1990</v>
      </c>
      <c r="B142" s="7">
        <v>-324.13000000000005</v>
      </c>
      <c r="C142" s="7">
        <v>-326.47000000000008</v>
      </c>
      <c r="D142" s="7">
        <v>-326.47000000000008</v>
      </c>
      <c r="E142" s="7">
        <v>-326.47000000000008</v>
      </c>
      <c r="F142" s="7">
        <v>-329.26000000000005</v>
      </c>
      <c r="G142" s="7">
        <v>2742.12</v>
      </c>
      <c r="H142" s="7">
        <v>-330.30000000000007</v>
      </c>
      <c r="I142" s="7">
        <v>437.02000000000004</v>
      </c>
      <c r="J142" s="7">
        <v>-326.24000000000007</v>
      </c>
      <c r="K142" s="7">
        <v>-326.81999999999971</v>
      </c>
      <c r="L142" s="7">
        <v>104.82000000000001</v>
      </c>
      <c r="M142" s="7">
        <v>-296.46999999999997</v>
      </c>
      <c r="N142" s="7">
        <v>371.3300000000001</v>
      </c>
    </row>
    <row r="143" spans="1:14" x14ac:dyDescent="0.35">
      <c r="A143" s="5">
        <v>1995</v>
      </c>
      <c r="B143" s="7">
        <v>-955.15</v>
      </c>
      <c r="C143" s="7">
        <v>668.63000000000022</v>
      </c>
      <c r="D143" s="7">
        <v>-975.81999999999994</v>
      </c>
      <c r="E143" s="7">
        <v>1473.2300000000005</v>
      </c>
      <c r="F143" s="7">
        <v>-995.37999999999988</v>
      </c>
      <c r="G143" s="7">
        <v>-1045.74</v>
      </c>
      <c r="H143" s="7">
        <v>-1141.0899999999999</v>
      </c>
      <c r="I143" s="7">
        <v>-1073.44</v>
      </c>
      <c r="J143" s="7">
        <v>-845.79</v>
      </c>
      <c r="K143" s="7">
        <v>-1153.8499999999999</v>
      </c>
      <c r="L143" s="7">
        <v>-685.1</v>
      </c>
      <c r="M143" s="7">
        <v>-712.21</v>
      </c>
      <c r="N143" s="7">
        <v>-7441.71</v>
      </c>
    </row>
    <row r="144" spans="1:14" x14ac:dyDescent="0.35">
      <c r="A144" s="5">
        <v>2000</v>
      </c>
      <c r="B144" s="7">
        <v>-1242.4000000000001</v>
      </c>
      <c r="C144" s="7">
        <v>-1245.8900000000003</v>
      </c>
      <c r="D144" s="7">
        <v>-1245.8900000000003</v>
      </c>
      <c r="E144" s="7">
        <v>-1245.8900000000003</v>
      </c>
      <c r="F144" s="7">
        <v>-1245.8900000000003</v>
      </c>
      <c r="G144" s="7">
        <v>-1245.8900000000003</v>
      </c>
      <c r="H144" s="7">
        <v>-1245.8900000000003</v>
      </c>
      <c r="I144" s="7">
        <v>-1245.8900000000003</v>
      </c>
      <c r="J144" s="7">
        <v>-1258.3600000000001</v>
      </c>
      <c r="K144" s="7">
        <v>-1267.2600000000002</v>
      </c>
      <c r="L144" s="7">
        <v>-1267.26</v>
      </c>
      <c r="M144" s="7">
        <v>-1267.26</v>
      </c>
      <c r="N144" s="7">
        <v>-15023.770000000002</v>
      </c>
    </row>
    <row r="145" spans="1:14" x14ac:dyDescent="0.35">
      <c r="A145" s="5">
        <v>2005</v>
      </c>
      <c r="B145" s="7">
        <v>-129</v>
      </c>
      <c r="C145" s="7">
        <v>-129</v>
      </c>
      <c r="D145" s="7">
        <v>-129</v>
      </c>
      <c r="E145" s="7">
        <v>-129</v>
      </c>
      <c r="F145" s="7">
        <v>-129</v>
      </c>
      <c r="G145" s="7">
        <v>-129</v>
      </c>
      <c r="H145" s="7">
        <v>-129</v>
      </c>
      <c r="I145" s="7">
        <v>-129</v>
      </c>
      <c r="J145" s="7">
        <v>-129</v>
      </c>
      <c r="K145" s="7">
        <v>-129</v>
      </c>
      <c r="L145" s="7">
        <v>-129</v>
      </c>
      <c r="M145" s="7">
        <v>-129</v>
      </c>
      <c r="N145" s="7">
        <v>-1548</v>
      </c>
    </row>
    <row r="146" spans="1:14" x14ac:dyDescent="0.35">
      <c r="A146" s="5">
        <v>2010</v>
      </c>
      <c r="B146" s="7">
        <v>339.58999999999992</v>
      </c>
      <c r="C146" s="7">
        <v>339.58999999999992</v>
      </c>
      <c r="D146" s="7">
        <v>339.58999999999992</v>
      </c>
      <c r="E146" s="7">
        <v>339.58999999999992</v>
      </c>
      <c r="F146" s="7">
        <v>339.58999999999992</v>
      </c>
      <c r="G146" s="7">
        <v>339.58999999999992</v>
      </c>
      <c r="H146" s="7">
        <v>339.58999999999992</v>
      </c>
      <c r="I146" s="7">
        <v>339.58999999999992</v>
      </c>
      <c r="J146" s="7">
        <v>339.58999999999992</v>
      </c>
      <c r="K146" s="7">
        <v>339.58999999999651</v>
      </c>
      <c r="L146" s="7">
        <v>339.6</v>
      </c>
      <c r="M146" s="7">
        <v>339.6</v>
      </c>
      <c r="N146" s="7">
        <v>4075.0999999999958</v>
      </c>
    </row>
    <row r="147" spans="1:14" x14ac:dyDescent="0.35">
      <c r="A147" s="5">
        <v>2030</v>
      </c>
      <c r="B147" s="7">
        <v>-243.95999999999998</v>
      </c>
      <c r="C147" s="7">
        <v>-243.95999999999998</v>
      </c>
      <c r="D147" s="7">
        <v>-243.95999999999998</v>
      </c>
      <c r="E147" s="7">
        <v>-243.95999999999998</v>
      </c>
      <c r="F147" s="7">
        <v>-243.95999999999998</v>
      </c>
      <c r="G147" s="7">
        <v>-243.95999999999998</v>
      </c>
      <c r="H147" s="7">
        <v>-243.95999999999998</v>
      </c>
      <c r="I147" s="7">
        <v>-243.95999999999998</v>
      </c>
      <c r="J147" s="7">
        <v>-243.95999999999998</v>
      </c>
      <c r="K147" s="7">
        <v>-243.95999999999998</v>
      </c>
      <c r="L147" s="7">
        <v>-243.95999999999998</v>
      </c>
      <c r="M147" s="7">
        <v>-243.95999999999998</v>
      </c>
      <c r="N147" s="7">
        <v>-2927.52</v>
      </c>
    </row>
    <row r="148" spans="1:14" x14ac:dyDescent="0.35">
      <c r="A148" s="5">
        <v>2040</v>
      </c>
      <c r="B148" s="7">
        <v>-43.34</v>
      </c>
      <c r="C148" s="7">
        <v>-43.34</v>
      </c>
      <c r="D148" s="7">
        <v>-43.34</v>
      </c>
      <c r="E148" s="7">
        <v>-43.34</v>
      </c>
      <c r="F148" s="7">
        <v>-43.34</v>
      </c>
      <c r="G148" s="7">
        <v>-43.34</v>
      </c>
      <c r="H148" s="7">
        <v>-43.34</v>
      </c>
      <c r="I148" s="7">
        <v>-43.34</v>
      </c>
      <c r="J148" s="7">
        <v>-43.34</v>
      </c>
      <c r="K148" s="7">
        <v>-43.34</v>
      </c>
      <c r="L148" s="7">
        <v>-43.34</v>
      </c>
      <c r="M148" s="7">
        <v>-43.34</v>
      </c>
      <c r="N148" s="7">
        <v>-520.08000000000015</v>
      </c>
    </row>
    <row r="149" spans="1:14" x14ac:dyDescent="0.35">
      <c r="A149" s="5">
        <v>2050</v>
      </c>
      <c r="B149" s="7">
        <v>-1226.0599999999997</v>
      </c>
      <c r="C149" s="7">
        <v>-1236.4599999999998</v>
      </c>
      <c r="D149" s="7">
        <v>505.43000000000006</v>
      </c>
      <c r="E149" s="7">
        <v>-1232.9099999999999</v>
      </c>
      <c r="F149" s="7">
        <v>-1383.0599999999997</v>
      </c>
      <c r="G149" s="7">
        <v>-1385.4199999999998</v>
      </c>
      <c r="H149" s="7">
        <v>-1390.8499999999997</v>
      </c>
      <c r="I149" s="7">
        <v>-1394.86</v>
      </c>
      <c r="J149" s="7">
        <v>-1399.1000000000001</v>
      </c>
      <c r="K149" s="7">
        <v>-1403.82</v>
      </c>
      <c r="L149" s="7">
        <v>-1407.8200000000002</v>
      </c>
      <c r="M149" s="7">
        <v>-1413.7200000000003</v>
      </c>
      <c r="N149" s="7">
        <v>-14368.649999999998</v>
      </c>
    </row>
    <row r="150" spans="1:14" x14ac:dyDescent="0.35">
      <c r="A150" s="5">
        <v>2055</v>
      </c>
      <c r="B150" s="7">
        <v>-34820.04</v>
      </c>
      <c r="C150" s="7">
        <v>-35154.249999999993</v>
      </c>
      <c r="D150" s="7">
        <v>1761.4299999999989</v>
      </c>
      <c r="E150" s="7">
        <v>-33595.96</v>
      </c>
      <c r="F150" s="7">
        <v>-31584.34999999998</v>
      </c>
      <c r="G150" s="7">
        <v>-35785.440000000002</v>
      </c>
      <c r="H150" s="7">
        <v>-32469.339999999986</v>
      </c>
      <c r="I150" s="7">
        <v>-36455.440000000017</v>
      </c>
      <c r="J150" s="7">
        <v>-36123.010000000009</v>
      </c>
      <c r="K150" s="7">
        <v>-39508.39000000013</v>
      </c>
      <c r="L150" s="7">
        <v>-33283.919999999998</v>
      </c>
      <c r="M150" s="7">
        <v>-33409.729999999996</v>
      </c>
      <c r="N150" s="7">
        <v>-380428.44000000012</v>
      </c>
    </row>
    <row r="151" spans="1:14" x14ac:dyDescent="0.35">
      <c r="A151" s="5">
        <v>2060</v>
      </c>
      <c r="B151" s="7">
        <v>-45655.150000000009</v>
      </c>
      <c r="C151" s="7">
        <v>-47465.610000000008</v>
      </c>
      <c r="D151" s="7">
        <v>-120236.82999999999</v>
      </c>
      <c r="E151" s="7">
        <v>-42524.180000000008</v>
      </c>
      <c r="F151" s="7">
        <v>-44985.850000000013</v>
      </c>
      <c r="G151" s="7">
        <v>-41542.850000000006</v>
      </c>
      <c r="H151" s="7">
        <v>3158.2399999999925</v>
      </c>
      <c r="I151" s="7">
        <v>-32386.07</v>
      </c>
      <c r="J151" s="7">
        <v>-42146.200000000012</v>
      </c>
      <c r="K151" s="7">
        <v>-36634.419999999925</v>
      </c>
      <c r="L151" s="7">
        <v>-34842.209999999992</v>
      </c>
      <c r="M151" s="7">
        <v>-43535.23</v>
      </c>
      <c r="N151" s="7">
        <v>-528796.36</v>
      </c>
    </row>
    <row r="152" spans="1:14" x14ac:dyDescent="0.35">
      <c r="A152" s="5">
        <v>2065</v>
      </c>
      <c r="B152" s="7">
        <v>-71.039999999999992</v>
      </c>
      <c r="C152" s="7">
        <v>-71.039999999999992</v>
      </c>
      <c r="D152" s="7">
        <v>-71.039999999999992</v>
      </c>
      <c r="E152" s="7">
        <v>-71.039999999999992</v>
      </c>
      <c r="F152" s="7">
        <v>-71.039999999999992</v>
      </c>
      <c r="G152" s="7">
        <v>-71.039999999999992</v>
      </c>
      <c r="H152" s="7">
        <v>-71.039999999999992</v>
      </c>
      <c r="I152" s="7">
        <v>-71.039999999999992</v>
      </c>
      <c r="J152" s="7">
        <v>-71.039999999999992</v>
      </c>
      <c r="K152" s="7">
        <v>-71.039999999999992</v>
      </c>
      <c r="L152" s="7">
        <v>-71.039999999999992</v>
      </c>
      <c r="M152" s="7">
        <v>-71.039999999999992</v>
      </c>
      <c r="N152" s="7">
        <v>-852.47999999999968</v>
      </c>
    </row>
    <row r="153" spans="1:14" x14ac:dyDescent="0.35">
      <c r="A153" s="5">
        <v>2070</v>
      </c>
      <c r="B153" s="7">
        <v>-89.65</v>
      </c>
      <c r="C153" s="7">
        <v>-89.65</v>
      </c>
      <c r="D153" s="7">
        <v>-89.65</v>
      </c>
      <c r="E153" s="7">
        <v>-89.65</v>
      </c>
      <c r="F153" s="7">
        <v>-89.65</v>
      </c>
      <c r="G153" s="7">
        <v>-91.6</v>
      </c>
      <c r="H153" s="7">
        <v>-91.6</v>
      </c>
      <c r="I153" s="7">
        <v>-91.6</v>
      </c>
      <c r="J153" s="7">
        <v>-91.6</v>
      </c>
      <c r="K153" s="7">
        <v>-91.6</v>
      </c>
      <c r="L153" s="7">
        <v>-91.81</v>
      </c>
      <c r="M153" s="7">
        <v>-93.399999999999991</v>
      </c>
      <c r="N153" s="7">
        <v>-1091.4600000000003</v>
      </c>
    </row>
    <row r="154" spans="1:14" x14ac:dyDescent="0.35">
      <c r="A154" s="5">
        <v>2075</v>
      </c>
      <c r="B154" s="7">
        <v>-11773.949999999997</v>
      </c>
      <c r="C154" s="7">
        <v>-11773.949999999997</v>
      </c>
      <c r="D154" s="7">
        <v>839688.5</v>
      </c>
      <c r="E154" s="7">
        <v>-21909.97</v>
      </c>
      <c r="F154" s="7">
        <v>-9518.57</v>
      </c>
      <c r="G154" s="7">
        <v>-12152.599999999999</v>
      </c>
      <c r="H154" s="7">
        <v>-11464.400000000001</v>
      </c>
      <c r="I154" s="7">
        <v>-12189.62</v>
      </c>
      <c r="J154" s="7">
        <v>-10865.090000000004</v>
      </c>
      <c r="K154" s="7">
        <v>-12197.760000000009</v>
      </c>
      <c r="L154" s="7">
        <v>-12198.029999999999</v>
      </c>
      <c r="M154" s="7">
        <v>-12198.499999999998</v>
      </c>
      <c r="N154" s="7">
        <v>701446.06</v>
      </c>
    </row>
    <row r="155" spans="1:14" x14ac:dyDescent="0.35">
      <c r="A155" s="5">
        <v>2080</v>
      </c>
      <c r="B155" s="7">
        <v>-7274.1799999999994</v>
      </c>
      <c r="C155" s="7">
        <v>-7274.1799999999994</v>
      </c>
      <c r="D155" s="7">
        <v>-7037.5199999999995</v>
      </c>
      <c r="E155" s="7">
        <v>-7272.33</v>
      </c>
      <c r="F155" s="7">
        <v>-7272.33</v>
      </c>
      <c r="G155" s="7">
        <v>-7272.33</v>
      </c>
      <c r="H155" s="7">
        <v>-7272.33</v>
      </c>
      <c r="I155" s="7">
        <v>-7272.33</v>
      </c>
      <c r="J155" s="7">
        <v>-7272.33</v>
      </c>
      <c r="K155" s="7">
        <v>-7272.3300000000017</v>
      </c>
      <c r="L155" s="7">
        <v>-7272.33</v>
      </c>
      <c r="M155" s="7">
        <v>-7272.33</v>
      </c>
      <c r="N155" s="7">
        <v>-87036.85</v>
      </c>
    </row>
    <row r="156" spans="1:14" x14ac:dyDescent="0.35">
      <c r="A156" s="5">
        <v>2085</v>
      </c>
      <c r="B156" s="7">
        <v>-875.7</v>
      </c>
      <c r="C156" s="7">
        <v>-875.7</v>
      </c>
      <c r="D156" s="7">
        <v>-875.7</v>
      </c>
      <c r="E156" s="7">
        <v>-875.7</v>
      </c>
      <c r="F156" s="7">
        <v>-875.7</v>
      </c>
      <c r="G156" s="7">
        <v>-875.7</v>
      </c>
      <c r="H156" s="7">
        <v>-875.7</v>
      </c>
      <c r="I156" s="7">
        <v>-875.7</v>
      </c>
      <c r="J156" s="7">
        <v>-875.7</v>
      </c>
      <c r="K156" s="7">
        <v>-1894.85</v>
      </c>
      <c r="L156" s="7">
        <v>-1894.85</v>
      </c>
      <c r="M156" s="7">
        <v>-1894.85</v>
      </c>
      <c r="N156" s="7">
        <v>-13565.85</v>
      </c>
    </row>
    <row r="157" spans="1:14" x14ac:dyDescent="0.35">
      <c r="A157" s="5">
        <v>2090</v>
      </c>
      <c r="B157" s="7">
        <v>-465.4</v>
      </c>
      <c r="C157" s="7">
        <v>-465.4</v>
      </c>
      <c r="D157" s="7">
        <v>-467.55999999999995</v>
      </c>
      <c r="E157" s="7">
        <v>-467.55999999999995</v>
      </c>
      <c r="F157" s="7">
        <v>-467.55999999999995</v>
      </c>
      <c r="G157" s="7">
        <v>-467.55999999999995</v>
      </c>
      <c r="H157" s="7">
        <v>-467.55999999999995</v>
      </c>
      <c r="I157" s="7">
        <v>-471.85999999999996</v>
      </c>
      <c r="J157" s="7">
        <v>-471.85999999999996</v>
      </c>
      <c r="K157" s="7">
        <v>-471.85999999999996</v>
      </c>
      <c r="L157" s="7">
        <v>-471.85999999999996</v>
      </c>
      <c r="M157" s="7">
        <v>-471.85999999999996</v>
      </c>
      <c r="N157" s="7">
        <v>-5627.8999999999987</v>
      </c>
    </row>
    <row r="158" spans="1:14" x14ac:dyDescent="0.35">
      <c r="A158" s="5">
        <v>2105</v>
      </c>
      <c r="B158" s="7">
        <v>-23673.87</v>
      </c>
      <c r="C158" s="7">
        <v>-23673.739999999998</v>
      </c>
      <c r="D158" s="7">
        <v>-23679.1</v>
      </c>
      <c r="E158" s="7">
        <v>-47760.09</v>
      </c>
      <c r="F158" s="7">
        <v>-23527.029999999995</v>
      </c>
      <c r="G158" s="7">
        <v>-23038.799999999996</v>
      </c>
      <c r="H158" s="7">
        <v>-23896.69</v>
      </c>
      <c r="I158" s="7">
        <v>-14988.48</v>
      </c>
      <c r="J158" s="7">
        <v>-23945.329999999998</v>
      </c>
      <c r="K158" s="7">
        <v>-23988.729999999981</v>
      </c>
      <c r="L158" s="7">
        <v>-23993.65</v>
      </c>
      <c r="M158" s="7">
        <v>-20162.489999999998</v>
      </c>
      <c r="N158" s="7">
        <v>-296327.99999999994</v>
      </c>
    </row>
    <row r="159" spans="1:14" x14ac:dyDescent="0.35">
      <c r="A159" s="5">
        <v>2110</v>
      </c>
      <c r="B159" s="7">
        <v>-47732.489999999991</v>
      </c>
      <c r="C159" s="7">
        <v>-27514.150000000005</v>
      </c>
      <c r="D159" s="7">
        <v>-22662.590000000004</v>
      </c>
      <c r="E159" s="7">
        <v>-102311.84999999999</v>
      </c>
      <c r="F159" s="7">
        <v>-48733.709999999992</v>
      </c>
      <c r="G159" s="7">
        <v>-49475.299999999996</v>
      </c>
      <c r="H159" s="7">
        <v>-49675.709999999985</v>
      </c>
      <c r="I159" s="7">
        <v>-49698.44999999999</v>
      </c>
      <c r="J159" s="7">
        <v>-48008.279999999984</v>
      </c>
      <c r="K159" s="7">
        <v>-49696.009999999776</v>
      </c>
      <c r="L159" s="7">
        <v>-49912.810000000005</v>
      </c>
      <c r="M159" s="7">
        <v>-32008.099999999991</v>
      </c>
      <c r="N159" s="7">
        <v>-577429.44999999972</v>
      </c>
    </row>
    <row r="160" spans="1:14" x14ac:dyDescent="0.35">
      <c r="A160" s="5">
        <v>2113</v>
      </c>
      <c r="B160" s="7">
        <v>-6015.9400000000005</v>
      </c>
      <c r="C160" s="7">
        <v>-4912.369999999999</v>
      </c>
      <c r="D160" s="7">
        <v>-793.41000000000122</v>
      </c>
      <c r="E160" s="7">
        <v>-6698.8799999999992</v>
      </c>
      <c r="F160" s="7">
        <v>-7205.0199999999995</v>
      </c>
      <c r="G160" s="7">
        <v>-7250.75</v>
      </c>
      <c r="H160" s="7">
        <v>-7351.2500000000009</v>
      </c>
      <c r="I160" s="7">
        <v>-7364.4500000000007</v>
      </c>
      <c r="J160" s="7">
        <v>-7536.7500000000009</v>
      </c>
      <c r="K160" s="7">
        <v>-7546.2900000000081</v>
      </c>
      <c r="L160" s="7">
        <v>-6496.9999999999991</v>
      </c>
      <c r="M160" s="7">
        <v>-8373.2800000000007</v>
      </c>
      <c r="N160" s="7">
        <v>-77545.39</v>
      </c>
    </row>
    <row r="161" spans="1:14" x14ac:dyDescent="0.35">
      <c r="A161" s="5">
        <v>2115</v>
      </c>
      <c r="B161" s="7">
        <v>-17.39</v>
      </c>
      <c r="C161" s="7">
        <v>-17.39</v>
      </c>
      <c r="D161" s="7">
        <v>-17.39</v>
      </c>
      <c r="E161" s="7">
        <v>-17.39</v>
      </c>
      <c r="F161" s="7">
        <v>-17.39</v>
      </c>
      <c r="G161" s="7">
        <v>-17.39</v>
      </c>
      <c r="H161" s="7">
        <v>-17.39</v>
      </c>
      <c r="I161" s="7">
        <v>-17.39</v>
      </c>
      <c r="J161" s="7">
        <v>-17.39</v>
      </c>
      <c r="K161" s="7">
        <v>-17.39</v>
      </c>
      <c r="L161" s="7">
        <v>-17.39</v>
      </c>
      <c r="M161" s="7">
        <v>-17.39</v>
      </c>
      <c r="N161" s="7">
        <v>-208.67999999999995</v>
      </c>
    </row>
    <row r="162" spans="1:14" x14ac:dyDescent="0.35">
      <c r="A162" s="5">
        <v>2120</v>
      </c>
      <c r="B162" s="7">
        <v>-4303.1600000000008</v>
      </c>
      <c r="C162" s="7">
        <v>-4304.1200000000008</v>
      </c>
      <c r="D162" s="7">
        <v>-4438.9100000000008</v>
      </c>
      <c r="E162" s="7">
        <v>-13248.1</v>
      </c>
      <c r="F162" s="7">
        <v>-2570.7199999999998</v>
      </c>
      <c r="G162" s="7">
        <v>-4779.2300000000014</v>
      </c>
      <c r="H162" s="7">
        <v>-4866.1400000000012</v>
      </c>
      <c r="I162" s="7">
        <v>-4866.1400000000012</v>
      </c>
      <c r="J162" s="7">
        <v>-5038.6500000000015</v>
      </c>
      <c r="K162" s="7">
        <v>-4478.9899999999907</v>
      </c>
      <c r="L162" s="7">
        <v>-4952.5200000000004</v>
      </c>
      <c r="M162" s="7">
        <v>-4952.5200000000004</v>
      </c>
      <c r="N162" s="7">
        <v>-62799.199999999997</v>
      </c>
    </row>
    <row r="163" spans="1:14" x14ac:dyDescent="0.35">
      <c r="A163" s="5">
        <v>2125</v>
      </c>
      <c r="B163" s="7">
        <v>-12023.36</v>
      </c>
      <c r="C163" s="7">
        <v>-12027.69</v>
      </c>
      <c r="D163" s="7">
        <v>-10028.530000000002</v>
      </c>
      <c r="E163" s="7">
        <v>-11996.360000000002</v>
      </c>
      <c r="F163" s="7">
        <v>-11162.960000000001</v>
      </c>
      <c r="G163" s="7">
        <v>-12027.93</v>
      </c>
      <c r="H163" s="7">
        <v>-12034.710000000001</v>
      </c>
      <c r="I163" s="7">
        <v>-12051.95</v>
      </c>
      <c r="J163" s="7">
        <v>-12040.900000000001</v>
      </c>
      <c r="K163" s="7">
        <v>-10613.349999999999</v>
      </c>
      <c r="L163" s="7">
        <v>-8953.8200000000015</v>
      </c>
      <c r="M163" s="7">
        <v>-12134.67</v>
      </c>
      <c r="N163" s="7">
        <v>-137096.23000000004</v>
      </c>
    </row>
    <row r="164" spans="1:14" x14ac:dyDescent="0.35">
      <c r="A164" s="5">
        <v>2130</v>
      </c>
      <c r="B164" s="7">
        <v>-0.62</v>
      </c>
      <c r="C164" s="7">
        <v>-0.62</v>
      </c>
      <c r="D164" s="7">
        <v>-0.62</v>
      </c>
      <c r="E164" s="7">
        <v>-0.62</v>
      </c>
      <c r="F164" s="7">
        <v>-0.62</v>
      </c>
      <c r="G164" s="7">
        <v>-0.62</v>
      </c>
      <c r="H164" s="7">
        <v>-0.62</v>
      </c>
      <c r="I164" s="7">
        <v>-0.62</v>
      </c>
      <c r="J164" s="7">
        <v>-0.62</v>
      </c>
      <c r="K164" s="7">
        <v>-0.62</v>
      </c>
      <c r="L164" s="7">
        <v>-0.62</v>
      </c>
      <c r="M164" s="7">
        <v>-0.62</v>
      </c>
      <c r="N164" s="7">
        <v>-7.44</v>
      </c>
    </row>
    <row r="165" spans="1:14" x14ac:dyDescent="0.35">
      <c r="A165" s="5">
        <v>2135</v>
      </c>
      <c r="B165" s="7">
        <v>-1691.2</v>
      </c>
      <c r="C165" s="7">
        <v>-1691.2</v>
      </c>
      <c r="D165" s="7">
        <v>-1691.2</v>
      </c>
      <c r="E165" s="7">
        <v>-1691.2</v>
      </c>
      <c r="F165" s="7">
        <v>-1691.2</v>
      </c>
      <c r="G165" s="7">
        <v>-1691.2</v>
      </c>
      <c r="H165" s="7">
        <v>-1691.2</v>
      </c>
      <c r="I165" s="7">
        <v>-1691.2</v>
      </c>
      <c r="J165" s="7">
        <v>-1696.0599999999997</v>
      </c>
      <c r="K165" s="7">
        <v>-1696.0600000000013</v>
      </c>
      <c r="L165" s="7">
        <v>-1696.0600000000002</v>
      </c>
      <c r="M165" s="7">
        <v>-1696.0600000000002</v>
      </c>
      <c r="N165" s="7">
        <v>-20313.840000000004</v>
      </c>
    </row>
    <row r="166" spans="1:14" x14ac:dyDescent="0.35">
      <c r="A166" s="5">
        <v>2140</v>
      </c>
      <c r="B166" s="7">
        <v>-3188.3199999999997</v>
      </c>
      <c r="C166" s="7">
        <v>-9952.6899999999987</v>
      </c>
      <c r="D166" s="7">
        <v>-1445.8200000000006</v>
      </c>
      <c r="E166" s="7">
        <v>-6022.2800000000007</v>
      </c>
      <c r="F166" s="7">
        <v>7757.9199999999992</v>
      </c>
      <c r="G166" s="7">
        <v>-8204.73</v>
      </c>
      <c r="H166" s="7">
        <v>-14732.419999999996</v>
      </c>
      <c r="I166" s="7">
        <v>-121.24999999999523</v>
      </c>
      <c r="J166" s="7">
        <v>-4193.0200000000023</v>
      </c>
      <c r="K166" s="7">
        <v>3122.7000000000116</v>
      </c>
      <c r="L166" s="7">
        <v>10953.300000000003</v>
      </c>
      <c r="M166" s="7">
        <v>-3994.1099999999992</v>
      </c>
      <c r="N166" s="7">
        <v>-30020.719999999979</v>
      </c>
    </row>
    <row r="167" spans="1:14" x14ac:dyDescent="0.35">
      <c r="A167" s="5">
        <v>2145</v>
      </c>
      <c r="B167" s="7">
        <v>-369.56</v>
      </c>
      <c r="C167" s="7">
        <v>-369.56</v>
      </c>
      <c r="D167" s="7">
        <v>-369.56</v>
      </c>
      <c r="E167" s="7">
        <v>-369.56</v>
      </c>
      <c r="F167" s="7">
        <v>-369.56</v>
      </c>
      <c r="G167" s="7">
        <v>-370.72</v>
      </c>
      <c r="H167" s="7">
        <v>-370.72</v>
      </c>
      <c r="I167" s="7">
        <v>-370.72</v>
      </c>
      <c r="J167" s="7">
        <v>-369.56</v>
      </c>
      <c r="K167" s="7">
        <v>-406.83000000000015</v>
      </c>
      <c r="L167" s="7">
        <v>3850.7400000000002</v>
      </c>
      <c r="M167" s="7">
        <v>-391.97</v>
      </c>
      <c r="N167" s="7">
        <v>-277.58000000000015</v>
      </c>
    </row>
    <row r="168" spans="1:14" x14ac:dyDescent="0.35">
      <c r="A168" s="5">
        <v>2150</v>
      </c>
      <c r="B168" s="7">
        <v>-202.74</v>
      </c>
      <c r="C168" s="7">
        <v>-202.74</v>
      </c>
      <c r="D168" s="7">
        <v>-202.74</v>
      </c>
      <c r="E168" s="7">
        <v>8225.7699999999986</v>
      </c>
      <c r="F168" s="7">
        <v>-233.85999999999999</v>
      </c>
      <c r="G168" s="7">
        <v>-233.85999999999999</v>
      </c>
      <c r="H168" s="7">
        <v>-233.85999999999999</v>
      </c>
      <c r="I168" s="7">
        <v>-243.04</v>
      </c>
      <c r="J168" s="7">
        <v>-255.17</v>
      </c>
      <c r="K168" s="7">
        <v>-255.17</v>
      </c>
      <c r="L168" s="7">
        <v>215.94</v>
      </c>
      <c r="M168" s="7">
        <v>-257.88</v>
      </c>
      <c r="N168" s="7">
        <v>6120.6499999999987</v>
      </c>
    </row>
    <row r="169" spans="1:14" x14ac:dyDescent="0.35">
      <c r="A169" s="5">
        <v>2155</v>
      </c>
      <c r="B169" s="7">
        <v>-2770.1399999999994</v>
      </c>
      <c r="C169" s="7">
        <v>-2770.1399999999994</v>
      </c>
      <c r="D169" s="7">
        <v>265724.55</v>
      </c>
      <c r="E169" s="7">
        <v>-1790.8299999999997</v>
      </c>
      <c r="F169" s="7">
        <v>-1790.8299999999997</v>
      </c>
      <c r="G169" s="7">
        <v>-1790.8299999999997</v>
      </c>
      <c r="H169" s="7">
        <v>-1794.1599999999999</v>
      </c>
      <c r="I169" s="7">
        <v>26760.600000000006</v>
      </c>
      <c r="J169" s="7">
        <v>-1850.44</v>
      </c>
      <c r="K169" s="7">
        <v>2074.7600000000093</v>
      </c>
      <c r="L169" s="7">
        <v>-1498.71</v>
      </c>
      <c r="M169" s="7">
        <v>-3072.11</v>
      </c>
      <c r="N169" s="7">
        <v>275431.72000000003</v>
      </c>
    </row>
    <row r="170" spans="1:14" x14ac:dyDescent="0.35">
      <c r="A170" s="5">
        <v>2160</v>
      </c>
      <c r="B170" s="7">
        <v>-50601.71</v>
      </c>
      <c r="C170" s="7">
        <v>-53005.55</v>
      </c>
      <c r="D170" s="7">
        <v>175779.84999999995</v>
      </c>
      <c r="E170" s="7">
        <v>-188393.19</v>
      </c>
      <c r="F170" s="7">
        <v>-48788.789999999986</v>
      </c>
      <c r="G170" s="7">
        <v>-44974.840000000011</v>
      </c>
      <c r="H170" s="7">
        <v>-50193.079999999987</v>
      </c>
      <c r="I170" s="7">
        <v>-35513.350000000013</v>
      </c>
      <c r="J170" s="7">
        <v>-51552.270000000011</v>
      </c>
      <c r="K170" s="7">
        <v>-45176</v>
      </c>
      <c r="L170" s="7">
        <v>-52431.81</v>
      </c>
      <c r="M170" s="7">
        <v>-55149.680000000015</v>
      </c>
      <c r="N170" s="7">
        <v>-500000.42000000004</v>
      </c>
    </row>
    <row r="171" spans="1:14" x14ac:dyDescent="0.35">
      <c r="A171" s="5">
        <v>2165</v>
      </c>
      <c r="B171" s="7">
        <v>-23601.479999999996</v>
      </c>
      <c r="C171" s="7">
        <v>-23601.479999999996</v>
      </c>
      <c r="D171" s="7">
        <v>-23601.479999999996</v>
      </c>
      <c r="E171" s="7">
        <v>-23605.799999999996</v>
      </c>
      <c r="F171" s="7">
        <v>-22950.899999999994</v>
      </c>
      <c r="G171" s="7">
        <v>-23602.769999999997</v>
      </c>
      <c r="H171" s="7">
        <v>-23602.769999999997</v>
      </c>
      <c r="I171" s="7">
        <v>-23602.769999999997</v>
      </c>
      <c r="J171" s="7">
        <v>-23602.769999999997</v>
      </c>
      <c r="K171" s="7">
        <v>-23602.769999999997</v>
      </c>
      <c r="L171" s="7">
        <v>-23602.769999999997</v>
      </c>
      <c r="M171" s="7">
        <v>-23602.769999999997</v>
      </c>
      <c r="N171" s="7">
        <v>-282580.52999999991</v>
      </c>
    </row>
    <row r="172" spans="1:14" x14ac:dyDescent="0.35">
      <c r="A172" s="5">
        <v>2170</v>
      </c>
      <c r="B172" s="7">
        <v>-8126.35</v>
      </c>
      <c r="C172" s="7">
        <v>-8143.130000000001</v>
      </c>
      <c r="D172" s="7">
        <v>-14400.619999999999</v>
      </c>
      <c r="E172" s="7">
        <v>-6758.8400000000011</v>
      </c>
      <c r="F172" s="7">
        <v>-8113.920000000001</v>
      </c>
      <c r="G172" s="7">
        <v>-8123.5900000000011</v>
      </c>
      <c r="H172" s="7">
        <v>-7153.89</v>
      </c>
      <c r="I172" s="7">
        <v>-8119.84</v>
      </c>
      <c r="J172" s="7">
        <v>-6641.01</v>
      </c>
      <c r="K172" s="7">
        <v>-5332.9500000000044</v>
      </c>
      <c r="L172" s="7">
        <v>-265.50999999999914</v>
      </c>
      <c r="M172" s="7">
        <v>-7827.52</v>
      </c>
      <c r="N172" s="7">
        <v>-89007.170000000013</v>
      </c>
    </row>
    <row r="173" spans="1:14" x14ac:dyDescent="0.35">
      <c r="A173" s="5">
        <v>2175</v>
      </c>
      <c r="B173" s="7">
        <v>-25.400000000000002</v>
      </c>
      <c r="C173" s="7">
        <v>-25.400000000000002</v>
      </c>
      <c r="D173" s="7">
        <v>-25.400000000000002</v>
      </c>
      <c r="E173" s="7">
        <v>-25.400000000000002</v>
      </c>
      <c r="F173" s="7">
        <v>-25.400000000000002</v>
      </c>
      <c r="G173" s="7">
        <v>-25.400000000000002</v>
      </c>
      <c r="H173" s="7">
        <v>-25.400000000000002</v>
      </c>
      <c r="I173" s="7">
        <v>-25.400000000000002</v>
      </c>
      <c r="J173" s="7">
        <v>-25.400000000000002</v>
      </c>
      <c r="K173" s="7">
        <v>-25.400000000000091</v>
      </c>
      <c r="L173" s="7">
        <v>-25.400000000000002</v>
      </c>
      <c r="M173" s="7">
        <v>-25.400000000000002</v>
      </c>
      <c r="N173" s="7">
        <v>-304.80000000000007</v>
      </c>
    </row>
    <row r="174" spans="1:14" x14ac:dyDescent="0.35">
      <c r="A174" s="5">
        <v>2180</v>
      </c>
      <c r="B174" s="7">
        <v>-1983.5099999999998</v>
      </c>
      <c r="C174" s="7">
        <v>-1983.5099999999998</v>
      </c>
      <c r="D174" s="7">
        <v>-5150.1299999999992</v>
      </c>
      <c r="E174" s="7">
        <v>-1981.8899999999999</v>
      </c>
      <c r="F174" s="7">
        <v>-1981.8899999999999</v>
      </c>
      <c r="G174" s="7">
        <v>-771.71</v>
      </c>
      <c r="H174" s="7">
        <v>-1986.9599999999998</v>
      </c>
      <c r="I174" s="7">
        <v>-1986.9599999999998</v>
      </c>
      <c r="J174" s="7">
        <v>-1986.9599999999998</v>
      </c>
      <c r="K174" s="7">
        <v>-1986.9599999999991</v>
      </c>
      <c r="L174" s="7">
        <v>-1682.4699999999998</v>
      </c>
      <c r="M174" s="7">
        <v>-1986.1299999999999</v>
      </c>
      <c r="N174" s="7">
        <v>-25469.079999999994</v>
      </c>
    </row>
    <row r="175" spans="1:14" x14ac:dyDescent="0.35">
      <c r="A175" s="5">
        <v>2185</v>
      </c>
      <c r="B175" s="7">
        <v>-19163.150000000001</v>
      </c>
      <c r="C175" s="7">
        <v>-19163.150000000001</v>
      </c>
      <c r="D175" s="7">
        <v>-19163.150000000001</v>
      </c>
      <c r="E175" s="7">
        <v>-19163.150000000001</v>
      </c>
      <c r="F175" s="7">
        <v>-19163.150000000001</v>
      </c>
      <c r="G175" s="7">
        <v>-19163.150000000001</v>
      </c>
      <c r="H175" s="7">
        <v>-19163.150000000001</v>
      </c>
      <c r="I175" s="7">
        <v>-19163.150000000001</v>
      </c>
      <c r="J175" s="7">
        <v>-19163.150000000001</v>
      </c>
      <c r="K175" s="7">
        <v>-19163.150000000001</v>
      </c>
      <c r="L175" s="7">
        <v>-19163.150000000001</v>
      </c>
      <c r="M175" s="7">
        <v>-19163.150000000001</v>
      </c>
      <c r="N175" s="7">
        <v>-229957.79999999996</v>
      </c>
    </row>
    <row r="176" spans="1:14" x14ac:dyDescent="0.35">
      <c r="A176" s="5">
        <v>2190</v>
      </c>
      <c r="B176" s="7">
        <v>-34.450000000000003</v>
      </c>
      <c r="C176" s="7">
        <v>-34.450000000000003</v>
      </c>
      <c r="D176" s="7">
        <v>-34.450000000000003</v>
      </c>
      <c r="E176" s="7">
        <v>-27303.45</v>
      </c>
      <c r="F176" s="7">
        <v>-235.38000000000002</v>
      </c>
      <c r="G176" s="7">
        <v>-235.38000000000002</v>
      </c>
      <c r="H176" s="7">
        <v>-235.38000000000002</v>
      </c>
      <c r="I176" s="7">
        <v>-235.38000000000002</v>
      </c>
      <c r="J176" s="7">
        <v>-235.38000000000002</v>
      </c>
      <c r="K176" s="7">
        <v>-235.38000000000102</v>
      </c>
      <c r="L176" s="7">
        <v>-235.38000000000002</v>
      </c>
      <c r="M176" s="7">
        <v>-235.38000000000002</v>
      </c>
      <c r="N176" s="7">
        <v>-29289.840000000007</v>
      </c>
    </row>
    <row r="177" spans="1:14" x14ac:dyDescent="0.35">
      <c r="A177" s="5">
        <v>2195</v>
      </c>
      <c r="B177" s="7">
        <v>-264.60000000000002</v>
      </c>
      <c r="C177" s="7">
        <v>-264.60000000000002</v>
      </c>
      <c r="D177" s="7">
        <v>-4081.2199999999993</v>
      </c>
      <c r="E177" s="7">
        <v>-255.19</v>
      </c>
      <c r="F177" s="7">
        <v>-255.19</v>
      </c>
      <c r="G177" s="7">
        <v>-255.19</v>
      </c>
      <c r="H177" s="7">
        <v>-256.34000000000003</v>
      </c>
      <c r="I177" s="7">
        <v>-256.34000000000003</v>
      </c>
      <c r="J177" s="7">
        <v>-256.34000000000003</v>
      </c>
      <c r="K177" s="7">
        <v>-258.02</v>
      </c>
      <c r="L177" s="7">
        <v>-258.02000000000004</v>
      </c>
      <c r="M177" s="7">
        <v>-258.65000000000003</v>
      </c>
      <c r="N177" s="7">
        <v>-6919.6999999999989</v>
      </c>
    </row>
    <row r="178" spans="1:14" x14ac:dyDescent="0.35">
      <c r="A178" s="5">
        <v>2200</v>
      </c>
      <c r="B178" s="7">
        <v>-458.90999999999997</v>
      </c>
      <c r="C178" s="7">
        <v>-458.90999999999997</v>
      </c>
      <c r="D178" s="7">
        <v>4743.7000000000007</v>
      </c>
      <c r="E178" s="7">
        <v>-417.65999999999997</v>
      </c>
      <c r="F178" s="7">
        <v>-417.65999999999997</v>
      </c>
      <c r="G178" s="7">
        <v>-417.65999999999997</v>
      </c>
      <c r="H178" s="7">
        <v>-417.65999999999997</v>
      </c>
      <c r="I178" s="7">
        <v>-417.65999999999997</v>
      </c>
      <c r="J178" s="7">
        <v>-417.65999999999997</v>
      </c>
      <c r="K178" s="7">
        <v>-417.65999999999985</v>
      </c>
      <c r="L178" s="7">
        <v>-417.66999999999996</v>
      </c>
      <c r="M178" s="7">
        <v>-417.66999999999996</v>
      </c>
      <c r="N178" s="7">
        <v>66.920000000002119</v>
      </c>
    </row>
    <row r="179" spans="1:14" x14ac:dyDescent="0.35">
      <c r="A179" s="5">
        <v>2205</v>
      </c>
      <c r="B179" s="7">
        <v>-29.47</v>
      </c>
      <c r="C179" s="7">
        <v>-29.47</v>
      </c>
      <c r="D179" s="7">
        <v>-29.47</v>
      </c>
      <c r="E179" s="7">
        <v>-29.47</v>
      </c>
      <c r="F179" s="7">
        <v>-29.47</v>
      </c>
      <c r="G179" s="7">
        <v>-29.47</v>
      </c>
      <c r="H179" s="7">
        <v>-29.47</v>
      </c>
      <c r="I179" s="7">
        <v>-29.47</v>
      </c>
      <c r="J179" s="7">
        <v>-29.47</v>
      </c>
      <c r="K179" s="7">
        <v>-29.470000000000027</v>
      </c>
      <c r="L179" s="7">
        <v>-29.46</v>
      </c>
      <c r="M179" s="7">
        <v>-29.46</v>
      </c>
      <c r="N179" s="7">
        <v>-353.62</v>
      </c>
    </row>
    <row r="180" spans="1:14" x14ac:dyDescent="0.35">
      <c r="A180" s="5">
        <v>2210</v>
      </c>
      <c r="B180" s="7">
        <v>-109.54</v>
      </c>
      <c r="C180" s="7">
        <v>-109.54</v>
      </c>
      <c r="D180" s="7">
        <v>-109.54</v>
      </c>
      <c r="E180" s="7">
        <v>-109.54</v>
      </c>
      <c r="F180" s="7">
        <v>-109.54</v>
      </c>
      <c r="G180" s="7">
        <v>-109.54</v>
      </c>
      <c r="H180" s="7">
        <v>-109.54</v>
      </c>
      <c r="I180" s="7">
        <v>-109.54</v>
      </c>
      <c r="J180" s="7">
        <v>-109.54</v>
      </c>
      <c r="K180" s="7">
        <v>-109.54</v>
      </c>
      <c r="L180" s="7">
        <v>-109.54</v>
      </c>
      <c r="M180" s="7">
        <v>-109.54</v>
      </c>
      <c r="N180" s="7">
        <v>-1314.4799999999998</v>
      </c>
    </row>
    <row r="181" spans="1:14" x14ac:dyDescent="0.35">
      <c r="A181" s="5">
        <v>2215</v>
      </c>
      <c r="B181" s="7">
        <v>-18243.990000000002</v>
      </c>
      <c r="C181" s="7">
        <v>-18243.990000000002</v>
      </c>
      <c r="D181" s="7">
        <v>-12437.67</v>
      </c>
      <c r="E181" s="7">
        <v>-18209.390000000003</v>
      </c>
      <c r="F181" s="7">
        <v>-18209.390000000003</v>
      </c>
      <c r="G181" s="7">
        <v>-18209.390000000003</v>
      </c>
      <c r="H181" s="7">
        <v>-18209.390000000003</v>
      </c>
      <c r="I181" s="7">
        <v>-18209.390000000003</v>
      </c>
      <c r="J181" s="7">
        <v>-18209.390000000003</v>
      </c>
      <c r="K181" s="7">
        <v>-18209.390000000003</v>
      </c>
      <c r="L181" s="7">
        <v>-18209.38</v>
      </c>
      <c r="M181" s="7">
        <v>-18209.38</v>
      </c>
      <c r="N181" s="7">
        <v>-212810.14000000004</v>
      </c>
    </row>
    <row r="182" spans="1:14" x14ac:dyDescent="0.35">
      <c r="A182" s="5">
        <v>2220</v>
      </c>
      <c r="B182" s="7">
        <v>-189.61999999999992</v>
      </c>
      <c r="C182" s="7">
        <v>-189.60999999999993</v>
      </c>
      <c r="D182" s="7">
        <v>12423.289999999999</v>
      </c>
      <c r="E182" s="7">
        <v>-137.09999999999994</v>
      </c>
      <c r="F182" s="7">
        <v>-137.09999999999994</v>
      </c>
      <c r="G182" s="7">
        <v>-139.34999999999994</v>
      </c>
      <c r="H182" s="7">
        <v>-139.34999999999994</v>
      </c>
      <c r="I182" s="7">
        <v>-139.34999999999994</v>
      </c>
      <c r="J182" s="7">
        <v>-139.34999999999994</v>
      </c>
      <c r="K182" s="7">
        <v>-139.35000000000036</v>
      </c>
      <c r="L182" s="7">
        <v>-124.26999999999998</v>
      </c>
      <c r="M182" s="7">
        <v>-124.26999999999998</v>
      </c>
      <c r="N182" s="7">
        <v>10824.569999999996</v>
      </c>
    </row>
    <row r="183" spans="1:14" x14ac:dyDescent="0.35">
      <c r="A183" s="5">
        <v>2225</v>
      </c>
      <c r="B183" s="7">
        <v>-13.98</v>
      </c>
      <c r="C183" s="7">
        <v>-13.98</v>
      </c>
      <c r="D183" s="7">
        <v>-13.98</v>
      </c>
      <c r="E183" s="7">
        <v>-14.18</v>
      </c>
      <c r="F183" s="7">
        <v>-14.18</v>
      </c>
      <c r="G183" s="7">
        <v>-14.18</v>
      </c>
      <c r="H183" s="7">
        <v>-14.18</v>
      </c>
      <c r="I183" s="7">
        <v>-14.18</v>
      </c>
      <c r="J183" s="7">
        <v>-14.18</v>
      </c>
      <c r="K183" s="7">
        <v>-14.18</v>
      </c>
      <c r="L183" s="7">
        <v>-14.18</v>
      </c>
      <c r="M183" s="7">
        <v>-14.18</v>
      </c>
      <c r="N183" s="7">
        <v>-169.56000000000003</v>
      </c>
    </row>
    <row r="184" spans="1:14" x14ac:dyDescent="0.35">
      <c r="A184" s="5">
        <v>2230</v>
      </c>
      <c r="B184" s="7">
        <v>-1100.0199999999995</v>
      </c>
      <c r="C184" s="7">
        <v>-1103.2299999999996</v>
      </c>
      <c r="D184" s="7">
        <v>15588.949999999999</v>
      </c>
      <c r="E184" s="7">
        <v>-1029.42</v>
      </c>
      <c r="F184" s="7">
        <v>-1029.42</v>
      </c>
      <c r="G184" s="7">
        <v>-1029.42</v>
      </c>
      <c r="H184" s="7">
        <v>-1029.42</v>
      </c>
      <c r="I184" s="7">
        <v>-1032.3700000000001</v>
      </c>
      <c r="J184" s="7">
        <v>-793.7299999999999</v>
      </c>
      <c r="K184" s="7">
        <v>-790.66000000000349</v>
      </c>
      <c r="L184" s="7">
        <v>-451.78</v>
      </c>
      <c r="M184" s="7">
        <v>-1044.94</v>
      </c>
      <c r="N184" s="7">
        <v>5154.5399999999972</v>
      </c>
    </row>
    <row r="185" spans="1:14" x14ac:dyDescent="0.35">
      <c r="A185" s="5">
        <v>2235</v>
      </c>
      <c r="B185" s="7">
        <v>-496.95</v>
      </c>
      <c r="C185" s="7">
        <v>281.72999999999996</v>
      </c>
      <c r="D185" s="7">
        <v>5466.64</v>
      </c>
      <c r="E185" s="7">
        <v>-493.74000000000007</v>
      </c>
      <c r="F185" s="7">
        <v>-493.74000000000007</v>
      </c>
      <c r="G185" s="7">
        <v>-495.56</v>
      </c>
      <c r="H185" s="7">
        <v>771.95</v>
      </c>
      <c r="I185" s="7">
        <v>-501.04</v>
      </c>
      <c r="J185" s="7">
        <v>4113.01</v>
      </c>
      <c r="K185" s="7">
        <v>-515.67000000000007</v>
      </c>
      <c r="L185" s="7">
        <v>1541.3</v>
      </c>
      <c r="M185" s="7">
        <v>-525.36</v>
      </c>
      <c r="N185" s="7">
        <v>8652.57</v>
      </c>
    </row>
    <row r="186" spans="1:14" x14ac:dyDescent="0.35">
      <c r="A186" s="5">
        <v>2240</v>
      </c>
      <c r="B186" s="7">
        <v>-666.7600000000001</v>
      </c>
      <c r="C186" s="7">
        <v>-678.74000000000012</v>
      </c>
      <c r="D186" s="7">
        <v>255.37999999999988</v>
      </c>
      <c r="E186" s="7">
        <v>-30.839999999999936</v>
      </c>
      <c r="F186" s="7">
        <v>454.37000000000006</v>
      </c>
      <c r="G186" s="7">
        <v>-683.31000000000006</v>
      </c>
      <c r="H186" s="7">
        <v>-446.63999999999993</v>
      </c>
      <c r="I186" s="7">
        <v>-516.76</v>
      </c>
      <c r="J186" s="7">
        <v>1636.42</v>
      </c>
      <c r="K186" s="7">
        <v>-758.61000000000058</v>
      </c>
      <c r="L186" s="7">
        <v>-758.62000000000012</v>
      </c>
      <c r="M186" s="7">
        <v>-758.62000000000012</v>
      </c>
      <c r="N186" s="7">
        <v>-2952.7300000000005</v>
      </c>
    </row>
    <row r="187" spans="1:14" x14ac:dyDescent="0.35">
      <c r="A187" s="5">
        <v>2245</v>
      </c>
      <c r="B187" s="7">
        <v>-248.76999999999998</v>
      </c>
      <c r="C187" s="7">
        <v>-248.76999999999998</v>
      </c>
      <c r="D187" s="7">
        <v>12232.640000000001</v>
      </c>
      <c r="E187" s="7">
        <v>-206.70999999999998</v>
      </c>
      <c r="F187" s="7">
        <v>-206.70999999999998</v>
      </c>
      <c r="G187" s="7">
        <v>-206.70999999999998</v>
      </c>
      <c r="H187" s="7">
        <v>-206.70999999999998</v>
      </c>
      <c r="I187" s="7">
        <v>-206.70999999999998</v>
      </c>
      <c r="J187" s="7">
        <v>-206.70999999999998</v>
      </c>
      <c r="K187" s="7">
        <v>-206.70999999999998</v>
      </c>
      <c r="L187" s="7">
        <v>-680.2</v>
      </c>
      <c r="M187" s="7">
        <v>-680.2</v>
      </c>
      <c r="N187" s="7">
        <v>8927.7300000000068</v>
      </c>
    </row>
    <row r="188" spans="1:14" x14ac:dyDescent="0.35">
      <c r="A188" s="5">
        <v>2250</v>
      </c>
      <c r="B188" s="7">
        <v>-618.93999999999994</v>
      </c>
      <c r="C188" s="7">
        <v>-618.93999999999994</v>
      </c>
      <c r="D188" s="7">
        <v>22338.33</v>
      </c>
      <c r="E188" s="7">
        <v>-537.1</v>
      </c>
      <c r="F188" s="7">
        <v>-537.1</v>
      </c>
      <c r="G188" s="7">
        <v>-537.1</v>
      </c>
      <c r="H188" s="7">
        <v>-537.1</v>
      </c>
      <c r="I188" s="7">
        <v>-537.1</v>
      </c>
      <c r="J188" s="7">
        <v>-537.1</v>
      </c>
      <c r="K188" s="7">
        <v>-537.10000000000036</v>
      </c>
      <c r="L188" s="7">
        <v>-537.09</v>
      </c>
      <c r="M188" s="7">
        <v>-537.09</v>
      </c>
      <c r="N188" s="7">
        <v>16266.570000000007</v>
      </c>
    </row>
    <row r="189" spans="1:14" x14ac:dyDescent="0.35">
      <c r="A189" s="5">
        <v>2255</v>
      </c>
      <c r="B189" s="7">
        <v>-68.5</v>
      </c>
      <c r="C189" s="7">
        <v>-68.5</v>
      </c>
      <c r="D189" s="7">
        <v>1961.09</v>
      </c>
      <c r="E189" s="7">
        <v>-11838.24</v>
      </c>
      <c r="F189" s="7">
        <v>-157.39999999999998</v>
      </c>
      <c r="G189" s="7">
        <v>-157.39999999999998</v>
      </c>
      <c r="H189" s="7">
        <v>-157.39999999999998</v>
      </c>
      <c r="I189" s="7">
        <v>-157.39999999999998</v>
      </c>
      <c r="J189" s="7">
        <v>-157.39999999999998</v>
      </c>
      <c r="K189" s="7">
        <v>-157.39999999999418</v>
      </c>
      <c r="L189" s="7">
        <v>-157.39999999999998</v>
      </c>
      <c r="M189" s="7">
        <v>-157.39999999999998</v>
      </c>
      <c r="N189" s="7">
        <v>-11273.349999999991</v>
      </c>
    </row>
    <row r="190" spans="1:14" x14ac:dyDescent="0.35">
      <c r="A190" s="5">
        <v>2270</v>
      </c>
      <c r="B190" s="7">
        <v>-1277.4799999999998</v>
      </c>
      <c r="C190" s="7">
        <v>-1277.4799999999998</v>
      </c>
      <c r="D190" s="7">
        <v>-1277.4799999999998</v>
      </c>
      <c r="E190" s="7">
        <v>-1277.4799999999998</v>
      </c>
      <c r="F190" s="7">
        <v>-1989.34</v>
      </c>
      <c r="G190" s="7">
        <v>-1989.34</v>
      </c>
      <c r="H190" s="7">
        <v>-2171.08</v>
      </c>
      <c r="I190" s="7">
        <v>-1160.1499999999999</v>
      </c>
      <c r="J190" s="7">
        <v>-2285.9899999999998</v>
      </c>
      <c r="K190" s="7">
        <v>-2285.9899999999998</v>
      </c>
      <c r="L190" s="7">
        <v>-2285.9900000000002</v>
      </c>
      <c r="M190" s="7">
        <v>-894.13999999999987</v>
      </c>
      <c r="N190" s="7">
        <v>-20171.939999999999</v>
      </c>
    </row>
    <row r="191" spans="1:14" x14ac:dyDescent="0.35">
      <c r="A191" s="5">
        <v>2275</v>
      </c>
      <c r="B191" s="7">
        <v>-444.01000000000005</v>
      </c>
      <c r="C191" s="7">
        <v>-444.01000000000005</v>
      </c>
      <c r="D191" s="7">
        <v>-444.01000000000005</v>
      </c>
      <c r="E191" s="7">
        <v>-448.97</v>
      </c>
      <c r="F191" s="7">
        <v>194.72000000000006</v>
      </c>
      <c r="G191" s="7">
        <v>-446.28000000000003</v>
      </c>
      <c r="H191" s="7">
        <v>-446.28000000000003</v>
      </c>
      <c r="I191" s="7">
        <v>-446.66</v>
      </c>
      <c r="J191" s="7">
        <v>-467.17</v>
      </c>
      <c r="K191" s="7">
        <v>-467.17000000000007</v>
      </c>
      <c r="L191" s="7">
        <v>-457.28</v>
      </c>
      <c r="M191" s="7">
        <v>668.55000000000007</v>
      </c>
      <c r="N191" s="7">
        <v>-3648.5699999999997</v>
      </c>
    </row>
    <row r="192" spans="1:14" x14ac:dyDescent="0.35">
      <c r="A192" s="5">
        <v>2280</v>
      </c>
      <c r="B192" s="7">
        <v>-170.11999999999998</v>
      </c>
      <c r="C192" s="7">
        <v>-170.11999999999998</v>
      </c>
      <c r="D192" s="7">
        <v>1600.15</v>
      </c>
      <c r="E192" s="7">
        <v>-144.59</v>
      </c>
      <c r="F192" s="7">
        <v>-144.62</v>
      </c>
      <c r="G192" s="7">
        <v>-144.62</v>
      </c>
      <c r="H192" s="7">
        <v>-144.62</v>
      </c>
      <c r="I192" s="7">
        <v>-144.62</v>
      </c>
      <c r="J192" s="7">
        <v>-144.62</v>
      </c>
      <c r="K192" s="7">
        <v>-144.61999999999989</v>
      </c>
      <c r="L192" s="7">
        <v>-144.62</v>
      </c>
      <c r="M192" s="7">
        <v>-144.62</v>
      </c>
      <c r="N192" s="7">
        <v>-41.639999999999759</v>
      </c>
    </row>
    <row r="193" spans="1:14" x14ac:dyDescent="0.35">
      <c r="A193" s="5">
        <v>2285</v>
      </c>
      <c r="B193" s="7">
        <v>-28786.189999999991</v>
      </c>
      <c r="C193" s="7">
        <v>-28788.199999999993</v>
      </c>
      <c r="D193" s="7">
        <v>-28727.739999999991</v>
      </c>
      <c r="E193" s="7">
        <v>-28792.78999999999</v>
      </c>
      <c r="F193" s="7">
        <v>-28794.419999999995</v>
      </c>
      <c r="G193" s="7">
        <v>-28796.009999999995</v>
      </c>
      <c r="H193" s="7">
        <v>-28799.409999999996</v>
      </c>
      <c r="I193" s="7">
        <v>-28804.679999999993</v>
      </c>
      <c r="J193" s="7">
        <v>-28927.279999999995</v>
      </c>
      <c r="K193" s="7">
        <v>-32853.919999999925</v>
      </c>
      <c r="L193" s="7">
        <v>-28931.52</v>
      </c>
      <c r="M193" s="7">
        <v>-28934.32</v>
      </c>
      <c r="N193" s="7">
        <v>-349936.47999999992</v>
      </c>
    </row>
    <row r="194" spans="1:14" x14ac:dyDescent="0.35">
      <c r="A194" s="5">
        <v>2300</v>
      </c>
      <c r="B194" s="7">
        <v>-28337.899999999994</v>
      </c>
      <c r="C194" s="7">
        <v>22613.419999999966</v>
      </c>
      <c r="D194" s="7">
        <v>-25925.379999999986</v>
      </c>
      <c r="E194" s="7">
        <v>-26692.48</v>
      </c>
      <c r="F194" s="7">
        <v>55855.54000000003</v>
      </c>
      <c r="G194" s="7">
        <v>-25981.909999999996</v>
      </c>
      <c r="H194" s="7">
        <v>-9714.5600000000068</v>
      </c>
      <c r="I194" s="7">
        <v>-8956.8500000000058</v>
      </c>
      <c r="J194" s="7">
        <v>-12024.610000000008</v>
      </c>
      <c r="K194" s="7">
        <v>40354.99000000002</v>
      </c>
      <c r="L194" s="7">
        <v>-28785.129999999986</v>
      </c>
      <c r="M194" s="7">
        <v>-29727.239999999998</v>
      </c>
      <c r="N194" s="7">
        <v>-77322.109999999957</v>
      </c>
    </row>
    <row r="195" spans="1:14" x14ac:dyDescent="0.35">
      <c r="A195" s="5">
        <v>2410</v>
      </c>
      <c r="B195" s="7"/>
      <c r="C195" s="7"/>
      <c r="D195" s="7"/>
      <c r="E195" s="7">
        <v>-7549</v>
      </c>
      <c r="F195" s="7"/>
      <c r="G195" s="7"/>
      <c r="H195" s="7"/>
      <c r="I195" s="7"/>
      <c r="J195" s="7"/>
      <c r="K195" s="7"/>
      <c r="L195" s="7"/>
      <c r="M195" s="7"/>
      <c r="N195" s="7">
        <v>-7549</v>
      </c>
    </row>
    <row r="196" spans="1:14" x14ac:dyDescent="0.35">
      <c r="A196" s="5">
        <v>2420</v>
      </c>
      <c r="B196" s="7">
        <v>1799.88</v>
      </c>
      <c r="C196" s="7">
        <v>1799.88</v>
      </c>
      <c r="D196" s="7">
        <v>1799.88</v>
      </c>
      <c r="E196" s="7">
        <v>1799.88</v>
      </c>
      <c r="F196" s="7">
        <v>1799.88</v>
      </c>
      <c r="G196" s="7">
        <v>1799.88</v>
      </c>
      <c r="H196" s="7">
        <v>1799.88</v>
      </c>
      <c r="I196" s="7">
        <v>1799.88</v>
      </c>
      <c r="J196" s="7">
        <v>1799.88</v>
      </c>
      <c r="K196" s="7">
        <v>3601.48</v>
      </c>
      <c r="L196" s="7">
        <v>1797.54</v>
      </c>
      <c r="M196" s="7">
        <v>1797.54</v>
      </c>
      <c r="N196" s="7">
        <v>23395.480000000007</v>
      </c>
    </row>
    <row r="197" spans="1:14" x14ac:dyDescent="0.35">
      <c r="A197" s="5">
        <v>2425</v>
      </c>
      <c r="B197" s="7">
        <v>-49.949999999999996</v>
      </c>
      <c r="C197" s="7">
        <v>-49.949999999999996</v>
      </c>
      <c r="D197" s="7">
        <v>-49.94</v>
      </c>
      <c r="E197" s="7">
        <v>-49.949999999999996</v>
      </c>
      <c r="F197" s="7">
        <v>-38.619999999999997</v>
      </c>
      <c r="G197" s="7">
        <v>-38.619999999999997</v>
      </c>
      <c r="H197" s="7">
        <v>-38.61</v>
      </c>
      <c r="I197" s="7">
        <v>-38.619999999999997</v>
      </c>
      <c r="J197" s="7">
        <v>-38.619999999999997</v>
      </c>
      <c r="K197" s="7">
        <v>-38.619999999999997</v>
      </c>
      <c r="L197" s="7">
        <v>-38.61</v>
      </c>
      <c r="M197" s="7">
        <v>-38.619999999999997</v>
      </c>
      <c r="N197" s="7">
        <v>-508.73</v>
      </c>
    </row>
    <row r="198" spans="1:14" x14ac:dyDescent="0.35">
      <c r="A198" s="5">
        <v>2640</v>
      </c>
      <c r="B198" s="7"/>
      <c r="C198" s="7"/>
      <c r="D198" s="7"/>
      <c r="E198" s="7"/>
      <c r="F198" s="7"/>
      <c r="G198" s="7"/>
      <c r="H198" s="7">
        <v>120427.2</v>
      </c>
      <c r="I198" s="7">
        <v>-120427.2</v>
      </c>
      <c r="J198" s="7"/>
      <c r="K198" s="7"/>
      <c r="L198" s="7">
        <v>797056.64</v>
      </c>
      <c r="M198" s="7">
        <v>-797056.64</v>
      </c>
      <c r="N198" s="7">
        <v>0</v>
      </c>
    </row>
    <row r="199" spans="1:14" x14ac:dyDescent="0.35">
      <c r="A199" s="5">
        <v>2675</v>
      </c>
      <c r="B199" s="7">
        <v>-176239.06000000177</v>
      </c>
      <c r="C199" s="7">
        <v>293798.97000000102</v>
      </c>
      <c r="D199" s="7">
        <v>-155929.72999999844</v>
      </c>
      <c r="E199" s="7">
        <v>151357.35999999952</v>
      </c>
      <c r="F199" s="7">
        <v>-80655.670000001322</v>
      </c>
      <c r="G199" s="7">
        <v>365288.33999999875</v>
      </c>
      <c r="H199" s="7">
        <v>-204278.76999999987</v>
      </c>
      <c r="I199" s="7">
        <v>-228345.16000000294</v>
      </c>
      <c r="J199" s="7">
        <v>134529.27999999907</v>
      </c>
      <c r="K199" s="7">
        <v>897387.86999999965</v>
      </c>
      <c r="L199" s="7">
        <v>-782641.66000000131</v>
      </c>
      <c r="M199" s="7">
        <v>-171587.00000000207</v>
      </c>
      <c r="N199" s="7">
        <v>42684.769999990269</v>
      </c>
    </row>
    <row r="200" spans="1:14" x14ac:dyDescent="0.35">
      <c r="A200" s="5">
        <v>2680</v>
      </c>
      <c r="B200" s="7">
        <v>-106675.78999999998</v>
      </c>
      <c r="C200" s="7">
        <v>-56898.71999999987</v>
      </c>
      <c r="D200" s="7">
        <v>107650.2099999999</v>
      </c>
      <c r="E200" s="7">
        <v>37025.920000000115</v>
      </c>
      <c r="F200" s="7">
        <v>330531.66000000003</v>
      </c>
      <c r="G200" s="7">
        <v>-84440.72999999988</v>
      </c>
      <c r="H200" s="7">
        <v>-149239.39999999997</v>
      </c>
      <c r="I200" s="7">
        <v>-27754.410000000087</v>
      </c>
      <c r="J200" s="7">
        <v>-573.69999999997526</v>
      </c>
      <c r="K200" s="7">
        <v>115881.36999999982</v>
      </c>
      <c r="L200" s="7">
        <v>-15734.380000000056</v>
      </c>
      <c r="M200" s="7">
        <v>-18699.029999999977</v>
      </c>
      <c r="N200" s="7">
        <v>131073.00000000009</v>
      </c>
    </row>
    <row r="201" spans="1:14" x14ac:dyDescent="0.35">
      <c r="A201" s="5">
        <v>2690</v>
      </c>
      <c r="B201" s="7">
        <v>-6504.33</v>
      </c>
      <c r="C201" s="7">
        <v>3574.7200000000003</v>
      </c>
      <c r="D201" s="7">
        <v>6915.3099999999995</v>
      </c>
      <c r="E201" s="7">
        <v>-4518.96</v>
      </c>
      <c r="F201" s="7">
        <v>11679.57</v>
      </c>
      <c r="G201" s="7">
        <v>2407.21</v>
      </c>
      <c r="H201" s="7">
        <v>-9011.2900000000009</v>
      </c>
      <c r="I201" s="7">
        <v>-896.6400000000001</v>
      </c>
      <c r="J201" s="7">
        <v>-3996.81</v>
      </c>
      <c r="K201" s="7">
        <v>-11432.69</v>
      </c>
      <c r="L201" s="7">
        <v>8553.18</v>
      </c>
      <c r="M201" s="7">
        <v>158.9699999999998</v>
      </c>
      <c r="N201" s="7">
        <v>-3071.7600000000016</v>
      </c>
    </row>
    <row r="202" spans="1:14" x14ac:dyDescent="0.35">
      <c r="A202" s="5">
        <v>2700</v>
      </c>
      <c r="B202" s="7">
        <v>3290.72</v>
      </c>
      <c r="C202" s="7">
        <v>-6681.9500000000007</v>
      </c>
      <c r="D202" s="7">
        <v>-1228.71</v>
      </c>
      <c r="E202" s="7">
        <v>-1033.6500000000001</v>
      </c>
      <c r="F202" s="7"/>
      <c r="G202" s="7"/>
      <c r="H202" s="7"/>
      <c r="I202" s="7"/>
      <c r="J202" s="7"/>
      <c r="K202" s="7"/>
      <c r="L202" s="7"/>
      <c r="M202" s="7"/>
      <c r="N202" s="7">
        <v>-5653.59</v>
      </c>
    </row>
    <row r="203" spans="1:14" x14ac:dyDescent="0.35">
      <c r="A203" s="5">
        <v>2710</v>
      </c>
      <c r="B203" s="7">
        <v>365745.34999999823</v>
      </c>
      <c r="C203" s="7">
        <v>1250261.21</v>
      </c>
      <c r="D203" s="7">
        <v>1265360.9299999971</v>
      </c>
      <c r="E203" s="7">
        <v>1103204.2299999979</v>
      </c>
      <c r="F203" s="7">
        <v>1464144.1599999997</v>
      </c>
      <c r="G203" s="7">
        <v>1201683.8100000038</v>
      </c>
      <c r="H203" s="7">
        <v>709686.27999998908</v>
      </c>
      <c r="I203" s="7">
        <v>858975.76000000676</v>
      </c>
      <c r="J203" s="7">
        <v>1426736.5600000022</v>
      </c>
      <c r="K203" s="7">
        <v>1811618.7099999958</v>
      </c>
      <c r="L203" s="7">
        <v>-266764.44000000629</v>
      </c>
      <c r="M203" s="7">
        <v>1223441.4699999995</v>
      </c>
      <c r="N203" s="7">
        <v>12414094.029999983</v>
      </c>
    </row>
    <row r="204" spans="1:14" x14ac:dyDescent="0.35">
      <c r="A204" s="5">
        <v>2755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>
        <v>26319</v>
      </c>
      <c r="N204" s="7">
        <v>26319</v>
      </c>
    </row>
    <row r="205" spans="1:14" x14ac:dyDescent="0.35">
      <c r="A205" s="5">
        <v>2785</v>
      </c>
      <c r="B205" s="7">
        <v>-356.15</v>
      </c>
      <c r="C205" s="7">
        <v>-356.15</v>
      </c>
      <c r="D205" s="7">
        <v>-356.15</v>
      </c>
      <c r="E205" s="7">
        <v>-356.15</v>
      </c>
      <c r="F205" s="7">
        <v>-356.15</v>
      </c>
      <c r="G205" s="7">
        <v>-356.15</v>
      </c>
      <c r="H205" s="7">
        <v>-356.15</v>
      </c>
      <c r="I205" s="7">
        <v>-356.15</v>
      </c>
      <c r="J205" s="7">
        <v>-356.15</v>
      </c>
      <c r="K205" s="7">
        <v>-356.15</v>
      </c>
      <c r="L205" s="7">
        <v>-356.15</v>
      </c>
      <c r="M205" s="7">
        <v>-356.15</v>
      </c>
      <c r="N205" s="7">
        <v>-4273.8</v>
      </c>
    </row>
    <row r="206" spans="1:14" x14ac:dyDescent="0.35">
      <c r="A206" s="5">
        <v>2856</v>
      </c>
      <c r="B206" s="7">
        <v>0</v>
      </c>
      <c r="C206" s="7"/>
      <c r="D206" s="7">
        <v>0</v>
      </c>
      <c r="E206" s="7">
        <v>0</v>
      </c>
      <c r="F206" s="7">
        <v>0</v>
      </c>
      <c r="G206" s="7"/>
      <c r="H206" s="7"/>
      <c r="I206" s="7"/>
      <c r="J206" s="7"/>
      <c r="K206" s="7"/>
      <c r="L206" s="7"/>
      <c r="M206" s="7"/>
      <c r="N206" s="7">
        <v>0</v>
      </c>
    </row>
    <row r="207" spans="1:14" x14ac:dyDescent="0.35">
      <c r="A207" s="5">
        <v>2906</v>
      </c>
      <c r="B207" s="7"/>
      <c r="C207" s="7"/>
      <c r="D207" s="7"/>
      <c r="E207" s="7">
        <v>432</v>
      </c>
      <c r="F207" s="7"/>
      <c r="G207" s="7">
        <v>792</v>
      </c>
      <c r="H207" s="7">
        <v>1188</v>
      </c>
      <c r="I207" s="7"/>
      <c r="J207" s="7">
        <v>2772.31</v>
      </c>
      <c r="K207" s="7"/>
      <c r="L207" s="7">
        <v>4820</v>
      </c>
      <c r="M207" s="7">
        <v>427.87</v>
      </c>
      <c r="N207" s="7">
        <v>10432.18</v>
      </c>
    </row>
    <row r="208" spans="1:14" x14ac:dyDescent="0.35">
      <c r="A208" s="5">
        <v>2909</v>
      </c>
      <c r="B208" s="7"/>
      <c r="C208" s="7"/>
      <c r="D208" s="7"/>
      <c r="E208" s="7"/>
      <c r="F208" s="7"/>
      <c r="G208" s="7"/>
      <c r="H208" s="7"/>
      <c r="I208" s="7"/>
      <c r="J208" s="7">
        <v>186.55</v>
      </c>
      <c r="K208" s="7"/>
      <c r="L208" s="7"/>
      <c r="M208" s="7"/>
      <c r="N208" s="7">
        <v>186.55</v>
      </c>
    </row>
    <row r="209" spans="1:14" x14ac:dyDescent="0.35">
      <c r="A209" s="5">
        <v>2925</v>
      </c>
      <c r="B209" s="7"/>
      <c r="C209" s="7"/>
      <c r="D209" s="7">
        <v>757656.16</v>
      </c>
      <c r="E209" s="7"/>
      <c r="F209" s="7">
        <v>-200</v>
      </c>
      <c r="G209" s="7"/>
      <c r="H209" s="7"/>
      <c r="I209" s="7"/>
      <c r="J209" s="7"/>
      <c r="K209" s="7">
        <v>9875</v>
      </c>
      <c r="L209" s="7"/>
      <c r="M209" s="7"/>
      <c r="N209" s="7">
        <v>767331.16</v>
      </c>
    </row>
    <row r="210" spans="1:14" x14ac:dyDescent="0.35">
      <c r="A210" s="5">
        <v>2930</v>
      </c>
      <c r="B210" s="7">
        <v>-38580.099999999991</v>
      </c>
      <c r="C210" s="7">
        <v>-38580.119999999995</v>
      </c>
      <c r="D210" s="7">
        <v>-45637.67</v>
      </c>
      <c r="E210" s="7">
        <v>-45637.759999999995</v>
      </c>
      <c r="F210" s="7">
        <v>-45632.149999999994</v>
      </c>
      <c r="G210" s="7">
        <v>-43841.78</v>
      </c>
      <c r="H210" s="7">
        <v>-40105.25</v>
      </c>
      <c r="I210" s="7">
        <v>-40105.239999999991</v>
      </c>
      <c r="J210" s="7">
        <v>-40105.17</v>
      </c>
      <c r="K210" s="7">
        <v>-40105.229999999996</v>
      </c>
      <c r="L210" s="7">
        <v>-40933.130000000005</v>
      </c>
      <c r="M210" s="7">
        <v>-40197.209999999992</v>
      </c>
      <c r="N210" s="7">
        <v>-499460.80999999994</v>
      </c>
    </row>
    <row r="211" spans="1:14" x14ac:dyDescent="0.35">
      <c r="A211" s="5">
        <v>2960</v>
      </c>
      <c r="B211" s="7"/>
      <c r="C211" s="7"/>
      <c r="D211" s="7"/>
      <c r="E211" s="7"/>
      <c r="F211" s="7"/>
      <c r="G211" s="7"/>
      <c r="H211" s="7"/>
      <c r="I211" s="7"/>
      <c r="J211" s="7">
        <v>24350</v>
      </c>
      <c r="K211" s="7"/>
      <c r="L211" s="7"/>
      <c r="M211" s="7">
        <v>22850</v>
      </c>
      <c r="N211" s="7">
        <v>47200</v>
      </c>
    </row>
    <row r="212" spans="1:14" x14ac:dyDescent="0.35">
      <c r="A212" s="5">
        <v>3000</v>
      </c>
      <c r="B212" s="7"/>
      <c r="C212" s="7">
        <v>25525</v>
      </c>
      <c r="D212" s="7">
        <v>41973.13</v>
      </c>
      <c r="E212" s="7"/>
      <c r="F212" s="7"/>
      <c r="G212" s="7"/>
      <c r="H212" s="7"/>
      <c r="I212" s="7"/>
      <c r="J212" s="7">
        <v>2350</v>
      </c>
      <c r="K212" s="7">
        <v>36913</v>
      </c>
      <c r="L212" s="7"/>
      <c r="M212" s="7">
        <v>2400</v>
      </c>
      <c r="N212" s="7">
        <v>109161.13</v>
      </c>
    </row>
    <row r="213" spans="1:14" x14ac:dyDescent="0.35">
      <c r="A213" s="5">
        <v>3040</v>
      </c>
      <c r="B213" s="7">
        <v>3100.4</v>
      </c>
      <c r="C213" s="7">
        <v>102281.91</v>
      </c>
      <c r="D213" s="7"/>
      <c r="E213" s="7">
        <v>13600</v>
      </c>
      <c r="F213" s="7"/>
      <c r="G213" s="7"/>
      <c r="H213" s="7"/>
      <c r="I213" s="7"/>
      <c r="J213" s="7"/>
      <c r="K213" s="7"/>
      <c r="L213" s="7"/>
      <c r="M213" s="7"/>
      <c r="N213" s="7">
        <v>118982.31</v>
      </c>
    </row>
    <row r="214" spans="1:14" x14ac:dyDescent="0.35">
      <c r="A214" s="5">
        <v>3080</v>
      </c>
      <c r="B214" s="7">
        <v>-97.92</v>
      </c>
      <c r="C214" s="7">
        <v>-97.91</v>
      </c>
      <c r="D214" s="7">
        <v>-97.92</v>
      </c>
      <c r="E214" s="7">
        <v>-97.92</v>
      </c>
      <c r="F214" s="7">
        <v>-97.91</v>
      </c>
      <c r="G214" s="7">
        <v>-97.92</v>
      </c>
      <c r="H214" s="7">
        <v>-97.92</v>
      </c>
      <c r="I214" s="7">
        <v>-97.91</v>
      </c>
      <c r="J214" s="7">
        <v>-97.92</v>
      </c>
      <c r="K214" s="7">
        <v>-97.92</v>
      </c>
      <c r="L214" s="7">
        <v>-97.91</v>
      </c>
      <c r="M214" s="7">
        <v>-97.92</v>
      </c>
      <c r="N214" s="7">
        <v>-1175</v>
      </c>
    </row>
    <row r="215" spans="1:14" x14ac:dyDescent="0.35">
      <c r="A215" s="5">
        <v>3110</v>
      </c>
      <c r="B215" s="7">
        <v>-4653.71</v>
      </c>
      <c r="C215" s="7">
        <v>-4653.6799999999994</v>
      </c>
      <c r="D215" s="7">
        <v>-4338.4699999999993</v>
      </c>
      <c r="E215" s="7">
        <v>-4338.51</v>
      </c>
      <c r="F215" s="7">
        <v>-3988.58</v>
      </c>
      <c r="G215" s="7">
        <v>-3988.6299999999997</v>
      </c>
      <c r="H215" s="7">
        <v>-3672.2700000000004</v>
      </c>
      <c r="I215" s="7">
        <v>-3123.37</v>
      </c>
      <c r="J215" s="7">
        <v>-2972.8599999999997</v>
      </c>
      <c r="K215" s="7">
        <v>-3786.76</v>
      </c>
      <c r="L215" s="7">
        <v>-3379.8799999999997</v>
      </c>
      <c r="M215" s="7">
        <v>-3767.9500000000003</v>
      </c>
      <c r="N215" s="7">
        <v>-46664.669999999991</v>
      </c>
    </row>
    <row r="216" spans="1:14" x14ac:dyDescent="0.35">
      <c r="A216" s="5">
        <v>3140</v>
      </c>
      <c r="B216" s="7">
        <v>-1860.7400000000002</v>
      </c>
      <c r="C216" s="7">
        <v>-2285.4100000000003</v>
      </c>
      <c r="D216" s="7">
        <v>-2285.4500000000003</v>
      </c>
      <c r="E216" s="7">
        <v>-2285.4700000000003</v>
      </c>
      <c r="F216" s="7">
        <v>-2285.41</v>
      </c>
      <c r="G216" s="7">
        <v>-2285.42</v>
      </c>
      <c r="H216" s="7">
        <v>-2285.4600000000005</v>
      </c>
      <c r="I216" s="7">
        <v>-2285.4</v>
      </c>
      <c r="J216" s="7">
        <v>-2060.7600000000002</v>
      </c>
      <c r="K216" s="7">
        <v>-2060.75</v>
      </c>
      <c r="L216" s="7">
        <v>-2060.7400000000007</v>
      </c>
      <c r="M216" s="7">
        <v>-2024.1799999999998</v>
      </c>
      <c r="N216" s="7">
        <v>-26065.190000000006</v>
      </c>
    </row>
    <row r="217" spans="1:14" x14ac:dyDescent="0.35">
      <c r="A217" s="5">
        <v>3155</v>
      </c>
      <c r="B217" s="7">
        <v>-3337.3</v>
      </c>
      <c r="C217" s="7">
        <v>-3337.2800000000007</v>
      </c>
      <c r="D217" s="7">
        <v>-4041.04</v>
      </c>
      <c r="E217" s="7">
        <v>-4041.0400000000009</v>
      </c>
      <c r="F217" s="7">
        <v>-4041.05</v>
      </c>
      <c r="G217" s="7">
        <v>-4041.0200000000004</v>
      </c>
      <c r="H217" s="7">
        <v>-4041.06</v>
      </c>
      <c r="I217" s="7">
        <v>-4041.0400000000009</v>
      </c>
      <c r="J217" s="7">
        <v>-4080.3099999999995</v>
      </c>
      <c r="K217" s="7">
        <v>-4700.579999999999</v>
      </c>
      <c r="L217" s="7">
        <v>-4700.630000000001</v>
      </c>
      <c r="M217" s="7">
        <v>-4720.95</v>
      </c>
      <c r="N217" s="7">
        <v>-49123.3</v>
      </c>
    </row>
    <row r="218" spans="1:14" x14ac:dyDescent="0.35">
      <c r="A218" s="5">
        <v>3160</v>
      </c>
      <c r="B218" s="7">
        <v>-209.43</v>
      </c>
      <c r="C218" s="7">
        <v>-209.42000000000002</v>
      </c>
      <c r="D218" s="7">
        <v>-209.43</v>
      </c>
      <c r="E218" s="7">
        <v>-209.43</v>
      </c>
      <c r="F218" s="7">
        <v>-209.41</v>
      </c>
      <c r="G218" s="7">
        <v>-209.43</v>
      </c>
      <c r="H218" s="7">
        <v>-209.43</v>
      </c>
      <c r="I218" s="7">
        <v>-209.42000000000002</v>
      </c>
      <c r="J218" s="7">
        <v>-209.42000000000002</v>
      </c>
      <c r="K218" s="7">
        <v>-209.42000000000002</v>
      </c>
      <c r="L218" s="7">
        <v>-209.43</v>
      </c>
      <c r="M218" s="7">
        <v>-209.42000000000002</v>
      </c>
      <c r="N218" s="7">
        <v>-2513.09</v>
      </c>
    </row>
    <row r="219" spans="1:14" x14ac:dyDescent="0.35">
      <c r="A219" s="5">
        <v>3185</v>
      </c>
      <c r="B219" s="7">
        <v>-57.59</v>
      </c>
      <c r="C219" s="7">
        <v>-57.58</v>
      </c>
      <c r="D219" s="7">
        <v>-57.58</v>
      </c>
      <c r="E219" s="7">
        <v>-57.58</v>
      </c>
      <c r="F219" s="7">
        <v>-57.59</v>
      </c>
      <c r="G219" s="7">
        <v>-57.58</v>
      </c>
      <c r="H219" s="7">
        <v>-57.58</v>
      </c>
      <c r="I219" s="7">
        <v>-57.58</v>
      </c>
      <c r="J219" s="7">
        <v>-57.58</v>
      </c>
      <c r="K219" s="7">
        <v>-57.58</v>
      </c>
      <c r="L219" s="7">
        <v>-57.58</v>
      </c>
      <c r="M219" s="7">
        <v>-57.58</v>
      </c>
      <c r="N219" s="7">
        <v>-690.98</v>
      </c>
    </row>
    <row r="220" spans="1:14" x14ac:dyDescent="0.35">
      <c r="A220" s="5">
        <v>3195</v>
      </c>
      <c r="B220" s="7">
        <v>-3614.5699999999997</v>
      </c>
      <c r="C220" s="7">
        <v>-5355.8899999999994</v>
      </c>
      <c r="D220" s="7">
        <v>-5355.9</v>
      </c>
      <c r="E220" s="7">
        <v>-5583.6100000000006</v>
      </c>
      <c r="F220" s="7">
        <v>-5583.58</v>
      </c>
      <c r="G220" s="7">
        <v>-5583.59</v>
      </c>
      <c r="H220" s="7">
        <v>-5583.5999999999995</v>
      </c>
      <c r="I220" s="7">
        <v>-5583.5899999999992</v>
      </c>
      <c r="J220" s="7">
        <v>-5583.61</v>
      </c>
      <c r="K220" s="7">
        <v>-5583.62</v>
      </c>
      <c r="L220" s="7">
        <v>-5583.5899999999992</v>
      </c>
      <c r="M220" s="7">
        <v>-5583.59</v>
      </c>
      <c r="N220" s="7">
        <v>-64578.740000000005</v>
      </c>
    </row>
    <row r="221" spans="1:14" x14ac:dyDescent="0.35">
      <c r="A221" s="5">
        <v>3305</v>
      </c>
      <c r="B221" s="7"/>
      <c r="C221" s="7"/>
      <c r="D221" s="7"/>
      <c r="E221" s="7"/>
      <c r="F221" s="7">
        <v>-40196.83</v>
      </c>
      <c r="G221" s="7"/>
      <c r="H221" s="7">
        <v>-2995</v>
      </c>
      <c r="I221" s="7"/>
      <c r="J221" s="7">
        <v>-2250</v>
      </c>
      <c r="K221" s="7"/>
      <c r="L221" s="7"/>
      <c r="M221" s="7"/>
      <c r="N221" s="7">
        <v>-45441.83</v>
      </c>
    </row>
    <row r="222" spans="1:14" x14ac:dyDescent="0.35">
      <c r="A222" s="5">
        <v>3340</v>
      </c>
      <c r="B222" s="7"/>
      <c r="C222" s="7"/>
      <c r="D222" s="7">
        <v>-27784</v>
      </c>
      <c r="E222" s="7"/>
      <c r="F222" s="7">
        <v>-183639.1</v>
      </c>
      <c r="G222" s="7"/>
      <c r="H222" s="7">
        <v>-44197</v>
      </c>
      <c r="I222" s="7"/>
      <c r="J222" s="7">
        <v>-3942.4</v>
      </c>
      <c r="K222" s="7"/>
      <c r="L222" s="7"/>
      <c r="M222" s="7"/>
      <c r="N222" s="7">
        <v>-259562.5</v>
      </c>
    </row>
    <row r="223" spans="1:14" x14ac:dyDescent="0.35">
      <c r="A223" s="5">
        <v>3345</v>
      </c>
      <c r="B223" s="7"/>
      <c r="C223" s="7"/>
      <c r="D223" s="7">
        <v>-37665</v>
      </c>
      <c r="E223" s="7"/>
      <c r="F223" s="7">
        <v>-153482.72</v>
      </c>
      <c r="G223" s="7"/>
      <c r="H223" s="7">
        <v>-43308</v>
      </c>
      <c r="I223" s="7"/>
      <c r="J223" s="7">
        <v>-65852.77</v>
      </c>
      <c r="K223" s="7"/>
      <c r="L223" s="7"/>
      <c r="M223" s="7"/>
      <c r="N223" s="7">
        <v>-300308.49</v>
      </c>
    </row>
    <row r="224" spans="1:14" x14ac:dyDescent="0.35">
      <c r="A224" s="5">
        <v>3360</v>
      </c>
      <c r="B224" s="7"/>
      <c r="C224" s="7"/>
      <c r="D224" s="7">
        <v>-12615</v>
      </c>
      <c r="E224" s="7"/>
      <c r="F224" s="7">
        <v>-70387.66</v>
      </c>
      <c r="G224" s="7"/>
      <c r="H224" s="7">
        <v>-22350</v>
      </c>
      <c r="I224" s="7"/>
      <c r="J224" s="7">
        <v>-44699.12</v>
      </c>
      <c r="K224" s="7"/>
      <c r="L224" s="7"/>
      <c r="M224" s="7"/>
      <c r="N224" s="7">
        <v>-150051.78</v>
      </c>
    </row>
    <row r="225" spans="1:14" x14ac:dyDescent="0.35">
      <c r="A225" s="5">
        <v>3435</v>
      </c>
      <c r="B225" s="7">
        <v>1648</v>
      </c>
      <c r="C225" s="7">
        <v>-2500</v>
      </c>
      <c r="D225" s="7">
        <v>-1939</v>
      </c>
      <c r="E225" s="7">
        <v>-6675</v>
      </c>
      <c r="F225" s="7">
        <v>-4158.21</v>
      </c>
      <c r="G225" s="7">
        <v>-2100</v>
      </c>
      <c r="H225" s="7"/>
      <c r="I225" s="7">
        <v>-12105</v>
      </c>
      <c r="J225" s="7">
        <v>-2210</v>
      </c>
      <c r="K225" s="7">
        <v>-10089.130000000001</v>
      </c>
      <c r="L225" s="7">
        <v>-180574</v>
      </c>
      <c r="M225" s="7">
        <v>-22112.1</v>
      </c>
      <c r="N225" s="7">
        <v>-242814.44</v>
      </c>
    </row>
    <row r="226" spans="1:14" x14ac:dyDescent="0.35">
      <c r="A226" s="5">
        <v>3442</v>
      </c>
      <c r="B226" s="7">
        <v>-22816</v>
      </c>
      <c r="C226" s="7">
        <v>-248877.07</v>
      </c>
      <c r="D226" s="7">
        <v>-296329</v>
      </c>
      <c r="E226" s="7">
        <v>-35472</v>
      </c>
      <c r="F226" s="7">
        <v>-16934</v>
      </c>
      <c r="G226" s="7">
        <v>9982</v>
      </c>
      <c r="H226" s="7">
        <v>-41085</v>
      </c>
      <c r="I226" s="7">
        <v>-50647.92</v>
      </c>
      <c r="J226" s="7">
        <v>-2852</v>
      </c>
      <c r="K226" s="7">
        <v>-392609.91</v>
      </c>
      <c r="L226" s="7">
        <v>-344876.49</v>
      </c>
      <c r="M226" s="7">
        <v>-26825</v>
      </c>
      <c r="N226" s="7">
        <v>-1469342.3900000001</v>
      </c>
    </row>
    <row r="227" spans="1:14" x14ac:dyDescent="0.35">
      <c r="A227" s="5">
        <v>3445</v>
      </c>
      <c r="B227" s="7">
        <v>-18512</v>
      </c>
      <c r="C227" s="7">
        <v>-121801.31</v>
      </c>
      <c r="D227" s="7">
        <v>-193667</v>
      </c>
      <c r="E227" s="7">
        <v>-51807</v>
      </c>
      <c r="F227" s="7">
        <v>-9481</v>
      </c>
      <c r="G227" s="7">
        <v>8099</v>
      </c>
      <c r="H227" s="7">
        <v>-33822</v>
      </c>
      <c r="I227" s="7">
        <v>-41395.440000000002</v>
      </c>
      <c r="J227" s="7">
        <v>-2314</v>
      </c>
      <c r="K227" s="7">
        <v>-319107.03000000003</v>
      </c>
      <c r="L227" s="7">
        <v>14966.829999999987</v>
      </c>
      <c r="M227" s="7">
        <v>-25370.7</v>
      </c>
      <c r="N227" s="7">
        <v>-794211.65</v>
      </c>
    </row>
    <row r="228" spans="1:14" x14ac:dyDescent="0.35">
      <c r="A228" s="5">
        <v>3455</v>
      </c>
      <c r="B228" s="7">
        <v>-8594.4499999999953</v>
      </c>
      <c r="C228" s="7">
        <v>-2498.5200000000004</v>
      </c>
      <c r="D228" s="7">
        <v>-9520.2099999999973</v>
      </c>
      <c r="E228" s="7">
        <v>-8649.4599999999991</v>
      </c>
      <c r="F228" s="7">
        <v>-8719.5399999999972</v>
      </c>
      <c r="G228" s="7">
        <v>-14892.74</v>
      </c>
      <c r="H228" s="7">
        <v>-7728.0299999999988</v>
      </c>
      <c r="I228" s="7">
        <v>-20424.109999999997</v>
      </c>
      <c r="J228" s="7">
        <v>-9577.6599999999962</v>
      </c>
      <c r="K228" s="7">
        <v>-13272.599999999995</v>
      </c>
      <c r="L228" s="7">
        <v>-6496.42</v>
      </c>
      <c r="M228" s="7">
        <v>-14183.919999999998</v>
      </c>
      <c r="N228" s="7">
        <v>-124557.65999999996</v>
      </c>
    </row>
    <row r="229" spans="1:14" x14ac:dyDescent="0.35">
      <c r="A229" s="5">
        <v>3505</v>
      </c>
      <c r="B229" s="7"/>
      <c r="C229" s="7"/>
      <c r="D229" s="7">
        <v>687049.07</v>
      </c>
      <c r="E229" s="7"/>
      <c r="F229" s="7">
        <v>-233746.95</v>
      </c>
      <c r="G229" s="7"/>
      <c r="H229" s="7"/>
      <c r="I229" s="7"/>
      <c r="J229" s="7"/>
      <c r="K229" s="7"/>
      <c r="L229" s="7"/>
      <c r="M229" s="7"/>
      <c r="N229" s="7">
        <v>453302.11999999994</v>
      </c>
    </row>
    <row r="230" spans="1:14" x14ac:dyDescent="0.35">
      <c r="A230" s="5">
        <v>3520</v>
      </c>
      <c r="B230" s="7"/>
      <c r="C230" s="7"/>
      <c r="D230" s="7">
        <v>0</v>
      </c>
      <c r="E230" s="7">
        <v>-21466</v>
      </c>
      <c r="F230" s="7"/>
      <c r="G230" s="7"/>
      <c r="H230" s="7"/>
      <c r="I230" s="7"/>
      <c r="J230" s="7"/>
      <c r="K230" s="7"/>
      <c r="L230" s="7"/>
      <c r="M230" s="7"/>
      <c r="N230" s="7">
        <v>-21466</v>
      </c>
    </row>
    <row r="231" spans="1:14" x14ac:dyDescent="0.35">
      <c r="A231" s="5">
        <v>3550</v>
      </c>
      <c r="B231" s="7"/>
      <c r="C231" s="7"/>
      <c r="D231" s="7"/>
      <c r="E231" s="7">
        <v>-38944</v>
      </c>
      <c r="F231" s="7">
        <v>-9342.68</v>
      </c>
      <c r="G231" s="7"/>
      <c r="H231" s="7"/>
      <c r="I231" s="7"/>
      <c r="J231" s="7"/>
      <c r="K231" s="7"/>
      <c r="L231" s="7"/>
      <c r="M231" s="7"/>
      <c r="N231" s="7">
        <v>-48286.68</v>
      </c>
    </row>
    <row r="232" spans="1:14" x14ac:dyDescent="0.35">
      <c r="A232" s="5">
        <v>3555</v>
      </c>
      <c r="B232" s="7"/>
      <c r="C232" s="7"/>
      <c r="D232" s="7">
        <v>-86271.85</v>
      </c>
      <c r="E232" s="7">
        <v>-133552</v>
      </c>
      <c r="F232" s="7">
        <v>-228000.75</v>
      </c>
      <c r="G232" s="7"/>
      <c r="H232" s="7">
        <v>-104579.4</v>
      </c>
      <c r="I232" s="7"/>
      <c r="J232" s="7"/>
      <c r="K232" s="7"/>
      <c r="L232" s="7"/>
      <c r="M232" s="7"/>
      <c r="N232" s="7">
        <v>-552404</v>
      </c>
    </row>
    <row r="233" spans="1:14" x14ac:dyDescent="0.35">
      <c r="A233" s="5">
        <v>3557</v>
      </c>
      <c r="B233" s="7"/>
      <c r="C233" s="7"/>
      <c r="D233" s="7">
        <v>-15315</v>
      </c>
      <c r="E233" s="7"/>
      <c r="F233" s="7">
        <v>-179796.27999999997</v>
      </c>
      <c r="G233" s="7"/>
      <c r="H233" s="7">
        <v>-35285</v>
      </c>
      <c r="I233" s="7"/>
      <c r="J233" s="7">
        <v>-62029.179999999993</v>
      </c>
      <c r="K233" s="7"/>
      <c r="L233" s="7"/>
      <c r="M233" s="7"/>
      <c r="N233" s="7">
        <v>-292425.45999999996</v>
      </c>
    </row>
    <row r="234" spans="1:14" x14ac:dyDescent="0.35">
      <c r="A234" s="5">
        <v>3565</v>
      </c>
      <c r="B234" s="7"/>
      <c r="C234" s="7"/>
      <c r="D234" s="7">
        <v>-61115</v>
      </c>
      <c r="E234" s="7">
        <v>-18049</v>
      </c>
      <c r="F234" s="7">
        <v>-114968.74</v>
      </c>
      <c r="G234" s="7"/>
      <c r="H234" s="7">
        <v>-39632</v>
      </c>
      <c r="I234" s="7"/>
      <c r="J234" s="7">
        <v>-78407.12</v>
      </c>
      <c r="K234" s="7"/>
      <c r="L234" s="7"/>
      <c r="M234" s="7"/>
      <c r="N234" s="7">
        <v>-312171.86</v>
      </c>
    </row>
    <row r="235" spans="1:14" x14ac:dyDescent="0.35">
      <c r="A235" s="5">
        <v>3585</v>
      </c>
      <c r="B235" s="7"/>
      <c r="C235" s="7"/>
      <c r="D235" s="7"/>
      <c r="E235" s="7">
        <v>-5611</v>
      </c>
      <c r="F235" s="7"/>
      <c r="G235" s="7"/>
      <c r="H235" s="7"/>
      <c r="I235" s="7"/>
      <c r="J235" s="7"/>
      <c r="K235" s="7"/>
      <c r="L235" s="7"/>
      <c r="M235" s="7"/>
      <c r="N235" s="7">
        <v>-5611</v>
      </c>
    </row>
    <row r="236" spans="1:14" x14ac:dyDescent="0.35">
      <c r="A236" s="5">
        <v>3600</v>
      </c>
      <c r="B236" s="7"/>
      <c r="C236" s="7"/>
      <c r="D236" s="7">
        <v>48841.58</v>
      </c>
      <c r="E236" s="7"/>
      <c r="F236" s="7"/>
      <c r="G236" s="7"/>
      <c r="H236" s="7"/>
      <c r="I236" s="7"/>
      <c r="J236" s="7"/>
      <c r="K236" s="7"/>
      <c r="L236" s="7"/>
      <c r="M236" s="7"/>
      <c r="N236" s="7">
        <v>48841.58</v>
      </c>
    </row>
    <row r="237" spans="1:14" x14ac:dyDescent="0.35">
      <c r="A237" s="5">
        <v>3605</v>
      </c>
      <c r="B237" s="7"/>
      <c r="C237" s="7"/>
      <c r="D237" s="7">
        <v>121243.95</v>
      </c>
      <c r="E237" s="7">
        <v>-135660</v>
      </c>
      <c r="F237" s="7"/>
      <c r="G237" s="7"/>
      <c r="H237" s="7"/>
      <c r="I237" s="7"/>
      <c r="J237" s="7"/>
      <c r="K237" s="7"/>
      <c r="L237" s="7"/>
      <c r="M237" s="7"/>
      <c r="N237" s="7">
        <v>-14416.050000000003</v>
      </c>
    </row>
    <row r="238" spans="1:14" x14ac:dyDescent="0.35">
      <c r="A238" s="5">
        <v>3635</v>
      </c>
      <c r="B238" s="7"/>
      <c r="C238" s="7"/>
      <c r="D238" s="7"/>
      <c r="E238" s="7">
        <v>-25092</v>
      </c>
      <c r="F238" s="7"/>
      <c r="G238" s="7"/>
      <c r="H238" s="7"/>
      <c r="I238" s="7"/>
      <c r="J238" s="7"/>
      <c r="K238" s="7"/>
      <c r="L238" s="7"/>
      <c r="M238" s="7"/>
      <c r="N238" s="7">
        <v>-25092</v>
      </c>
    </row>
    <row r="239" spans="1:14" x14ac:dyDescent="0.35">
      <c r="A239" s="5">
        <v>3700</v>
      </c>
      <c r="B239" s="7"/>
      <c r="C239" s="7"/>
      <c r="D239" s="7"/>
      <c r="E239" s="7">
        <v>-6867</v>
      </c>
      <c r="F239" s="7"/>
      <c r="G239" s="7"/>
      <c r="H239" s="7"/>
      <c r="I239" s="7"/>
      <c r="J239" s="7"/>
      <c r="K239" s="7"/>
      <c r="L239" s="7"/>
      <c r="M239" s="7"/>
      <c r="N239" s="7">
        <v>-6867</v>
      </c>
    </row>
    <row r="240" spans="1:14" x14ac:dyDescent="0.35">
      <c r="A240" s="5">
        <v>3705</v>
      </c>
      <c r="B240" s="7"/>
      <c r="C240" s="7">
        <v>-1350</v>
      </c>
      <c r="D240" s="7">
        <v>25843.54</v>
      </c>
      <c r="E240" s="7"/>
      <c r="F240" s="7"/>
      <c r="G240" s="7"/>
      <c r="H240" s="7">
        <v>-450</v>
      </c>
      <c r="I240" s="7"/>
      <c r="J240" s="7"/>
      <c r="K240" s="7">
        <v>0</v>
      </c>
      <c r="L240" s="7"/>
      <c r="M240" s="7"/>
      <c r="N240" s="7">
        <v>24043.54</v>
      </c>
    </row>
    <row r="241" spans="1:14" x14ac:dyDescent="0.35">
      <c r="A241" s="5">
        <v>3712</v>
      </c>
      <c r="B241" s="7"/>
      <c r="C241" s="7">
        <v>0</v>
      </c>
      <c r="D241" s="7">
        <v>0</v>
      </c>
      <c r="E241" s="7">
        <v>-115599</v>
      </c>
      <c r="F241" s="7"/>
      <c r="G241" s="7"/>
      <c r="H241" s="7"/>
      <c r="I241" s="7"/>
      <c r="J241" s="7"/>
      <c r="K241" s="7">
        <v>-387816</v>
      </c>
      <c r="L241" s="7">
        <v>328152</v>
      </c>
      <c r="M241" s="7">
        <v>0</v>
      </c>
      <c r="N241" s="7">
        <v>-175263</v>
      </c>
    </row>
    <row r="242" spans="1:14" x14ac:dyDescent="0.35">
      <c r="A242" s="5">
        <v>3715</v>
      </c>
      <c r="B242" s="7">
        <v>-1494.12</v>
      </c>
      <c r="C242" s="7">
        <v>0</v>
      </c>
      <c r="D242" s="7">
        <v>-5868.41</v>
      </c>
      <c r="E242" s="7">
        <v>-53129.000000000007</v>
      </c>
      <c r="F242" s="7">
        <v>-137.62</v>
      </c>
      <c r="G242" s="7"/>
      <c r="H242" s="7">
        <v>-18410</v>
      </c>
      <c r="I242" s="7"/>
      <c r="J242" s="7">
        <v>-2470</v>
      </c>
      <c r="K242" s="7">
        <v>-174096</v>
      </c>
      <c r="L242" s="7">
        <v>146412</v>
      </c>
      <c r="M242" s="7">
        <v>-1350</v>
      </c>
      <c r="N242" s="7">
        <v>-110543.15000000002</v>
      </c>
    </row>
    <row r="243" spans="1:14" x14ac:dyDescent="0.35">
      <c r="A243" s="5">
        <v>3725</v>
      </c>
      <c r="B243" s="7">
        <v>-208.21</v>
      </c>
      <c r="C243" s="7">
        <v>-275.24</v>
      </c>
      <c r="D243" s="7">
        <v>-275.24</v>
      </c>
      <c r="E243" s="7">
        <v>-550.48</v>
      </c>
      <c r="F243" s="7"/>
      <c r="G243" s="7">
        <v>-412.86</v>
      </c>
      <c r="H243" s="7"/>
      <c r="I243" s="7">
        <v>-275.24</v>
      </c>
      <c r="J243" s="7">
        <v>-137.62</v>
      </c>
      <c r="K243" s="7">
        <v>-137.62</v>
      </c>
      <c r="L243" s="7"/>
      <c r="M243" s="7"/>
      <c r="N243" s="7">
        <v>-2272.5100000000002</v>
      </c>
    </row>
    <row r="244" spans="1:14" x14ac:dyDescent="0.35">
      <c r="A244" s="5">
        <v>3750</v>
      </c>
      <c r="B244" s="7"/>
      <c r="C244" s="7"/>
      <c r="D244" s="7"/>
      <c r="E244" s="7"/>
      <c r="F244" s="7">
        <v>-339533.16</v>
      </c>
      <c r="G244" s="7"/>
      <c r="H244" s="7">
        <v>-87233</v>
      </c>
      <c r="I244" s="7"/>
      <c r="J244" s="7">
        <v>-53375.79</v>
      </c>
      <c r="K244" s="7"/>
      <c r="L244" s="7"/>
      <c r="M244" s="7"/>
      <c r="N244" s="7">
        <v>-480141.94999999995</v>
      </c>
    </row>
    <row r="245" spans="1:14" x14ac:dyDescent="0.35">
      <c r="A245" s="5">
        <v>3765</v>
      </c>
      <c r="B245" s="7"/>
      <c r="C245" s="7"/>
      <c r="D245" s="7"/>
      <c r="E245" s="7"/>
      <c r="F245" s="7"/>
      <c r="G245" s="7"/>
      <c r="H245" s="7"/>
      <c r="I245" s="7"/>
      <c r="J245" s="7">
        <v>-61689.600000000006</v>
      </c>
      <c r="K245" s="7"/>
      <c r="L245" s="7"/>
      <c r="M245" s="7"/>
      <c r="N245" s="7">
        <v>-61689.600000000006</v>
      </c>
    </row>
    <row r="246" spans="1:14" x14ac:dyDescent="0.35">
      <c r="A246" s="5">
        <v>3790</v>
      </c>
      <c r="B246" s="7"/>
      <c r="C246" s="7"/>
      <c r="D246" s="7"/>
      <c r="E246" s="7"/>
      <c r="F246" s="7"/>
      <c r="G246" s="7"/>
      <c r="H246" s="7">
        <v>-550.48</v>
      </c>
      <c r="I246" s="7"/>
      <c r="J246" s="7"/>
      <c r="K246" s="7"/>
      <c r="L246" s="7"/>
      <c r="M246" s="7"/>
      <c r="N246" s="7">
        <v>-550.48</v>
      </c>
    </row>
    <row r="247" spans="1:14" x14ac:dyDescent="0.35">
      <c r="A247" s="5">
        <v>3810</v>
      </c>
      <c r="B247" s="7">
        <v>280.22999999999996</v>
      </c>
      <c r="C247" s="7">
        <v>280.22999999999996</v>
      </c>
      <c r="D247" s="7">
        <v>280.22999999999996</v>
      </c>
      <c r="E247" s="7">
        <v>280.22999999999996</v>
      </c>
      <c r="F247" s="7">
        <v>280.22999999999996</v>
      </c>
      <c r="G247" s="7">
        <v>280.22999999999996</v>
      </c>
      <c r="H247" s="7">
        <v>280.22999999999996</v>
      </c>
      <c r="I247" s="7">
        <v>280.22999999999996</v>
      </c>
      <c r="J247" s="7">
        <v>280.22999999999996</v>
      </c>
      <c r="K247" s="7">
        <v>280.22999999999996</v>
      </c>
      <c r="L247" s="7">
        <v>280.22999999999996</v>
      </c>
      <c r="M247" s="7">
        <v>280.22999999999996</v>
      </c>
      <c r="N247" s="7">
        <v>3362.7599999999998</v>
      </c>
    </row>
    <row r="248" spans="1:14" x14ac:dyDescent="0.35">
      <c r="A248" s="5">
        <v>3815</v>
      </c>
      <c r="B248" s="7">
        <v>8129.6100000000015</v>
      </c>
      <c r="C248" s="7">
        <v>8129.6100000000015</v>
      </c>
      <c r="D248" s="7">
        <v>8129.6100000000015</v>
      </c>
      <c r="E248" s="7">
        <v>8129.6100000000015</v>
      </c>
      <c r="F248" s="7">
        <v>8129.6100000000015</v>
      </c>
      <c r="G248" s="7">
        <v>8129.6100000000015</v>
      </c>
      <c r="H248" s="7">
        <v>8129.6100000000015</v>
      </c>
      <c r="I248" s="7">
        <v>8129.6100000000015</v>
      </c>
      <c r="J248" s="7">
        <v>8129.6100000000015</v>
      </c>
      <c r="K248" s="7">
        <v>8129.6100000000015</v>
      </c>
      <c r="L248" s="7">
        <v>8129.6100000000015</v>
      </c>
      <c r="M248" s="7">
        <v>8129.6100000000015</v>
      </c>
      <c r="N248" s="7">
        <v>97555.320000000022</v>
      </c>
    </row>
    <row r="249" spans="1:14" x14ac:dyDescent="0.35">
      <c r="A249" s="5">
        <v>3840</v>
      </c>
      <c r="B249" s="7">
        <v>2257.91</v>
      </c>
      <c r="C249" s="7">
        <v>2257.91</v>
      </c>
      <c r="D249" s="7">
        <v>2257.91</v>
      </c>
      <c r="E249" s="7">
        <v>2257.91</v>
      </c>
      <c r="F249" s="7">
        <v>2257.91</v>
      </c>
      <c r="G249" s="7">
        <v>2257.91</v>
      </c>
      <c r="H249" s="7">
        <v>2257.91</v>
      </c>
      <c r="I249" s="7">
        <v>2257.91</v>
      </c>
      <c r="J249" s="7">
        <v>2257.91</v>
      </c>
      <c r="K249" s="7">
        <v>2257.91</v>
      </c>
      <c r="L249" s="7">
        <v>2257.91</v>
      </c>
      <c r="M249" s="7">
        <v>2257.91</v>
      </c>
      <c r="N249" s="7">
        <v>27094.92</v>
      </c>
    </row>
    <row r="250" spans="1:14" x14ac:dyDescent="0.35">
      <c r="A250" s="5">
        <v>3850</v>
      </c>
      <c r="B250" s="7">
        <v>313.56000000000006</v>
      </c>
      <c r="C250" s="7">
        <v>313.56000000000006</v>
      </c>
      <c r="D250" s="7">
        <v>313.56000000000006</v>
      </c>
      <c r="E250" s="7">
        <v>313.56000000000006</v>
      </c>
      <c r="F250" s="7">
        <v>425.22</v>
      </c>
      <c r="G250" s="7">
        <v>425.22</v>
      </c>
      <c r="H250" s="7">
        <v>433.53999999999996</v>
      </c>
      <c r="I250" s="7">
        <v>433.53999999999996</v>
      </c>
      <c r="J250" s="7">
        <v>439.78999999999996</v>
      </c>
      <c r="K250" s="7">
        <v>439.78999999999996</v>
      </c>
      <c r="L250" s="7">
        <v>439.78999999999996</v>
      </c>
      <c r="M250" s="7">
        <v>439.78999999999996</v>
      </c>
      <c r="N250" s="7">
        <v>4730.92</v>
      </c>
    </row>
    <row r="251" spans="1:14" x14ac:dyDescent="0.35">
      <c r="A251" s="5">
        <v>3860</v>
      </c>
      <c r="B251" s="7">
        <v>891.90999999999985</v>
      </c>
      <c r="C251" s="7">
        <v>891.90999999999985</v>
      </c>
      <c r="D251" s="7">
        <v>891.90999999999985</v>
      </c>
      <c r="E251" s="7">
        <v>891.90999999999985</v>
      </c>
      <c r="F251" s="7">
        <v>891.90999999999985</v>
      </c>
      <c r="G251" s="7">
        <v>891.90999999999985</v>
      </c>
      <c r="H251" s="7">
        <v>891.90999999999985</v>
      </c>
      <c r="I251" s="7">
        <v>891.90999999999985</v>
      </c>
      <c r="J251" s="7">
        <v>891.90999999999985</v>
      </c>
      <c r="K251" s="7">
        <v>891.90999999999985</v>
      </c>
      <c r="L251" s="7">
        <v>891.90999999999985</v>
      </c>
      <c r="M251" s="7">
        <v>627.99999999999977</v>
      </c>
      <c r="N251" s="7">
        <v>10439.009999999998</v>
      </c>
    </row>
    <row r="252" spans="1:14" x14ac:dyDescent="0.35">
      <c r="A252" s="5">
        <v>3865</v>
      </c>
      <c r="B252" s="7">
        <v>10.73</v>
      </c>
      <c r="C252" s="7">
        <v>10.73</v>
      </c>
      <c r="D252" s="7">
        <v>10.73</v>
      </c>
      <c r="E252" s="7">
        <v>10.73</v>
      </c>
      <c r="F252" s="7">
        <v>10.73</v>
      </c>
      <c r="G252" s="7">
        <v>10.73</v>
      </c>
      <c r="H252" s="7">
        <v>10.73</v>
      </c>
      <c r="I252" s="7">
        <v>10.73</v>
      </c>
      <c r="J252" s="7">
        <v>10.73</v>
      </c>
      <c r="K252" s="7">
        <v>10.73</v>
      </c>
      <c r="L252" s="7">
        <v>10.73</v>
      </c>
      <c r="M252" s="7">
        <v>-33.450000000000003</v>
      </c>
      <c r="N252" s="7">
        <v>84.580000000000027</v>
      </c>
    </row>
    <row r="253" spans="1:14" x14ac:dyDescent="0.35">
      <c r="A253" s="5">
        <v>3875</v>
      </c>
      <c r="B253" s="7">
        <v>1650.94</v>
      </c>
      <c r="C253" s="7">
        <v>1650.94</v>
      </c>
      <c r="D253" s="7">
        <v>1650.94</v>
      </c>
      <c r="E253" s="7">
        <v>1650.94</v>
      </c>
      <c r="F253" s="7">
        <v>1650.94</v>
      </c>
      <c r="G253" s="7">
        <v>1650.94</v>
      </c>
      <c r="H253" s="7">
        <v>1650.94</v>
      </c>
      <c r="I253" s="7">
        <v>1650.94</v>
      </c>
      <c r="J253" s="7">
        <v>1650.94</v>
      </c>
      <c r="K253" s="7">
        <v>1650.94</v>
      </c>
      <c r="L253" s="7">
        <v>1650.94</v>
      </c>
      <c r="M253" s="7">
        <v>931.7600000000001</v>
      </c>
      <c r="N253" s="7">
        <v>19092.099999999999</v>
      </c>
    </row>
    <row r="254" spans="1:14" x14ac:dyDescent="0.35">
      <c r="A254" s="5">
        <v>3880</v>
      </c>
      <c r="B254" s="7">
        <v>2301.91</v>
      </c>
      <c r="C254" s="7">
        <v>2301.91</v>
      </c>
      <c r="D254" s="7">
        <v>2301.9</v>
      </c>
      <c r="E254" s="7">
        <v>2301.91</v>
      </c>
      <c r="F254" s="7">
        <v>2301.91</v>
      </c>
      <c r="G254" s="7">
        <v>2301.91</v>
      </c>
      <c r="H254" s="7">
        <v>2301.91</v>
      </c>
      <c r="I254" s="7">
        <v>2301.9</v>
      </c>
      <c r="J254" s="7">
        <v>2301.91</v>
      </c>
      <c r="K254" s="7">
        <v>2301.91</v>
      </c>
      <c r="L254" s="7">
        <v>2301.91</v>
      </c>
      <c r="M254" s="7">
        <v>2301.91</v>
      </c>
      <c r="N254" s="7">
        <v>27622.899999999998</v>
      </c>
    </row>
    <row r="255" spans="1:14" x14ac:dyDescent="0.35">
      <c r="A255" s="5">
        <v>3885</v>
      </c>
      <c r="B255" s="7">
        <v>30268.250000000011</v>
      </c>
      <c r="C255" s="7">
        <v>30268.250000000011</v>
      </c>
      <c r="D255" s="7">
        <v>30322.200000000012</v>
      </c>
      <c r="E255" s="7">
        <v>30322.19000000001</v>
      </c>
      <c r="F255" s="7">
        <v>30678.770000000011</v>
      </c>
      <c r="G255" s="7">
        <v>30678.780000000013</v>
      </c>
      <c r="H255" s="7">
        <v>30764.600000000013</v>
      </c>
      <c r="I255" s="7">
        <v>30764.590000000011</v>
      </c>
      <c r="J255" s="7">
        <v>30772.260000000013</v>
      </c>
      <c r="K255" s="7">
        <v>30772.250000000011</v>
      </c>
      <c r="L255" s="7">
        <v>30772.260000000013</v>
      </c>
      <c r="M255" s="7">
        <v>30772.250000000011</v>
      </c>
      <c r="N255" s="7">
        <v>367156.65000000008</v>
      </c>
    </row>
    <row r="256" spans="1:14" x14ac:dyDescent="0.35">
      <c r="A256" s="5">
        <v>3890</v>
      </c>
      <c r="B256" s="7">
        <v>7171.7400000000007</v>
      </c>
      <c r="C256" s="7">
        <v>7171.7300000000014</v>
      </c>
      <c r="D256" s="7">
        <v>7250.22</v>
      </c>
      <c r="E256" s="7">
        <v>7250.2000000000007</v>
      </c>
      <c r="F256" s="7">
        <v>7569.97</v>
      </c>
      <c r="G256" s="7">
        <v>7569.9600000000009</v>
      </c>
      <c r="H256" s="7">
        <v>7660.2</v>
      </c>
      <c r="I256" s="7">
        <v>7660.21</v>
      </c>
      <c r="J256" s="7">
        <v>7797.380000000001</v>
      </c>
      <c r="K256" s="7">
        <v>7797.39</v>
      </c>
      <c r="L256" s="7">
        <v>7797.380000000001</v>
      </c>
      <c r="M256" s="7">
        <v>7554.5300000000007</v>
      </c>
      <c r="N256" s="7">
        <v>90250.91</v>
      </c>
    </row>
    <row r="257" spans="1:14" x14ac:dyDescent="0.35">
      <c r="A257" s="5">
        <v>3895</v>
      </c>
      <c r="B257" s="7">
        <v>879.7</v>
      </c>
      <c r="C257" s="7">
        <v>879.7</v>
      </c>
      <c r="D257" s="7">
        <v>879.7</v>
      </c>
      <c r="E257" s="7">
        <v>879.7</v>
      </c>
      <c r="F257" s="7">
        <v>879.7</v>
      </c>
      <c r="G257" s="7">
        <v>879.7</v>
      </c>
      <c r="H257" s="7">
        <v>879.7</v>
      </c>
      <c r="I257" s="7">
        <v>879.7</v>
      </c>
      <c r="J257" s="7">
        <v>879.7</v>
      </c>
      <c r="K257" s="7">
        <v>879.7</v>
      </c>
      <c r="L257" s="7">
        <v>879.7</v>
      </c>
      <c r="M257" s="7">
        <v>879.7</v>
      </c>
      <c r="N257" s="7">
        <v>10556.400000000001</v>
      </c>
    </row>
    <row r="258" spans="1:14" x14ac:dyDescent="0.35">
      <c r="A258" s="5">
        <v>3900</v>
      </c>
      <c r="B258" s="7">
        <v>56.459999999999994</v>
      </c>
      <c r="C258" s="7">
        <v>56.459999999999994</v>
      </c>
      <c r="D258" s="7">
        <v>56.459999999999994</v>
      </c>
      <c r="E258" s="7">
        <v>56.459999999999994</v>
      </c>
      <c r="F258" s="7">
        <v>56.459999999999994</v>
      </c>
      <c r="G258" s="7">
        <v>56.459999999999994</v>
      </c>
      <c r="H258" s="7">
        <v>56.459999999999994</v>
      </c>
      <c r="I258" s="7">
        <v>56.459999999999994</v>
      </c>
      <c r="J258" s="7">
        <v>56.459999999999994</v>
      </c>
      <c r="K258" s="7">
        <v>56.459999999999994</v>
      </c>
      <c r="L258" s="7">
        <v>56.459999999999994</v>
      </c>
      <c r="M258" s="7">
        <v>156.45999999999998</v>
      </c>
      <c r="N258" s="7">
        <v>777.52</v>
      </c>
    </row>
    <row r="259" spans="1:14" x14ac:dyDescent="0.35">
      <c r="A259" s="5">
        <v>3905</v>
      </c>
      <c r="B259" s="7">
        <v>3213.6299999999992</v>
      </c>
      <c r="C259" s="7">
        <v>3213.639999999999</v>
      </c>
      <c r="D259" s="7">
        <v>3236.9499999999989</v>
      </c>
      <c r="E259" s="7">
        <v>3236.9599999999991</v>
      </c>
      <c r="F259" s="7">
        <v>3367.0499999999993</v>
      </c>
      <c r="G259" s="7">
        <v>3367.059999999999</v>
      </c>
      <c r="H259" s="7">
        <v>3408.3599999999992</v>
      </c>
      <c r="I259" s="7">
        <v>3408.369999999999</v>
      </c>
      <c r="J259" s="7">
        <v>3490.9799999999991</v>
      </c>
      <c r="K259" s="7">
        <v>3490.9899999999989</v>
      </c>
      <c r="L259" s="7">
        <v>3490.9799999999991</v>
      </c>
      <c r="M259" s="7">
        <v>3490.9999999999991</v>
      </c>
      <c r="N259" s="7">
        <v>40415.969999999987</v>
      </c>
    </row>
    <row r="260" spans="1:14" x14ac:dyDescent="0.35">
      <c r="A260" s="5">
        <v>3975</v>
      </c>
      <c r="B260" s="7">
        <v>2028.2399999999998</v>
      </c>
      <c r="C260" s="7">
        <v>2028.2399999999998</v>
      </c>
      <c r="D260" s="7">
        <v>2028.2399999999998</v>
      </c>
      <c r="E260" s="7">
        <v>2028.2399999999998</v>
      </c>
      <c r="F260" s="7">
        <v>2028.2399999999998</v>
      </c>
      <c r="G260" s="7">
        <v>2028.2399999999998</v>
      </c>
      <c r="H260" s="7">
        <v>2028.2399999999998</v>
      </c>
      <c r="I260" s="7">
        <v>2028.2399999999998</v>
      </c>
      <c r="J260" s="7">
        <v>2028.2399999999998</v>
      </c>
      <c r="K260" s="7">
        <v>2028.2399999999998</v>
      </c>
      <c r="L260" s="7">
        <v>2028.2399999999998</v>
      </c>
      <c r="M260" s="7">
        <v>1750.5599999999997</v>
      </c>
      <c r="N260" s="7">
        <v>24061.199999999993</v>
      </c>
    </row>
    <row r="261" spans="1:14" x14ac:dyDescent="0.35">
      <c r="A261" s="5">
        <v>3980</v>
      </c>
      <c r="B261" s="7">
        <v>16936.029999999981</v>
      </c>
      <c r="C261" s="7">
        <v>16941.23999999998</v>
      </c>
      <c r="D261" s="7">
        <v>16945.299999999977</v>
      </c>
      <c r="E261" s="7">
        <v>16959.199999999979</v>
      </c>
      <c r="F261" s="7">
        <v>16967.859999999979</v>
      </c>
      <c r="G261" s="7">
        <v>16972.23999999998</v>
      </c>
      <c r="H261" s="7">
        <v>16972.23999999998</v>
      </c>
      <c r="I261" s="7">
        <v>16997.459999999981</v>
      </c>
      <c r="J261" s="7">
        <v>17002.069999999978</v>
      </c>
      <c r="K261" s="7">
        <v>17023.07999999998</v>
      </c>
      <c r="L261" s="7">
        <v>17399.269999999979</v>
      </c>
      <c r="M261" s="7">
        <v>17445.32999999998</v>
      </c>
      <c r="N261" s="7">
        <v>204561.31999999977</v>
      </c>
    </row>
    <row r="262" spans="1:14" x14ac:dyDescent="0.35">
      <c r="A262" s="5">
        <v>3992</v>
      </c>
      <c r="B262" s="7">
        <v>4292.54</v>
      </c>
      <c r="C262" s="7">
        <v>4811.0400000000009</v>
      </c>
      <c r="D262" s="7">
        <v>5428.39</v>
      </c>
      <c r="E262" s="7">
        <v>5502.2899999999991</v>
      </c>
      <c r="F262" s="7">
        <v>5537.56</v>
      </c>
      <c r="G262" s="7">
        <v>5516.7800000000007</v>
      </c>
      <c r="H262" s="7">
        <v>5602.3700000000008</v>
      </c>
      <c r="I262" s="7">
        <v>5707.880000000001</v>
      </c>
      <c r="J262" s="7">
        <v>5713.8200000000006</v>
      </c>
      <c r="K262" s="7">
        <v>5747.46</v>
      </c>
      <c r="L262" s="7">
        <v>7250.25</v>
      </c>
      <c r="M262" s="7">
        <v>7306.1399999999994</v>
      </c>
      <c r="N262" s="7">
        <v>68416.52</v>
      </c>
    </row>
    <row r="263" spans="1:14" x14ac:dyDescent="0.35">
      <c r="A263" s="5">
        <v>3995</v>
      </c>
      <c r="B263" s="7">
        <v>4157.57</v>
      </c>
      <c r="C263" s="7">
        <v>4411.3300000000008</v>
      </c>
      <c r="D263" s="7">
        <v>4814.8</v>
      </c>
      <c r="E263" s="7">
        <v>4922.7300000000014</v>
      </c>
      <c r="F263" s="7">
        <v>4942.4800000000005</v>
      </c>
      <c r="G263" s="7">
        <v>4925.6100000000015</v>
      </c>
      <c r="H263" s="7">
        <v>4996.0800000000008</v>
      </c>
      <c r="I263" s="7">
        <v>5082.3200000000006</v>
      </c>
      <c r="J263" s="7">
        <v>5087.1400000000003</v>
      </c>
      <c r="K263" s="7">
        <v>5115.5900000000011</v>
      </c>
      <c r="L263" s="7">
        <v>5720.7600000000011</v>
      </c>
      <c r="M263" s="7">
        <v>5773.6200000000008</v>
      </c>
      <c r="N263" s="7">
        <v>59950.030000000006</v>
      </c>
    </row>
    <row r="264" spans="1:14" x14ac:dyDescent="0.35">
      <c r="A264" s="5">
        <v>4000</v>
      </c>
      <c r="B264" s="7">
        <v>279.37</v>
      </c>
      <c r="C264" s="7">
        <v>279.37</v>
      </c>
      <c r="D264" s="7">
        <v>279.37</v>
      </c>
      <c r="E264" s="7">
        <v>279.37</v>
      </c>
      <c r="F264" s="7">
        <v>279.37</v>
      </c>
      <c r="G264" s="7">
        <v>279.37</v>
      </c>
      <c r="H264" s="7">
        <v>279.37</v>
      </c>
      <c r="I264" s="7">
        <v>279.37</v>
      </c>
      <c r="J264" s="7">
        <v>279.37</v>
      </c>
      <c r="K264" s="7">
        <v>279.37</v>
      </c>
      <c r="L264" s="7">
        <v>279.37</v>
      </c>
      <c r="M264" s="7">
        <v>279.37</v>
      </c>
      <c r="N264" s="7">
        <v>3352.4399999999991</v>
      </c>
    </row>
    <row r="265" spans="1:14" x14ac:dyDescent="0.35">
      <c r="A265" s="5">
        <v>4005</v>
      </c>
      <c r="B265" s="7">
        <v>668.07000000000028</v>
      </c>
      <c r="C265" s="7">
        <v>673.26000000000022</v>
      </c>
      <c r="D265" s="7">
        <v>693.12000000000012</v>
      </c>
      <c r="E265" s="7">
        <v>711.14</v>
      </c>
      <c r="F265" s="7">
        <v>729.31000000000006</v>
      </c>
      <c r="G265" s="7">
        <v>760.33</v>
      </c>
      <c r="H265" s="7">
        <v>776.43000000000006</v>
      </c>
      <c r="I265" s="7">
        <v>818.98000000000013</v>
      </c>
      <c r="J265" s="7">
        <v>838.93000000000006</v>
      </c>
      <c r="K265" s="7">
        <v>866.58</v>
      </c>
      <c r="L265" s="7">
        <v>880.12000000000012</v>
      </c>
      <c r="M265" s="7">
        <v>918.28000000000009</v>
      </c>
      <c r="N265" s="7">
        <v>9334.5500000000029</v>
      </c>
    </row>
    <row r="266" spans="1:14" x14ac:dyDescent="0.35">
      <c r="A266" s="5">
        <v>4045</v>
      </c>
      <c r="B266" s="7">
        <v>179.32</v>
      </c>
      <c r="C266" s="7">
        <v>179.32</v>
      </c>
      <c r="D266" s="7">
        <v>179.32</v>
      </c>
      <c r="E266" s="7">
        <v>179.32</v>
      </c>
      <c r="F266" s="7">
        <v>179.32</v>
      </c>
      <c r="G266" s="7">
        <v>179.32</v>
      </c>
      <c r="H266" s="7">
        <v>179.32</v>
      </c>
      <c r="I266" s="7">
        <v>179.32</v>
      </c>
      <c r="J266" s="7">
        <v>179.32</v>
      </c>
      <c r="K266" s="7">
        <v>179.32</v>
      </c>
      <c r="L266" s="7">
        <v>179.32</v>
      </c>
      <c r="M266" s="7">
        <v>179.32</v>
      </c>
      <c r="N266" s="7">
        <v>2151.8399999999997</v>
      </c>
    </row>
    <row r="267" spans="1:14" x14ac:dyDescent="0.35">
      <c r="A267" s="5">
        <v>4050</v>
      </c>
      <c r="B267" s="7">
        <v>15231.810000000001</v>
      </c>
      <c r="C267" s="7">
        <v>15231.810000000001</v>
      </c>
      <c r="D267" s="7">
        <v>15231.810000000001</v>
      </c>
      <c r="E267" s="7">
        <v>15231.810000000001</v>
      </c>
      <c r="F267" s="7">
        <v>15231.810000000001</v>
      </c>
      <c r="G267" s="7">
        <v>15231.810000000001</v>
      </c>
      <c r="H267" s="7">
        <v>15231.810000000001</v>
      </c>
      <c r="I267" s="7">
        <v>15231.810000000001</v>
      </c>
      <c r="J267" s="7">
        <v>15231.810000000001</v>
      </c>
      <c r="K267" s="7">
        <v>15231.810000000001</v>
      </c>
      <c r="L267" s="7">
        <v>15231.810000000001</v>
      </c>
      <c r="M267" s="7">
        <v>15231.810000000001</v>
      </c>
      <c r="N267" s="7">
        <v>182781.72</v>
      </c>
    </row>
    <row r="268" spans="1:14" x14ac:dyDescent="0.35">
      <c r="A268" s="5">
        <v>4055</v>
      </c>
      <c r="B268" s="7">
        <v>20439.870000000003</v>
      </c>
      <c r="C268" s="7">
        <v>20439.870000000003</v>
      </c>
      <c r="D268" s="7">
        <v>-158946.13</v>
      </c>
      <c r="E268" s="7">
        <v>18646.010000000002</v>
      </c>
      <c r="F268" s="7">
        <v>19256.32</v>
      </c>
      <c r="G268" s="7">
        <v>19256.32</v>
      </c>
      <c r="H268" s="7">
        <v>19256.32</v>
      </c>
      <c r="I268" s="7">
        <v>19256.32</v>
      </c>
      <c r="J268" s="7">
        <v>19256.32</v>
      </c>
      <c r="K268" s="7">
        <v>19256.32</v>
      </c>
      <c r="L268" s="7">
        <v>19256.32</v>
      </c>
      <c r="M268" s="7">
        <v>18426.599999999999</v>
      </c>
      <c r="N268" s="7">
        <v>53800.46</v>
      </c>
    </row>
    <row r="269" spans="1:14" x14ac:dyDescent="0.35">
      <c r="A269" s="5">
        <v>4065</v>
      </c>
      <c r="B269" s="7">
        <v>-0.44</v>
      </c>
      <c r="C269" s="7">
        <v>-0.44</v>
      </c>
      <c r="D269" s="7">
        <v>-0.44</v>
      </c>
      <c r="E269" s="7">
        <v>-0.44</v>
      </c>
      <c r="F269" s="7">
        <v>-0.44</v>
      </c>
      <c r="G269" s="7">
        <v>-0.44</v>
      </c>
      <c r="H269" s="7">
        <v>-0.44</v>
      </c>
      <c r="I269" s="7">
        <v>-0.44</v>
      </c>
      <c r="J269" s="7">
        <v>-0.44</v>
      </c>
      <c r="K269" s="7">
        <v>-0.44</v>
      </c>
      <c r="L269" s="7">
        <v>-0.44</v>
      </c>
      <c r="M269" s="7">
        <v>-345.44</v>
      </c>
      <c r="N269" s="7">
        <v>-350.28</v>
      </c>
    </row>
    <row r="270" spans="1:14" x14ac:dyDescent="0.35">
      <c r="A270" s="5">
        <v>4070</v>
      </c>
      <c r="B270" s="7">
        <v>6690.5099999999993</v>
      </c>
      <c r="C270" s="7">
        <v>6690.5099999999993</v>
      </c>
      <c r="D270" s="7">
        <v>-413783.42</v>
      </c>
      <c r="E270" s="7">
        <v>20746.509999999998</v>
      </c>
      <c r="F270" s="7">
        <v>6746.5599999999995</v>
      </c>
      <c r="G270" s="7">
        <v>6746.5599999999995</v>
      </c>
      <c r="H270" s="7">
        <v>6746.5599999999995</v>
      </c>
      <c r="I270" s="7">
        <v>6746.5599999999995</v>
      </c>
      <c r="J270" s="7">
        <v>6746.5599999999995</v>
      </c>
      <c r="K270" s="7">
        <v>6746.5599999999995</v>
      </c>
      <c r="L270" s="7">
        <v>6746.5599999999995</v>
      </c>
      <c r="M270" s="7">
        <v>6746.4699999999993</v>
      </c>
      <c r="N270" s="7">
        <v>-325683.5</v>
      </c>
    </row>
    <row r="271" spans="1:14" x14ac:dyDescent="0.35">
      <c r="A271" s="5">
        <v>4100</v>
      </c>
      <c r="B271" s="7">
        <v>6050.6200000000008</v>
      </c>
      <c r="C271" s="7">
        <v>6050.6200000000008</v>
      </c>
      <c r="D271" s="7">
        <v>6050.6200000000008</v>
      </c>
      <c r="E271" s="7">
        <v>33208.620000000003</v>
      </c>
      <c r="F271" s="7">
        <v>6184.7500000000009</v>
      </c>
      <c r="G271" s="7">
        <v>6184.7500000000009</v>
      </c>
      <c r="H271" s="7">
        <v>6184.7500000000009</v>
      </c>
      <c r="I271" s="7">
        <v>6184.7500000000009</v>
      </c>
      <c r="J271" s="7">
        <v>6184.7500000000009</v>
      </c>
      <c r="K271" s="7">
        <v>6184.7500000000009</v>
      </c>
      <c r="L271" s="7">
        <v>6184.7500000000009</v>
      </c>
      <c r="M271" s="7">
        <v>6184.7900000000009</v>
      </c>
      <c r="N271" s="7">
        <v>100838.52000000002</v>
      </c>
    </row>
    <row r="272" spans="1:14" x14ac:dyDescent="0.35">
      <c r="A272" s="5">
        <v>4105</v>
      </c>
      <c r="B272" s="7">
        <v>24613.78999999999</v>
      </c>
      <c r="C272" s="7">
        <v>24613.78999999999</v>
      </c>
      <c r="D272" s="7">
        <v>24773.259999999991</v>
      </c>
      <c r="E272" s="7">
        <v>110325.26</v>
      </c>
      <c r="F272" s="7">
        <v>25441.559999999994</v>
      </c>
      <c r="G272" s="7">
        <v>25441.559999999994</v>
      </c>
      <c r="H272" s="7">
        <v>25634.869999999992</v>
      </c>
      <c r="I272" s="7">
        <v>25634.869999999992</v>
      </c>
      <c r="J272" s="7">
        <v>25634.869999999992</v>
      </c>
      <c r="K272" s="7">
        <v>25634.869999999992</v>
      </c>
      <c r="L272" s="7">
        <v>25634.869999999992</v>
      </c>
      <c r="M272" s="7">
        <v>25634.869999999992</v>
      </c>
      <c r="N272" s="7">
        <v>389018.43999999994</v>
      </c>
    </row>
    <row r="273" spans="1:14" x14ac:dyDescent="0.35">
      <c r="A273" s="5">
        <v>4107</v>
      </c>
      <c r="B273" s="7">
        <v>3731.0400000000004</v>
      </c>
      <c r="C273" s="7">
        <v>3731.0400000000004</v>
      </c>
      <c r="D273" s="7">
        <v>3773.5800000000004</v>
      </c>
      <c r="E273" s="7">
        <v>3773.5800000000004</v>
      </c>
      <c r="F273" s="7">
        <v>4273.0200000000004</v>
      </c>
      <c r="G273" s="7">
        <v>4273.01</v>
      </c>
      <c r="H273" s="7">
        <v>4371.0200000000004</v>
      </c>
      <c r="I273" s="7">
        <v>4371.0200000000004</v>
      </c>
      <c r="J273" s="7">
        <v>4543.3200000000006</v>
      </c>
      <c r="K273" s="7">
        <v>4543.3200000000006</v>
      </c>
      <c r="L273" s="7">
        <v>4543.3200000000006</v>
      </c>
      <c r="M273" s="7">
        <v>4271.7600000000011</v>
      </c>
      <c r="N273" s="7">
        <v>50199.030000000006</v>
      </c>
    </row>
    <row r="274" spans="1:14" x14ac:dyDescent="0.35">
      <c r="A274" s="5">
        <v>4110</v>
      </c>
      <c r="B274" s="7">
        <v>208.52</v>
      </c>
      <c r="C274" s="7">
        <v>208.52</v>
      </c>
      <c r="D274" s="7">
        <v>208.52</v>
      </c>
      <c r="E274" s="7">
        <v>208.52</v>
      </c>
      <c r="F274" s="7">
        <v>208.52</v>
      </c>
      <c r="G274" s="7">
        <v>208.52</v>
      </c>
      <c r="H274" s="7">
        <v>208.52</v>
      </c>
      <c r="I274" s="7">
        <v>208.52</v>
      </c>
      <c r="J274" s="7">
        <v>208.52</v>
      </c>
      <c r="K274" s="7">
        <v>208.52</v>
      </c>
      <c r="L274" s="7">
        <v>208.52</v>
      </c>
      <c r="M274" s="7">
        <v>208.52</v>
      </c>
      <c r="N274" s="7">
        <v>2502.2400000000002</v>
      </c>
    </row>
    <row r="275" spans="1:14" x14ac:dyDescent="0.35">
      <c r="A275" s="5">
        <v>4115</v>
      </c>
      <c r="B275" s="7">
        <v>2472.6999999999998</v>
      </c>
      <c r="C275" s="7">
        <v>2472.6999999999998</v>
      </c>
      <c r="D275" s="7">
        <v>2606.73</v>
      </c>
      <c r="E275" s="7">
        <v>14546.73</v>
      </c>
      <c r="F275" s="7">
        <v>2898.4300000000003</v>
      </c>
      <c r="G275" s="7">
        <v>2898.4300000000003</v>
      </c>
      <c r="H275" s="7">
        <v>2985.34</v>
      </c>
      <c r="I275" s="7">
        <v>2985.34</v>
      </c>
      <c r="J275" s="7">
        <v>3157.2900000000004</v>
      </c>
      <c r="K275" s="7">
        <v>3157.2900000000004</v>
      </c>
      <c r="L275" s="7">
        <v>3157.2900000000004</v>
      </c>
      <c r="M275" s="7">
        <v>3157.2900000000004</v>
      </c>
      <c r="N275" s="7">
        <v>46495.560000000005</v>
      </c>
    </row>
    <row r="276" spans="1:14" x14ac:dyDescent="0.35">
      <c r="A276" s="5">
        <v>4135</v>
      </c>
      <c r="B276" s="7"/>
      <c r="C276" s="7"/>
      <c r="D276" s="7"/>
      <c r="E276" s="7">
        <v>4070</v>
      </c>
      <c r="F276" s="7">
        <v>25.98</v>
      </c>
      <c r="G276" s="7">
        <v>25.98</v>
      </c>
      <c r="H276" s="7">
        <v>25.98</v>
      </c>
      <c r="I276" s="7">
        <v>25.98</v>
      </c>
      <c r="J276" s="7">
        <v>25.98</v>
      </c>
      <c r="K276" s="7">
        <v>25.98</v>
      </c>
      <c r="L276" s="7">
        <v>25.98</v>
      </c>
      <c r="M276" s="7">
        <v>25.98</v>
      </c>
      <c r="N276" s="7">
        <v>4277.8399999999974</v>
      </c>
    </row>
    <row r="277" spans="1:14" x14ac:dyDescent="0.35">
      <c r="A277" s="5">
        <v>4140</v>
      </c>
      <c r="B277" s="7">
        <v>64.680000000000007</v>
      </c>
      <c r="C277" s="7">
        <v>64.680000000000007</v>
      </c>
      <c r="D277" s="7">
        <v>64.680000000000007</v>
      </c>
      <c r="E277" s="7">
        <v>64.680000000000007</v>
      </c>
      <c r="F277" s="7">
        <v>64.680000000000007</v>
      </c>
      <c r="G277" s="7">
        <v>64.680000000000007</v>
      </c>
      <c r="H277" s="7">
        <v>64.680000000000007</v>
      </c>
      <c r="I277" s="7">
        <v>64.680000000000007</v>
      </c>
      <c r="J277" s="7">
        <v>64.680000000000007</v>
      </c>
      <c r="K277" s="7">
        <v>64.680000000000007</v>
      </c>
      <c r="L277" s="7">
        <v>64.680000000000007</v>
      </c>
      <c r="M277" s="7">
        <v>64.680000000000007</v>
      </c>
      <c r="N277" s="7">
        <v>776.16000000000031</v>
      </c>
    </row>
    <row r="278" spans="1:14" x14ac:dyDescent="0.35">
      <c r="A278" s="5">
        <v>4150</v>
      </c>
      <c r="B278" s="7">
        <v>634.43000000000006</v>
      </c>
      <c r="C278" s="7">
        <v>634.43000000000006</v>
      </c>
      <c r="D278" s="7">
        <v>-71943.11</v>
      </c>
      <c r="E278" s="7">
        <v>408.31</v>
      </c>
      <c r="F278" s="7">
        <v>408.31</v>
      </c>
      <c r="G278" s="7">
        <v>408.31</v>
      </c>
      <c r="H278" s="7">
        <v>408.31</v>
      </c>
      <c r="I278" s="7">
        <v>408.31</v>
      </c>
      <c r="J278" s="7">
        <v>408.31</v>
      </c>
      <c r="K278" s="7">
        <v>408.31</v>
      </c>
      <c r="L278" s="7">
        <v>408.31</v>
      </c>
      <c r="M278" s="7">
        <v>2919.79</v>
      </c>
      <c r="N278" s="7">
        <v>-64487.980000000018</v>
      </c>
    </row>
    <row r="279" spans="1:14" x14ac:dyDescent="0.35">
      <c r="A279" s="5">
        <v>4155</v>
      </c>
      <c r="B279" s="7">
        <v>6420.2300000000005</v>
      </c>
      <c r="C279" s="7">
        <v>6420.2300000000005</v>
      </c>
      <c r="D279" s="7">
        <v>-349863.85000000003</v>
      </c>
      <c r="E279" s="7">
        <v>115049.92</v>
      </c>
      <c r="F279" s="7">
        <v>6486.9800000000005</v>
      </c>
      <c r="G279" s="7">
        <v>6486.9800000000005</v>
      </c>
      <c r="H279" s="7">
        <v>6486.9800000000005</v>
      </c>
      <c r="I279" s="7">
        <v>6486.9800000000005</v>
      </c>
      <c r="J279" s="7">
        <v>6486.9800000000005</v>
      </c>
      <c r="K279" s="7">
        <v>6486.9800000000005</v>
      </c>
      <c r="L279" s="7">
        <v>6486.9800000000005</v>
      </c>
      <c r="M279" s="7">
        <v>6486.9800000000005</v>
      </c>
      <c r="N279" s="7">
        <v>-170077.62999999995</v>
      </c>
    </row>
    <row r="280" spans="1:14" x14ac:dyDescent="0.35">
      <c r="A280" s="5">
        <v>4175</v>
      </c>
      <c r="B280" s="7">
        <v>40.64</v>
      </c>
      <c r="C280" s="7">
        <v>40.64</v>
      </c>
      <c r="D280" s="7">
        <v>40.64</v>
      </c>
      <c r="E280" s="7">
        <v>40.64</v>
      </c>
      <c r="F280" s="7">
        <v>40.64</v>
      </c>
      <c r="G280" s="7">
        <v>40.64</v>
      </c>
      <c r="H280" s="7">
        <v>40.64</v>
      </c>
      <c r="I280" s="7">
        <v>40.64</v>
      </c>
      <c r="J280" s="7">
        <v>40.64</v>
      </c>
      <c r="K280" s="7">
        <v>40.64</v>
      </c>
      <c r="L280" s="7">
        <v>40.64</v>
      </c>
      <c r="M280" s="7">
        <v>40.64</v>
      </c>
      <c r="N280" s="7">
        <v>487.67999999999989</v>
      </c>
    </row>
    <row r="281" spans="1:14" x14ac:dyDescent="0.35">
      <c r="A281" s="5">
        <v>4185</v>
      </c>
      <c r="B281" s="7"/>
      <c r="C281" s="7"/>
      <c r="D281" s="7"/>
      <c r="E281" s="7">
        <v>20743</v>
      </c>
      <c r="F281" s="7">
        <v>116.17</v>
      </c>
      <c r="G281" s="7">
        <v>116.17</v>
      </c>
      <c r="H281" s="7">
        <v>116.17</v>
      </c>
      <c r="I281" s="7">
        <v>116.17</v>
      </c>
      <c r="J281" s="7">
        <v>116.17</v>
      </c>
      <c r="K281" s="7">
        <v>116.17</v>
      </c>
      <c r="L281" s="7">
        <v>116.17</v>
      </c>
      <c r="M281" s="7">
        <v>116.17</v>
      </c>
      <c r="N281" s="7">
        <v>21672.359999999986</v>
      </c>
    </row>
    <row r="282" spans="1:14" x14ac:dyDescent="0.35">
      <c r="A282" s="5">
        <v>4260</v>
      </c>
      <c r="B282" s="7">
        <v>3124.63</v>
      </c>
      <c r="C282" s="7">
        <v>3124.63</v>
      </c>
      <c r="D282" s="7">
        <v>3124.63</v>
      </c>
      <c r="E282" s="7">
        <v>9991.630000000001</v>
      </c>
      <c r="F282" s="7">
        <v>3181.8599999999997</v>
      </c>
      <c r="G282" s="7">
        <v>3181.8599999999997</v>
      </c>
      <c r="H282" s="7">
        <v>3181.8599999999997</v>
      </c>
      <c r="I282" s="7">
        <v>3181.8599999999997</v>
      </c>
      <c r="J282" s="7">
        <v>3181.8599999999997</v>
      </c>
      <c r="K282" s="7">
        <v>3181.8599999999997</v>
      </c>
      <c r="L282" s="7">
        <v>3181.8599999999997</v>
      </c>
      <c r="M282" s="7">
        <v>3310.0499999999997</v>
      </c>
      <c r="N282" s="7">
        <v>44948.590000000004</v>
      </c>
    </row>
    <row r="283" spans="1:14" x14ac:dyDescent="0.35">
      <c r="A283" s="5">
        <v>4265</v>
      </c>
      <c r="B283" s="7">
        <v>4362.2799999999988</v>
      </c>
      <c r="C283" s="7">
        <v>4365.0899999999983</v>
      </c>
      <c r="D283" s="7">
        <v>-11093.71</v>
      </c>
      <c r="E283" s="7">
        <v>4311.2499999999991</v>
      </c>
      <c r="F283" s="7">
        <v>4311.2499999999991</v>
      </c>
      <c r="G283" s="7">
        <v>4311.2499999999991</v>
      </c>
      <c r="H283" s="7">
        <v>4312.1899999999987</v>
      </c>
      <c r="I283" s="7">
        <v>4312.1899999999987</v>
      </c>
      <c r="J283" s="7">
        <v>4312.1899999999987</v>
      </c>
      <c r="K283" s="7">
        <v>4312.1899999999987</v>
      </c>
      <c r="L283" s="7">
        <v>4312.1899999999987</v>
      </c>
      <c r="M283" s="7">
        <v>4312.1899999999987</v>
      </c>
      <c r="N283" s="7">
        <v>36440.549999999988</v>
      </c>
    </row>
    <row r="284" spans="1:14" x14ac:dyDescent="0.35">
      <c r="A284" s="5">
        <v>4270</v>
      </c>
      <c r="B284" s="7">
        <v>0.94</v>
      </c>
      <c r="C284" s="7">
        <v>0.94</v>
      </c>
      <c r="D284" s="7">
        <v>0.94</v>
      </c>
      <c r="E284" s="7">
        <v>0.94</v>
      </c>
      <c r="F284" s="7">
        <v>0.94</v>
      </c>
      <c r="G284" s="7">
        <v>0.94</v>
      </c>
      <c r="H284" s="7">
        <v>0.94</v>
      </c>
      <c r="I284" s="7">
        <v>0.94</v>
      </c>
      <c r="J284" s="7">
        <v>0.94</v>
      </c>
      <c r="K284" s="7">
        <v>0.94</v>
      </c>
      <c r="L284" s="7">
        <v>0.94</v>
      </c>
      <c r="M284" s="7">
        <v>0.94</v>
      </c>
      <c r="N284" s="7">
        <v>11.279999999999996</v>
      </c>
    </row>
    <row r="285" spans="1:14" x14ac:dyDescent="0.35">
      <c r="A285" s="5">
        <v>4272</v>
      </c>
      <c r="B285" s="7">
        <v>1319.04</v>
      </c>
      <c r="C285" s="7">
        <v>1319.04</v>
      </c>
      <c r="D285" s="7">
        <v>1319.04</v>
      </c>
      <c r="E285" s="7">
        <v>1559.87</v>
      </c>
      <c r="F285" s="7">
        <v>1559.87</v>
      </c>
      <c r="G285" s="7">
        <v>1559.87</v>
      </c>
      <c r="H285" s="7">
        <v>1559.87</v>
      </c>
      <c r="I285" s="7">
        <v>1559.87</v>
      </c>
      <c r="J285" s="7">
        <v>1559.87</v>
      </c>
      <c r="K285" s="7">
        <v>1559.87</v>
      </c>
      <c r="L285" s="7">
        <v>1559.87</v>
      </c>
      <c r="M285" s="7">
        <v>1684.17</v>
      </c>
      <c r="N285" s="7">
        <v>18120.249999999993</v>
      </c>
    </row>
    <row r="286" spans="1:14" x14ac:dyDescent="0.35">
      <c r="A286" s="5">
        <v>4275</v>
      </c>
      <c r="B286" s="7">
        <v>4979.33</v>
      </c>
      <c r="C286" s="7">
        <v>4979.33</v>
      </c>
      <c r="D286" s="7">
        <v>3459.2499999999995</v>
      </c>
      <c r="E286" s="7">
        <v>5102.24</v>
      </c>
      <c r="F286" s="7">
        <v>5102.5300000000007</v>
      </c>
      <c r="G286" s="7">
        <v>5102.5300000000007</v>
      </c>
      <c r="H286" s="7">
        <v>5140.88</v>
      </c>
      <c r="I286" s="7">
        <v>5140.88</v>
      </c>
      <c r="J286" s="7">
        <v>5146.0300000000007</v>
      </c>
      <c r="K286" s="7">
        <v>5146.0300000000007</v>
      </c>
      <c r="L286" s="7">
        <v>5147.8999999999996</v>
      </c>
      <c r="M286" s="7">
        <v>5206.51</v>
      </c>
      <c r="N286" s="7">
        <v>59653.439999999995</v>
      </c>
    </row>
    <row r="287" spans="1:14" x14ac:dyDescent="0.35">
      <c r="A287" s="5">
        <v>4280</v>
      </c>
      <c r="B287" s="7">
        <v>296.19000000000005</v>
      </c>
      <c r="C287" s="7">
        <v>296.19000000000005</v>
      </c>
      <c r="D287" s="7">
        <v>296.19000000000005</v>
      </c>
      <c r="E287" s="7">
        <v>296.19000000000005</v>
      </c>
      <c r="F287" s="7">
        <v>296.19000000000005</v>
      </c>
      <c r="G287" s="7">
        <v>296.19000000000005</v>
      </c>
      <c r="H287" s="7">
        <v>296.19000000000005</v>
      </c>
      <c r="I287" s="7">
        <v>296.19000000000005</v>
      </c>
      <c r="J287" s="7">
        <v>296.19000000000005</v>
      </c>
      <c r="K287" s="7">
        <v>296.19000000000005</v>
      </c>
      <c r="L287" s="7">
        <v>296.19000000000005</v>
      </c>
      <c r="M287" s="7">
        <v>296.19000000000005</v>
      </c>
      <c r="N287" s="7">
        <v>3554.2800000000007</v>
      </c>
    </row>
    <row r="288" spans="1:14" x14ac:dyDescent="0.35">
      <c r="A288" s="5">
        <v>4285</v>
      </c>
      <c r="B288" s="7">
        <v>12.29</v>
      </c>
      <c r="C288" s="7">
        <v>12.870000000000001</v>
      </c>
      <c r="D288" s="7">
        <v>13.440000000000001</v>
      </c>
      <c r="E288" s="7">
        <v>14.59</v>
      </c>
      <c r="F288" s="7">
        <v>14.59</v>
      </c>
      <c r="G288" s="7">
        <v>15.45</v>
      </c>
      <c r="H288" s="7">
        <v>15.45</v>
      </c>
      <c r="I288" s="7">
        <v>16.02</v>
      </c>
      <c r="J288" s="7">
        <v>16.309999999999999</v>
      </c>
      <c r="K288" s="7">
        <v>16.59</v>
      </c>
      <c r="L288" s="7">
        <v>16.59</v>
      </c>
      <c r="M288" s="7">
        <v>16.59</v>
      </c>
      <c r="N288" s="7">
        <v>180.78</v>
      </c>
    </row>
    <row r="289" spans="1:14" x14ac:dyDescent="0.35">
      <c r="A289" s="5">
        <v>4310</v>
      </c>
      <c r="B289" s="7">
        <v>4011.2000000000003</v>
      </c>
      <c r="C289" s="7">
        <v>4011.2000000000003</v>
      </c>
      <c r="D289" s="7">
        <v>4011.2000000000003</v>
      </c>
      <c r="E289" s="7">
        <v>4011.2000000000003</v>
      </c>
      <c r="F289" s="7">
        <v>4718.5600000000004</v>
      </c>
      <c r="G289" s="7">
        <v>4718.5600000000004</v>
      </c>
      <c r="H289" s="7">
        <v>4900.3</v>
      </c>
      <c r="I289" s="7">
        <v>4900.3</v>
      </c>
      <c r="J289" s="7">
        <v>5011.5000000000009</v>
      </c>
      <c r="K289" s="7">
        <v>5011.5000000000009</v>
      </c>
      <c r="L289" s="7">
        <v>5011.5000000000009</v>
      </c>
      <c r="M289" s="7">
        <v>5011.5000000000009</v>
      </c>
      <c r="N289" s="7">
        <v>55328.520000000004</v>
      </c>
    </row>
    <row r="290" spans="1:14" x14ac:dyDescent="0.35">
      <c r="A290" s="5">
        <v>4320</v>
      </c>
      <c r="B290" s="7">
        <v>5.17</v>
      </c>
      <c r="C290" s="7">
        <v>5.17</v>
      </c>
      <c r="D290" s="7">
        <v>5.17</v>
      </c>
      <c r="E290" s="7">
        <v>5.17</v>
      </c>
      <c r="F290" s="7">
        <v>5.17</v>
      </c>
      <c r="G290" s="7">
        <v>5.17</v>
      </c>
      <c r="H290" s="7">
        <v>5.17</v>
      </c>
      <c r="I290" s="7">
        <v>5.17</v>
      </c>
      <c r="J290" s="7">
        <v>5.17</v>
      </c>
      <c r="K290" s="7">
        <v>5.17</v>
      </c>
      <c r="L290" s="7">
        <v>5.17</v>
      </c>
      <c r="M290" s="7">
        <v>5.17</v>
      </c>
      <c r="N290" s="7">
        <v>62.040000000000013</v>
      </c>
    </row>
    <row r="291" spans="1:14" x14ac:dyDescent="0.35">
      <c r="A291" s="5">
        <v>4325</v>
      </c>
      <c r="B291" s="7">
        <v>3276.85</v>
      </c>
      <c r="C291" s="7">
        <v>3276.85</v>
      </c>
      <c r="D291" s="7">
        <v>3276.85</v>
      </c>
      <c r="E291" s="7">
        <v>3276.85</v>
      </c>
      <c r="F291" s="7">
        <v>3276.85</v>
      </c>
      <c r="G291" s="7">
        <v>3276.85</v>
      </c>
      <c r="H291" s="7">
        <v>3276.85</v>
      </c>
      <c r="I291" s="7">
        <v>3276.85</v>
      </c>
      <c r="J291" s="7">
        <v>3396.64</v>
      </c>
      <c r="K291" s="7">
        <v>3396.64</v>
      </c>
      <c r="L291" s="7">
        <v>3396.64</v>
      </c>
      <c r="M291" s="7">
        <v>3396.64</v>
      </c>
      <c r="N291" s="7">
        <v>39801.359999999993</v>
      </c>
    </row>
    <row r="292" spans="1:14" x14ac:dyDescent="0.35">
      <c r="A292" s="5">
        <v>4330</v>
      </c>
      <c r="B292" s="7">
        <v>26.78</v>
      </c>
      <c r="C292" s="7">
        <v>26.78</v>
      </c>
      <c r="D292" s="7">
        <v>26.78</v>
      </c>
      <c r="E292" s="7">
        <v>26.78</v>
      </c>
      <c r="F292" s="7">
        <v>26.78</v>
      </c>
      <c r="G292" s="7">
        <v>26.78</v>
      </c>
      <c r="H292" s="7">
        <v>26.78</v>
      </c>
      <c r="I292" s="7">
        <v>26.78</v>
      </c>
      <c r="J292" s="7">
        <v>26.78</v>
      </c>
      <c r="K292" s="7">
        <v>26.78</v>
      </c>
      <c r="L292" s="7">
        <v>26.78</v>
      </c>
      <c r="M292" s="7">
        <v>26.78</v>
      </c>
      <c r="N292" s="7">
        <v>321.36</v>
      </c>
    </row>
    <row r="293" spans="1:14" x14ac:dyDescent="0.35">
      <c r="A293" s="5">
        <v>4335</v>
      </c>
      <c r="B293" s="7">
        <v>0.94</v>
      </c>
      <c r="C293" s="7">
        <v>0.94</v>
      </c>
      <c r="D293" s="7">
        <v>0.94</v>
      </c>
      <c r="E293" s="7">
        <v>0.94</v>
      </c>
      <c r="F293" s="7">
        <v>0.94</v>
      </c>
      <c r="G293" s="7">
        <v>0.94</v>
      </c>
      <c r="H293" s="7">
        <v>0.94</v>
      </c>
      <c r="I293" s="7">
        <v>0.94</v>
      </c>
      <c r="J293" s="7">
        <v>0.94</v>
      </c>
      <c r="K293" s="7">
        <v>0.94</v>
      </c>
      <c r="L293" s="7">
        <v>0.94</v>
      </c>
      <c r="M293" s="7">
        <v>0.94</v>
      </c>
      <c r="N293" s="7">
        <v>11.279999999999996</v>
      </c>
    </row>
    <row r="294" spans="1:14" x14ac:dyDescent="0.35">
      <c r="A294" s="5">
        <v>4340</v>
      </c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>
        <v>-0.09</v>
      </c>
      <c r="N294" s="7">
        <v>-0.09</v>
      </c>
    </row>
    <row r="295" spans="1:14" x14ac:dyDescent="0.35">
      <c r="A295" s="5">
        <v>4350</v>
      </c>
      <c r="B295" s="7">
        <v>24.69</v>
      </c>
      <c r="C295" s="7">
        <v>24.69</v>
      </c>
      <c r="D295" s="7">
        <v>24.69</v>
      </c>
      <c r="E295" s="7">
        <v>24.69</v>
      </c>
      <c r="F295" s="7">
        <v>24.69</v>
      </c>
      <c r="G295" s="7">
        <v>24.69</v>
      </c>
      <c r="H295" s="7">
        <v>25.84</v>
      </c>
      <c r="I295" s="7">
        <v>25.84</v>
      </c>
      <c r="J295" s="7">
        <v>25.84</v>
      </c>
      <c r="K295" s="7">
        <v>25.84</v>
      </c>
      <c r="L295" s="7">
        <v>25.84</v>
      </c>
      <c r="M295" s="7">
        <v>25.84</v>
      </c>
      <c r="N295" s="7">
        <v>303.18</v>
      </c>
    </row>
    <row r="296" spans="1:14" x14ac:dyDescent="0.35">
      <c r="A296" s="5">
        <v>4367</v>
      </c>
      <c r="B296" s="7"/>
      <c r="C296" s="7"/>
      <c r="D296" s="7"/>
      <c r="E296" s="7"/>
      <c r="F296" s="7"/>
      <c r="G296" s="7"/>
      <c r="H296" s="7"/>
      <c r="I296" s="7"/>
      <c r="J296" s="7">
        <v>0</v>
      </c>
      <c r="K296" s="7"/>
      <c r="L296" s="7"/>
      <c r="M296" s="7">
        <v>1058434</v>
      </c>
      <c r="N296" s="7">
        <v>1058434</v>
      </c>
    </row>
    <row r="297" spans="1:14" x14ac:dyDescent="0.35">
      <c r="A297" s="5">
        <v>4387</v>
      </c>
      <c r="B297" s="7"/>
      <c r="C297" s="7"/>
      <c r="D297" s="7"/>
      <c r="E297" s="7"/>
      <c r="F297" s="7"/>
      <c r="G297" s="7"/>
      <c r="H297" s="7"/>
      <c r="I297" s="7"/>
      <c r="J297" s="7">
        <v>0</v>
      </c>
      <c r="K297" s="7"/>
      <c r="L297" s="7"/>
      <c r="M297" s="7"/>
      <c r="N297" s="7">
        <v>0</v>
      </c>
    </row>
    <row r="298" spans="1:14" x14ac:dyDescent="0.35">
      <c r="A298" s="5">
        <v>4389</v>
      </c>
      <c r="B298" s="7"/>
      <c r="C298" s="7"/>
      <c r="D298" s="7"/>
      <c r="E298" s="7"/>
      <c r="F298" s="7"/>
      <c r="G298" s="7"/>
      <c r="H298" s="7"/>
      <c r="I298" s="7"/>
      <c r="J298" s="7">
        <v>0</v>
      </c>
      <c r="K298" s="7"/>
      <c r="L298" s="7"/>
      <c r="M298" s="7">
        <v>5949</v>
      </c>
      <c r="N298" s="7">
        <v>5949</v>
      </c>
    </row>
    <row r="299" spans="1:14" x14ac:dyDescent="0.35">
      <c r="A299" s="5">
        <v>4417</v>
      </c>
      <c r="B299" s="7"/>
      <c r="C299" s="7"/>
      <c r="D299" s="7"/>
      <c r="E299" s="7"/>
      <c r="F299" s="7"/>
      <c r="G299" s="7"/>
      <c r="H299" s="7"/>
      <c r="I299" s="7"/>
      <c r="J299" s="7">
        <v>0</v>
      </c>
      <c r="K299" s="7"/>
      <c r="L299" s="7"/>
      <c r="M299" s="7">
        <v>131707</v>
      </c>
      <c r="N299" s="7">
        <v>131707</v>
      </c>
    </row>
    <row r="300" spans="1:14" x14ac:dyDescent="0.35">
      <c r="A300" s="5">
        <v>4439</v>
      </c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>
        <v>-28330</v>
      </c>
      <c r="N300" s="7">
        <v>-28330</v>
      </c>
    </row>
    <row r="301" spans="1:14" x14ac:dyDescent="0.35">
      <c r="A301" s="5">
        <v>4460</v>
      </c>
      <c r="B301" s="7">
        <v>196.33</v>
      </c>
      <c r="C301" s="7">
        <v>196.34</v>
      </c>
      <c r="D301" s="7">
        <v>195.33</v>
      </c>
      <c r="E301" s="7">
        <v>196.33</v>
      </c>
      <c r="F301" s="7">
        <v>196.34</v>
      </c>
      <c r="G301" s="7">
        <v>196.33</v>
      </c>
      <c r="H301" s="7">
        <v>196.33</v>
      </c>
      <c r="I301" s="7">
        <v>196.34</v>
      </c>
      <c r="J301" s="7">
        <v>196.33</v>
      </c>
      <c r="K301" s="7">
        <v>196.33</v>
      </c>
      <c r="L301" s="7">
        <v>196.34</v>
      </c>
      <c r="M301" s="7">
        <v>196.33</v>
      </c>
      <c r="N301" s="7">
        <v>2354.9999999999995</v>
      </c>
    </row>
    <row r="302" spans="1:14" x14ac:dyDescent="0.35">
      <c r="A302" s="5">
        <v>4515</v>
      </c>
      <c r="B302" s="7">
        <v>63199.290000000379</v>
      </c>
      <c r="C302" s="7">
        <v>-13615.720000000081</v>
      </c>
      <c r="D302" s="7">
        <v>-94957.87999999692</v>
      </c>
      <c r="E302" s="7">
        <v>-60453.819999999898</v>
      </c>
      <c r="F302" s="7">
        <v>124699.49999999964</v>
      </c>
      <c r="G302" s="7">
        <v>11265.759999999147</v>
      </c>
      <c r="H302" s="7">
        <v>-321995.20999999571</v>
      </c>
      <c r="I302" s="7">
        <v>338338.52999999881</v>
      </c>
      <c r="J302" s="7">
        <v>-49289.109999999731</v>
      </c>
      <c r="K302" s="7">
        <v>61721.440000002054</v>
      </c>
      <c r="L302" s="7">
        <v>-12852.42999999852</v>
      </c>
      <c r="M302" s="7">
        <v>-110599.28000000305</v>
      </c>
      <c r="N302" s="7">
        <v>-64538.929999993881</v>
      </c>
    </row>
    <row r="303" spans="1:14" x14ac:dyDescent="0.35">
      <c r="A303" s="5">
        <v>4525</v>
      </c>
      <c r="B303" s="7">
        <v>438032.07000000007</v>
      </c>
      <c r="C303" s="7">
        <v>34771.810000000005</v>
      </c>
      <c r="D303" s="7">
        <v>-36228.700000000208</v>
      </c>
      <c r="E303" s="7">
        <v>126421.05000000016</v>
      </c>
      <c r="F303" s="7">
        <v>-77116.890000000014</v>
      </c>
      <c r="G303" s="7">
        <v>106653.62999999993</v>
      </c>
      <c r="H303" s="7">
        <v>16477.179999999862</v>
      </c>
      <c r="I303" s="7">
        <v>-196145.65999999992</v>
      </c>
      <c r="J303" s="7">
        <v>-2825.3799999999737</v>
      </c>
      <c r="K303" s="7">
        <v>-16501.940000000122</v>
      </c>
      <c r="L303" s="7">
        <v>-52023.580000000133</v>
      </c>
      <c r="M303" s="7">
        <v>-225666.38</v>
      </c>
      <c r="N303" s="7">
        <v>115847.20999999956</v>
      </c>
    </row>
    <row r="304" spans="1:14" x14ac:dyDescent="0.35">
      <c r="A304" s="5">
        <v>4527</v>
      </c>
      <c r="B304" s="7">
        <v>-26554.489999999678</v>
      </c>
      <c r="C304" s="7">
        <v>-138128.1299999998</v>
      </c>
      <c r="D304" s="7">
        <v>-30352.749999999374</v>
      </c>
      <c r="E304" s="7">
        <v>-142947.12999999945</v>
      </c>
      <c r="F304" s="7">
        <v>303971.62000000005</v>
      </c>
      <c r="G304" s="7">
        <v>-96562.900000000038</v>
      </c>
      <c r="H304" s="7">
        <v>86770.569999999585</v>
      </c>
      <c r="I304" s="7">
        <v>-45199.739999999911</v>
      </c>
      <c r="J304" s="7">
        <v>-35470.289999999979</v>
      </c>
      <c r="K304" s="7">
        <v>52089.460000000348</v>
      </c>
      <c r="L304" s="7">
        <v>-28636.829999999813</v>
      </c>
      <c r="M304" s="7">
        <v>62266.129999999575</v>
      </c>
      <c r="N304" s="7">
        <v>-38754.479999998432</v>
      </c>
    </row>
    <row r="305" spans="1:14" x14ac:dyDescent="0.35">
      <c r="A305" s="5">
        <v>4545</v>
      </c>
      <c r="B305" s="7">
        <v>-9318.760000000002</v>
      </c>
      <c r="C305" s="7">
        <v>-12560.739999999945</v>
      </c>
      <c r="D305" s="7">
        <v>-5317.8100000000013</v>
      </c>
      <c r="E305" s="7">
        <v>12974.160000000005</v>
      </c>
      <c r="F305" s="7">
        <v>-1461.2900000000016</v>
      </c>
      <c r="G305" s="7">
        <v>-2828.9500000000066</v>
      </c>
      <c r="H305" s="7">
        <v>-1468.1799999999944</v>
      </c>
      <c r="I305" s="7">
        <v>369.1399999999976</v>
      </c>
      <c r="J305" s="7">
        <v>-751.69000000000199</v>
      </c>
      <c r="K305" s="7">
        <v>-1517.0200000000002</v>
      </c>
      <c r="L305" s="7">
        <v>14697.099999999997</v>
      </c>
      <c r="M305" s="7">
        <v>-22528.710000000017</v>
      </c>
      <c r="N305" s="7">
        <v>-29712.749999999971</v>
      </c>
    </row>
    <row r="306" spans="1:14" x14ac:dyDescent="0.35">
      <c r="A306" s="5">
        <v>4560</v>
      </c>
      <c r="B306" s="7"/>
      <c r="C306" s="7"/>
      <c r="D306" s="7"/>
      <c r="E306" s="7"/>
      <c r="F306" s="7"/>
      <c r="G306" s="7"/>
      <c r="H306" s="7"/>
      <c r="I306" s="7"/>
      <c r="J306" s="7">
        <v>0</v>
      </c>
      <c r="K306" s="7"/>
      <c r="L306" s="7"/>
      <c r="M306" s="7"/>
      <c r="N306" s="7">
        <v>0</v>
      </c>
    </row>
    <row r="307" spans="1:14" x14ac:dyDescent="0.35">
      <c r="A307" s="5">
        <v>4595</v>
      </c>
      <c r="B307" s="7">
        <v>-321.5400000000011</v>
      </c>
      <c r="C307" s="7">
        <v>5543.73</v>
      </c>
      <c r="D307" s="7">
        <v>-3446.599999999994</v>
      </c>
      <c r="E307" s="7">
        <v>628.07999999999936</v>
      </c>
      <c r="F307" s="7">
        <v>-3235.7199999999921</v>
      </c>
      <c r="G307" s="7">
        <v>2410.880000000001</v>
      </c>
      <c r="H307" s="7">
        <v>2892.8900000000085</v>
      </c>
      <c r="I307" s="7">
        <v>-616.54000000000724</v>
      </c>
      <c r="J307" s="7">
        <v>-2872.350000000004</v>
      </c>
      <c r="K307" s="7">
        <v>-287.80000000000246</v>
      </c>
      <c r="L307" s="7">
        <v>1136.700000000001</v>
      </c>
      <c r="M307" s="7">
        <v>-1088.440000000006</v>
      </c>
      <c r="N307" s="7">
        <v>743.29000000000246</v>
      </c>
    </row>
    <row r="308" spans="1:14" x14ac:dyDescent="0.35">
      <c r="A308" s="5">
        <v>4612</v>
      </c>
      <c r="B308" s="7">
        <v>549837.70000000019</v>
      </c>
      <c r="C308" s="7">
        <v>-242393.99999999988</v>
      </c>
      <c r="D308" s="7">
        <v>-248604.72000000006</v>
      </c>
      <c r="E308" s="7">
        <v>-256661.00000000006</v>
      </c>
      <c r="F308" s="7">
        <v>-264496.99999999994</v>
      </c>
      <c r="G308" s="7">
        <v>-239708.00000000012</v>
      </c>
      <c r="H308" s="7">
        <v>586984.56999999983</v>
      </c>
      <c r="I308" s="7">
        <v>-240631.99999999988</v>
      </c>
      <c r="J308" s="7">
        <v>-234973.00000000012</v>
      </c>
      <c r="K308" s="7">
        <v>-254831</v>
      </c>
      <c r="L308" s="7">
        <v>1113088.5899999999</v>
      </c>
      <c r="M308" s="7">
        <v>-267610.1399999999</v>
      </c>
      <c r="N308" s="7">
        <v>-1.1641532182693481E-10</v>
      </c>
    </row>
    <row r="309" spans="1:14" x14ac:dyDescent="0.35">
      <c r="A309" s="5">
        <v>4614</v>
      </c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>
        <v>-40500.350000000006</v>
      </c>
      <c r="N309" s="7">
        <v>-40500.350000000006</v>
      </c>
    </row>
    <row r="310" spans="1:14" x14ac:dyDescent="0.35">
      <c r="A310" s="5">
        <v>4635</v>
      </c>
      <c r="B310" s="7">
        <v>175.06</v>
      </c>
      <c r="C310" s="7">
        <v>9.870000000000017</v>
      </c>
      <c r="D310" s="7">
        <v>-22.429999999999978</v>
      </c>
      <c r="E310" s="7">
        <v>-23.089999999999982</v>
      </c>
      <c r="F310" s="7">
        <v>-34.570000000000007</v>
      </c>
      <c r="G310" s="7">
        <v>88.350000000000009</v>
      </c>
      <c r="H310" s="7">
        <v>-8.0400000000000098</v>
      </c>
      <c r="I310" s="7">
        <v>53.160000000000004</v>
      </c>
      <c r="J310" s="7">
        <v>-18.680000000000007</v>
      </c>
      <c r="K310" s="7">
        <v>-85.76</v>
      </c>
      <c r="L310" s="7">
        <v>-18.879999999999995</v>
      </c>
      <c r="M310" s="7">
        <v>108.91</v>
      </c>
      <c r="N310" s="7">
        <v>223.9</v>
      </c>
    </row>
    <row r="311" spans="1:14" x14ac:dyDescent="0.35">
      <c r="A311" s="5">
        <v>4636</v>
      </c>
      <c r="B311" s="7">
        <v>-1598.7199999999912</v>
      </c>
      <c r="C311" s="7">
        <v>2731.8499999999926</v>
      </c>
      <c r="D311" s="7">
        <v>285.42999999999608</v>
      </c>
      <c r="E311" s="7">
        <v>-2876.4199999999964</v>
      </c>
      <c r="F311" s="7">
        <v>-5539.2999999999956</v>
      </c>
      <c r="G311" s="7">
        <v>-1964.7399999999936</v>
      </c>
      <c r="H311" s="7">
        <v>5499.4799999999932</v>
      </c>
      <c r="I311" s="7">
        <v>2159.9399999999969</v>
      </c>
      <c r="J311" s="7">
        <v>-101.88000000000159</v>
      </c>
      <c r="K311" s="7">
        <v>-3596.0599999999968</v>
      </c>
      <c r="L311" s="7">
        <v>5546.32</v>
      </c>
      <c r="M311" s="7">
        <v>-3262.76</v>
      </c>
      <c r="N311" s="7">
        <v>-2716.8599999999969</v>
      </c>
    </row>
    <row r="312" spans="1:14" x14ac:dyDescent="0.35">
      <c r="A312" s="5">
        <v>4637</v>
      </c>
      <c r="B312" s="7">
        <v>-94.590000000000146</v>
      </c>
      <c r="C312" s="7">
        <v>260.08000000000038</v>
      </c>
      <c r="D312" s="7">
        <v>-128.07000000000016</v>
      </c>
      <c r="E312" s="7">
        <v>-104.26999999999998</v>
      </c>
      <c r="F312" s="7">
        <v>-139.64999999999964</v>
      </c>
      <c r="G312" s="7">
        <v>-111.23000000000002</v>
      </c>
      <c r="H312" s="7">
        <v>184.28000000000065</v>
      </c>
      <c r="I312" s="7">
        <v>-40.269999999999527</v>
      </c>
      <c r="J312" s="7">
        <v>38.519999999999982</v>
      </c>
      <c r="K312" s="7">
        <v>-283.07999999999993</v>
      </c>
      <c r="L312" s="7">
        <v>420.90000000000009</v>
      </c>
      <c r="M312" s="7">
        <v>-167.4699999999998</v>
      </c>
      <c r="N312" s="7">
        <v>-164.84999999999809</v>
      </c>
    </row>
    <row r="313" spans="1:14" x14ac:dyDescent="0.35">
      <c r="A313" s="5">
        <v>4638</v>
      </c>
      <c r="B313" s="7">
        <v>604.13999999999965</v>
      </c>
      <c r="C313" s="7">
        <v>-172.71000000000004</v>
      </c>
      <c r="D313" s="7">
        <v>248.85000000000014</v>
      </c>
      <c r="E313" s="7">
        <v>-833.38999999999965</v>
      </c>
      <c r="F313" s="7">
        <v>-411.02999999999975</v>
      </c>
      <c r="G313" s="7">
        <v>-515.8199999999988</v>
      </c>
      <c r="H313" s="7">
        <v>1226.3600000000006</v>
      </c>
      <c r="I313" s="7">
        <v>223.63999999999987</v>
      </c>
      <c r="J313" s="7">
        <v>-347.20000000000005</v>
      </c>
      <c r="K313" s="7">
        <v>-411.19999999999936</v>
      </c>
      <c r="L313" s="7">
        <v>-4.759999999998854</v>
      </c>
      <c r="M313" s="7">
        <v>-30.550000000000409</v>
      </c>
      <c r="N313" s="7">
        <v>-423.66999999999666</v>
      </c>
    </row>
    <row r="314" spans="1:14" x14ac:dyDescent="0.35">
      <c r="A314" s="5">
        <v>4661</v>
      </c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>
        <v>-197249.03999999998</v>
      </c>
      <c r="N314" s="7">
        <v>-197249.03999999998</v>
      </c>
    </row>
    <row r="315" spans="1:14" x14ac:dyDescent="0.35">
      <c r="A315" s="5">
        <v>4685</v>
      </c>
      <c r="B315" s="7">
        <v>-884.59999999999991</v>
      </c>
      <c r="C315" s="7">
        <v>-932.74</v>
      </c>
      <c r="D315" s="7">
        <v>398.01999999999919</v>
      </c>
      <c r="E315" s="7">
        <v>-895.44999999999993</v>
      </c>
      <c r="F315" s="7">
        <v>-913.8</v>
      </c>
      <c r="G315" s="7">
        <v>-888.54000000000008</v>
      </c>
      <c r="H315" s="7">
        <v>-861.59000000000015</v>
      </c>
      <c r="I315" s="7">
        <v>-868.05000000000018</v>
      </c>
      <c r="J315" s="7">
        <v>-979.12999999999988</v>
      </c>
      <c r="K315" s="7">
        <v>-878.11</v>
      </c>
      <c r="L315" s="7">
        <v>-863.52999999999986</v>
      </c>
      <c r="M315" s="7">
        <v>-947.92999999999984</v>
      </c>
      <c r="N315" s="7">
        <v>-9515.4500000000007</v>
      </c>
    </row>
    <row r="316" spans="1:14" x14ac:dyDescent="0.35">
      <c r="A316" s="5">
        <v>4715</v>
      </c>
      <c r="B316" s="7">
        <v>-26217.26</v>
      </c>
      <c r="C316" s="7">
        <v>2197.8499999999985</v>
      </c>
      <c r="D316" s="7">
        <v>2433.34</v>
      </c>
      <c r="E316" s="7">
        <v>2354.8499999999985</v>
      </c>
      <c r="F316" s="7">
        <v>2433.3300000000017</v>
      </c>
      <c r="G316" s="7">
        <v>2354.8499999999985</v>
      </c>
      <c r="H316" s="7">
        <v>2433.34</v>
      </c>
      <c r="I316" s="7">
        <v>2433.34</v>
      </c>
      <c r="J316" s="7">
        <v>2354.84</v>
      </c>
      <c r="K316" s="7">
        <v>2433.34</v>
      </c>
      <c r="L316" s="7">
        <v>2354.84</v>
      </c>
      <c r="M316" s="7">
        <v>-25474.03</v>
      </c>
      <c r="N316" s="7">
        <v>-27907.37</v>
      </c>
    </row>
    <row r="317" spans="1:14" x14ac:dyDescent="0.35">
      <c r="A317" s="5">
        <v>5025</v>
      </c>
      <c r="B317" s="7">
        <v>-1034487.1499999996</v>
      </c>
      <c r="C317" s="7">
        <v>-962920.21</v>
      </c>
      <c r="D317" s="7">
        <v>-978971.6799999997</v>
      </c>
      <c r="E317" s="7">
        <v>-1166639.6499999999</v>
      </c>
      <c r="F317" s="7">
        <v>-1232823.9200000006</v>
      </c>
      <c r="G317" s="7">
        <v>-1424462.6299999992</v>
      </c>
      <c r="H317" s="7">
        <v>-1219024.8299999998</v>
      </c>
      <c r="I317" s="7">
        <v>-1069347.5299999991</v>
      </c>
      <c r="J317" s="7">
        <v>-1133594.5999999996</v>
      </c>
      <c r="K317" s="7">
        <v>-1259848.4599999995</v>
      </c>
      <c r="L317" s="7">
        <v>-1135559.9499999997</v>
      </c>
      <c r="M317" s="7">
        <v>-1156520.4499999997</v>
      </c>
      <c r="N317" s="7">
        <v>-13774201.059999995</v>
      </c>
    </row>
    <row r="318" spans="1:14" x14ac:dyDescent="0.35">
      <c r="A318" s="5">
        <v>5030</v>
      </c>
      <c r="B318" s="7">
        <v>28383.39000000009</v>
      </c>
      <c r="C318" s="7">
        <v>66096.260000000068</v>
      </c>
      <c r="D318" s="7">
        <v>-111178.06000000003</v>
      </c>
      <c r="E318" s="7">
        <v>-18758.959999999988</v>
      </c>
      <c r="F318" s="7">
        <v>-259899.14000000016</v>
      </c>
      <c r="G318" s="7">
        <v>67973.869999999835</v>
      </c>
      <c r="H318" s="7">
        <v>114904.29000000023</v>
      </c>
      <c r="I318" s="7">
        <v>40877.680000000066</v>
      </c>
      <c r="J318" s="7">
        <v>-16690.999999999985</v>
      </c>
      <c r="K318" s="7">
        <v>-83789.349999999977</v>
      </c>
      <c r="L318" s="7">
        <v>34152.429999999993</v>
      </c>
      <c r="M318" s="7">
        <v>81383.190000000192</v>
      </c>
      <c r="N318" s="7">
        <v>-56545.399999999659</v>
      </c>
    </row>
    <row r="319" spans="1:14" x14ac:dyDescent="0.35">
      <c r="A319" s="5">
        <v>5035</v>
      </c>
      <c r="B319" s="7">
        <v>-189291.46000000005</v>
      </c>
      <c r="C319" s="7">
        <v>-165577.27000000002</v>
      </c>
      <c r="D319" s="7">
        <v>-144487.57999999996</v>
      </c>
      <c r="E319" s="7">
        <v>-136737.65000000002</v>
      </c>
      <c r="F319" s="7">
        <v>-216572.06999999995</v>
      </c>
      <c r="G319" s="7">
        <v>-165851.78999999995</v>
      </c>
      <c r="H319" s="7">
        <v>-169008.86000000004</v>
      </c>
      <c r="I319" s="7">
        <v>-169311.31</v>
      </c>
      <c r="J319" s="7">
        <v>-177953.22000000003</v>
      </c>
      <c r="K319" s="7">
        <v>-190000.52999999997</v>
      </c>
      <c r="L319" s="7">
        <v>-138538.91999999998</v>
      </c>
      <c r="M319" s="7">
        <v>-190682.34000000003</v>
      </c>
      <c r="N319" s="7">
        <v>-2054013</v>
      </c>
    </row>
    <row r="320" spans="1:14" x14ac:dyDescent="0.35">
      <c r="A320" s="5">
        <v>5050</v>
      </c>
      <c r="B320" s="7">
        <v>-6505.17</v>
      </c>
      <c r="C320" s="7">
        <v>-6291.35</v>
      </c>
      <c r="D320" s="7">
        <v>-6293.83</v>
      </c>
      <c r="E320" s="7">
        <v>-6208.75</v>
      </c>
      <c r="F320" s="7">
        <v>-6243.01</v>
      </c>
      <c r="G320" s="7">
        <v>-6097.93</v>
      </c>
      <c r="H320" s="7">
        <v>-6341.62</v>
      </c>
      <c r="I320" s="7">
        <v>-6224.53</v>
      </c>
      <c r="J320" s="7">
        <v>-6482.43</v>
      </c>
      <c r="K320" s="7">
        <v>-6049.47</v>
      </c>
      <c r="L320" s="7">
        <v>-6631.03</v>
      </c>
      <c r="M320" s="7">
        <v>-6307.77</v>
      </c>
      <c r="N320" s="7">
        <v>-75676.890000000014</v>
      </c>
    </row>
    <row r="321" spans="1:14" x14ac:dyDescent="0.35">
      <c r="A321" s="5">
        <v>5051</v>
      </c>
      <c r="B321" s="7">
        <v>-6313.7300000000023</v>
      </c>
      <c r="C321" s="7">
        <v>-5788.8900000000012</v>
      </c>
      <c r="D321" s="7">
        <v>-5793.3900000000012</v>
      </c>
      <c r="E321" s="7">
        <v>-6501.4500000000007</v>
      </c>
      <c r="F321" s="7">
        <v>-7114.8700000000026</v>
      </c>
      <c r="G321" s="7">
        <v>-7456.77</v>
      </c>
      <c r="H321" s="7">
        <v>-4128.0400000000027</v>
      </c>
      <c r="I321" s="7">
        <v>-1168.0999999999995</v>
      </c>
      <c r="J321" s="7">
        <v>-989.65999999999985</v>
      </c>
      <c r="K321" s="7">
        <v>-1049.5899999999997</v>
      </c>
      <c r="L321" s="7">
        <v>-969.41999999999985</v>
      </c>
      <c r="M321" s="7">
        <v>-978.67</v>
      </c>
      <c r="N321" s="7">
        <v>-48252.58</v>
      </c>
    </row>
    <row r="322" spans="1:14" x14ac:dyDescent="0.35">
      <c r="A322" s="5">
        <v>5065</v>
      </c>
      <c r="B322" s="7">
        <v>-1457.260000000002</v>
      </c>
      <c r="C322" s="7">
        <v>-2197.8499999999985</v>
      </c>
      <c r="D322" s="7">
        <v>-516.75</v>
      </c>
      <c r="E322" s="7">
        <v>-4066.5299999999988</v>
      </c>
      <c r="F322" s="7">
        <v>-2433.3300000000017</v>
      </c>
      <c r="G322" s="7">
        <v>-2039.6099999999969</v>
      </c>
      <c r="H322" s="7">
        <v>-2433.34</v>
      </c>
      <c r="I322" s="7">
        <v>-2433.34</v>
      </c>
      <c r="J322" s="7">
        <v>-2355.59</v>
      </c>
      <c r="K322" s="7">
        <v>-2433.34</v>
      </c>
      <c r="L322" s="7">
        <v>-2354.84</v>
      </c>
      <c r="M322" s="7">
        <v>-2418.3899999999994</v>
      </c>
      <c r="N322" s="7">
        <v>-27140.17</v>
      </c>
    </row>
    <row r="323" spans="1:14" x14ac:dyDescent="0.35">
      <c r="A323" s="5">
        <v>5070</v>
      </c>
      <c r="B323" s="7"/>
      <c r="C323" s="7"/>
      <c r="D323" s="7">
        <v>0</v>
      </c>
      <c r="E323" s="7"/>
      <c r="F323" s="7"/>
      <c r="G323" s="7"/>
      <c r="H323" s="7"/>
      <c r="I323" s="7"/>
      <c r="J323" s="7"/>
      <c r="K323" s="7"/>
      <c r="L323" s="7"/>
      <c r="M323" s="7"/>
      <c r="N323" s="7">
        <v>0</v>
      </c>
    </row>
    <row r="324" spans="1:14" x14ac:dyDescent="0.35">
      <c r="A324" s="5">
        <v>5100</v>
      </c>
      <c r="B324" s="7">
        <v>-457311.14</v>
      </c>
      <c r="C324" s="7">
        <v>-315142.49</v>
      </c>
      <c r="D324" s="7">
        <v>-441859.64</v>
      </c>
      <c r="E324" s="7">
        <v>-294530.12</v>
      </c>
      <c r="F324" s="7">
        <v>-454110.43</v>
      </c>
      <c r="G324" s="7">
        <v>-295116.19</v>
      </c>
      <c r="H324" s="7">
        <v>-412837.36000000004</v>
      </c>
      <c r="I324" s="7">
        <v>-345280.17</v>
      </c>
      <c r="J324" s="7">
        <v>-422622.61</v>
      </c>
      <c r="K324" s="7">
        <v>-297753.19</v>
      </c>
      <c r="L324" s="7">
        <v>-407773.16999999993</v>
      </c>
      <c r="M324" s="7">
        <v>-287222.90999999997</v>
      </c>
      <c r="N324" s="7">
        <v>-4431559.42</v>
      </c>
    </row>
    <row r="325" spans="1:14" x14ac:dyDescent="0.35">
      <c r="A325" s="5">
        <v>5105</v>
      </c>
      <c r="B325" s="7">
        <v>78292.390000000014</v>
      </c>
      <c r="C325" s="7">
        <v>-9197.5099999999657</v>
      </c>
      <c r="D325" s="7">
        <v>3527.8499999998712</v>
      </c>
      <c r="E325" s="7">
        <v>-18266.970000000027</v>
      </c>
      <c r="F325" s="7">
        <v>-70632.53000000013</v>
      </c>
      <c r="G325" s="7">
        <v>16466.860000000175</v>
      </c>
      <c r="H325" s="7">
        <v>34335.109999999964</v>
      </c>
      <c r="I325" s="7">
        <v>-13123.260000000078</v>
      </c>
      <c r="J325" s="7">
        <v>17264.700000000179</v>
      </c>
      <c r="K325" s="7">
        <v>-32092.019999999953</v>
      </c>
      <c r="L325" s="7">
        <v>-18418.06000000018</v>
      </c>
      <c r="M325" s="7">
        <v>-62684.13999999997</v>
      </c>
      <c r="N325" s="7">
        <v>-74527.580000000104</v>
      </c>
    </row>
    <row r="326" spans="1:14" x14ac:dyDescent="0.35">
      <c r="A326" s="5">
        <v>5110</v>
      </c>
      <c r="B326" s="7">
        <v>-68135.22</v>
      </c>
      <c r="C326" s="7">
        <v>-68109.34</v>
      </c>
      <c r="D326" s="7">
        <v>-68187.679999999993</v>
      </c>
      <c r="E326" s="7">
        <v>-68182.559999999998</v>
      </c>
      <c r="F326" s="7">
        <v>-68187.679999999993</v>
      </c>
      <c r="G326" s="7">
        <v>-68923.78</v>
      </c>
      <c r="H326" s="7">
        <v>-69249.959999999992</v>
      </c>
      <c r="I326" s="7">
        <v>-69298.87</v>
      </c>
      <c r="J326" s="7">
        <v>-69253.31</v>
      </c>
      <c r="K326" s="7">
        <v>-69055.710000000006</v>
      </c>
      <c r="L326" s="7">
        <v>-68888.75</v>
      </c>
      <c r="M326" s="7">
        <v>-68904.06</v>
      </c>
      <c r="N326" s="7">
        <v>-824376.91999999993</v>
      </c>
    </row>
    <row r="327" spans="1:14" x14ac:dyDescent="0.35">
      <c r="A327" s="5">
        <v>5127</v>
      </c>
      <c r="B327" s="7">
        <v>-6444.9800000000005</v>
      </c>
      <c r="C327" s="7">
        <v>-6633.2199999999993</v>
      </c>
      <c r="D327" s="7">
        <v>-6979.1499999999978</v>
      </c>
      <c r="E327" s="7">
        <v>-6725.6800000000021</v>
      </c>
      <c r="F327" s="7">
        <v>-6813.8099999999986</v>
      </c>
      <c r="G327" s="7">
        <v>-6190.9500000000007</v>
      </c>
      <c r="H327" s="7">
        <v>-5041.2900000000009</v>
      </c>
      <c r="I327" s="7">
        <v>-2432.85</v>
      </c>
      <c r="J327" s="7">
        <v>-2007.2800000000004</v>
      </c>
      <c r="K327" s="7">
        <v>-2333.04</v>
      </c>
      <c r="L327" s="7">
        <v>-2260.9399999999996</v>
      </c>
      <c r="M327" s="7">
        <v>-2638.6999999999994</v>
      </c>
      <c r="N327" s="7">
        <v>-56501.889999999992</v>
      </c>
    </row>
    <row r="328" spans="1:14" x14ac:dyDescent="0.35">
      <c r="A328" s="5">
        <v>5128</v>
      </c>
      <c r="B328" s="7">
        <v>-1495.65</v>
      </c>
      <c r="C328" s="7">
        <v>-1495.65</v>
      </c>
      <c r="D328" s="7">
        <v>-1455.93</v>
      </c>
      <c r="E328" s="7">
        <v>-1444.95</v>
      </c>
      <c r="F328" s="7">
        <v>-1444.95</v>
      </c>
      <c r="G328" s="7">
        <v>-1444.95</v>
      </c>
      <c r="H328" s="7">
        <v>-1446.64</v>
      </c>
      <c r="I328" s="7">
        <v>-1444.95</v>
      </c>
      <c r="J328" s="7">
        <v>-1444.95</v>
      </c>
      <c r="K328" s="7">
        <v>-1422.98</v>
      </c>
      <c r="L328" s="7">
        <v>-1355.38</v>
      </c>
      <c r="M328" s="7">
        <v>-1443.26</v>
      </c>
      <c r="N328" s="7">
        <v>-17340.239999999998</v>
      </c>
    </row>
    <row r="329" spans="1:14" x14ac:dyDescent="0.35">
      <c r="A329" s="5">
        <v>5140</v>
      </c>
      <c r="B329" s="7">
        <v>-901675.51000000013</v>
      </c>
      <c r="C329" s="7">
        <v>-888192.33000000031</v>
      </c>
      <c r="D329" s="7">
        <v>-902611.15999999957</v>
      </c>
      <c r="E329" s="7">
        <v>-932466.17000000027</v>
      </c>
      <c r="F329" s="7">
        <v>-917803.30999999994</v>
      </c>
      <c r="G329" s="7">
        <v>-950482.25000000058</v>
      </c>
      <c r="H329" s="7">
        <v>-930202.15999999968</v>
      </c>
      <c r="I329" s="7">
        <v>-901015.76999999979</v>
      </c>
      <c r="J329" s="7">
        <v>-915851.2899999998</v>
      </c>
      <c r="K329" s="7">
        <v>-943872.37999999989</v>
      </c>
      <c r="L329" s="7">
        <v>-922112.20999999985</v>
      </c>
      <c r="M329" s="7">
        <v>-832470.07</v>
      </c>
      <c r="N329" s="7">
        <v>-10938754.609999999</v>
      </c>
    </row>
    <row r="330" spans="1:14" x14ac:dyDescent="0.35">
      <c r="A330" s="5">
        <v>5155</v>
      </c>
      <c r="B330" s="7">
        <v>-293221.09000000003</v>
      </c>
      <c r="C330" s="7">
        <v>-267491.23</v>
      </c>
      <c r="D330" s="7">
        <v>-231898.26000000007</v>
      </c>
      <c r="E330" s="7">
        <v>-219966.27000000002</v>
      </c>
      <c r="F330" s="7">
        <v>-311301.77</v>
      </c>
      <c r="G330" s="7">
        <v>-242043.93999999997</v>
      </c>
      <c r="H330" s="7">
        <v>-245904.2</v>
      </c>
      <c r="I330" s="7">
        <v>-247202.75</v>
      </c>
      <c r="J330" s="7">
        <v>-273480.01000000007</v>
      </c>
      <c r="K330" s="7">
        <v>-299247.51</v>
      </c>
      <c r="L330" s="7">
        <v>-206538.12000000002</v>
      </c>
      <c r="M330" s="7">
        <v>-255761.13999999996</v>
      </c>
      <c r="N330" s="7">
        <v>-3094056.2900000005</v>
      </c>
    </row>
    <row r="331" spans="1:14" x14ac:dyDescent="0.35">
      <c r="A331" s="5">
        <v>5170</v>
      </c>
      <c r="B331" s="7">
        <v>-27.55</v>
      </c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>
        <v>-27.55</v>
      </c>
    </row>
    <row r="332" spans="1:14" x14ac:dyDescent="0.35">
      <c r="A332" s="5">
        <v>5175</v>
      </c>
      <c r="B332" s="7">
        <v>-15767.719999999998</v>
      </c>
      <c r="C332" s="7">
        <v>-122912.01</v>
      </c>
      <c r="D332" s="7">
        <v>-82575.320000000007</v>
      </c>
      <c r="E332" s="7">
        <v>-74117.419999999984</v>
      </c>
      <c r="F332" s="7">
        <v>-7820.25</v>
      </c>
      <c r="G332" s="7">
        <v>-117339.54</v>
      </c>
      <c r="H332" s="7">
        <v>-8284.890000000014</v>
      </c>
      <c r="I332" s="7">
        <v>-21843.52</v>
      </c>
      <c r="J332" s="7">
        <v>-14772.17</v>
      </c>
      <c r="K332" s="7">
        <v>-282554.53999999998</v>
      </c>
      <c r="L332" s="7">
        <v>-11779.509999999995</v>
      </c>
      <c r="M332" s="7">
        <v>34130.530000000006</v>
      </c>
      <c r="N332" s="7">
        <v>-725636.35999999987</v>
      </c>
    </row>
    <row r="333" spans="1:14" x14ac:dyDescent="0.35">
      <c r="A333" s="5">
        <v>5230</v>
      </c>
      <c r="B333" s="7">
        <v>-24564.340000000004</v>
      </c>
      <c r="C333" s="7">
        <v>-21880.510000000002</v>
      </c>
      <c r="D333" s="7">
        <v>-22708.27</v>
      </c>
      <c r="E333" s="7">
        <v>-28915.860000000004</v>
      </c>
      <c r="F333" s="7">
        <v>-28682.79</v>
      </c>
      <c r="G333" s="7">
        <v>-31932.649999999998</v>
      </c>
      <c r="H333" s="7">
        <v>-28608.470000000005</v>
      </c>
      <c r="I333" s="7">
        <v>-27234.7</v>
      </c>
      <c r="J333" s="7">
        <v>-26565.609999999997</v>
      </c>
      <c r="K333" s="7">
        <v>-32295.719999999998</v>
      </c>
      <c r="L333" s="7">
        <v>-26457.15</v>
      </c>
      <c r="M333" s="7">
        <v>-25066.980000000003</v>
      </c>
      <c r="N333" s="7">
        <v>-324913.05</v>
      </c>
    </row>
    <row r="334" spans="1:14" x14ac:dyDescent="0.35">
      <c r="A334" s="5">
        <v>5235</v>
      </c>
      <c r="B334" s="7">
        <v>-2857.6000000000004</v>
      </c>
      <c r="C334" s="7">
        <v>-1617.89</v>
      </c>
      <c r="D334" s="7">
        <v>-1031.99</v>
      </c>
      <c r="E334" s="7">
        <v>-344.53</v>
      </c>
      <c r="F334" s="7">
        <v>-3765.23</v>
      </c>
      <c r="G334" s="7">
        <v>-1914.3</v>
      </c>
      <c r="H334" s="7">
        <v>-2741.71</v>
      </c>
      <c r="I334" s="7">
        <v>-2206.7399999999998</v>
      </c>
      <c r="J334" s="7">
        <v>-1508.54</v>
      </c>
      <c r="K334" s="7">
        <v>-1684.37</v>
      </c>
      <c r="L334" s="7">
        <v>-774.02</v>
      </c>
      <c r="M334" s="7">
        <v>-1482.8200000000002</v>
      </c>
      <c r="N334" s="7">
        <v>-21929.739999999998</v>
      </c>
    </row>
    <row r="335" spans="1:14" x14ac:dyDescent="0.35">
      <c r="A335" s="5">
        <v>5255</v>
      </c>
      <c r="B335" s="7">
        <v>0</v>
      </c>
      <c r="C335" s="7">
        <v>0</v>
      </c>
      <c r="D335" s="7">
        <v>0</v>
      </c>
      <c r="E335" s="7">
        <v>0</v>
      </c>
      <c r="F335" s="7">
        <v>0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0</v>
      </c>
      <c r="N335" s="7">
        <v>0</v>
      </c>
    </row>
    <row r="336" spans="1:14" x14ac:dyDescent="0.35">
      <c r="A336" s="5">
        <v>5265</v>
      </c>
      <c r="B336" s="7">
        <v>-33403.899999999987</v>
      </c>
      <c r="C336" s="7">
        <v>-28977.750000000004</v>
      </c>
      <c r="D336" s="7">
        <v>-28508.499999999996</v>
      </c>
      <c r="E336" s="7">
        <v>-29419.199999999997</v>
      </c>
      <c r="F336" s="7">
        <v>-30526.349999999995</v>
      </c>
      <c r="G336" s="7">
        <v>-29907.450000000004</v>
      </c>
      <c r="H336" s="7">
        <v>-32725.899999999976</v>
      </c>
      <c r="I336" s="7">
        <v>-32294.599999999995</v>
      </c>
      <c r="J336" s="7">
        <v>-30052.739999999998</v>
      </c>
      <c r="K336" s="7">
        <v>-33168.570000000014</v>
      </c>
      <c r="L336" s="7">
        <v>-31118.299999999996</v>
      </c>
      <c r="M336" s="7">
        <v>-34301.109999999986</v>
      </c>
      <c r="N336" s="7">
        <v>-374404.36999999994</v>
      </c>
    </row>
    <row r="337" spans="1:14" x14ac:dyDescent="0.35">
      <c r="A337" s="5">
        <v>5270</v>
      </c>
      <c r="B337" s="7">
        <v>-739.74</v>
      </c>
      <c r="C337" s="7">
        <v>-4976.91</v>
      </c>
      <c r="D337" s="7">
        <v>-4796.8099999999995</v>
      </c>
      <c r="E337" s="7">
        <v>-3365.26</v>
      </c>
      <c r="F337" s="7">
        <v>-304.2</v>
      </c>
      <c r="G337" s="7">
        <v>-363.86999999999995</v>
      </c>
      <c r="H337" s="7">
        <v>-2332.83</v>
      </c>
      <c r="I337" s="7">
        <v>-772.21</v>
      </c>
      <c r="J337" s="7">
        <v>-747.36</v>
      </c>
      <c r="K337" s="7">
        <v>-8727.6399999998976</v>
      </c>
      <c r="L337" s="7">
        <v>-343.44000000005877</v>
      </c>
      <c r="M337" s="7">
        <v>-1231.4099999999999</v>
      </c>
      <c r="N337" s="7">
        <v>-28701.67999999996</v>
      </c>
    </row>
    <row r="338" spans="1:14" x14ac:dyDescent="0.35">
      <c r="A338" s="5">
        <v>5285</v>
      </c>
      <c r="B338" s="7">
        <v>-21419.80999999999</v>
      </c>
      <c r="C338" s="7">
        <v>-21278.759999999984</v>
      </c>
      <c r="D338" s="7">
        <v>-26028.629999999979</v>
      </c>
      <c r="E338" s="7">
        <v>-22208.579999999987</v>
      </c>
      <c r="F338" s="7">
        <v>-23874.88999999997</v>
      </c>
      <c r="G338" s="7">
        <v>-22730.160000000014</v>
      </c>
      <c r="H338" s="7">
        <v>-26232.699999999986</v>
      </c>
      <c r="I338" s="7">
        <v>-27128.12999999999</v>
      </c>
      <c r="J338" s="7">
        <v>-23041.000000000029</v>
      </c>
      <c r="K338" s="7">
        <v>-26763.560000000019</v>
      </c>
      <c r="L338" s="7">
        <v>-19015.519999999982</v>
      </c>
      <c r="M338" s="7">
        <v>-28575.450000000012</v>
      </c>
      <c r="N338" s="7">
        <v>-288297.18999999994</v>
      </c>
    </row>
    <row r="339" spans="1:14" x14ac:dyDescent="0.35">
      <c r="A339" s="5">
        <v>5390</v>
      </c>
      <c r="B339" s="7">
        <v>0</v>
      </c>
      <c r="C339" s="7">
        <v>-4.5474735088646412E-13</v>
      </c>
      <c r="D339" s="7">
        <v>0</v>
      </c>
      <c r="E339" s="7">
        <v>0</v>
      </c>
      <c r="F339" s="7">
        <v>0</v>
      </c>
      <c r="G339" s="7">
        <v>0</v>
      </c>
      <c r="H339" s="7">
        <v>-9.0949470177292824E-13</v>
      </c>
      <c r="I339" s="7">
        <v>0</v>
      </c>
      <c r="J339" s="7">
        <v>9.0949470177292824E-13</v>
      </c>
      <c r="K339" s="7">
        <v>0</v>
      </c>
      <c r="L339" s="7">
        <v>-9.0949470177292824E-13</v>
      </c>
      <c r="M339" s="7">
        <v>9.0949470177292824E-13</v>
      </c>
      <c r="N339" s="7">
        <v>-4.5474735088646412E-13</v>
      </c>
    </row>
    <row r="340" spans="1:14" x14ac:dyDescent="0.35">
      <c r="A340" s="5">
        <v>5405</v>
      </c>
      <c r="B340" s="7">
        <v>-5211.9400000000005</v>
      </c>
      <c r="C340" s="7">
        <v>-6614.55</v>
      </c>
      <c r="D340" s="7">
        <v>-5385.84</v>
      </c>
      <c r="E340" s="7">
        <v>-4352.1899999999996</v>
      </c>
      <c r="F340" s="7">
        <v>-4352.1899999999996</v>
      </c>
      <c r="G340" s="7">
        <v>-1921.22</v>
      </c>
      <c r="H340" s="7">
        <v>-6783.16</v>
      </c>
      <c r="I340" s="7">
        <v>-4352.1899999999996</v>
      </c>
      <c r="J340" s="7">
        <v>-1921.22</v>
      </c>
      <c r="K340" s="7">
        <v>-1921.22</v>
      </c>
      <c r="L340" s="7">
        <v>-1998.07</v>
      </c>
      <c r="M340" s="7">
        <v>-1998.07</v>
      </c>
      <c r="N340" s="7">
        <v>-46811.86</v>
      </c>
    </row>
    <row r="341" spans="1:14" x14ac:dyDescent="0.35">
      <c r="A341" s="5">
        <v>5435</v>
      </c>
      <c r="B341" s="7">
        <v>18566.32</v>
      </c>
      <c r="C341" s="7">
        <v>-4429.6699999999946</v>
      </c>
      <c r="D341" s="7">
        <v>19369.610000000004</v>
      </c>
      <c r="E341" s="7">
        <v>4250.2500000000009</v>
      </c>
      <c r="F341" s="7">
        <v>13735.14</v>
      </c>
      <c r="G341" s="7">
        <v>24544.570000000007</v>
      </c>
      <c r="H341" s="7">
        <v>28215.71</v>
      </c>
      <c r="I341" s="7">
        <v>21768.720000000005</v>
      </c>
      <c r="J341" s="7">
        <v>24749.27</v>
      </c>
      <c r="K341" s="7">
        <v>16340.3</v>
      </c>
      <c r="L341" s="7">
        <v>29956.11</v>
      </c>
      <c r="M341" s="7">
        <v>14572.3</v>
      </c>
      <c r="N341" s="7">
        <v>211638.63</v>
      </c>
    </row>
    <row r="342" spans="1:14" x14ac:dyDescent="0.35">
      <c r="A342" s="5">
        <v>5440</v>
      </c>
      <c r="B342" s="7">
        <v>292.58000000000004</v>
      </c>
      <c r="C342" s="7">
        <v>301.72000000000003</v>
      </c>
      <c r="D342" s="7">
        <v>313.03999999999991</v>
      </c>
      <c r="E342" s="7">
        <v>321.33999999999997</v>
      </c>
      <c r="F342" s="7">
        <v>355.11999999999995</v>
      </c>
      <c r="G342" s="7">
        <v>276.27</v>
      </c>
      <c r="H342" s="7">
        <v>371.08999999999992</v>
      </c>
      <c r="I342" s="7">
        <v>338.30999999999995</v>
      </c>
      <c r="J342" s="7">
        <v>325.80999999999995</v>
      </c>
      <c r="K342" s="7">
        <v>331.36</v>
      </c>
      <c r="L342" s="7">
        <v>470.40999999999997</v>
      </c>
      <c r="M342" s="7">
        <v>434.34</v>
      </c>
      <c r="N342" s="7">
        <v>4131.3899999999994</v>
      </c>
    </row>
    <row r="343" spans="1:14" x14ac:dyDescent="0.35">
      <c r="A343" s="5">
        <v>5455</v>
      </c>
      <c r="B343" s="7">
        <v>109628.86</v>
      </c>
      <c r="C343" s="7">
        <v>146220.30000000002</v>
      </c>
      <c r="D343" s="7">
        <v>136043.21</v>
      </c>
      <c r="E343" s="7">
        <v>126613.01000000001</v>
      </c>
      <c r="F343" s="7">
        <v>111568.11</v>
      </c>
      <c r="G343" s="7">
        <v>80723.419999999984</v>
      </c>
      <c r="H343" s="7">
        <v>140970.41999999998</v>
      </c>
      <c r="I343" s="7">
        <v>129244.28999999998</v>
      </c>
      <c r="J343" s="7">
        <v>102300.12999999999</v>
      </c>
      <c r="K343" s="7">
        <v>142782.14000000001</v>
      </c>
      <c r="L343" s="7">
        <v>103115.69</v>
      </c>
      <c r="M343" s="7">
        <v>139812.67000000001</v>
      </c>
      <c r="N343" s="7">
        <v>1469022.2499999995</v>
      </c>
    </row>
    <row r="344" spans="1:14" x14ac:dyDescent="0.35">
      <c r="A344" s="5">
        <v>5460</v>
      </c>
      <c r="B344" s="7">
        <v>0</v>
      </c>
      <c r="C344" s="7">
        <v>-1.8189894035458565E-12</v>
      </c>
      <c r="D344" s="7">
        <v>0</v>
      </c>
      <c r="E344" s="7">
        <v>0</v>
      </c>
      <c r="F344" s="7">
        <v>0</v>
      </c>
      <c r="G344" s="7">
        <v>-1.8189894035458565E-12</v>
      </c>
      <c r="H344" s="7">
        <v>0</v>
      </c>
      <c r="I344" s="7">
        <v>-1.8189894035458565E-12</v>
      </c>
      <c r="J344" s="7">
        <v>0</v>
      </c>
      <c r="K344" s="7">
        <v>-1.8189894035458565E-12</v>
      </c>
      <c r="L344" s="7">
        <v>0</v>
      </c>
      <c r="M344" s="7">
        <v>-1.8189894035458565E-12</v>
      </c>
      <c r="N344" s="7">
        <v>-9.0949470177292824E-12</v>
      </c>
    </row>
    <row r="345" spans="1:14" x14ac:dyDescent="0.35">
      <c r="A345" s="5">
        <v>5465</v>
      </c>
      <c r="B345" s="7">
        <v>51223.609999999957</v>
      </c>
      <c r="C345" s="7">
        <v>70156.910000000033</v>
      </c>
      <c r="D345" s="7">
        <v>70983.159999999989</v>
      </c>
      <c r="E345" s="7">
        <v>66430.870000000024</v>
      </c>
      <c r="F345" s="7">
        <v>79424.790000000023</v>
      </c>
      <c r="G345" s="7">
        <v>82818.76999999996</v>
      </c>
      <c r="H345" s="7">
        <v>74401.249999999985</v>
      </c>
      <c r="I345" s="7">
        <v>60414.57</v>
      </c>
      <c r="J345" s="7">
        <v>45419.749999999985</v>
      </c>
      <c r="K345" s="7">
        <v>95381.99000000002</v>
      </c>
      <c r="L345" s="7">
        <v>70085.670000000013</v>
      </c>
      <c r="M345" s="7">
        <v>73052.919999999969</v>
      </c>
      <c r="N345" s="7">
        <v>839794.25999999989</v>
      </c>
    </row>
    <row r="346" spans="1:14" x14ac:dyDescent="0.35">
      <c r="A346" s="5">
        <v>5470</v>
      </c>
      <c r="B346" s="7">
        <v>109855.87000000007</v>
      </c>
      <c r="C346" s="7">
        <v>95167.39999999998</v>
      </c>
      <c r="D346" s="7">
        <v>102535.77</v>
      </c>
      <c r="E346" s="7">
        <v>96539.840000000055</v>
      </c>
      <c r="F346" s="7">
        <v>97182.910000000062</v>
      </c>
      <c r="G346" s="7">
        <v>94325.699999999953</v>
      </c>
      <c r="H346" s="7">
        <v>102873.62</v>
      </c>
      <c r="I346" s="7">
        <v>104766.26000000001</v>
      </c>
      <c r="J346" s="7">
        <v>115746.24999999994</v>
      </c>
      <c r="K346" s="7">
        <v>97478.699999999953</v>
      </c>
      <c r="L346" s="7">
        <v>96202.15999999996</v>
      </c>
      <c r="M346" s="7">
        <v>108022.77000000006</v>
      </c>
      <c r="N346" s="7">
        <v>1220697.25</v>
      </c>
    </row>
    <row r="347" spans="1:14" x14ac:dyDescent="0.35">
      <c r="A347" s="5">
        <v>5480</v>
      </c>
      <c r="B347" s="7">
        <v>37272.6</v>
      </c>
      <c r="C347" s="7">
        <v>39185.919999999998</v>
      </c>
      <c r="D347" s="7">
        <v>43093.800000000017</v>
      </c>
      <c r="E347" s="7">
        <v>39689.980000000003</v>
      </c>
      <c r="F347" s="7">
        <v>46306.309999999983</v>
      </c>
      <c r="G347" s="7">
        <v>38538.5</v>
      </c>
      <c r="H347" s="7">
        <v>59274.78</v>
      </c>
      <c r="I347" s="7">
        <v>64153.8</v>
      </c>
      <c r="J347" s="7">
        <v>64223.24</v>
      </c>
      <c r="K347" s="7">
        <v>65208.799999999981</v>
      </c>
      <c r="L347" s="7">
        <v>35487.609999999986</v>
      </c>
      <c r="M347" s="7">
        <v>39505.979999999981</v>
      </c>
      <c r="N347" s="7">
        <v>571941.31999999995</v>
      </c>
    </row>
    <row r="348" spans="1:14" x14ac:dyDescent="0.35">
      <c r="A348" s="5">
        <v>5485</v>
      </c>
      <c r="B348" s="7">
        <v>542.71</v>
      </c>
      <c r="C348" s="7">
        <v>614.17999999999995</v>
      </c>
      <c r="D348" s="7">
        <v>0</v>
      </c>
      <c r="E348" s="7">
        <v>9190.0499999999993</v>
      </c>
      <c r="F348" s="7">
        <v>9720.9599999999991</v>
      </c>
      <c r="G348" s="7">
        <v>0.82</v>
      </c>
      <c r="H348" s="7">
        <v>9453.64</v>
      </c>
      <c r="I348" s="7">
        <v>249.59</v>
      </c>
      <c r="J348" s="7">
        <v>8974.84</v>
      </c>
      <c r="K348" s="7">
        <v>212.3</v>
      </c>
      <c r="L348" s="7"/>
      <c r="M348" s="7">
        <v>9264.5499999999993</v>
      </c>
      <c r="N348" s="7">
        <v>48223.64</v>
      </c>
    </row>
    <row r="349" spans="1:14" x14ac:dyDescent="0.35">
      <c r="A349" s="5">
        <v>5490</v>
      </c>
      <c r="B349" s="7">
        <v>19747.29</v>
      </c>
      <c r="C349" s="7">
        <v>30846.979999999996</v>
      </c>
      <c r="D349" s="7">
        <v>9073.98</v>
      </c>
      <c r="E349" s="7">
        <v>35625.699999999997</v>
      </c>
      <c r="F349" s="7">
        <v>5200.55</v>
      </c>
      <c r="G349" s="7">
        <v>24356.580000000005</v>
      </c>
      <c r="H349" s="7">
        <v>18869.530000000002</v>
      </c>
      <c r="I349" s="7">
        <v>15470.599999999999</v>
      </c>
      <c r="J349" s="7">
        <v>18195.41</v>
      </c>
      <c r="K349" s="7">
        <v>52106.960000000014</v>
      </c>
      <c r="L349" s="7">
        <v>7873.71</v>
      </c>
      <c r="M349" s="7">
        <v>20144.839999999997</v>
      </c>
      <c r="N349" s="7">
        <v>257512.13000000003</v>
      </c>
    </row>
    <row r="350" spans="1:14" x14ac:dyDescent="0.35">
      <c r="A350" s="5">
        <v>5495</v>
      </c>
      <c r="B350" s="7">
        <v>1393.23</v>
      </c>
      <c r="C350" s="7">
        <v>1108.3800000000001</v>
      </c>
      <c r="D350" s="7">
        <v>1381.33</v>
      </c>
      <c r="E350" s="7">
        <v>1108.68</v>
      </c>
      <c r="F350" s="7">
        <v>1373.62</v>
      </c>
      <c r="G350" s="7">
        <v>1304.6399999999999</v>
      </c>
      <c r="H350" s="7">
        <v>595.32000000000005</v>
      </c>
      <c r="I350" s="7">
        <v>1710.3700000000001</v>
      </c>
      <c r="J350" s="7">
        <v>2439.14</v>
      </c>
      <c r="K350" s="7">
        <v>601.2299999999999</v>
      </c>
      <c r="L350" s="7">
        <v>1809.1799999999998</v>
      </c>
      <c r="M350" s="7">
        <v>70.079999999999885</v>
      </c>
      <c r="N350" s="7">
        <v>14895.199999999999</v>
      </c>
    </row>
    <row r="351" spans="1:14" x14ac:dyDescent="0.35">
      <c r="A351" s="5">
        <v>5510</v>
      </c>
      <c r="B351" s="7">
        <v>8458.2700000000023</v>
      </c>
      <c r="C351" s="7">
        <v>19801.350000000006</v>
      </c>
      <c r="D351" s="7">
        <v>17120.3</v>
      </c>
      <c r="E351" s="7">
        <v>-2662.4800000000023</v>
      </c>
      <c r="F351" s="7">
        <v>11806.269999999997</v>
      </c>
      <c r="G351" s="7">
        <v>8655.9400000000096</v>
      </c>
      <c r="H351" s="7">
        <v>549.48999999999796</v>
      </c>
      <c r="I351" s="7">
        <v>526.6199999999991</v>
      </c>
      <c r="J351" s="7">
        <v>3432.1300000000028</v>
      </c>
      <c r="K351" s="7">
        <v>5222.9199999999983</v>
      </c>
      <c r="L351" s="7">
        <v>15356.720000000001</v>
      </c>
      <c r="M351" s="7">
        <v>5539.050000000002</v>
      </c>
      <c r="N351" s="7">
        <v>93806.580000000016</v>
      </c>
    </row>
    <row r="352" spans="1:14" x14ac:dyDescent="0.35">
      <c r="A352" s="5">
        <v>5515</v>
      </c>
      <c r="B352" s="7">
        <v>6504.33</v>
      </c>
      <c r="C352" s="7">
        <v>-3574.7200000000003</v>
      </c>
      <c r="D352" s="7">
        <v>-6915.3099999999995</v>
      </c>
      <c r="E352" s="7">
        <v>4518.96</v>
      </c>
      <c r="F352" s="7">
        <v>-11679.57</v>
      </c>
      <c r="G352" s="7">
        <v>-2407.21</v>
      </c>
      <c r="H352" s="7">
        <v>9011.2900000000009</v>
      </c>
      <c r="I352" s="7">
        <v>896.6400000000001</v>
      </c>
      <c r="J352" s="7">
        <v>3996.81</v>
      </c>
      <c r="K352" s="7">
        <v>11432.69</v>
      </c>
      <c r="L352" s="7">
        <v>-8553.18</v>
      </c>
      <c r="M352" s="7">
        <v>-158.9699999999998</v>
      </c>
      <c r="N352" s="7">
        <v>3071.7600000000016</v>
      </c>
    </row>
    <row r="353" spans="1:14" x14ac:dyDescent="0.35">
      <c r="A353" s="5">
        <v>5540</v>
      </c>
      <c r="B353" s="7"/>
      <c r="C353" s="7">
        <v>19.649999999999999</v>
      </c>
      <c r="D353" s="7">
        <v>27.8</v>
      </c>
      <c r="E353" s="7">
        <v>42</v>
      </c>
      <c r="F353" s="7">
        <v>81.709999999999994</v>
      </c>
      <c r="G353" s="7">
        <v>22.11</v>
      </c>
      <c r="H353" s="7">
        <v>35.159999999999997</v>
      </c>
      <c r="I353" s="7">
        <v>0</v>
      </c>
      <c r="J353" s="7"/>
      <c r="K353" s="7">
        <v>46.63</v>
      </c>
      <c r="L353" s="7">
        <v>66.63</v>
      </c>
      <c r="M353" s="7">
        <v>29.18</v>
      </c>
      <c r="N353" s="7">
        <v>370.87</v>
      </c>
    </row>
    <row r="354" spans="1:14" x14ac:dyDescent="0.35">
      <c r="A354" s="5">
        <v>5545</v>
      </c>
      <c r="B354" s="7">
        <v>13186.119999999999</v>
      </c>
      <c r="C354" s="7">
        <v>5720.08</v>
      </c>
      <c r="D354" s="7">
        <v>24251.33</v>
      </c>
      <c r="E354" s="7">
        <v>13279.169999999998</v>
      </c>
      <c r="F354" s="7">
        <v>17503.369999999995</v>
      </c>
      <c r="G354" s="7">
        <v>17252.429999999997</v>
      </c>
      <c r="H354" s="7">
        <v>24514.469999999998</v>
      </c>
      <c r="I354" s="7">
        <v>13245.71</v>
      </c>
      <c r="J354" s="7">
        <v>4031.0699999999997</v>
      </c>
      <c r="K354" s="7">
        <v>28733.61</v>
      </c>
      <c r="L354" s="7">
        <v>13179.189999999999</v>
      </c>
      <c r="M354" s="7">
        <v>16832.2</v>
      </c>
      <c r="N354" s="7">
        <v>191728.75</v>
      </c>
    </row>
    <row r="355" spans="1:14" x14ac:dyDescent="0.35">
      <c r="A355" s="5">
        <v>5625</v>
      </c>
      <c r="B355" s="7">
        <v>14436.869999999999</v>
      </c>
      <c r="C355" s="7">
        <v>10856.349999999997</v>
      </c>
      <c r="D355" s="7">
        <v>10650.079999999998</v>
      </c>
      <c r="E355" s="7">
        <v>16525.050000000003</v>
      </c>
      <c r="F355" s="7">
        <v>11219.44</v>
      </c>
      <c r="G355" s="7">
        <v>11247.49</v>
      </c>
      <c r="H355" s="7">
        <v>14595.69</v>
      </c>
      <c r="I355" s="7">
        <v>11383.08</v>
      </c>
      <c r="J355" s="7">
        <v>11507.4</v>
      </c>
      <c r="K355" s="7">
        <v>11668.42</v>
      </c>
      <c r="L355" s="7">
        <v>11581.369999999999</v>
      </c>
      <c r="M355" s="7">
        <v>15423.6</v>
      </c>
      <c r="N355" s="7">
        <v>151094.84</v>
      </c>
    </row>
    <row r="356" spans="1:14" x14ac:dyDescent="0.35">
      <c r="A356" s="5">
        <v>5630</v>
      </c>
      <c r="B356" s="7">
        <v>2913.7300000000014</v>
      </c>
      <c r="C356" s="7">
        <v>11710.92</v>
      </c>
      <c r="D356" s="7">
        <v>12424.07</v>
      </c>
      <c r="E356" s="7">
        <v>12250.83</v>
      </c>
      <c r="F356" s="7">
        <v>12410.98</v>
      </c>
      <c r="G356" s="7">
        <v>12051.359999999999</v>
      </c>
      <c r="H356" s="7">
        <v>12304.47</v>
      </c>
      <c r="I356" s="7">
        <v>12367.07</v>
      </c>
      <c r="J356" s="7">
        <v>12435.77</v>
      </c>
      <c r="K356" s="7">
        <v>12444.04</v>
      </c>
      <c r="L356" s="7">
        <v>12434.380000000001</v>
      </c>
      <c r="M356" s="7">
        <v>12587.93</v>
      </c>
      <c r="N356" s="7">
        <v>138335.54999999999</v>
      </c>
    </row>
    <row r="357" spans="1:14" x14ac:dyDescent="0.35">
      <c r="A357" s="5">
        <v>5635</v>
      </c>
      <c r="B357" s="7">
        <v>427.69000000000005</v>
      </c>
      <c r="C357" s="7">
        <v>6308.33</v>
      </c>
      <c r="D357" s="7">
        <v>2714.91</v>
      </c>
      <c r="E357" s="7">
        <v>2644.54</v>
      </c>
      <c r="F357" s="7">
        <v>2630.16</v>
      </c>
      <c r="G357" s="7">
        <v>2525.5299999999997</v>
      </c>
      <c r="H357" s="7">
        <v>2190.81</v>
      </c>
      <c r="I357" s="7">
        <v>2511.0299999999997</v>
      </c>
      <c r="J357" s="7">
        <v>2546.08</v>
      </c>
      <c r="K357" s="7">
        <v>2478.02</v>
      </c>
      <c r="L357" s="7">
        <v>2485.9300000000003</v>
      </c>
      <c r="M357" s="7">
        <v>2195.85</v>
      </c>
      <c r="N357" s="7">
        <v>31658.880000000001</v>
      </c>
    </row>
    <row r="358" spans="1:14" x14ac:dyDescent="0.35">
      <c r="A358" s="5">
        <v>5645</v>
      </c>
      <c r="B358" s="7">
        <v>-25074.17</v>
      </c>
      <c r="C358" s="7">
        <v>-18697.23</v>
      </c>
      <c r="D358" s="7">
        <v>-18583.61</v>
      </c>
      <c r="E358" s="7">
        <v>-18597.75</v>
      </c>
      <c r="F358" s="7">
        <v>-18650.7</v>
      </c>
      <c r="G358" s="7">
        <v>-18396.260000000002</v>
      </c>
      <c r="H358" s="7">
        <v>-24707.59</v>
      </c>
      <c r="I358" s="7">
        <v>-19964.82</v>
      </c>
      <c r="J358" s="7">
        <v>-18441.490000000002</v>
      </c>
      <c r="K358" s="7">
        <v>-19777.900000000001</v>
      </c>
      <c r="L358" s="7">
        <v>-21047.22</v>
      </c>
      <c r="M358" s="7">
        <v>-25881.54</v>
      </c>
      <c r="N358" s="7">
        <v>-247820.28</v>
      </c>
    </row>
    <row r="359" spans="1:14" x14ac:dyDescent="0.35">
      <c r="A359" s="5">
        <v>5655</v>
      </c>
      <c r="B359" s="7">
        <v>74943.47</v>
      </c>
      <c r="C359" s="7">
        <v>85047.61</v>
      </c>
      <c r="D359" s="7">
        <v>72346.34</v>
      </c>
      <c r="E359" s="7">
        <v>67368.62</v>
      </c>
      <c r="F359" s="7">
        <v>91831.97</v>
      </c>
      <c r="G359" s="7">
        <v>55154.35</v>
      </c>
      <c r="H359" s="7">
        <v>78822.97</v>
      </c>
      <c r="I359" s="7">
        <v>76926.87000000001</v>
      </c>
      <c r="J359" s="7">
        <v>75985.14</v>
      </c>
      <c r="K359" s="7">
        <v>76624.430000000008</v>
      </c>
      <c r="L359" s="7">
        <v>83409.430000000008</v>
      </c>
      <c r="M359" s="7">
        <v>67402.55</v>
      </c>
      <c r="N359" s="7">
        <v>905863.75000000012</v>
      </c>
    </row>
    <row r="360" spans="1:14" x14ac:dyDescent="0.35">
      <c r="A360" s="5">
        <v>5660</v>
      </c>
      <c r="B360" s="7">
        <v>143.72</v>
      </c>
      <c r="C360" s="7">
        <v>641.28</v>
      </c>
      <c r="D360" s="7">
        <v>628.53</v>
      </c>
      <c r="E360" s="7">
        <v>412.53999999999996</v>
      </c>
      <c r="F360" s="7">
        <v>573.62</v>
      </c>
      <c r="G360" s="7">
        <v>251.70999999999998</v>
      </c>
      <c r="H360" s="7">
        <v>5685.03</v>
      </c>
      <c r="I360" s="7">
        <v>547.89</v>
      </c>
      <c r="J360" s="7">
        <v>361.05</v>
      </c>
      <c r="K360" s="7">
        <v>579.99</v>
      </c>
      <c r="L360" s="7">
        <v>513.26</v>
      </c>
      <c r="M360" s="7">
        <v>537.04</v>
      </c>
      <c r="N360" s="7">
        <v>10875.66</v>
      </c>
    </row>
    <row r="361" spans="1:14" x14ac:dyDescent="0.35">
      <c r="A361" s="5">
        <v>5665</v>
      </c>
      <c r="B361" s="7">
        <v>13515.87</v>
      </c>
      <c r="C361" s="7">
        <v>10461.070000000002</v>
      </c>
      <c r="D361" s="7">
        <v>10211.67</v>
      </c>
      <c r="E361" s="7">
        <v>17429.989999999998</v>
      </c>
      <c r="F361" s="7">
        <v>10300.35</v>
      </c>
      <c r="G361" s="7">
        <v>9640.69</v>
      </c>
      <c r="H361" s="7">
        <v>12358.840000000002</v>
      </c>
      <c r="I361" s="7">
        <v>9993.26</v>
      </c>
      <c r="J361" s="7">
        <v>9964.5800000000017</v>
      </c>
      <c r="K361" s="7">
        <v>10024.35</v>
      </c>
      <c r="L361" s="7">
        <v>10131.920000000002</v>
      </c>
      <c r="M361" s="7">
        <v>12464.37</v>
      </c>
      <c r="N361" s="7">
        <v>136496.95999999999</v>
      </c>
    </row>
    <row r="362" spans="1:14" x14ac:dyDescent="0.35">
      <c r="A362" s="5">
        <v>5670</v>
      </c>
      <c r="B362" s="7">
        <v>6888.58</v>
      </c>
      <c r="C362" s="7">
        <v>7842.05</v>
      </c>
      <c r="D362" s="7">
        <v>6897.6</v>
      </c>
      <c r="E362" s="7">
        <v>5166.5200000000004</v>
      </c>
      <c r="F362" s="7">
        <v>5226.8499999999995</v>
      </c>
      <c r="G362" s="7">
        <v>5708.24</v>
      </c>
      <c r="H362" s="7">
        <v>4095.46</v>
      </c>
      <c r="I362" s="7">
        <v>6454.5199999999995</v>
      </c>
      <c r="J362" s="7">
        <v>4284.8</v>
      </c>
      <c r="K362" s="7">
        <v>6417.8099999999995</v>
      </c>
      <c r="L362" s="7">
        <v>4242.1899999999996</v>
      </c>
      <c r="M362" s="7">
        <v>6833.66</v>
      </c>
      <c r="N362" s="7">
        <v>70058.28</v>
      </c>
    </row>
    <row r="363" spans="1:14" x14ac:dyDescent="0.35">
      <c r="A363" s="5">
        <v>5675</v>
      </c>
      <c r="B363" s="7">
        <v>-1496.9399999999998</v>
      </c>
      <c r="C363" s="7">
        <v>-1096.3399999999999</v>
      </c>
      <c r="D363" s="7">
        <v>-1098.6199999999999</v>
      </c>
      <c r="E363" s="7">
        <v>-1101.3799999999999</v>
      </c>
      <c r="F363" s="7">
        <v>-1131.5899999999999</v>
      </c>
      <c r="G363" s="7">
        <v>-1076.53</v>
      </c>
      <c r="H363" s="7">
        <v>-1471.18</v>
      </c>
      <c r="I363" s="7">
        <v>-1077.26</v>
      </c>
      <c r="J363" s="7">
        <v>-1073.8400000000001</v>
      </c>
      <c r="K363" s="7">
        <v>-1093.5999999999999</v>
      </c>
      <c r="L363" s="7">
        <v>-1114.33</v>
      </c>
      <c r="M363" s="7">
        <v>-1518.48</v>
      </c>
      <c r="N363" s="7">
        <v>-14350.09</v>
      </c>
    </row>
    <row r="364" spans="1:14" x14ac:dyDescent="0.35">
      <c r="A364" s="5">
        <v>5680</v>
      </c>
      <c r="B364" s="7">
        <v>-592.63</v>
      </c>
      <c r="C364" s="7">
        <v>-508.54999999999995</v>
      </c>
      <c r="D364" s="7">
        <v>-522.66999999999996</v>
      </c>
      <c r="E364" s="7">
        <v>-530.04999999999995</v>
      </c>
      <c r="F364" s="7">
        <v>-544.31000000000006</v>
      </c>
      <c r="G364" s="7">
        <v>-525.12</v>
      </c>
      <c r="H364" s="7">
        <v>-645.97</v>
      </c>
      <c r="I364" s="7">
        <v>-507.2</v>
      </c>
      <c r="J364" s="7">
        <v>-508.37</v>
      </c>
      <c r="K364" s="7">
        <v>-493.43</v>
      </c>
      <c r="L364" s="7">
        <v>-493.01</v>
      </c>
      <c r="M364" s="7">
        <v>-641.58999999999992</v>
      </c>
      <c r="N364" s="7">
        <v>-6512.9</v>
      </c>
    </row>
    <row r="365" spans="1:14" x14ac:dyDescent="0.35">
      <c r="A365" s="5">
        <v>5690</v>
      </c>
      <c r="B365" s="7"/>
      <c r="C365" s="7"/>
      <c r="D365" s="7"/>
      <c r="E365" s="7">
        <v>327.35000000000002</v>
      </c>
      <c r="F365" s="7"/>
      <c r="G365" s="7"/>
      <c r="H365" s="7"/>
      <c r="I365" s="7"/>
      <c r="J365" s="7"/>
      <c r="K365" s="7"/>
      <c r="L365" s="7"/>
      <c r="M365" s="7">
        <v>239</v>
      </c>
      <c r="N365" s="7">
        <v>566.35</v>
      </c>
    </row>
    <row r="366" spans="1:14" x14ac:dyDescent="0.35">
      <c r="A366" s="5">
        <v>5705</v>
      </c>
      <c r="B366" s="7">
        <v>39493.880000000005</v>
      </c>
      <c r="C366" s="7">
        <v>39493.880000000005</v>
      </c>
      <c r="D366" s="7">
        <v>39356.880000000005</v>
      </c>
      <c r="E366" s="7">
        <v>39529.840000000004</v>
      </c>
      <c r="F366" s="7">
        <v>39160.400000000001</v>
      </c>
      <c r="G366" s="7">
        <v>39186.81</v>
      </c>
      <c r="H366" s="7">
        <v>41569.42</v>
      </c>
      <c r="I366" s="7">
        <v>39160.42</v>
      </c>
      <c r="J366" s="7">
        <v>38875.35</v>
      </c>
      <c r="K366" s="7">
        <v>45558.920000000006</v>
      </c>
      <c r="L366" s="7">
        <v>62702.16</v>
      </c>
      <c r="M366" s="7">
        <v>88493.14</v>
      </c>
      <c r="N366" s="7">
        <v>552581.1</v>
      </c>
    </row>
    <row r="367" spans="1:14" x14ac:dyDescent="0.35">
      <c r="A367" s="5">
        <v>5715</v>
      </c>
      <c r="B367" s="7">
        <v>10338.24</v>
      </c>
      <c r="C367" s="7">
        <v>6387.49</v>
      </c>
      <c r="D367" s="7">
        <v>3683.4</v>
      </c>
      <c r="E367" s="7">
        <v>15204.56</v>
      </c>
      <c r="F367" s="7">
        <v>6579.81</v>
      </c>
      <c r="G367" s="7">
        <v>15408.08</v>
      </c>
      <c r="H367" s="7">
        <v>2744.16</v>
      </c>
      <c r="I367" s="7">
        <v>11776.06</v>
      </c>
      <c r="J367" s="7">
        <v>11792.4</v>
      </c>
      <c r="K367" s="7">
        <v>9758.48</v>
      </c>
      <c r="L367" s="7">
        <v>3788.76</v>
      </c>
      <c r="M367" s="7">
        <v>3402.91</v>
      </c>
      <c r="N367" s="7">
        <v>100864.34999999999</v>
      </c>
    </row>
    <row r="368" spans="1:14" x14ac:dyDescent="0.35">
      <c r="A368" s="5">
        <v>5740</v>
      </c>
      <c r="B368" s="7"/>
      <c r="C368" s="7"/>
      <c r="D368" s="7"/>
      <c r="E368" s="7"/>
      <c r="F368" s="7">
        <v>143.1</v>
      </c>
      <c r="G368" s="7">
        <v>0</v>
      </c>
      <c r="H368" s="7"/>
      <c r="I368" s="7"/>
      <c r="J368" s="7"/>
      <c r="K368" s="7"/>
      <c r="L368" s="7"/>
      <c r="M368" s="7"/>
      <c r="N368" s="7">
        <v>143.1</v>
      </c>
    </row>
    <row r="369" spans="1:14" x14ac:dyDescent="0.35">
      <c r="A369" s="5">
        <v>5785</v>
      </c>
      <c r="B369" s="7">
        <v>200</v>
      </c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>
        <v>200</v>
      </c>
    </row>
    <row r="370" spans="1:14" x14ac:dyDescent="0.35">
      <c r="A370" s="5">
        <v>5805</v>
      </c>
      <c r="B370" s="7"/>
      <c r="C370" s="7"/>
      <c r="D370" s="7">
        <v>94.95</v>
      </c>
      <c r="E370" s="7">
        <v>5501.7800000000007</v>
      </c>
      <c r="F370" s="7">
        <v>500</v>
      </c>
      <c r="G370" s="7">
        <v>1631.7500000000002</v>
      </c>
      <c r="H370" s="7">
        <v>18325</v>
      </c>
      <c r="I370" s="7">
        <v>450</v>
      </c>
      <c r="J370" s="7">
        <v>6900</v>
      </c>
      <c r="K370" s="7">
        <v>125</v>
      </c>
      <c r="L370" s="7">
        <v>125</v>
      </c>
      <c r="M370" s="7"/>
      <c r="N370" s="7">
        <v>33653.479999999996</v>
      </c>
    </row>
    <row r="371" spans="1:14" x14ac:dyDescent="0.35">
      <c r="A371" s="5">
        <v>5810</v>
      </c>
      <c r="B371" s="7">
        <v>1050</v>
      </c>
      <c r="C371" s="7"/>
      <c r="D371" s="7">
        <v>50</v>
      </c>
      <c r="E371" s="7"/>
      <c r="F371" s="7">
        <v>6800</v>
      </c>
      <c r="G371" s="7">
        <v>1140</v>
      </c>
      <c r="H371" s="7">
        <v>3300</v>
      </c>
      <c r="I371" s="7">
        <v>475</v>
      </c>
      <c r="J371" s="7">
        <v>11887</v>
      </c>
      <c r="K371" s="7">
        <v>200</v>
      </c>
      <c r="L371" s="7">
        <v>604</v>
      </c>
      <c r="M371" s="7">
        <v>450</v>
      </c>
      <c r="N371" s="7">
        <v>25956</v>
      </c>
    </row>
    <row r="372" spans="1:14" x14ac:dyDescent="0.35">
      <c r="A372" s="5">
        <v>5815</v>
      </c>
      <c r="B372" s="7"/>
      <c r="C372" s="7"/>
      <c r="D372" s="7"/>
      <c r="E372" s="7"/>
      <c r="F372" s="7"/>
      <c r="G372" s="7"/>
      <c r="H372" s="7">
        <v>166.66</v>
      </c>
      <c r="I372" s="7">
        <v>0</v>
      </c>
      <c r="J372" s="7">
        <v>0</v>
      </c>
      <c r="K372" s="7"/>
      <c r="L372" s="7"/>
      <c r="M372" s="7"/>
      <c r="N372" s="7">
        <v>166.66</v>
      </c>
    </row>
    <row r="373" spans="1:14" x14ac:dyDescent="0.35">
      <c r="A373" s="5">
        <v>5820</v>
      </c>
      <c r="B373" s="7">
        <v>7995.75</v>
      </c>
      <c r="C373" s="7">
        <v>375.81</v>
      </c>
      <c r="D373" s="7">
        <v>1381</v>
      </c>
      <c r="E373" s="7">
        <v>4603.1399999999994</v>
      </c>
      <c r="F373" s="7">
        <v>962.54</v>
      </c>
      <c r="G373" s="7">
        <v>574</v>
      </c>
      <c r="H373" s="7">
        <v>2838.2699999999995</v>
      </c>
      <c r="I373" s="7">
        <v>1730</v>
      </c>
      <c r="J373" s="7">
        <v>-549</v>
      </c>
      <c r="K373" s="7"/>
      <c r="L373" s="7">
        <v>3253.45</v>
      </c>
      <c r="M373" s="7">
        <v>1807.54</v>
      </c>
      <c r="N373" s="7">
        <v>24972.5</v>
      </c>
    </row>
    <row r="374" spans="1:14" x14ac:dyDescent="0.35">
      <c r="A374" s="5">
        <v>5825</v>
      </c>
      <c r="B374" s="7">
        <v>723.91</v>
      </c>
      <c r="C374" s="7">
        <v>328.33</v>
      </c>
      <c r="D374" s="7"/>
      <c r="E374" s="7">
        <v>1446.56</v>
      </c>
      <c r="F374" s="7">
        <v>825.81</v>
      </c>
      <c r="G374" s="7">
        <v>118.56</v>
      </c>
      <c r="H374" s="7">
        <v>724.61999999999989</v>
      </c>
      <c r="I374" s="7">
        <v>1800.76</v>
      </c>
      <c r="J374" s="7">
        <v>4528.0899999999992</v>
      </c>
      <c r="K374" s="7">
        <v>315.26</v>
      </c>
      <c r="L374" s="7">
        <v>283.20999999999998</v>
      </c>
      <c r="M374" s="7">
        <v>1605.99</v>
      </c>
      <c r="N374" s="7">
        <v>12701.099999999999</v>
      </c>
    </row>
    <row r="375" spans="1:14" x14ac:dyDescent="0.35">
      <c r="A375" s="5">
        <v>5860</v>
      </c>
      <c r="B375" s="7">
        <v>544.58000000000004</v>
      </c>
      <c r="C375" s="7">
        <v>185.4</v>
      </c>
      <c r="D375" s="7">
        <v>253.54999999999998</v>
      </c>
      <c r="E375" s="7">
        <v>360.45000000000005</v>
      </c>
      <c r="F375" s="7">
        <v>1393.0000000000002</v>
      </c>
      <c r="G375" s="7">
        <v>191.22</v>
      </c>
      <c r="H375" s="7">
        <v>551.18999999999994</v>
      </c>
      <c r="I375" s="7">
        <v>521.06999999999994</v>
      </c>
      <c r="J375" s="7">
        <v>386.76</v>
      </c>
      <c r="K375" s="7">
        <v>1133.3599999999999</v>
      </c>
      <c r="L375" s="7">
        <v>307.39</v>
      </c>
      <c r="M375" s="7">
        <v>1676.21</v>
      </c>
      <c r="N375" s="7">
        <v>7504.18</v>
      </c>
    </row>
    <row r="376" spans="1:14" x14ac:dyDescent="0.35">
      <c r="A376" s="5">
        <v>5865</v>
      </c>
      <c r="B376" s="7"/>
      <c r="C376" s="7">
        <v>427.98</v>
      </c>
      <c r="D376" s="7">
        <v>448.20000000000005</v>
      </c>
      <c r="E376" s="7">
        <v>370.35</v>
      </c>
      <c r="F376" s="7">
        <v>928.4699999999998</v>
      </c>
      <c r="G376" s="7">
        <v>119.24</v>
      </c>
      <c r="H376" s="7">
        <v>194.7</v>
      </c>
      <c r="I376" s="7">
        <v>125.16</v>
      </c>
      <c r="J376" s="7">
        <v>575.4</v>
      </c>
      <c r="K376" s="7">
        <v>336.75000000000006</v>
      </c>
      <c r="L376" s="7">
        <v>532.73</v>
      </c>
      <c r="M376" s="7">
        <v>94.01</v>
      </c>
      <c r="N376" s="7">
        <v>4152.99</v>
      </c>
    </row>
    <row r="377" spans="1:14" x14ac:dyDescent="0.35">
      <c r="A377" s="5">
        <v>5870</v>
      </c>
      <c r="B377" s="7">
        <v>7441.64</v>
      </c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>
        <v>5079.4399999999996</v>
      </c>
      <c r="N377" s="7">
        <v>12521.08</v>
      </c>
    </row>
    <row r="378" spans="1:14" x14ac:dyDescent="0.35">
      <c r="A378" s="5">
        <v>5875</v>
      </c>
      <c r="B378" s="7">
        <v>630.63</v>
      </c>
      <c r="C378" s="7">
        <v>380.29</v>
      </c>
      <c r="D378" s="7">
        <v>427.48</v>
      </c>
      <c r="E378" s="7">
        <v>237.48</v>
      </c>
      <c r="F378" s="7">
        <v>250.98</v>
      </c>
      <c r="G378" s="7">
        <v>244.11</v>
      </c>
      <c r="H378" s="7">
        <v>538.62</v>
      </c>
      <c r="I378" s="7">
        <v>315.28000000000003</v>
      </c>
      <c r="J378" s="7">
        <v>300.20999999999998</v>
      </c>
      <c r="K378" s="7">
        <v>470.77</v>
      </c>
      <c r="L378" s="7">
        <v>199.47</v>
      </c>
      <c r="M378" s="7">
        <v>457.57</v>
      </c>
      <c r="N378" s="7">
        <v>4452.8900000000003</v>
      </c>
    </row>
    <row r="379" spans="1:14" x14ac:dyDescent="0.35">
      <c r="A379" s="5">
        <v>5880</v>
      </c>
      <c r="B379" s="7">
        <v>946.73</v>
      </c>
      <c r="C379" s="7">
        <v>713.47</v>
      </c>
      <c r="D379" s="7">
        <v>845.62999999999988</v>
      </c>
      <c r="E379" s="7">
        <v>1204.02</v>
      </c>
      <c r="F379" s="7">
        <v>1684.65</v>
      </c>
      <c r="G379" s="7">
        <v>232.35</v>
      </c>
      <c r="H379" s="7">
        <v>662.76</v>
      </c>
      <c r="I379" s="7">
        <v>274.34999999999997</v>
      </c>
      <c r="J379" s="7">
        <v>885.82</v>
      </c>
      <c r="K379" s="7">
        <v>788.8599999999999</v>
      </c>
      <c r="L379" s="7">
        <v>1290.2800000000002</v>
      </c>
      <c r="M379" s="7">
        <v>632.84</v>
      </c>
      <c r="N379" s="7">
        <v>10161.760000000002</v>
      </c>
    </row>
    <row r="380" spans="1:14" x14ac:dyDescent="0.35">
      <c r="A380" s="5">
        <v>5885</v>
      </c>
      <c r="B380" s="7"/>
      <c r="C380" s="7"/>
      <c r="D380" s="7">
        <v>1649.24</v>
      </c>
      <c r="E380" s="7">
        <v>81.69</v>
      </c>
      <c r="F380" s="7">
        <v>0</v>
      </c>
      <c r="G380" s="7">
        <v>662.93999999999994</v>
      </c>
      <c r="H380" s="7">
        <v>874.37</v>
      </c>
      <c r="I380" s="7"/>
      <c r="J380" s="7">
        <v>36.020000000000003</v>
      </c>
      <c r="K380" s="7">
        <v>90.79</v>
      </c>
      <c r="L380" s="7">
        <v>1502.22</v>
      </c>
      <c r="M380" s="7">
        <v>2100.9499999999998</v>
      </c>
      <c r="N380" s="7">
        <v>6998.2199999999993</v>
      </c>
    </row>
    <row r="381" spans="1:14" x14ac:dyDescent="0.35">
      <c r="A381" s="5">
        <v>5890</v>
      </c>
      <c r="B381" s="7">
        <v>69</v>
      </c>
      <c r="C381" s="7">
        <v>69</v>
      </c>
      <c r="D381" s="7">
        <v>69</v>
      </c>
      <c r="E381" s="7">
        <v>69</v>
      </c>
      <c r="F381" s="7">
        <v>69</v>
      </c>
      <c r="G381" s="7">
        <v>69</v>
      </c>
      <c r="H381" s="7">
        <v>69</v>
      </c>
      <c r="I381" s="7">
        <v>69</v>
      </c>
      <c r="J381" s="7">
        <v>69</v>
      </c>
      <c r="K381" s="7">
        <v>926.25</v>
      </c>
      <c r="L381" s="7">
        <v>69</v>
      </c>
      <c r="M381" s="7">
        <v>69</v>
      </c>
      <c r="N381" s="7">
        <v>1685.25</v>
      </c>
    </row>
    <row r="382" spans="1:14" x14ac:dyDescent="0.35">
      <c r="A382" s="5">
        <v>5895</v>
      </c>
      <c r="B382" s="7">
        <v>828.38</v>
      </c>
      <c r="C382" s="7">
        <v>125.04</v>
      </c>
      <c r="D382" s="7">
        <v>3605.7099999999996</v>
      </c>
      <c r="E382" s="7">
        <v>262.7</v>
      </c>
      <c r="F382" s="7">
        <v>133.58000000000001</v>
      </c>
      <c r="G382" s="7">
        <v>170.23000000000002</v>
      </c>
      <c r="H382" s="7">
        <v>600.2600000000001</v>
      </c>
      <c r="I382" s="7">
        <v>3210.8400000000006</v>
      </c>
      <c r="J382" s="7">
        <v>99.279999999999987</v>
      </c>
      <c r="K382" s="7">
        <v>189.04</v>
      </c>
      <c r="L382" s="7">
        <v>109.45</v>
      </c>
      <c r="M382" s="7">
        <v>208.16000000000003</v>
      </c>
      <c r="N382" s="7">
        <v>9542.6700000000019</v>
      </c>
    </row>
    <row r="383" spans="1:14" x14ac:dyDescent="0.35">
      <c r="A383" s="5">
        <v>5900</v>
      </c>
      <c r="B383" s="7">
        <v>1398.85</v>
      </c>
      <c r="C383" s="7">
        <v>575.31999999999994</v>
      </c>
      <c r="D383" s="7">
        <v>931.08</v>
      </c>
      <c r="E383" s="7">
        <v>826.73</v>
      </c>
      <c r="F383" s="7">
        <v>2931.3999999999996</v>
      </c>
      <c r="G383" s="7">
        <v>340.23</v>
      </c>
      <c r="H383" s="7">
        <v>825.98</v>
      </c>
      <c r="I383" s="7">
        <v>353.5</v>
      </c>
      <c r="J383" s="7">
        <v>1046.6799999999998</v>
      </c>
      <c r="K383" s="7">
        <v>3652.81</v>
      </c>
      <c r="L383" s="7">
        <v>813.68999999999994</v>
      </c>
      <c r="M383" s="7">
        <v>758.08</v>
      </c>
      <c r="N383" s="7">
        <v>14454.349999999999</v>
      </c>
    </row>
    <row r="384" spans="1:14" x14ac:dyDescent="0.35">
      <c r="A384" s="5">
        <v>5930</v>
      </c>
      <c r="B384" s="7">
        <v>1021.19</v>
      </c>
      <c r="C384" s="7">
        <v>1073.96</v>
      </c>
      <c r="D384" s="7">
        <v>1049.26</v>
      </c>
      <c r="E384" s="7">
        <v>966.12</v>
      </c>
      <c r="F384" s="7">
        <v>1227.69</v>
      </c>
      <c r="G384" s="7"/>
      <c r="H384" s="7">
        <v>2836.5</v>
      </c>
      <c r="I384" s="7"/>
      <c r="J384" s="7">
        <v>1310.78</v>
      </c>
      <c r="K384" s="7">
        <v>1291.08</v>
      </c>
      <c r="L384" s="7"/>
      <c r="M384" s="7">
        <v>2213.77</v>
      </c>
      <c r="N384" s="7">
        <v>12990.35</v>
      </c>
    </row>
    <row r="385" spans="1:14" x14ac:dyDescent="0.35">
      <c r="A385" s="5">
        <v>5945</v>
      </c>
      <c r="B385" s="7">
        <v>5844.89</v>
      </c>
      <c r="C385" s="7">
        <v>5818.49</v>
      </c>
      <c r="D385" s="7">
        <v>0</v>
      </c>
      <c r="E385" s="7">
        <v>11150.71</v>
      </c>
      <c r="F385" s="7">
        <v>5971.7300000000005</v>
      </c>
      <c r="G385" s="7">
        <v>6077.25</v>
      </c>
      <c r="H385" s="7">
        <v>5834.71</v>
      </c>
      <c r="I385" s="7">
        <v>6123.58</v>
      </c>
      <c r="J385" s="7">
        <v>5983.42</v>
      </c>
      <c r="K385" s="7">
        <v>6188.9900000000007</v>
      </c>
      <c r="L385" s="7">
        <v>5914.71</v>
      </c>
      <c r="M385" s="7">
        <v>11669.080000000002</v>
      </c>
      <c r="N385" s="7">
        <v>76577.56</v>
      </c>
    </row>
    <row r="386" spans="1:14" x14ac:dyDescent="0.35">
      <c r="A386" s="5">
        <v>5950</v>
      </c>
      <c r="B386" s="7">
        <v>2716.54</v>
      </c>
      <c r="C386" s="7">
        <v>2417.0699999999997</v>
      </c>
      <c r="D386" s="7">
        <v>4374.3899999999985</v>
      </c>
      <c r="E386" s="7">
        <v>3463.91</v>
      </c>
      <c r="F386" s="7">
        <v>2759.9800000000005</v>
      </c>
      <c r="G386" s="7">
        <v>2442.8099999999995</v>
      </c>
      <c r="H386" s="7">
        <v>5213.9500000000007</v>
      </c>
      <c r="I386" s="7">
        <v>4096.72</v>
      </c>
      <c r="J386" s="7">
        <v>3436.5499999999997</v>
      </c>
      <c r="K386" s="7">
        <v>4498.33</v>
      </c>
      <c r="L386" s="7">
        <v>4892.08</v>
      </c>
      <c r="M386" s="7">
        <v>3836.2399999999993</v>
      </c>
      <c r="N386" s="7">
        <v>44148.57</v>
      </c>
    </row>
    <row r="387" spans="1:14" x14ac:dyDescent="0.35">
      <c r="A387" s="5">
        <v>5955</v>
      </c>
      <c r="B387" s="7">
        <v>13952.429999999998</v>
      </c>
      <c r="C387" s="7">
        <v>13461.74</v>
      </c>
      <c r="D387" s="7">
        <v>13687.74</v>
      </c>
      <c r="E387" s="7">
        <v>13801.74</v>
      </c>
      <c r="F387" s="7">
        <v>13382.09</v>
      </c>
      <c r="G387" s="7">
        <v>16248.99</v>
      </c>
      <c r="H387" s="7">
        <v>12097.74</v>
      </c>
      <c r="I387" s="7">
        <v>20656.740000000002</v>
      </c>
      <c r="J387" s="7">
        <v>14778.39</v>
      </c>
      <c r="K387" s="7">
        <v>13991.699999999999</v>
      </c>
      <c r="L387" s="7">
        <v>11423.74</v>
      </c>
      <c r="M387" s="7">
        <v>14298.460000000001</v>
      </c>
      <c r="N387" s="7">
        <v>171781.5</v>
      </c>
    </row>
    <row r="388" spans="1:14" x14ac:dyDescent="0.35">
      <c r="A388" s="5">
        <v>5960</v>
      </c>
      <c r="B388" s="7">
        <v>4522.9800000000005</v>
      </c>
      <c r="C388" s="7">
        <v>2843.5499999999997</v>
      </c>
      <c r="D388" s="7">
        <v>3534.0499999999993</v>
      </c>
      <c r="E388" s="7">
        <v>5354.069999999997</v>
      </c>
      <c r="F388" s="7">
        <v>2245.1299999999992</v>
      </c>
      <c r="G388" s="7">
        <v>2067.38</v>
      </c>
      <c r="H388" s="7">
        <v>-485.96000000000129</v>
      </c>
      <c r="I388" s="7">
        <v>3612.4299999999989</v>
      </c>
      <c r="J388" s="7">
        <v>2245.13</v>
      </c>
      <c r="K388" s="7">
        <v>3738.8300000000004</v>
      </c>
      <c r="L388" s="7">
        <v>1939.0900000000001</v>
      </c>
      <c r="M388" s="7">
        <v>2550.58</v>
      </c>
      <c r="N388" s="7">
        <v>34167.26</v>
      </c>
    </row>
    <row r="389" spans="1:14" x14ac:dyDescent="0.35">
      <c r="A389" s="5">
        <v>5965</v>
      </c>
      <c r="B389" s="7">
        <v>5269.57</v>
      </c>
      <c r="C389" s="7">
        <v>2347.7600000000007</v>
      </c>
      <c r="D389" s="7">
        <v>3068.92</v>
      </c>
      <c r="E389" s="7">
        <v>-1174.5999999999999</v>
      </c>
      <c r="F389" s="7">
        <v>1532.98</v>
      </c>
      <c r="G389" s="7">
        <v>849.86999999999989</v>
      </c>
      <c r="H389" s="7">
        <v>1935.9699999999998</v>
      </c>
      <c r="I389" s="7">
        <v>3678.2300000000005</v>
      </c>
      <c r="J389" s="7">
        <v>474.10999999999996</v>
      </c>
      <c r="K389" s="7">
        <v>1587.8100000000002</v>
      </c>
      <c r="L389" s="7">
        <v>723.17</v>
      </c>
      <c r="M389" s="7">
        <v>1886.5600000000002</v>
      </c>
      <c r="N389" s="7">
        <v>22180.350000000002</v>
      </c>
    </row>
    <row r="390" spans="1:14" x14ac:dyDescent="0.35">
      <c r="A390" s="5">
        <v>5970</v>
      </c>
      <c r="B390" s="7">
        <v>632.65</v>
      </c>
      <c r="C390" s="7">
        <v>632.65</v>
      </c>
      <c r="D390" s="7">
        <v>632.65</v>
      </c>
      <c r="E390" s="7">
        <v>632.65</v>
      </c>
      <c r="F390" s="7">
        <v>632.65</v>
      </c>
      <c r="G390" s="7">
        <v>632.65</v>
      </c>
      <c r="H390" s="7">
        <v>1632.65</v>
      </c>
      <c r="I390" s="7">
        <v>632.65</v>
      </c>
      <c r="J390" s="7">
        <v>632.65</v>
      </c>
      <c r="K390" s="7">
        <v>632.65</v>
      </c>
      <c r="L390" s="7">
        <v>632.65</v>
      </c>
      <c r="M390" s="7">
        <v>632.65</v>
      </c>
      <c r="N390" s="7">
        <v>8591.7999999999993</v>
      </c>
    </row>
    <row r="391" spans="1:14" x14ac:dyDescent="0.35">
      <c r="A391" s="5">
        <v>5975</v>
      </c>
      <c r="B391" s="7">
        <v>375</v>
      </c>
      <c r="C391" s="7">
        <v>771</v>
      </c>
      <c r="D391" s="7">
        <v>1120</v>
      </c>
      <c r="E391" s="7">
        <v>1033</v>
      </c>
      <c r="F391" s="7">
        <v>994.59</v>
      </c>
      <c r="G391" s="7">
        <v>466</v>
      </c>
      <c r="H391" s="7">
        <v>556</v>
      </c>
      <c r="I391" s="7">
        <v>771</v>
      </c>
      <c r="J391" s="7">
        <v>1075</v>
      </c>
      <c r="K391" s="7">
        <v>828</v>
      </c>
      <c r="L391" s="7">
        <v>771</v>
      </c>
      <c r="M391" s="7">
        <v>2346.4299999999998</v>
      </c>
      <c r="N391" s="7">
        <v>11107.02</v>
      </c>
    </row>
    <row r="392" spans="1:14" x14ac:dyDescent="0.35">
      <c r="A392" s="5">
        <v>5985</v>
      </c>
      <c r="B392" s="7">
        <v>356.15</v>
      </c>
      <c r="C392" s="7">
        <v>356.15</v>
      </c>
      <c r="D392" s="7">
        <v>356.15</v>
      </c>
      <c r="E392" s="7">
        <v>356.15</v>
      </c>
      <c r="F392" s="7">
        <v>356.15</v>
      </c>
      <c r="G392" s="7">
        <v>356.15</v>
      </c>
      <c r="H392" s="7">
        <v>356.15</v>
      </c>
      <c r="I392" s="7">
        <v>356.15</v>
      </c>
      <c r="J392" s="7">
        <v>356.15</v>
      </c>
      <c r="K392" s="7">
        <v>356.15</v>
      </c>
      <c r="L392" s="7">
        <v>356.15</v>
      </c>
      <c r="M392" s="7">
        <v>356.15</v>
      </c>
      <c r="N392" s="7">
        <v>4273.8</v>
      </c>
    </row>
    <row r="393" spans="1:14" x14ac:dyDescent="0.35">
      <c r="A393" s="5">
        <v>6020</v>
      </c>
      <c r="B393" s="7">
        <v>0</v>
      </c>
      <c r="C393" s="7"/>
      <c r="D393" s="7">
        <v>2200</v>
      </c>
      <c r="E393" s="7">
        <v>4500</v>
      </c>
      <c r="F393" s="7">
        <v>2500</v>
      </c>
      <c r="G393" s="7">
        <v>1750</v>
      </c>
      <c r="H393" s="7"/>
      <c r="I393" s="7">
        <v>1250</v>
      </c>
      <c r="J393" s="7">
        <v>0</v>
      </c>
      <c r="K393" s="7">
        <v>0</v>
      </c>
      <c r="L393" s="7">
        <v>0</v>
      </c>
      <c r="M393" s="7">
        <v>0</v>
      </c>
      <c r="N393" s="7">
        <v>12200</v>
      </c>
    </row>
    <row r="394" spans="1:14" x14ac:dyDescent="0.35">
      <c r="A394" s="5">
        <v>6025</v>
      </c>
      <c r="B394" s="7">
        <v>76</v>
      </c>
      <c r="C394" s="7">
        <v>0</v>
      </c>
      <c r="D394" s="7">
        <v>4306.88</v>
      </c>
      <c r="E394" s="7">
        <v>-3936</v>
      </c>
      <c r="F394" s="7">
        <v>572.79999999999995</v>
      </c>
      <c r="G394" s="7"/>
      <c r="H394" s="7"/>
      <c r="I394" s="7"/>
      <c r="J394" s="7">
        <v>25</v>
      </c>
      <c r="K394" s="7"/>
      <c r="L394" s="7"/>
      <c r="M394" s="7">
        <v>380</v>
      </c>
      <c r="N394" s="7">
        <v>1424.68</v>
      </c>
    </row>
    <row r="395" spans="1:14" x14ac:dyDescent="0.35">
      <c r="A395" s="5">
        <v>6050</v>
      </c>
      <c r="B395" s="7">
        <v>10726.959999999997</v>
      </c>
      <c r="C395" s="7">
        <v>10865.89</v>
      </c>
      <c r="D395" s="7">
        <v>10481.39</v>
      </c>
      <c r="E395" s="7">
        <v>10892.819999999998</v>
      </c>
      <c r="F395" s="7">
        <v>21140.1</v>
      </c>
      <c r="G395" s="7">
        <v>9047.1799999999985</v>
      </c>
      <c r="H395" s="7">
        <v>8174.8200000000033</v>
      </c>
      <c r="I395" s="7">
        <v>20594.229999999996</v>
      </c>
      <c r="J395" s="7">
        <v>11783.29</v>
      </c>
      <c r="K395" s="7">
        <v>7479.4200000000019</v>
      </c>
      <c r="L395" s="7">
        <v>12321.969999999996</v>
      </c>
      <c r="M395" s="7">
        <v>198637.02000000005</v>
      </c>
      <c r="N395" s="7">
        <v>332145.09000000003</v>
      </c>
    </row>
    <row r="396" spans="1:14" x14ac:dyDescent="0.35">
      <c r="A396" s="5">
        <v>6065</v>
      </c>
      <c r="B396" s="7">
        <v>32153.82</v>
      </c>
      <c r="C396" s="7">
        <v>32153.82</v>
      </c>
      <c r="D396" s="7">
        <v>32153.75</v>
      </c>
      <c r="E396" s="7">
        <v>32153.85</v>
      </c>
      <c r="F396" s="7">
        <v>32153.83</v>
      </c>
      <c r="G396" s="7">
        <v>30359.73</v>
      </c>
      <c r="H396" s="7">
        <v>26623.19</v>
      </c>
      <c r="I396" s="7">
        <v>26623.19</v>
      </c>
      <c r="J396" s="7">
        <v>26623.13</v>
      </c>
      <c r="K396" s="7">
        <v>26623.17</v>
      </c>
      <c r="L396" s="7">
        <v>26623.21</v>
      </c>
      <c r="M396" s="7">
        <v>26623.17</v>
      </c>
      <c r="N396" s="7">
        <v>350867.86</v>
      </c>
    </row>
    <row r="397" spans="1:14" x14ac:dyDescent="0.35">
      <c r="A397" s="5">
        <v>6070</v>
      </c>
      <c r="B397" s="7">
        <v>228</v>
      </c>
      <c r="C397" s="7">
        <v>222</v>
      </c>
      <c r="D397" s="7">
        <v>373.45</v>
      </c>
      <c r="E397" s="7">
        <v>145.44999999999999</v>
      </c>
      <c r="F397" s="7">
        <v>478.2</v>
      </c>
      <c r="G397" s="7">
        <v>76</v>
      </c>
      <c r="H397" s="7"/>
      <c r="I397" s="7">
        <v>342</v>
      </c>
      <c r="J397" s="7">
        <v>228</v>
      </c>
      <c r="K397" s="7"/>
      <c r="L397" s="7"/>
      <c r="M397" s="7">
        <v>1938</v>
      </c>
      <c r="N397" s="7">
        <v>4031.1000000000004</v>
      </c>
    </row>
    <row r="398" spans="1:14" x14ac:dyDescent="0.35">
      <c r="A398" s="5">
        <v>6080</v>
      </c>
      <c r="B398" s="7"/>
      <c r="C398" s="7">
        <v>800</v>
      </c>
      <c r="D398" s="7"/>
      <c r="E398" s="7"/>
      <c r="F398" s="7"/>
      <c r="G398" s="7"/>
      <c r="H398" s="7"/>
      <c r="I398" s="7">
        <v>300</v>
      </c>
      <c r="J398" s="7"/>
      <c r="K398" s="7"/>
      <c r="L398" s="7"/>
      <c r="M398" s="7"/>
      <c r="N398" s="7">
        <v>1100</v>
      </c>
    </row>
    <row r="399" spans="1:14" x14ac:dyDescent="0.35">
      <c r="A399" s="5">
        <v>6090</v>
      </c>
      <c r="B399" s="7">
        <v>5872.81</v>
      </c>
      <c r="C399" s="7">
        <v>5164.55</v>
      </c>
      <c r="D399" s="7">
        <v>5164.55</v>
      </c>
      <c r="E399" s="7">
        <v>6381.28</v>
      </c>
      <c r="F399" s="7">
        <v>5164.55</v>
      </c>
      <c r="G399" s="7">
        <v>5164.55</v>
      </c>
      <c r="H399" s="7">
        <v>5476.1900000000005</v>
      </c>
      <c r="I399" s="7">
        <v>4767.92</v>
      </c>
      <c r="J399" s="7">
        <v>5164.5499999999993</v>
      </c>
      <c r="K399" s="7">
        <v>5476.31</v>
      </c>
      <c r="L399" s="7">
        <v>5164.55</v>
      </c>
      <c r="M399" s="7">
        <v>5164.55</v>
      </c>
      <c r="N399" s="7">
        <v>64126.36</v>
      </c>
    </row>
    <row r="400" spans="1:14" x14ac:dyDescent="0.35">
      <c r="A400" s="5">
        <v>6135</v>
      </c>
      <c r="B400" s="7">
        <v>86950.73</v>
      </c>
      <c r="C400" s="7">
        <v>86950.73</v>
      </c>
      <c r="D400" s="7">
        <v>86950.73</v>
      </c>
      <c r="E400" s="7">
        <v>87639.609999999971</v>
      </c>
      <c r="F400" s="7">
        <v>88448.23</v>
      </c>
      <c r="G400" s="7">
        <v>88462.579999999987</v>
      </c>
      <c r="H400" s="7">
        <v>88462.579999999987</v>
      </c>
      <c r="I400" s="7">
        <v>88462.579999999944</v>
      </c>
      <c r="J400" s="7">
        <v>88462.579999999987</v>
      </c>
      <c r="K400" s="7">
        <v>88462.579999999973</v>
      </c>
      <c r="L400" s="7">
        <v>88462.579999999973</v>
      </c>
      <c r="M400" s="7">
        <v>257568.11000000002</v>
      </c>
      <c r="N400" s="7">
        <v>1225283.6199999999</v>
      </c>
    </row>
    <row r="401" spans="1:14" x14ac:dyDescent="0.35">
      <c r="A401" s="5">
        <v>6150</v>
      </c>
      <c r="B401" s="7">
        <v>321736.38000000152</v>
      </c>
      <c r="C401" s="7">
        <v>281918.94000000251</v>
      </c>
      <c r="D401" s="7">
        <v>287214.84000000433</v>
      </c>
      <c r="E401" s="7">
        <v>315956.12000000587</v>
      </c>
      <c r="F401" s="7">
        <v>321793.40999999904</v>
      </c>
      <c r="G401" s="7">
        <v>291989.10999999725</v>
      </c>
      <c r="H401" s="7">
        <v>338832.41999999498</v>
      </c>
      <c r="I401" s="7">
        <v>321160.23999999574</v>
      </c>
      <c r="J401" s="7">
        <v>311880.5599999972</v>
      </c>
      <c r="K401" s="7">
        <v>333293.71999999712</v>
      </c>
      <c r="L401" s="7">
        <v>310780.46999999695</v>
      </c>
      <c r="M401" s="7">
        <v>355390.15999999561</v>
      </c>
      <c r="N401" s="7">
        <v>3791946.3699999875</v>
      </c>
    </row>
    <row r="402" spans="1:14" x14ac:dyDescent="0.35">
      <c r="A402" s="5">
        <v>6155</v>
      </c>
      <c r="B402" s="7">
        <v>11640.859999999997</v>
      </c>
      <c r="C402" s="7">
        <v>9233.24</v>
      </c>
      <c r="D402" s="7">
        <v>9558.24</v>
      </c>
      <c r="E402" s="7">
        <v>10256.049999999999</v>
      </c>
      <c r="F402" s="7">
        <v>12191.680000000002</v>
      </c>
      <c r="G402" s="7">
        <v>9840.6899999999987</v>
      </c>
      <c r="H402" s="7">
        <v>11334.830000000002</v>
      </c>
      <c r="I402" s="7">
        <v>10992.189999999999</v>
      </c>
      <c r="J402" s="7">
        <v>10337.68</v>
      </c>
      <c r="K402" s="7">
        <v>11332.410000000003</v>
      </c>
      <c r="L402" s="7">
        <v>10328.640000000001</v>
      </c>
      <c r="M402" s="7">
        <v>10705.259999999998</v>
      </c>
      <c r="N402" s="7">
        <v>127751.76999999999</v>
      </c>
    </row>
    <row r="403" spans="1:14" x14ac:dyDescent="0.35">
      <c r="A403" s="5">
        <v>6165</v>
      </c>
      <c r="B403" s="7">
        <v>-64821.699999999721</v>
      </c>
      <c r="C403" s="7">
        <v>-55876.419999999736</v>
      </c>
      <c r="D403" s="7">
        <v>-70065.319999999716</v>
      </c>
      <c r="E403" s="7">
        <v>-66941.859999999622</v>
      </c>
      <c r="F403" s="7">
        <v>-62069.080000000213</v>
      </c>
      <c r="G403" s="7">
        <v>-54769.860000000161</v>
      </c>
      <c r="H403" s="7">
        <v>-84724.599999999889</v>
      </c>
      <c r="I403" s="7">
        <v>-68547.720000000219</v>
      </c>
      <c r="J403" s="7">
        <v>-46582.650000000111</v>
      </c>
      <c r="K403" s="7">
        <v>-69281.539999999994</v>
      </c>
      <c r="L403" s="7">
        <v>-59679.71000000021</v>
      </c>
      <c r="M403" s="7">
        <v>-58707.260000000206</v>
      </c>
      <c r="N403" s="7">
        <v>-762067.71999999986</v>
      </c>
    </row>
    <row r="404" spans="1:14" x14ac:dyDescent="0.35">
      <c r="A404" s="5">
        <v>6185</v>
      </c>
      <c r="B404" s="7">
        <v>398.06</v>
      </c>
      <c r="C404" s="7">
        <v>882.31999999999994</v>
      </c>
      <c r="D404" s="7">
        <v>2955.24</v>
      </c>
      <c r="E404" s="7">
        <v>4049.0699999999997</v>
      </c>
      <c r="F404" s="7">
        <v>1903.6100000000001</v>
      </c>
      <c r="G404" s="7">
        <v>2013.67</v>
      </c>
      <c r="H404" s="7">
        <v>1601.31</v>
      </c>
      <c r="I404" s="7">
        <v>3748.1299999999997</v>
      </c>
      <c r="J404" s="7">
        <v>97.919999999999959</v>
      </c>
      <c r="K404" s="7">
        <v>1050.19</v>
      </c>
      <c r="L404" s="7">
        <v>1964.8999999999999</v>
      </c>
      <c r="M404" s="7">
        <v>1030.94</v>
      </c>
      <c r="N404" s="7">
        <v>21695.359999999997</v>
      </c>
    </row>
    <row r="405" spans="1:14" x14ac:dyDescent="0.35">
      <c r="A405" s="5">
        <v>6190</v>
      </c>
      <c r="B405" s="7">
        <v>403.6</v>
      </c>
      <c r="C405" s="7">
        <v>708.78</v>
      </c>
      <c r="D405" s="7">
        <v>719.6</v>
      </c>
      <c r="E405" s="7">
        <v>1182.1200000000001</v>
      </c>
      <c r="F405" s="7">
        <v>1873.76</v>
      </c>
      <c r="G405" s="7">
        <v>576.51</v>
      </c>
      <c r="H405" s="7">
        <v>689.46</v>
      </c>
      <c r="I405" s="7">
        <v>2722.7200000000003</v>
      </c>
      <c r="J405" s="7">
        <v>754.66</v>
      </c>
      <c r="K405" s="7">
        <v>421</v>
      </c>
      <c r="L405" s="7">
        <v>725.96</v>
      </c>
      <c r="M405" s="7">
        <v>369.86</v>
      </c>
      <c r="N405" s="7">
        <v>11148.030000000002</v>
      </c>
    </row>
    <row r="406" spans="1:14" x14ac:dyDescent="0.35">
      <c r="A406" s="5">
        <v>6195</v>
      </c>
      <c r="B406" s="7"/>
      <c r="C406" s="7">
        <v>77.42</v>
      </c>
      <c r="D406" s="7">
        <v>68.099999999999994</v>
      </c>
      <c r="E406" s="7">
        <v>542.58000000000004</v>
      </c>
      <c r="F406" s="7">
        <v>212.76</v>
      </c>
      <c r="G406" s="7">
        <v>95.86</v>
      </c>
      <c r="H406" s="7">
        <v>56</v>
      </c>
      <c r="I406" s="7">
        <v>231.04</v>
      </c>
      <c r="J406" s="7">
        <v>343.9</v>
      </c>
      <c r="K406" s="7">
        <v>130.81</v>
      </c>
      <c r="L406" s="7">
        <v>418.9</v>
      </c>
      <c r="M406" s="7">
        <v>95.85</v>
      </c>
      <c r="N406" s="7">
        <v>2273.2199999999998</v>
      </c>
    </row>
    <row r="407" spans="1:14" x14ac:dyDescent="0.35">
      <c r="A407" s="5">
        <v>6200</v>
      </c>
      <c r="B407" s="7">
        <v>63.45</v>
      </c>
      <c r="C407" s="7">
        <v>658.2800000000002</v>
      </c>
      <c r="D407" s="7">
        <v>721.50000000000011</v>
      </c>
      <c r="E407" s="7">
        <v>573.99000000000012</v>
      </c>
      <c r="F407" s="7">
        <v>1795.9099999999999</v>
      </c>
      <c r="G407" s="7">
        <v>1432.9</v>
      </c>
      <c r="H407" s="7">
        <v>166.83999999999995</v>
      </c>
      <c r="I407" s="7">
        <v>1202.3199999999997</v>
      </c>
      <c r="J407" s="7">
        <v>1032.6999999999998</v>
      </c>
      <c r="K407" s="7">
        <v>347.35</v>
      </c>
      <c r="L407" s="7">
        <v>337.94999999999993</v>
      </c>
      <c r="M407" s="7">
        <v>1502.6500000000003</v>
      </c>
      <c r="N407" s="7">
        <v>9835.84</v>
      </c>
    </row>
    <row r="408" spans="1:14" x14ac:dyDescent="0.35">
      <c r="A408" s="5">
        <v>6205</v>
      </c>
      <c r="B408" s="7"/>
      <c r="C408" s="7"/>
      <c r="D408" s="7"/>
      <c r="E408" s="7"/>
      <c r="F408" s="7">
        <v>23.39</v>
      </c>
      <c r="G408" s="7"/>
      <c r="H408" s="7">
        <v>41.83</v>
      </c>
      <c r="I408" s="7"/>
      <c r="J408" s="7"/>
      <c r="K408" s="7"/>
      <c r="L408" s="7">
        <v>46.26</v>
      </c>
      <c r="M408" s="7">
        <v>-111.47999999999999</v>
      </c>
      <c r="N408" s="7">
        <v>0</v>
      </c>
    </row>
    <row r="409" spans="1:14" x14ac:dyDescent="0.35">
      <c r="A409" s="5">
        <v>6207</v>
      </c>
      <c r="B409" s="7">
        <v>2084.3500000000004</v>
      </c>
      <c r="C409" s="7">
        <v>943.99999999999989</v>
      </c>
      <c r="D409" s="7">
        <v>51.400000000000006</v>
      </c>
      <c r="E409" s="7">
        <v>2031.5</v>
      </c>
      <c r="F409" s="7">
        <v>1057.4000000000001</v>
      </c>
      <c r="G409" s="7">
        <v>2010.95</v>
      </c>
      <c r="H409" s="7">
        <v>2069.4</v>
      </c>
      <c r="I409" s="7">
        <v>1539.12</v>
      </c>
      <c r="J409" s="7">
        <v>1519</v>
      </c>
      <c r="K409" s="7">
        <v>2532.96</v>
      </c>
      <c r="L409" s="7">
        <v>1110.49</v>
      </c>
      <c r="M409" s="7">
        <v>2006.45</v>
      </c>
      <c r="N409" s="7">
        <v>18957.02</v>
      </c>
    </row>
    <row r="410" spans="1:14" x14ac:dyDescent="0.35">
      <c r="A410" s="5">
        <v>6215</v>
      </c>
      <c r="B410" s="7">
        <v>15464.55</v>
      </c>
      <c r="C410" s="7">
        <v>16177.06</v>
      </c>
      <c r="D410" s="7">
        <v>18461.59</v>
      </c>
      <c r="E410" s="7">
        <v>21570.739999999998</v>
      </c>
      <c r="F410" s="7">
        <v>19026</v>
      </c>
      <c r="G410" s="7">
        <v>18489.690000000002</v>
      </c>
      <c r="H410" s="7">
        <v>20106.059999999998</v>
      </c>
      <c r="I410" s="7">
        <v>16151.93</v>
      </c>
      <c r="J410" s="7">
        <v>16177.01</v>
      </c>
      <c r="K410" s="7">
        <v>20584.349999999999</v>
      </c>
      <c r="L410" s="7">
        <v>15551.170000000002</v>
      </c>
      <c r="M410" s="7">
        <v>15697.14</v>
      </c>
      <c r="N410" s="7">
        <v>213457.29000000004</v>
      </c>
    </row>
    <row r="411" spans="1:14" x14ac:dyDescent="0.35">
      <c r="A411" s="5">
        <v>6220</v>
      </c>
      <c r="B411" s="7">
        <v>7435.76</v>
      </c>
      <c r="C411" s="7">
        <v>9146.94</v>
      </c>
      <c r="D411" s="7">
        <v>11853.210000000001</v>
      </c>
      <c r="E411" s="7">
        <v>4802.3500000000004</v>
      </c>
      <c r="F411" s="7">
        <v>6746.76</v>
      </c>
      <c r="G411" s="7">
        <v>7142.8</v>
      </c>
      <c r="H411" s="7">
        <v>16711.199999999997</v>
      </c>
      <c r="I411" s="7">
        <v>17652.240000000002</v>
      </c>
      <c r="J411" s="7">
        <v>7992.1</v>
      </c>
      <c r="K411" s="7">
        <v>8336.08</v>
      </c>
      <c r="L411" s="7">
        <v>11821.78</v>
      </c>
      <c r="M411" s="7">
        <v>8884.27</v>
      </c>
      <c r="N411" s="7">
        <v>118525.49000000002</v>
      </c>
    </row>
    <row r="412" spans="1:14" x14ac:dyDescent="0.35">
      <c r="A412" s="5">
        <v>6225</v>
      </c>
      <c r="B412" s="7"/>
      <c r="C412" s="7"/>
      <c r="D412" s="7">
        <v>34.1</v>
      </c>
      <c r="E412" s="7"/>
      <c r="F412" s="7">
        <v>5023.7</v>
      </c>
      <c r="G412" s="7">
        <v>0</v>
      </c>
      <c r="H412" s="7"/>
      <c r="I412" s="7">
        <v>156.26</v>
      </c>
      <c r="J412" s="7">
        <v>0</v>
      </c>
      <c r="K412" s="7"/>
      <c r="L412" s="7"/>
      <c r="M412" s="7">
        <v>1898.55</v>
      </c>
      <c r="N412" s="7">
        <v>7112.6100000000006</v>
      </c>
    </row>
    <row r="413" spans="1:14" x14ac:dyDescent="0.35">
      <c r="A413" s="5">
        <v>6230</v>
      </c>
      <c r="B413" s="7"/>
      <c r="C413" s="7">
        <v>1563.75</v>
      </c>
      <c r="D413" s="7">
        <v>1413.75</v>
      </c>
      <c r="E413" s="7">
        <v>2827.5</v>
      </c>
      <c r="F413" s="7">
        <v>176.88</v>
      </c>
      <c r="G413" s="7">
        <v>2878.9300000000003</v>
      </c>
      <c r="H413" s="7"/>
      <c r="I413" s="7">
        <v>2892.5</v>
      </c>
      <c r="J413" s="7">
        <v>150</v>
      </c>
      <c r="K413" s="7">
        <v>360.94</v>
      </c>
      <c r="L413" s="7"/>
      <c r="M413" s="7">
        <v>1446.25</v>
      </c>
      <c r="N413" s="7">
        <v>13710.500000000002</v>
      </c>
    </row>
    <row r="414" spans="1:14" x14ac:dyDescent="0.35">
      <c r="A414" s="5">
        <v>6255</v>
      </c>
      <c r="B414" s="7">
        <v>2138</v>
      </c>
      <c r="C414" s="7">
        <v>8424</v>
      </c>
      <c r="D414" s="7">
        <v>7088</v>
      </c>
      <c r="E414" s="7">
        <v>9613.5</v>
      </c>
      <c r="F414" s="7">
        <v>5200</v>
      </c>
      <c r="G414" s="7">
        <v>2859.5</v>
      </c>
      <c r="H414" s="7">
        <v>2297.5</v>
      </c>
      <c r="I414" s="7">
        <v>3600.5</v>
      </c>
      <c r="J414" s="7">
        <v>15348.5</v>
      </c>
      <c r="K414" s="7">
        <v>1970.5</v>
      </c>
      <c r="L414" s="7">
        <v>10.5</v>
      </c>
      <c r="M414" s="7">
        <v>9319.5</v>
      </c>
      <c r="N414" s="7">
        <v>67870</v>
      </c>
    </row>
    <row r="415" spans="1:14" x14ac:dyDescent="0.35">
      <c r="A415" s="5">
        <v>6260</v>
      </c>
      <c r="B415" s="7">
        <v>432.81</v>
      </c>
      <c r="C415" s="7">
        <v>1623.88</v>
      </c>
      <c r="D415" s="7">
        <v>1453.1200000000001</v>
      </c>
      <c r="E415" s="7">
        <v>2038.7</v>
      </c>
      <c r="F415" s="7">
        <v>2409.5300000000002</v>
      </c>
      <c r="G415" s="7">
        <v>1141.58</v>
      </c>
      <c r="H415" s="7">
        <v>2287</v>
      </c>
      <c r="I415" s="7">
        <v>761.93999999999994</v>
      </c>
      <c r="J415" s="7">
        <v>1905.9500000000003</v>
      </c>
      <c r="K415" s="7">
        <v>273.58000000000004</v>
      </c>
      <c r="L415" s="7">
        <v>1071.9100000000001</v>
      </c>
      <c r="M415" s="7">
        <v>763.83999999999992</v>
      </c>
      <c r="N415" s="7">
        <v>16163.840000000002</v>
      </c>
    </row>
    <row r="416" spans="1:14" x14ac:dyDescent="0.35">
      <c r="A416" s="5">
        <v>6270</v>
      </c>
      <c r="B416" s="7">
        <v>14829.78</v>
      </c>
      <c r="C416" s="7">
        <v>19280.5</v>
      </c>
      <c r="D416" s="7">
        <v>16042</v>
      </c>
      <c r="E416" s="7">
        <v>16611.73</v>
      </c>
      <c r="F416" s="7">
        <v>13606</v>
      </c>
      <c r="G416" s="7">
        <v>10616.77</v>
      </c>
      <c r="H416" s="7">
        <v>12426.05</v>
      </c>
      <c r="I416" s="7">
        <v>15712.25</v>
      </c>
      <c r="J416" s="7">
        <v>17335</v>
      </c>
      <c r="K416" s="7">
        <v>4387.25</v>
      </c>
      <c r="L416" s="7">
        <v>35552.370000000003</v>
      </c>
      <c r="M416" s="7">
        <v>7671.5</v>
      </c>
      <c r="N416" s="7">
        <v>184071.2</v>
      </c>
    </row>
    <row r="417" spans="1:14" x14ac:dyDescent="0.35">
      <c r="A417" s="5">
        <v>6285</v>
      </c>
      <c r="B417" s="7">
        <v>6514.2499999999982</v>
      </c>
      <c r="C417" s="7">
        <v>4328.01</v>
      </c>
      <c r="D417" s="7">
        <v>4234.5700000000006</v>
      </c>
      <c r="E417" s="7">
        <v>5283.44</v>
      </c>
      <c r="F417" s="7">
        <v>5877.2699999999986</v>
      </c>
      <c r="G417" s="7">
        <v>5217.9000000000005</v>
      </c>
      <c r="H417" s="7">
        <v>8809.2899999999972</v>
      </c>
      <c r="I417" s="7">
        <v>11789.380000000001</v>
      </c>
      <c r="J417" s="7">
        <v>4820.670000000001</v>
      </c>
      <c r="K417" s="7">
        <v>5369.39</v>
      </c>
      <c r="L417" s="7">
        <v>3352.01</v>
      </c>
      <c r="M417" s="7">
        <v>9175.0799999999981</v>
      </c>
      <c r="N417" s="7">
        <v>74771.259999999995</v>
      </c>
    </row>
    <row r="418" spans="1:14" x14ac:dyDescent="0.35">
      <c r="A418" s="5">
        <v>6290</v>
      </c>
      <c r="B418" s="7">
        <v>3773.04</v>
      </c>
      <c r="C418" s="7">
        <v>6067.04</v>
      </c>
      <c r="D418" s="7">
        <v>1218</v>
      </c>
      <c r="E418" s="7">
        <v>3991.56</v>
      </c>
      <c r="F418" s="7">
        <v>2097.77</v>
      </c>
      <c r="G418" s="7">
        <v>5123.79</v>
      </c>
      <c r="H418" s="7">
        <v>1898.83</v>
      </c>
      <c r="I418" s="7">
        <v>12825.119999999999</v>
      </c>
      <c r="J418" s="7">
        <v>1443.23</v>
      </c>
      <c r="K418" s="7">
        <v>1889.93</v>
      </c>
      <c r="L418" s="7">
        <v>4982.63</v>
      </c>
      <c r="M418" s="7">
        <v>9380.6</v>
      </c>
      <c r="N418" s="7">
        <v>54691.539999999994</v>
      </c>
    </row>
    <row r="419" spans="1:14" x14ac:dyDescent="0.35">
      <c r="A419" s="5">
        <v>6295</v>
      </c>
      <c r="B419" s="7"/>
      <c r="C419" s="7"/>
      <c r="D419" s="7"/>
      <c r="E419" s="7"/>
      <c r="F419" s="7"/>
      <c r="G419" s="7"/>
      <c r="H419" s="7"/>
      <c r="I419" s="7"/>
      <c r="J419" s="7"/>
      <c r="K419" s="7">
        <v>1043.48</v>
      </c>
      <c r="L419" s="7">
        <v>29411.69</v>
      </c>
      <c r="M419" s="7">
        <v>10022</v>
      </c>
      <c r="N419" s="7">
        <v>40477.17</v>
      </c>
    </row>
    <row r="420" spans="1:14" x14ac:dyDescent="0.35">
      <c r="A420" s="5">
        <v>6300</v>
      </c>
      <c r="B420" s="7">
        <v>1130.9499999999989</v>
      </c>
      <c r="C420" s="7">
        <v>585</v>
      </c>
      <c r="D420" s="7">
        <v>360</v>
      </c>
      <c r="E420" s="7"/>
      <c r="F420" s="7"/>
      <c r="G420" s="7">
        <v>360</v>
      </c>
      <c r="H420" s="7">
        <v>115</v>
      </c>
      <c r="I420" s="7">
        <v>450</v>
      </c>
      <c r="J420" s="7">
        <v>4735</v>
      </c>
      <c r="K420" s="7">
        <v>1633.97</v>
      </c>
      <c r="L420" s="7">
        <v>414.24</v>
      </c>
      <c r="M420" s="7">
        <v>180</v>
      </c>
      <c r="N420" s="7">
        <v>9964.159999999998</v>
      </c>
    </row>
    <row r="421" spans="1:14" x14ac:dyDescent="0.35">
      <c r="A421" s="5">
        <v>6305</v>
      </c>
      <c r="B421" s="7"/>
      <c r="C421" s="7"/>
      <c r="D421" s="7">
        <v>101.5</v>
      </c>
      <c r="E421" s="7">
        <v>110</v>
      </c>
      <c r="F421" s="7"/>
      <c r="G421" s="7"/>
      <c r="H421" s="7"/>
      <c r="I421" s="7">
        <v>1200</v>
      </c>
      <c r="J421" s="7"/>
      <c r="K421" s="7"/>
      <c r="L421" s="7"/>
      <c r="M421" s="7"/>
      <c r="N421" s="7">
        <v>1411.5</v>
      </c>
    </row>
    <row r="422" spans="1:14" x14ac:dyDescent="0.35">
      <c r="A422" s="5">
        <v>6310</v>
      </c>
      <c r="B422" s="7">
        <v>6610.47</v>
      </c>
      <c r="C422" s="7">
        <v>31698.099999999995</v>
      </c>
      <c r="D422" s="7">
        <v>38430.55000000001</v>
      </c>
      <c r="E422" s="7">
        <v>12311.320000000002</v>
      </c>
      <c r="F422" s="7">
        <v>4999.09</v>
      </c>
      <c r="G422" s="7">
        <v>16371.550000000001</v>
      </c>
      <c r="H422" s="7">
        <v>6773.55</v>
      </c>
      <c r="I422" s="7">
        <v>6075.5199999999932</v>
      </c>
      <c r="J422" s="7">
        <v>7398.4300000000012</v>
      </c>
      <c r="K422" s="7">
        <v>4576.3599999999997</v>
      </c>
      <c r="L422" s="7">
        <v>43132.979999999989</v>
      </c>
      <c r="M422" s="7">
        <v>5953.1400000000067</v>
      </c>
      <c r="N422" s="7">
        <v>184331.06</v>
      </c>
    </row>
    <row r="423" spans="1:14" x14ac:dyDescent="0.35">
      <c r="A423" s="5">
        <v>6320</v>
      </c>
      <c r="B423" s="7">
        <v>5785.9099999999989</v>
      </c>
      <c r="C423" s="7">
        <v>8031.0299999999979</v>
      </c>
      <c r="D423" s="7">
        <v>9643.1400000000012</v>
      </c>
      <c r="E423" s="7">
        <v>10705.780000000002</v>
      </c>
      <c r="F423" s="7">
        <v>8809.7099999999955</v>
      </c>
      <c r="G423" s="7">
        <v>6952.03</v>
      </c>
      <c r="H423" s="7">
        <v>8877.1200000000044</v>
      </c>
      <c r="I423" s="7">
        <v>12895.670000000002</v>
      </c>
      <c r="J423" s="7">
        <v>6655.2699999999995</v>
      </c>
      <c r="K423" s="7">
        <v>11088.600000000006</v>
      </c>
      <c r="L423" s="7">
        <v>11178.83</v>
      </c>
      <c r="M423" s="7">
        <v>7426.6100000000015</v>
      </c>
      <c r="N423" s="7">
        <v>108049.70000000001</v>
      </c>
    </row>
    <row r="424" spans="1:14" x14ac:dyDescent="0.35">
      <c r="A424" s="5">
        <v>6325</v>
      </c>
      <c r="B424" s="7">
        <v>2396.37</v>
      </c>
      <c r="C424" s="7">
        <v>5870.54</v>
      </c>
      <c r="D424" s="7">
        <v>7827.39</v>
      </c>
      <c r="E424" s="7">
        <v>5784.67</v>
      </c>
      <c r="F424" s="7">
        <v>2473</v>
      </c>
      <c r="G424" s="7">
        <v>3118.77</v>
      </c>
      <c r="H424" s="7">
        <v>2316.9999999999991</v>
      </c>
      <c r="I424" s="7">
        <v>8060.0499999999993</v>
      </c>
      <c r="J424" s="7">
        <v>6059.45</v>
      </c>
      <c r="K424" s="7">
        <v>12167.880000000001</v>
      </c>
      <c r="L424" s="7">
        <v>7358.13</v>
      </c>
      <c r="M424" s="7">
        <v>2843.56</v>
      </c>
      <c r="N424" s="7">
        <v>66276.81</v>
      </c>
    </row>
    <row r="425" spans="1:14" x14ac:dyDescent="0.35">
      <c r="A425" s="5">
        <v>6335</v>
      </c>
      <c r="B425" s="7">
        <v>2936.2799999999997</v>
      </c>
      <c r="C425" s="7">
        <v>385</v>
      </c>
      <c r="D425" s="7">
        <v>1235</v>
      </c>
      <c r="E425" s="7">
        <v>740</v>
      </c>
      <c r="F425" s="7">
        <v>1800</v>
      </c>
      <c r="G425" s="7">
        <v>1666</v>
      </c>
      <c r="H425" s="7">
        <v>360</v>
      </c>
      <c r="I425" s="7">
        <v>2594.91</v>
      </c>
      <c r="J425" s="7">
        <v>10072.17</v>
      </c>
      <c r="K425" s="7">
        <v>7077.36</v>
      </c>
      <c r="L425" s="7">
        <v>1902.67</v>
      </c>
      <c r="M425" s="7">
        <v>3115.9099999999994</v>
      </c>
      <c r="N425" s="7">
        <v>33885.299999999996</v>
      </c>
    </row>
    <row r="426" spans="1:14" x14ac:dyDescent="0.35">
      <c r="A426" s="5">
        <v>6340</v>
      </c>
      <c r="B426" s="7">
        <v>11250</v>
      </c>
      <c r="C426" s="7"/>
      <c r="D426" s="7">
        <v>581.25</v>
      </c>
      <c r="E426" s="7">
        <v>50</v>
      </c>
      <c r="F426" s="7">
        <v>150</v>
      </c>
      <c r="G426" s="7"/>
      <c r="H426" s="7"/>
      <c r="I426" s="7"/>
      <c r="J426" s="7"/>
      <c r="K426" s="7">
        <v>-3000</v>
      </c>
      <c r="L426" s="7">
        <v>65</v>
      </c>
      <c r="M426" s="7">
        <v>0</v>
      </c>
      <c r="N426" s="7">
        <v>9096.25</v>
      </c>
    </row>
    <row r="427" spans="1:14" x14ac:dyDescent="0.35">
      <c r="A427" s="5">
        <v>6345</v>
      </c>
      <c r="B427" s="7">
        <v>15646.300000000001</v>
      </c>
      <c r="C427" s="7">
        <v>11869.109999999997</v>
      </c>
      <c r="D427" s="7">
        <v>25304.79</v>
      </c>
      <c r="E427" s="7">
        <v>25386.22</v>
      </c>
      <c r="F427" s="7">
        <v>18042.690000000002</v>
      </c>
      <c r="G427" s="7">
        <v>7525.7300000000005</v>
      </c>
      <c r="H427" s="7">
        <v>14976.859999999997</v>
      </c>
      <c r="I427" s="7">
        <v>13434.32</v>
      </c>
      <c r="J427" s="7">
        <v>11278.390000000001</v>
      </c>
      <c r="K427" s="7">
        <v>12860.41</v>
      </c>
      <c r="L427" s="7">
        <v>13816.599999999997</v>
      </c>
      <c r="M427" s="7">
        <v>19093.680000000011</v>
      </c>
      <c r="N427" s="7">
        <v>189235.10000000003</v>
      </c>
    </row>
    <row r="428" spans="1:14" x14ac:dyDescent="0.35">
      <c r="A428" s="5">
        <v>6355</v>
      </c>
      <c r="B428" s="7">
        <v>13831.26</v>
      </c>
      <c r="C428" s="7">
        <v>15997.170000000002</v>
      </c>
      <c r="D428" s="7">
        <v>16385.789999999997</v>
      </c>
      <c r="E428" s="7">
        <v>16613.560000000001</v>
      </c>
      <c r="F428" s="7">
        <v>16263.53</v>
      </c>
      <c r="G428" s="7">
        <v>16263.59</v>
      </c>
      <c r="H428" s="7">
        <v>15947.32</v>
      </c>
      <c r="I428" s="7">
        <v>15398.310000000003</v>
      </c>
      <c r="J428" s="7">
        <v>15062.46</v>
      </c>
      <c r="K428" s="7">
        <v>16496.63</v>
      </c>
      <c r="L428" s="7">
        <v>16089.760000000004</v>
      </c>
      <c r="M428" s="7">
        <v>16461.589999999997</v>
      </c>
      <c r="N428" s="7">
        <v>190810.97</v>
      </c>
    </row>
    <row r="429" spans="1:14" x14ac:dyDescent="0.35">
      <c r="A429" s="5">
        <v>6360</v>
      </c>
      <c r="B429" s="7"/>
      <c r="C429" s="7"/>
      <c r="D429" s="7">
        <v>-3.638200851696638E-13</v>
      </c>
      <c r="E429" s="7"/>
      <c r="F429" s="7"/>
      <c r="G429" s="7"/>
      <c r="H429" s="7"/>
      <c r="I429" s="7"/>
      <c r="J429" s="7"/>
      <c r="K429" s="7"/>
      <c r="L429" s="7"/>
      <c r="M429" s="7"/>
      <c r="N429" s="7">
        <v>-3.638200851696638E-13</v>
      </c>
    </row>
    <row r="430" spans="1:14" x14ac:dyDescent="0.35">
      <c r="A430" s="5">
        <v>6365</v>
      </c>
      <c r="B430" s="7">
        <v>1027.4000000000001</v>
      </c>
      <c r="C430" s="7"/>
      <c r="D430" s="7">
        <v>449.68</v>
      </c>
      <c r="E430" s="7">
        <v>3024.35</v>
      </c>
      <c r="F430" s="7">
        <v>9270.25</v>
      </c>
      <c r="G430" s="7">
        <v>11852.97</v>
      </c>
      <c r="H430" s="7">
        <v>982.04</v>
      </c>
      <c r="I430" s="7">
        <v>396.63</v>
      </c>
      <c r="J430" s="7">
        <v>467.34</v>
      </c>
      <c r="K430" s="7"/>
      <c r="L430" s="7"/>
      <c r="M430" s="7"/>
      <c r="N430" s="7">
        <v>27470.660000000003</v>
      </c>
    </row>
    <row r="431" spans="1:14" x14ac:dyDescent="0.35">
      <c r="A431" s="5">
        <v>6370</v>
      </c>
      <c r="B431" s="7"/>
      <c r="C431" s="7">
        <v>1230</v>
      </c>
      <c r="D431" s="7"/>
      <c r="E431" s="7">
        <v>911.25</v>
      </c>
      <c r="F431" s="7">
        <v>405</v>
      </c>
      <c r="G431" s="7">
        <v>405</v>
      </c>
      <c r="H431" s="7"/>
      <c r="I431" s="7">
        <v>810</v>
      </c>
      <c r="J431" s="7"/>
      <c r="K431" s="7">
        <v>911.25</v>
      </c>
      <c r="L431" s="7">
        <v>303.75</v>
      </c>
      <c r="M431" s="7">
        <v>0</v>
      </c>
      <c r="N431" s="7">
        <v>4976.25</v>
      </c>
    </row>
    <row r="432" spans="1:14" x14ac:dyDescent="0.35">
      <c r="A432" s="5">
        <v>6380</v>
      </c>
      <c r="B432" s="7"/>
      <c r="C432" s="7"/>
      <c r="D432" s="7"/>
      <c r="E432" s="7"/>
      <c r="F432" s="7"/>
      <c r="G432" s="7"/>
      <c r="H432" s="7"/>
      <c r="I432" s="7"/>
      <c r="J432" s="7"/>
      <c r="K432" s="7">
        <v>850</v>
      </c>
      <c r="L432" s="7"/>
      <c r="M432" s="7"/>
      <c r="N432" s="7">
        <v>850</v>
      </c>
    </row>
    <row r="433" spans="1:14" x14ac:dyDescent="0.35">
      <c r="A433" s="5">
        <v>6385</v>
      </c>
      <c r="B433" s="7">
        <v>963.04000000000008</v>
      </c>
      <c r="C433" s="7">
        <v>540.94999999999993</v>
      </c>
      <c r="D433" s="7">
        <v>1537.44</v>
      </c>
      <c r="E433" s="7">
        <v>1889.53</v>
      </c>
      <c r="F433" s="7">
        <v>1410.1399999999999</v>
      </c>
      <c r="G433" s="7">
        <v>860.1099999999999</v>
      </c>
      <c r="H433" s="7">
        <v>1172.8699999999999</v>
      </c>
      <c r="I433" s="7">
        <v>1868.15</v>
      </c>
      <c r="J433" s="7">
        <v>198.13</v>
      </c>
      <c r="K433" s="7">
        <v>2209.08</v>
      </c>
      <c r="L433" s="7">
        <v>1761.19</v>
      </c>
      <c r="M433" s="7">
        <v>761.46</v>
      </c>
      <c r="N433" s="7">
        <v>15172.09</v>
      </c>
    </row>
    <row r="434" spans="1:14" x14ac:dyDescent="0.35">
      <c r="A434" s="5">
        <v>6390</v>
      </c>
      <c r="B434" s="7">
        <v>2395.5700000000002</v>
      </c>
      <c r="C434" s="7">
        <v>6948.39</v>
      </c>
      <c r="D434" s="7">
        <v>2046.4200000000005</v>
      </c>
      <c r="E434" s="7">
        <v>12467.94</v>
      </c>
      <c r="F434" s="7">
        <v>5321.29</v>
      </c>
      <c r="G434" s="7">
        <v>6742.59</v>
      </c>
      <c r="H434" s="7">
        <v>8211.58</v>
      </c>
      <c r="I434" s="7">
        <v>4393.54</v>
      </c>
      <c r="J434" s="7">
        <v>26569.569999999996</v>
      </c>
      <c r="K434" s="7">
        <v>2777.1299999999997</v>
      </c>
      <c r="L434" s="7">
        <v>-99.129999999999882</v>
      </c>
      <c r="M434" s="7">
        <v>8526.2800000000007</v>
      </c>
      <c r="N434" s="7">
        <v>86301.17</v>
      </c>
    </row>
    <row r="435" spans="1:14" x14ac:dyDescent="0.35">
      <c r="A435" s="5">
        <v>6400</v>
      </c>
      <c r="B435" s="7">
        <v>4172.33</v>
      </c>
      <c r="C435" s="7">
        <v>6570</v>
      </c>
      <c r="D435" s="7">
        <v>10279.950000000001</v>
      </c>
      <c r="E435" s="7">
        <v>16200</v>
      </c>
      <c r="F435" s="7">
        <v>3199.95</v>
      </c>
      <c r="G435" s="7">
        <v>3205</v>
      </c>
      <c r="H435" s="7">
        <v>7005</v>
      </c>
      <c r="I435" s="7">
        <v>1859.95</v>
      </c>
      <c r="J435" s="7">
        <v>12774.9</v>
      </c>
      <c r="K435" s="7">
        <v>10791</v>
      </c>
      <c r="L435" s="7">
        <v>6645</v>
      </c>
      <c r="M435" s="7">
        <v>18628.099999999999</v>
      </c>
      <c r="N435" s="7">
        <v>101331.18</v>
      </c>
    </row>
    <row r="436" spans="1:14" x14ac:dyDescent="0.35">
      <c r="A436" s="5">
        <v>6410</v>
      </c>
      <c r="B436" s="7">
        <v>47901.900000000009</v>
      </c>
      <c r="C436" s="7">
        <v>48715.079999999987</v>
      </c>
      <c r="D436" s="7">
        <v>58616.6</v>
      </c>
      <c r="E436" s="7">
        <v>40778.049999999996</v>
      </c>
      <c r="F436" s="7">
        <v>51421.399999999987</v>
      </c>
      <c r="G436" s="7">
        <v>35626.399999999994</v>
      </c>
      <c r="H436" s="7">
        <v>59360.000000000007</v>
      </c>
      <c r="I436" s="7">
        <v>39687.100000000006</v>
      </c>
      <c r="J436" s="7">
        <v>51125.900000000016</v>
      </c>
      <c r="K436" s="7">
        <v>20925.900000000001</v>
      </c>
      <c r="L436" s="7">
        <v>31852.899999999998</v>
      </c>
      <c r="M436" s="7">
        <v>51738.80000000001</v>
      </c>
      <c r="N436" s="7">
        <v>537750.03</v>
      </c>
    </row>
    <row r="437" spans="1:14" x14ac:dyDescent="0.35">
      <c r="A437" s="5">
        <v>6445</v>
      </c>
      <c r="B437" s="7">
        <v>205.60000000000005</v>
      </c>
      <c r="C437" s="7">
        <v>205.60000000000005</v>
      </c>
      <c r="D437" s="7">
        <v>205.60000000000005</v>
      </c>
      <c r="E437" s="7">
        <v>205.60000000000005</v>
      </c>
      <c r="F437" s="7">
        <v>205.60000000000005</v>
      </c>
      <c r="G437" s="7">
        <v>205.60000000000005</v>
      </c>
      <c r="H437" s="7">
        <v>205.60000000000005</v>
      </c>
      <c r="I437" s="7">
        <v>205.60000000000005</v>
      </c>
      <c r="J437" s="7">
        <v>205.60000000000005</v>
      </c>
      <c r="K437" s="7">
        <v>205.60000000000005</v>
      </c>
      <c r="L437" s="7">
        <v>205.59</v>
      </c>
      <c r="M437" s="7">
        <v>205.59</v>
      </c>
      <c r="N437" s="7">
        <v>2467.1800000000012</v>
      </c>
    </row>
    <row r="438" spans="1:14" x14ac:dyDescent="0.35">
      <c r="A438" s="5">
        <v>6450</v>
      </c>
      <c r="B438" s="7">
        <v>485.02</v>
      </c>
      <c r="C438" s="7">
        <v>485.02</v>
      </c>
      <c r="D438" s="7">
        <v>485.02</v>
      </c>
      <c r="E438" s="7">
        <v>485.02</v>
      </c>
      <c r="F438" s="7">
        <v>485.02</v>
      </c>
      <c r="G438" s="7">
        <v>485.02</v>
      </c>
      <c r="H438" s="7">
        <v>485.02</v>
      </c>
      <c r="I438" s="7">
        <v>485.02</v>
      </c>
      <c r="J438" s="7">
        <v>485.02</v>
      </c>
      <c r="K438" s="7">
        <v>485.02</v>
      </c>
      <c r="L438" s="7">
        <v>485.01</v>
      </c>
      <c r="M438" s="7">
        <v>485.01</v>
      </c>
      <c r="N438" s="7">
        <v>5820.2200000000012</v>
      </c>
    </row>
    <row r="439" spans="1:14" x14ac:dyDescent="0.35">
      <c r="A439" s="5">
        <v>6455</v>
      </c>
      <c r="B439" s="7">
        <v>3293.5700000000011</v>
      </c>
      <c r="C439" s="7">
        <v>3293.5700000000011</v>
      </c>
      <c r="D439" s="7">
        <v>3293.5700000000011</v>
      </c>
      <c r="E439" s="7">
        <v>3293.5700000000011</v>
      </c>
      <c r="F439" s="7">
        <v>3294.4000000000005</v>
      </c>
      <c r="G439" s="7">
        <v>3296.1100000000006</v>
      </c>
      <c r="H439" s="7">
        <v>3297.4300000000007</v>
      </c>
      <c r="I439" s="7">
        <v>3299.2200000000007</v>
      </c>
      <c r="J439" s="7">
        <v>3359.8800000000006</v>
      </c>
      <c r="K439" s="7">
        <v>3359.8800000000006</v>
      </c>
      <c r="L439" s="7">
        <v>3359.9</v>
      </c>
      <c r="M439" s="7">
        <v>3359.9</v>
      </c>
      <c r="N439" s="7">
        <v>39801.000000000007</v>
      </c>
    </row>
    <row r="440" spans="1:14" x14ac:dyDescent="0.35">
      <c r="A440" s="5">
        <v>6460</v>
      </c>
      <c r="B440" s="7">
        <v>19822.329999999998</v>
      </c>
      <c r="C440" s="7">
        <v>19823.18</v>
      </c>
      <c r="D440" s="7">
        <v>19824.41</v>
      </c>
      <c r="E440" s="7">
        <v>19824.41</v>
      </c>
      <c r="F440" s="7">
        <v>19824.41</v>
      </c>
      <c r="G440" s="7">
        <v>19901.3</v>
      </c>
      <c r="H440" s="7">
        <v>19935.620000000003</v>
      </c>
      <c r="I440" s="7">
        <v>19943.55</v>
      </c>
      <c r="J440" s="7">
        <v>23981.019999999997</v>
      </c>
      <c r="K440" s="7">
        <v>24056.169999999995</v>
      </c>
      <c r="L440" s="7">
        <v>24026.14</v>
      </c>
      <c r="M440" s="7">
        <v>24032.579999999998</v>
      </c>
      <c r="N440" s="7">
        <v>254995.11999999997</v>
      </c>
    </row>
    <row r="441" spans="1:14" x14ac:dyDescent="0.35">
      <c r="A441" s="5">
        <v>6465</v>
      </c>
      <c r="B441" s="7">
        <v>20.619999999999997</v>
      </c>
      <c r="C441" s="7">
        <v>20.619999999999997</v>
      </c>
      <c r="D441" s="7">
        <v>20.619999999999997</v>
      </c>
      <c r="E441" s="7">
        <v>20.619999999999997</v>
      </c>
      <c r="F441" s="7">
        <v>20.880000000000003</v>
      </c>
      <c r="G441" s="7">
        <v>21.700000000000003</v>
      </c>
      <c r="H441" s="7">
        <v>22.65</v>
      </c>
      <c r="I441" s="7">
        <v>23.699999999999996</v>
      </c>
      <c r="J441" s="7">
        <v>23.699999999999996</v>
      </c>
      <c r="K441" s="7">
        <v>23.699999999999996</v>
      </c>
      <c r="L441" s="7">
        <v>18.090000000000007</v>
      </c>
      <c r="M441" s="7">
        <v>24.470000000000006</v>
      </c>
      <c r="N441" s="7">
        <v>261.36999999999995</v>
      </c>
    </row>
    <row r="442" spans="1:14" x14ac:dyDescent="0.35">
      <c r="A442" s="5">
        <v>6470</v>
      </c>
      <c r="B442" s="7">
        <v>107.55999999999999</v>
      </c>
      <c r="C442" s="7">
        <v>107.55999999999999</v>
      </c>
      <c r="D442" s="7">
        <v>111.40999999999998</v>
      </c>
      <c r="E442" s="7">
        <v>111.40999999999998</v>
      </c>
      <c r="F442" s="7">
        <v>111.40999999999998</v>
      </c>
      <c r="G442" s="7">
        <v>111.40999999999998</v>
      </c>
      <c r="H442" s="7">
        <v>111.40999999999998</v>
      </c>
      <c r="I442" s="7">
        <v>111.40999999999998</v>
      </c>
      <c r="J442" s="7">
        <v>120.54999999999998</v>
      </c>
      <c r="K442" s="7">
        <v>118.55999999999999</v>
      </c>
      <c r="L442" s="7">
        <v>118.55999999999999</v>
      </c>
      <c r="M442" s="7">
        <v>118.55999999999999</v>
      </c>
      <c r="N442" s="7">
        <v>1359.8099999999997</v>
      </c>
    </row>
    <row r="443" spans="1:14" x14ac:dyDescent="0.35">
      <c r="A443" s="5">
        <v>6485</v>
      </c>
      <c r="B443" s="7">
        <v>15118.470000000003</v>
      </c>
      <c r="C443" s="7">
        <v>15123.000000000002</v>
      </c>
      <c r="D443" s="7">
        <v>15123.300000000003</v>
      </c>
      <c r="E443" s="7">
        <v>15118.980000000003</v>
      </c>
      <c r="F443" s="7">
        <v>15144.150000000003</v>
      </c>
      <c r="G443" s="7">
        <v>15147.600000000002</v>
      </c>
      <c r="H443" s="7">
        <v>15147.610000000002</v>
      </c>
      <c r="I443" s="7">
        <v>15147.600000000002</v>
      </c>
      <c r="J443" s="7">
        <v>15147.600000000002</v>
      </c>
      <c r="K443" s="7">
        <v>15148.360000000002</v>
      </c>
      <c r="L443" s="7">
        <v>15148.62</v>
      </c>
      <c r="M443" s="7">
        <v>15150.130000000001</v>
      </c>
      <c r="N443" s="7">
        <v>181665.42000000004</v>
      </c>
    </row>
    <row r="444" spans="1:14" x14ac:dyDescent="0.35">
      <c r="A444" s="5">
        <v>6490</v>
      </c>
      <c r="B444" s="7">
        <v>287.98</v>
      </c>
      <c r="C444" s="7">
        <v>287.98</v>
      </c>
      <c r="D444" s="7">
        <v>287.98</v>
      </c>
      <c r="E444" s="7">
        <v>287.98</v>
      </c>
      <c r="F444" s="7">
        <v>287.98</v>
      </c>
      <c r="G444" s="7">
        <v>287.98</v>
      </c>
      <c r="H444" s="7">
        <v>287.98</v>
      </c>
      <c r="I444" s="7">
        <v>287.98</v>
      </c>
      <c r="J444" s="7">
        <v>287.98</v>
      </c>
      <c r="K444" s="7">
        <v>287.98</v>
      </c>
      <c r="L444" s="7">
        <v>287.98</v>
      </c>
      <c r="M444" s="7">
        <v>287.98</v>
      </c>
      <c r="N444" s="7">
        <v>3455.76</v>
      </c>
    </row>
    <row r="445" spans="1:14" x14ac:dyDescent="0.35">
      <c r="A445" s="5">
        <v>6495</v>
      </c>
      <c r="B445" s="7">
        <v>7944.88</v>
      </c>
      <c r="C445" s="7">
        <v>7944.88</v>
      </c>
      <c r="D445" s="7">
        <v>7945.5</v>
      </c>
      <c r="E445" s="7">
        <v>7945.5</v>
      </c>
      <c r="F445" s="7">
        <v>8041.74</v>
      </c>
      <c r="G445" s="7">
        <v>8041.74</v>
      </c>
      <c r="H445" s="7">
        <v>8048.87</v>
      </c>
      <c r="I445" s="7">
        <v>8048.87</v>
      </c>
      <c r="J445" s="7">
        <v>8054.2300000000005</v>
      </c>
      <c r="K445" s="7">
        <v>8054.55</v>
      </c>
      <c r="L445" s="7">
        <v>8048.0899999999992</v>
      </c>
      <c r="M445" s="7">
        <v>8054.5499999999993</v>
      </c>
      <c r="N445" s="7">
        <v>96173.400000000009</v>
      </c>
    </row>
    <row r="446" spans="1:14" x14ac:dyDescent="0.35">
      <c r="A446" s="5">
        <v>6500</v>
      </c>
      <c r="B446" s="7">
        <v>2071.9</v>
      </c>
      <c r="C446" s="7">
        <v>2071.9</v>
      </c>
      <c r="D446" s="7">
        <v>2556.58</v>
      </c>
      <c r="E446" s="7">
        <v>2556.58</v>
      </c>
      <c r="F446" s="7">
        <v>2556.58</v>
      </c>
      <c r="G446" s="7">
        <v>2556.58</v>
      </c>
      <c r="H446" s="7">
        <v>2556.58</v>
      </c>
      <c r="I446" s="7">
        <v>2556.58</v>
      </c>
      <c r="J446" s="7">
        <v>2556.58</v>
      </c>
      <c r="K446" s="7">
        <v>2556.58</v>
      </c>
      <c r="L446" s="7">
        <v>2556.5700000000002</v>
      </c>
      <c r="M446" s="7">
        <v>2556.5700000000002</v>
      </c>
      <c r="N446" s="7">
        <v>29709.58</v>
      </c>
    </row>
    <row r="447" spans="1:14" x14ac:dyDescent="0.35">
      <c r="A447" s="5">
        <v>6505</v>
      </c>
      <c r="B447" s="7">
        <v>1172.6999999999998</v>
      </c>
      <c r="C447" s="7">
        <v>1174.6399999999999</v>
      </c>
      <c r="D447" s="7">
        <v>1180.5199999999998</v>
      </c>
      <c r="E447" s="7">
        <v>1178.1500000000001</v>
      </c>
      <c r="F447" s="7">
        <v>1324.48</v>
      </c>
      <c r="G447" s="7">
        <v>1270</v>
      </c>
      <c r="H447" s="7">
        <v>1272.32</v>
      </c>
      <c r="I447" s="7">
        <v>1281.56</v>
      </c>
      <c r="J447" s="7">
        <v>1285.77</v>
      </c>
      <c r="K447" s="7">
        <v>1288.3399999999999</v>
      </c>
      <c r="L447" s="7">
        <v>1376.5200000000004</v>
      </c>
      <c r="M447" s="7">
        <v>1362.89</v>
      </c>
      <c r="N447" s="7">
        <v>15167.89</v>
      </c>
    </row>
    <row r="448" spans="1:14" x14ac:dyDescent="0.35">
      <c r="A448" s="5">
        <v>6510</v>
      </c>
      <c r="B448" s="7">
        <v>33814.910000000003</v>
      </c>
      <c r="C448" s="7">
        <v>33985.560000000005</v>
      </c>
      <c r="D448" s="7">
        <v>33910.49</v>
      </c>
      <c r="E448" s="7">
        <v>33965.80000000001</v>
      </c>
      <c r="F448" s="7">
        <v>34182.170000000013</v>
      </c>
      <c r="G448" s="7">
        <v>34181.630000000012</v>
      </c>
      <c r="H448" s="7">
        <v>34284.640000000014</v>
      </c>
      <c r="I448" s="7">
        <v>34250.19000000001</v>
      </c>
      <c r="J448" s="7">
        <v>34312.740000000013</v>
      </c>
      <c r="K448" s="7">
        <v>34425.830000000009</v>
      </c>
      <c r="L448" s="7">
        <v>34436.630000000005</v>
      </c>
      <c r="M448" s="7">
        <v>34510.420000000006</v>
      </c>
      <c r="N448" s="7">
        <v>410261.01000000007</v>
      </c>
    </row>
    <row r="449" spans="1:14" x14ac:dyDescent="0.35">
      <c r="A449" s="5">
        <v>6515</v>
      </c>
      <c r="B449" s="7">
        <v>1218.72</v>
      </c>
      <c r="C449" s="7">
        <v>1218.72</v>
      </c>
      <c r="D449" s="7">
        <v>1218.72</v>
      </c>
      <c r="E449" s="7">
        <v>1218.72</v>
      </c>
      <c r="F449" s="7">
        <v>1218.72</v>
      </c>
      <c r="G449" s="7">
        <v>1218.72</v>
      </c>
      <c r="H449" s="7">
        <v>1218.72</v>
      </c>
      <c r="I449" s="7">
        <v>1218.72</v>
      </c>
      <c r="J449" s="7">
        <v>1218.72</v>
      </c>
      <c r="K449" s="7">
        <v>1218.72</v>
      </c>
      <c r="L449" s="7">
        <v>1218.7</v>
      </c>
      <c r="M449" s="7">
        <v>1218.7</v>
      </c>
      <c r="N449" s="7">
        <v>14624.6</v>
      </c>
    </row>
    <row r="450" spans="1:14" x14ac:dyDescent="0.35">
      <c r="A450" s="5">
        <v>6520</v>
      </c>
      <c r="B450" s="7">
        <v>27262.229999999978</v>
      </c>
      <c r="C450" s="7">
        <v>27265.269999999975</v>
      </c>
      <c r="D450" s="7">
        <v>27277.779999999973</v>
      </c>
      <c r="E450" s="7">
        <v>27270.27999999997</v>
      </c>
      <c r="F450" s="7">
        <v>27445.709999999974</v>
      </c>
      <c r="G450" s="7">
        <v>27384.989999999972</v>
      </c>
      <c r="H450" s="7">
        <v>27391.72999999997</v>
      </c>
      <c r="I450" s="7">
        <v>27397.579999999969</v>
      </c>
      <c r="J450" s="7">
        <v>27397.769999999971</v>
      </c>
      <c r="K450" s="7">
        <v>27400.159999999967</v>
      </c>
      <c r="L450" s="7">
        <v>27414.87</v>
      </c>
      <c r="M450" s="7">
        <v>27437.589999999997</v>
      </c>
      <c r="N450" s="7">
        <v>328345.95999999973</v>
      </c>
    </row>
    <row r="451" spans="1:14" x14ac:dyDescent="0.35">
      <c r="A451" s="5">
        <v>6525</v>
      </c>
      <c r="B451" s="7">
        <v>12554.3</v>
      </c>
      <c r="C451" s="7">
        <v>12554.869999999999</v>
      </c>
      <c r="D451" s="7">
        <v>12553.599999999999</v>
      </c>
      <c r="E451" s="7">
        <v>12555.779999999997</v>
      </c>
      <c r="F451" s="7">
        <v>12555.169999999998</v>
      </c>
      <c r="G451" s="7">
        <v>12590.799999999997</v>
      </c>
      <c r="H451" s="7">
        <v>12588.559999999998</v>
      </c>
      <c r="I451" s="7">
        <v>12589.679999999997</v>
      </c>
      <c r="J451" s="7">
        <v>12588.699999999997</v>
      </c>
      <c r="K451" s="7">
        <v>12590.799999999997</v>
      </c>
      <c r="L451" s="7">
        <v>12595.429999999998</v>
      </c>
      <c r="M451" s="7">
        <v>12575.38</v>
      </c>
      <c r="N451" s="7">
        <v>150893.06999999998</v>
      </c>
    </row>
    <row r="452" spans="1:14" x14ac:dyDescent="0.35">
      <c r="A452" s="5">
        <v>6530</v>
      </c>
      <c r="B452" s="7">
        <v>87991.239999999976</v>
      </c>
      <c r="C452" s="7">
        <v>88000.17</v>
      </c>
      <c r="D452" s="7">
        <v>88286.65</v>
      </c>
      <c r="E452" s="7">
        <v>88270.15</v>
      </c>
      <c r="F452" s="7">
        <v>88746.17</v>
      </c>
      <c r="G452" s="7">
        <v>88753.569999999978</v>
      </c>
      <c r="H452" s="7">
        <v>89136.989999999962</v>
      </c>
      <c r="I452" s="7">
        <v>89146.40999999996</v>
      </c>
      <c r="J452" s="7">
        <v>89176.38999999997</v>
      </c>
      <c r="K452" s="7">
        <v>89201.379999999976</v>
      </c>
      <c r="L452" s="7">
        <v>89258.789999999964</v>
      </c>
      <c r="M452" s="7">
        <v>89269.529999999984</v>
      </c>
      <c r="N452" s="7">
        <v>1065237.4399999997</v>
      </c>
    </row>
    <row r="453" spans="1:14" x14ac:dyDescent="0.35">
      <c r="A453" s="5">
        <v>6535</v>
      </c>
      <c r="B453" s="7">
        <v>22180.760000000009</v>
      </c>
      <c r="C453" s="7">
        <v>22232.100000000009</v>
      </c>
      <c r="D453" s="7">
        <v>22370.590000000007</v>
      </c>
      <c r="E453" s="7">
        <v>22413.750000000007</v>
      </c>
      <c r="F453" s="7">
        <v>22793.040000000008</v>
      </c>
      <c r="G453" s="7">
        <v>22830.260000000009</v>
      </c>
      <c r="H453" s="7">
        <v>22982.220000000008</v>
      </c>
      <c r="I453" s="7">
        <v>23080.89000000001</v>
      </c>
      <c r="J453" s="7">
        <v>23295.450000000012</v>
      </c>
      <c r="K453" s="7">
        <v>23334.060000000009</v>
      </c>
      <c r="L453" s="7">
        <v>23384.46</v>
      </c>
      <c r="M453" s="7">
        <v>23447.46</v>
      </c>
      <c r="N453" s="7">
        <v>274345.0400000001</v>
      </c>
    </row>
    <row r="454" spans="1:14" x14ac:dyDescent="0.35">
      <c r="A454" s="5">
        <v>6540</v>
      </c>
      <c r="B454" s="7">
        <v>16359.610000000019</v>
      </c>
      <c r="C454" s="7">
        <v>16445.470000000019</v>
      </c>
      <c r="D454" s="7">
        <v>16539.730000000021</v>
      </c>
      <c r="E454" s="7">
        <v>16627.360000000022</v>
      </c>
      <c r="F454" s="7">
        <v>16727.899999999994</v>
      </c>
      <c r="G454" s="7">
        <v>16756.639999999996</v>
      </c>
      <c r="H454" s="7">
        <v>16809.659999999993</v>
      </c>
      <c r="I454" s="7">
        <v>16906.439999999995</v>
      </c>
      <c r="J454" s="7">
        <v>16980.779999999995</v>
      </c>
      <c r="K454" s="7">
        <v>17025.329999999994</v>
      </c>
      <c r="L454" s="7">
        <v>17029.980000000003</v>
      </c>
      <c r="M454" s="7">
        <v>17154.550000000003</v>
      </c>
      <c r="N454" s="7">
        <v>201363.45000000007</v>
      </c>
    </row>
    <row r="455" spans="1:14" x14ac:dyDescent="0.35">
      <c r="A455" s="5">
        <v>6545</v>
      </c>
      <c r="B455" s="7">
        <v>8319.5300000000061</v>
      </c>
      <c r="C455" s="7">
        <v>8367.4500000000062</v>
      </c>
      <c r="D455" s="7">
        <v>8425.5200000000077</v>
      </c>
      <c r="E455" s="7">
        <v>8504.6300000000047</v>
      </c>
      <c r="F455" s="7">
        <v>8573.4600000000046</v>
      </c>
      <c r="G455" s="7">
        <v>8639.3200000000052</v>
      </c>
      <c r="H455" s="7">
        <v>8721.3000000000047</v>
      </c>
      <c r="I455" s="7">
        <v>8809.6700000000055</v>
      </c>
      <c r="J455" s="7">
        <v>8866.0500000000047</v>
      </c>
      <c r="K455" s="7">
        <v>8938.3600000000042</v>
      </c>
      <c r="L455" s="7">
        <v>9000.3100000000013</v>
      </c>
      <c r="M455" s="7">
        <v>9066.8699999999972</v>
      </c>
      <c r="N455" s="7">
        <v>104232.47000000003</v>
      </c>
    </row>
    <row r="456" spans="1:14" x14ac:dyDescent="0.35">
      <c r="A456" s="5">
        <v>6550</v>
      </c>
      <c r="B456" s="7">
        <v>4453.0700000000015</v>
      </c>
      <c r="C456" s="7">
        <v>4437.4000000000005</v>
      </c>
      <c r="D456" s="7">
        <v>4460.9600000000019</v>
      </c>
      <c r="E456" s="7">
        <v>4464.4400000000014</v>
      </c>
      <c r="F456" s="7">
        <v>4594.6300000000019</v>
      </c>
      <c r="G456" s="7">
        <v>4615.3300000000008</v>
      </c>
      <c r="H456" s="7">
        <v>4669.760000000002</v>
      </c>
      <c r="I456" s="7">
        <v>4669.4300000000021</v>
      </c>
      <c r="J456" s="7">
        <v>4745.550000000002</v>
      </c>
      <c r="K456" s="7">
        <v>4752.4600000000019</v>
      </c>
      <c r="L456" s="7">
        <v>4767.3700000000008</v>
      </c>
      <c r="M456" s="7">
        <v>4780.630000000001</v>
      </c>
      <c r="N456" s="7">
        <v>55411.030000000013</v>
      </c>
    </row>
    <row r="457" spans="1:14" x14ac:dyDescent="0.35">
      <c r="A457" s="5">
        <v>6555</v>
      </c>
      <c r="B457" s="7">
        <v>1783.71</v>
      </c>
      <c r="C457" s="7">
        <v>1810.46</v>
      </c>
      <c r="D457" s="7">
        <v>1920.11</v>
      </c>
      <c r="E457" s="7">
        <v>1986.8300000000002</v>
      </c>
      <c r="F457" s="7">
        <v>1999.2500000000002</v>
      </c>
      <c r="G457" s="7">
        <v>2053.3500000000004</v>
      </c>
      <c r="H457" s="7">
        <v>2106.5100000000002</v>
      </c>
      <c r="I457" s="7">
        <v>2145.7800000000002</v>
      </c>
      <c r="J457" s="7">
        <v>2233.3700000000003</v>
      </c>
      <c r="K457" s="7">
        <v>2274.3400000000006</v>
      </c>
      <c r="L457" s="7">
        <v>2311.5500000000002</v>
      </c>
      <c r="M457" s="7">
        <v>2334.9500000000003</v>
      </c>
      <c r="N457" s="7">
        <v>24960.210000000003</v>
      </c>
    </row>
    <row r="458" spans="1:14" x14ac:dyDescent="0.35">
      <c r="A458" s="5">
        <v>6560</v>
      </c>
      <c r="B458" s="7">
        <v>165.53</v>
      </c>
      <c r="C458" s="7">
        <v>165.53</v>
      </c>
      <c r="D458" s="7">
        <v>165.53</v>
      </c>
      <c r="E458" s="7">
        <v>165.53</v>
      </c>
      <c r="F458" s="7">
        <v>165.53</v>
      </c>
      <c r="G458" s="7">
        <v>165.53</v>
      </c>
      <c r="H458" s="7">
        <v>165.53</v>
      </c>
      <c r="I458" s="7">
        <v>165.53</v>
      </c>
      <c r="J458" s="7">
        <v>165.53</v>
      </c>
      <c r="K458" s="7">
        <v>165.53</v>
      </c>
      <c r="L458" s="7">
        <v>165.53</v>
      </c>
      <c r="M458" s="7">
        <v>165.53</v>
      </c>
      <c r="N458" s="7">
        <v>1986.36</v>
      </c>
    </row>
    <row r="459" spans="1:14" x14ac:dyDescent="0.35">
      <c r="A459" s="5">
        <v>6565</v>
      </c>
      <c r="B459" s="7">
        <v>373.65</v>
      </c>
      <c r="C459" s="7">
        <v>373.65</v>
      </c>
      <c r="D459" s="7">
        <v>373.65</v>
      </c>
      <c r="E459" s="7">
        <v>373.65</v>
      </c>
      <c r="F459" s="7">
        <v>373.65</v>
      </c>
      <c r="G459" s="7">
        <v>373.65</v>
      </c>
      <c r="H459" s="7">
        <v>373.65</v>
      </c>
      <c r="I459" s="7">
        <v>373.65</v>
      </c>
      <c r="J459" s="7">
        <v>373.65</v>
      </c>
      <c r="K459" s="7">
        <v>373.65</v>
      </c>
      <c r="L459" s="7">
        <v>373.65</v>
      </c>
      <c r="M459" s="7">
        <v>373.65</v>
      </c>
      <c r="N459" s="7">
        <v>4483.8</v>
      </c>
    </row>
    <row r="460" spans="1:14" x14ac:dyDescent="0.35">
      <c r="A460" s="5">
        <v>6570</v>
      </c>
      <c r="B460" s="7">
        <v>19.18</v>
      </c>
      <c r="C460" s="7">
        <v>19.18</v>
      </c>
      <c r="D460" s="7">
        <v>19.18</v>
      </c>
      <c r="E460" s="7">
        <v>19.18</v>
      </c>
      <c r="F460" s="7">
        <v>19.18</v>
      </c>
      <c r="G460" s="7">
        <v>19.18</v>
      </c>
      <c r="H460" s="7">
        <v>19.18</v>
      </c>
      <c r="I460" s="7">
        <v>19.18</v>
      </c>
      <c r="J460" s="7">
        <v>19.18</v>
      </c>
      <c r="K460" s="7">
        <v>19.18</v>
      </c>
      <c r="L460" s="7">
        <v>19.18</v>
      </c>
      <c r="M460" s="7">
        <v>19.18</v>
      </c>
      <c r="N460" s="7">
        <v>230.16000000000005</v>
      </c>
    </row>
    <row r="461" spans="1:14" x14ac:dyDescent="0.35">
      <c r="A461" s="5">
        <v>6575</v>
      </c>
      <c r="B461" s="7">
        <v>40.11</v>
      </c>
      <c r="C461" s="7">
        <v>40.11</v>
      </c>
      <c r="D461" s="7">
        <v>40.11</v>
      </c>
      <c r="E461" s="7">
        <v>40.11</v>
      </c>
      <c r="F461" s="7">
        <v>40.11</v>
      </c>
      <c r="G461" s="7">
        <v>40.11</v>
      </c>
      <c r="H461" s="7">
        <v>40.11</v>
      </c>
      <c r="I461" s="7">
        <v>40.11</v>
      </c>
      <c r="J461" s="7">
        <v>40.11</v>
      </c>
      <c r="K461" s="7">
        <v>40.11</v>
      </c>
      <c r="L461" s="7">
        <v>40.11</v>
      </c>
      <c r="M461" s="7">
        <v>40.11</v>
      </c>
      <c r="N461" s="7">
        <v>481.32000000000011</v>
      </c>
    </row>
    <row r="462" spans="1:14" x14ac:dyDescent="0.35">
      <c r="A462" s="5">
        <v>6580</v>
      </c>
      <c r="B462" s="7">
        <v>2371.7699999999995</v>
      </c>
      <c r="C462" s="7">
        <v>2371.7699999999995</v>
      </c>
      <c r="D462" s="7">
        <v>2381.9</v>
      </c>
      <c r="E462" s="7">
        <v>2394.67</v>
      </c>
      <c r="F462" s="7">
        <v>2394.67</v>
      </c>
      <c r="G462" s="7">
        <v>2394.67</v>
      </c>
      <c r="H462" s="7">
        <v>2394.67</v>
      </c>
      <c r="I462" s="7">
        <v>2403.7999999999997</v>
      </c>
      <c r="J462" s="7">
        <v>2403.7999999999997</v>
      </c>
      <c r="K462" s="7">
        <v>2438.7599999999998</v>
      </c>
      <c r="L462" s="7">
        <v>2060.9</v>
      </c>
      <c r="M462" s="7">
        <v>2061.5699999999997</v>
      </c>
      <c r="N462" s="7">
        <v>28072.949999999997</v>
      </c>
    </row>
    <row r="463" spans="1:14" x14ac:dyDescent="0.35">
      <c r="A463" s="5">
        <v>6585</v>
      </c>
      <c r="B463" s="7">
        <v>1503.4300000000003</v>
      </c>
      <c r="C463" s="7">
        <v>1503.4300000000003</v>
      </c>
      <c r="D463" s="7">
        <v>1503.4300000000003</v>
      </c>
      <c r="E463" s="7">
        <v>1541.2800000000004</v>
      </c>
      <c r="F463" s="7">
        <v>1541.2800000000004</v>
      </c>
      <c r="G463" s="7">
        <v>1546.7400000000002</v>
      </c>
      <c r="H463" s="7">
        <v>1547.6200000000003</v>
      </c>
      <c r="I463" s="7">
        <v>1589.2700000000004</v>
      </c>
      <c r="J463" s="7">
        <v>1596.3900000000003</v>
      </c>
      <c r="K463" s="7">
        <v>1596.3900000000003</v>
      </c>
      <c r="L463" s="7">
        <v>1615.72</v>
      </c>
      <c r="M463" s="7">
        <v>1687.25</v>
      </c>
      <c r="N463" s="7">
        <v>18772.230000000003</v>
      </c>
    </row>
    <row r="464" spans="1:14" x14ac:dyDescent="0.35">
      <c r="A464" s="5">
        <v>6590</v>
      </c>
      <c r="B464" s="7">
        <v>66.340000000000018</v>
      </c>
      <c r="C464" s="7">
        <v>66.340000000000018</v>
      </c>
      <c r="D464" s="7">
        <v>66.34</v>
      </c>
      <c r="E464" s="7">
        <v>66.34</v>
      </c>
      <c r="F464" s="7">
        <v>66.34</v>
      </c>
      <c r="G464" s="7">
        <v>66.34</v>
      </c>
      <c r="H464" s="7">
        <v>66.34</v>
      </c>
      <c r="I464" s="7">
        <v>66.34</v>
      </c>
      <c r="J464" s="7">
        <v>66.34</v>
      </c>
      <c r="K464" s="7">
        <v>66.34</v>
      </c>
      <c r="L464" s="7">
        <v>66.34</v>
      </c>
      <c r="M464" s="7">
        <v>66.34</v>
      </c>
      <c r="N464" s="7">
        <v>796.08000000000027</v>
      </c>
    </row>
    <row r="465" spans="1:14" x14ac:dyDescent="0.35">
      <c r="A465" s="5">
        <v>6595</v>
      </c>
      <c r="B465" s="7">
        <v>4266.6299999999992</v>
      </c>
      <c r="C465" s="7">
        <v>4266.6299999999992</v>
      </c>
      <c r="D465" s="7">
        <v>4270.4699999999993</v>
      </c>
      <c r="E465" s="7">
        <v>4302.3199999999988</v>
      </c>
      <c r="F465" s="7">
        <v>4327.3799999999992</v>
      </c>
      <c r="G465" s="7">
        <v>4322.0199999999995</v>
      </c>
      <c r="H465" s="7">
        <v>4323.8999999999996</v>
      </c>
      <c r="I465" s="7">
        <v>4326.8799999999992</v>
      </c>
      <c r="J465" s="7">
        <v>4325.32</v>
      </c>
      <c r="K465" s="7">
        <v>4328.5999999999995</v>
      </c>
      <c r="L465" s="7">
        <v>4330.9900000000007</v>
      </c>
      <c r="M465" s="7">
        <v>4330.9900000000007</v>
      </c>
      <c r="N465" s="7">
        <v>51722.129999999983</v>
      </c>
    </row>
    <row r="466" spans="1:14" x14ac:dyDescent="0.35">
      <c r="A466" s="5">
        <v>6600</v>
      </c>
      <c r="B466" s="7">
        <v>324.13000000000005</v>
      </c>
      <c r="C466" s="7">
        <v>326.47000000000008</v>
      </c>
      <c r="D466" s="7">
        <v>326.47000000000008</v>
      </c>
      <c r="E466" s="7">
        <v>326.47000000000008</v>
      </c>
      <c r="F466" s="7">
        <v>329.26000000000005</v>
      </c>
      <c r="G466" s="7">
        <v>338.79000000000008</v>
      </c>
      <c r="H466" s="7">
        <v>330.30000000000007</v>
      </c>
      <c r="I466" s="7">
        <v>332.45000000000005</v>
      </c>
      <c r="J466" s="7">
        <v>326.24000000000007</v>
      </c>
      <c r="K466" s="7">
        <v>326.82000000000005</v>
      </c>
      <c r="L466" s="7">
        <v>288.63</v>
      </c>
      <c r="M466" s="7">
        <v>296.46999999999997</v>
      </c>
      <c r="N466" s="7">
        <v>3872.5000000000005</v>
      </c>
    </row>
    <row r="467" spans="1:14" x14ac:dyDescent="0.35">
      <c r="A467" s="5">
        <v>6605</v>
      </c>
      <c r="B467" s="7">
        <v>955.15</v>
      </c>
      <c r="C467" s="7">
        <v>961.1099999999999</v>
      </c>
      <c r="D467" s="7">
        <v>975.81999999999994</v>
      </c>
      <c r="E467" s="7">
        <v>1012.6499999999999</v>
      </c>
      <c r="F467" s="7">
        <v>995.37999999999988</v>
      </c>
      <c r="G467" s="7">
        <v>1045.74</v>
      </c>
      <c r="H467" s="7">
        <v>1053.31</v>
      </c>
      <c r="I467" s="7">
        <v>1073.44</v>
      </c>
      <c r="J467" s="7">
        <v>1118.08</v>
      </c>
      <c r="K467" s="7">
        <v>1153.8499999999999</v>
      </c>
      <c r="L467" s="7">
        <v>1150.04</v>
      </c>
      <c r="M467" s="7">
        <v>1150.3899999999999</v>
      </c>
      <c r="N467" s="7">
        <v>12644.96</v>
      </c>
    </row>
    <row r="468" spans="1:14" x14ac:dyDescent="0.35">
      <c r="A468" s="5">
        <v>6610</v>
      </c>
      <c r="B468" s="7">
        <v>1242.4000000000001</v>
      </c>
      <c r="C468" s="7">
        <v>1245.8900000000003</v>
      </c>
      <c r="D468" s="7">
        <v>1245.8900000000003</v>
      </c>
      <c r="E468" s="7">
        <v>1245.8900000000003</v>
      </c>
      <c r="F468" s="7">
        <v>1245.8900000000003</v>
      </c>
      <c r="G468" s="7">
        <v>1245.8900000000003</v>
      </c>
      <c r="H468" s="7">
        <v>1245.8900000000003</v>
      </c>
      <c r="I468" s="7">
        <v>1245.8900000000003</v>
      </c>
      <c r="J468" s="7">
        <v>1258.3600000000001</v>
      </c>
      <c r="K468" s="7">
        <v>1267.2600000000002</v>
      </c>
      <c r="L468" s="7">
        <v>1267.26</v>
      </c>
      <c r="M468" s="7">
        <v>1267.26</v>
      </c>
      <c r="N468" s="7">
        <v>15023.770000000002</v>
      </c>
    </row>
    <row r="469" spans="1:14" x14ac:dyDescent="0.35">
      <c r="A469" s="5">
        <v>6615</v>
      </c>
      <c r="B469" s="7">
        <v>129</v>
      </c>
      <c r="C469" s="7">
        <v>129</v>
      </c>
      <c r="D469" s="7">
        <v>129</v>
      </c>
      <c r="E469" s="7">
        <v>129</v>
      </c>
      <c r="F469" s="7">
        <v>129</v>
      </c>
      <c r="G469" s="7">
        <v>129</v>
      </c>
      <c r="H469" s="7">
        <v>129</v>
      </c>
      <c r="I469" s="7">
        <v>129</v>
      </c>
      <c r="J469" s="7">
        <v>129</v>
      </c>
      <c r="K469" s="7">
        <v>129</v>
      </c>
      <c r="L469" s="7">
        <v>129</v>
      </c>
      <c r="M469" s="7">
        <v>129</v>
      </c>
      <c r="N469" s="7">
        <v>1548</v>
      </c>
    </row>
    <row r="470" spans="1:14" x14ac:dyDescent="0.35">
      <c r="A470" s="5">
        <v>6620</v>
      </c>
      <c r="B470" s="7">
        <v>-339.58999999999992</v>
      </c>
      <c r="C470" s="7">
        <v>-339.58999999999992</v>
      </c>
      <c r="D470" s="7">
        <v>-339.58999999999992</v>
      </c>
      <c r="E470" s="7">
        <v>-339.58999999999992</v>
      </c>
      <c r="F470" s="7">
        <v>-339.58999999999992</v>
      </c>
      <c r="G470" s="7">
        <v>-339.58999999999992</v>
      </c>
      <c r="H470" s="7">
        <v>-339.58999999999992</v>
      </c>
      <c r="I470" s="7">
        <v>-339.58999999999992</v>
      </c>
      <c r="J470" s="7">
        <v>-339.58999999999992</v>
      </c>
      <c r="K470" s="7">
        <v>-339.58999999999992</v>
      </c>
      <c r="L470" s="7">
        <v>-339.6</v>
      </c>
      <c r="M470" s="7">
        <v>-339.6</v>
      </c>
      <c r="N470" s="7">
        <v>-4075.0999999999995</v>
      </c>
    </row>
    <row r="471" spans="1:14" x14ac:dyDescent="0.35">
      <c r="A471" s="5">
        <v>6640</v>
      </c>
      <c r="B471" s="7">
        <v>243.95999999999998</v>
      </c>
      <c r="C471" s="7">
        <v>243.95999999999998</v>
      </c>
      <c r="D471" s="7">
        <v>243.95999999999998</v>
      </c>
      <c r="E471" s="7">
        <v>243.95999999999998</v>
      </c>
      <c r="F471" s="7">
        <v>243.95999999999998</v>
      </c>
      <c r="G471" s="7">
        <v>243.95999999999998</v>
      </c>
      <c r="H471" s="7">
        <v>243.95999999999998</v>
      </c>
      <c r="I471" s="7">
        <v>243.95999999999998</v>
      </c>
      <c r="J471" s="7">
        <v>243.95999999999998</v>
      </c>
      <c r="K471" s="7">
        <v>243.95999999999998</v>
      </c>
      <c r="L471" s="7">
        <v>243.95999999999998</v>
      </c>
      <c r="M471" s="7">
        <v>243.95999999999998</v>
      </c>
      <c r="N471" s="7">
        <v>2927.52</v>
      </c>
    </row>
    <row r="472" spans="1:14" x14ac:dyDescent="0.35">
      <c r="A472" s="5">
        <v>6645</v>
      </c>
      <c r="B472" s="7">
        <v>43.34</v>
      </c>
      <c r="C472" s="7">
        <v>43.34</v>
      </c>
      <c r="D472" s="7">
        <v>43.34</v>
      </c>
      <c r="E472" s="7">
        <v>43.34</v>
      </c>
      <c r="F472" s="7">
        <v>43.34</v>
      </c>
      <c r="G472" s="7">
        <v>43.34</v>
      </c>
      <c r="H472" s="7">
        <v>43.34</v>
      </c>
      <c r="I472" s="7">
        <v>43.34</v>
      </c>
      <c r="J472" s="7">
        <v>43.34</v>
      </c>
      <c r="K472" s="7">
        <v>43.34</v>
      </c>
      <c r="L472" s="7">
        <v>43.34</v>
      </c>
      <c r="M472" s="7">
        <v>43.34</v>
      </c>
      <c r="N472" s="7">
        <v>520.08000000000015</v>
      </c>
    </row>
    <row r="473" spans="1:14" x14ac:dyDescent="0.35">
      <c r="A473" s="5">
        <v>6655</v>
      </c>
      <c r="B473" s="7">
        <v>1226.0599999999997</v>
      </c>
      <c r="C473" s="7">
        <v>1236.4599999999998</v>
      </c>
      <c r="D473" s="7">
        <v>1228.3899999999999</v>
      </c>
      <c r="E473" s="7">
        <v>1232.9099999999999</v>
      </c>
      <c r="F473" s="7">
        <v>1383.0599999999997</v>
      </c>
      <c r="G473" s="7">
        <v>1385.4199999999998</v>
      </c>
      <c r="H473" s="7">
        <v>1390.8499999999997</v>
      </c>
      <c r="I473" s="7">
        <v>1394.86</v>
      </c>
      <c r="J473" s="7">
        <v>1399.1000000000001</v>
      </c>
      <c r="K473" s="7">
        <v>1403.82</v>
      </c>
      <c r="L473" s="7">
        <v>1407.8200000000002</v>
      </c>
      <c r="M473" s="7">
        <v>1413.7200000000003</v>
      </c>
      <c r="N473" s="7">
        <v>16102.470000000001</v>
      </c>
    </row>
    <row r="474" spans="1:14" x14ac:dyDescent="0.35">
      <c r="A474" s="5">
        <v>6660</v>
      </c>
      <c r="B474" s="7">
        <v>38727.899999999994</v>
      </c>
      <c r="C474" s="7">
        <v>38839.709999999977</v>
      </c>
      <c r="D474" s="7">
        <v>39044.819999999978</v>
      </c>
      <c r="E474" s="7">
        <v>38950.139999999978</v>
      </c>
      <c r="F474" s="7">
        <v>39019.599999999984</v>
      </c>
      <c r="G474" s="7">
        <v>39054.429999999978</v>
      </c>
      <c r="H474" s="7">
        <v>39102.779999999984</v>
      </c>
      <c r="I474" s="7">
        <v>39112.789999999986</v>
      </c>
      <c r="J474" s="7">
        <v>39476.819999999978</v>
      </c>
      <c r="K474" s="7">
        <v>39508.389999999978</v>
      </c>
      <c r="L474" s="7">
        <v>39581.94999999999</v>
      </c>
      <c r="M474" s="7">
        <v>40335.869999999995</v>
      </c>
      <c r="N474" s="7">
        <v>470755.19999999972</v>
      </c>
    </row>
    <row r="475" spans="1:14" x14ac:dyDescent="0.35">
      <c r="A475" s="5">
        <v>6665</v>
      </c>
      <c r="B475" s="7">
        <v>50220.810000000005</v>
      </c>
      <c r="C475" s="7">
        <v>50227.290000000008</v>
      </c>
      <c r="D475" s="7">
        <v>53910.26</v>
      </c>
      <c r="E475" s="7">
        <v>53910.810000000005</v>
      </c>
      <c r="F475" s="7">
        <v>54512.470000000008</v>
      </c>
      <c r="G475" s="7">
        <v>54611.260000000009</v>
      </c>
      <c r="H475" s="7">
        <v>54770.32</v>
      </c>
      <c r="I475" s="7">
        <v>54798.30000000001</v>
      </c>
      <c r="J475" s="7">
        <v>54779.640000000007</v>
      </c>
      <c r="K475" s="7">
        <v>54809.700000000004</v>
      </c>
      <c r="L475" s="7">
        <v>56314.96</v>
      </c>
      <c r="M475" s="7">
        <v>55609.88</v>
      </c>
      <c r="N475" s="7">
        <v>648475.69999999995</v>
      </c>
    </row>
    <row r="476" spans="1:14" x14ac:dyDescent="0.35">
      <c r="A476" s="5">
        <v>6670</v>
      </c>
      <c r="B476" s="7">
        <v>71.039999999999992</v>
      </c>
      <c r="C476" s="7">
        <v>71.039999999999992</v>
      </c>
      <c r="D476" s="7">
        <v>71.039999999999992</v>
      </c>
      <c r="E476" s="7">
        <v>71.039999999999992</v>
      </c>
      <c r="F476" s="7">
        <v>71.039999999999992</v>
      </c>
      <c r="G476" s="7">
        <v>71.039999999999992</v>
      </c>
      <c r="H476" s="7">
        <v>71.039999999999992</v>
      </c>
      <c r="I476" s="7">
        <v>71.039999999999992</v>
      </c>
      <c r="J476" s="7">
        <v>71.039999999999992</v>
      </c>
      <c r="K476" s="7">
        <v>71.039999999999992</v>
      </c>
      <c r="L476" s="7">
        <v>71.039999999999992</v>
      </c>
      <c r="M476" s="7">
        <v>71.039999999999992</v>
      </c>
      <c r="N476" s="7">
        <v>852.47999999999968</v>
      </c>
    </row>
    <row r="477" spans="1:14" x14ac:dyDescent="0.35">
      <c r="A477" s="5">
        <v>6675</v>
      </c>
      <c r="B477" s="7">
        <v>89.65</v>
      </c>
      <c r="C477" s="7">
        <v>89.65</v>
      </c>
      <c r="D477" s="7">
        <v>89.65</v>
      </c>
      <c r="E477" s="7">
        <v>89.65</v>
      </c>
      <c r="F477" s="7">
        <v>89.65</v>
      </c>
      <c r="G477" s="7">
        <v>91.6</v>
      </c>
      <c r="H477" s="7">
        <v>91.6</v>
      </c>
      <c r="I477" s="7">
        <v>91.6</v>
      </c>
      <c r="J477" s="7">
        <v>91.6</v>
      </c>
      <c r="K477" s="7">
        <v>91.6</v>
      </c>
      <c r="L477" s="7">
        <v>91.81</v>
      </c>
      <c r="M477" s="7">
        <v>93.399999999999991</v>
      </c>
      <c r="N477" s="7">
        <v>1091.4600000000003</v>
      </c>
    </row>
    <row r="478" spans="1:14" x14ac:dyDescent="0.35">
      <c r="A478" s="5">
        <v>6680</v>
      </c>
      <c r="B478" s="7">
        <v>11833.629999999997</v>
      </c>
      <c r="C478" s="7">
        <v>11833.629999999997</v>
      </c>
      <c r="D478" s="7">
        <v>12018.519999999999</v>
      </c>
      <c r="E478" s="7">
        <v>12024.650000000001</v>
      </c>
      <c r="F478" s="7">
        <v>12199.65</v>
      </c>
      <c r="G478" s="7">
        <v>12212.279999999999</v>
      </c>
      <c r="H478" s="7">
        <v>12242.83</v>
      </c>
      <c r="I478" s="7">
        <v>12249.300000000001</v>
      </c>
      <c r="J478" s="7">
        <v>12250.400000000001</v>
      </c>
      <c r="K478" s="7">
        <v>12257.440000000002</v>
      </c>
      <c r="L478" s="7">
        <v>12198.029999999999</v>
      </c>
      <c r="M478" s="7">
        <v>12198.499999999998</v>
      </c>
      <c r="N478" s="7">
        <v>145518.85999999999</v>
      </c>
    </row>
    <row r="479" spans="1:14" x14ac:dyDescent="0.35">
      <c r="A479" s="5">
        <v>6685</v>
      </c>
      <c r="B479" s="7">
        <v>7274.1799999999994</v>
      </c>
      <c r="C479" s="7">
        <v>7274.1799999999994</v>
      </c>
      <c r="D479" s="7">
        <v>7272.33</v>
      </c>
      <c r="E479" s="7">
        <v>7272.33</v>
      </c>
      <c r="F479" s="7">
        <v>7272.33</v>
      </c>
      <c r="G479" s="7">
        <v>7272.33</v>
      </c>
      <c r="H479" s="7">
        <v>7272.33</v>
      </c>
      <c r="I479" s="7">
        <v>7272.33</v>
      </c>
      <c r="J479" s="7">
        <v>7272.33</v>
      </c>
      <c r="K479" s="7">
        <v>7272.33</v>
      </c>
      <c r="L479" s="7">
        <v>7272.33</v>
      </c>
      <c r="M479" s="7">
        <v>7272.33</v>
      </c>
      <c r="N479" s="7">
        <v>87271.66</v>
      </c>
    </row>
    <row r="480" spans="1:14" x14ac:dyDescent="0.35">
      <c r="A480" s="5">
        <v>6690</v>
      </c>
      <c r="B480" s="7">
        <v>875.7</v>
      </c>
      <c r="C480" s="7">
        <v>875.7</v>
      </c>
      <c r="D480" s="7">
        <v>875.7</v>
      </c>
      <c r="E480" s="7">
        <v>875.7</v>
      </c>
      <c r="F480" s="7">
        <v>875.7</v>
      </c>
      <c r="G480" s="7">
        <v>875.7</v>
      </c>
      <c r="H480" s="7">
        <v>875.7</v>
      </c>
      <c r="I480" s="7">
        <v>875.7</v>
      </c>
      <c r="J480" s="7">
        <v>875.7</v>
      </c>
      <c r="K480" s="7">
        <v>1894.85</v>
      </c>
      <c r="L480" s="7">
        <v>1894.85</v>
      </c>
      <c r="M480" s="7">
        <v>1894.85</v>
      </c>
      <c r="N480" s="7">
        <v>13565.85</v>
      </c>
    </row>
    <row r="481" spans="1:14" x14ac:dyDescent="0.35">
      <c r="A481" s="5">
        <v>6695</v>
      </c>
      <c r="B481" s="7">
        <v>465.4</v>
      </c>
      <c r="C481" s="7">
        <v>465.4</v>
      </c>
      <c r="D481" s="7">
        <v>467.55999999999995</v>
      </c>
      <c r="E481" s="7">
        <v>467.55999999999995</v>
      </c>
      <c r="F481" s="7">
        <v>467.55999999999995</v>
      </c>
      <c r="G481" s="7">
        <v>467.55999999999995</v>
      </c>
      <c r="H481" s="7">
        <v>467.55999999999995</v>
      </c>
      <c r="I481" s="7">
        <v>471.85999999999996</v>
      </c>
      <c r="J481" s="7">
        <v>471.85999999999996</v>
      </c>
      <c r="K481" s="7">
        <v>471.85999999999996</v>
      </c>
      <c r="L481" s="7">
        <v>471.85999999999996</v>
      </c>
      <c r="M481" s="7">
        <v>471.85999999999996</v>
      </c>
      <c r="N481" s="7">
        <v>5627.8999999999987</v>
      </c>
    </row>
    <row r="482" spans="1:14" x14ac:dyDescent="0.35">
      <c r="A482" s="5">
        <v>6710</v>
      </c>
      <c r="B482" s="7">
        <v>23673.87</v>
      </c>
      <c r="C482" s="7">
        <v>23673.739999999998</v>
      </c>
      <c r="D482" s="7">
        <v>23679.1</v>
      </c>
      <c r="E482" s="7">
        <v>23702.09</v>
      </c>
      <c r="F482" s="7">
        <v>23919.559999999998</v>
      </c>
      <c r="G482" s="7">
        <v>23922.889999999996</v>
      </c>
      <c r="H482" s="7">
        <v>23896.69</v>
      </c>
      <c r="I482" s="7">
        <v>23958.48</v>
      </c>
      <c r="J482" s="7">
        <v>23945.329999999998</v>
      </c>
      <c r="K482" s="7">
        <v>23988.73</v>
      </c>
      <c r="L482" s="7">
        <v>23993.65</v>
      </c>
      <c r="M482" s="7">
        <v>24020.000000000004</v>
      </c>
      <c r="N482" s="7">
        <v>286374.13</v>
      </c>
    </row>
    <row r="483" spans="1:14" x14ac:dyDescent="0.35">
      <c r="A483" s="5">
        <v>6715</v>
      </c>
      <c r="B483" s="7">
        <v>47732.489999999991</v>
      </c>
      <c r="C483" s="7">
        <v>47869.869999999995</v>
      </c>
      <c r="D483" s="7">
        <v>48131.329999999994</v>
      </c>
      <c r="E483" s="7">
        <v>48101.049999999996</v>
      </c>
      <c r="F483" s="7">
        <v>49328.989999999991</v>
      </c>
      <c r="G483" s="7">
        <v>49475.299999999996</v>
      </c>
      <c r="H483" s="7">
        <v>49675.709999999985</v>
      </c>
      <c r="I483" s="7">
        <v>49698.44999999999</v>
      </c>
      <c r="J483" s="7">
        <v>49708.609999999986</v>
      </c>
      <c r="K483" s="7">
        <v>49696.009999999995</v>
      </c>
      <c r="L483" s="7">
        <v>49912.810000000005</v>
      </c>
      <c r="M483" s="7">
        <v>50087.180000000008</v>
      </c>
      <c r="N483" s="7">
        <v>589417.80000000005</v>
      </c>
    </row>
    <row r="484" spans="1:14" x14ac:dyDescent="0.35">
      <c r="A484" s="5">
        <v>6717</v>
      </c>
      <c r="B484" s="7">
        <v>6622.82</v>
      </c>
      <c r="C484" s="7">
        <v>6637.31</v>
      </c>
      <c r="D484" s="7">
        <v>6709.4299999999994</v>
      </c>
      <c r="E484" s="7">
        <v>6698.8799999999992</v>
      </c>
      <c r="F484" s="7">
        <v>7205.0199999999995</v>
      </c>
      <c r="G484" s="7">
        <v>7250.75</v>
      </c>
      <c r="H484" s="7">
        <v>7351.2500000000009</v>
      </c>
      <c r="I484" s="7">
        <v>7364.4500000000007</v>
      </c>
      <c r="J484" s="7">
        <v>7536.7500000000009</v>
      </c>
      <c r="K484" s="7">
        <v>7546.2900000000009</v>
      </c>
      <c r="L484" s="7">
        <v>8378.5000000000018</v>
      </c>
      <c r="M484" s="7">
        <v>8373.2800000000007</v>
      </c>
      <c r="N484" s="7">
        <v>87674.73000000001</v>
      </c>
    </row>
    <row r="485" spans="1:14" x14ac:dyDescent="0.35">
      <c r="A485" s="5">
        <v>6720</v>
      </c>
      <c r="B485" s="7">
        <v>459.78999999999996</v>
      </c>
      <c r="C485" s="7">
        <v>459.78999999999996</v>
      </c>
      <c r="D485" s="7">
        <v>459.78999999999996</v>
      </c>
      <c r="E485" s="7">
        <v>459.78999999999996</v>
      </c>
      <c r="F485" s="7">
        <v>459.78999999999996</v>
      </c>
      <c r="G485" s="7">
        <v>459.78999999999996</v>
      </c>
      <c r="H485" s="7">
        <v>459.78999999999996</v>
      </c>
      <c r="I485" s="7">
        <v>459.78999999999996</v>
      </c>
      <c r="J485" s="7">
        <v>459.78999999999996</v>
      </c>
      <c r="K485" s="7">
        <v>459.78999999999996</v>
      </c>
      <c r="L485" s="7">
        <v>17.39</v>
      </c>
      <c r="M485" s="7">
        <v>17.39</v>
      </c>
      <c r="N485" s="7">
        <v>4632.68</v>
      </c>
    </row>
    <row r="486" spans="1:14" x14ac:dyDescent="0.35">
      <c r="A486" s="5">
        <v>6725</v>
      </c>
      <c r="B486" s="7">
        <v>3860.7600000000007</v>
      </c>
      <c r="C486" s="7">
        <v>3861.7200000000007</v>
      </c>
      <c r="D486" s="7">
        <v>3996.5100000000007</v>
      </c>
      <c r="E486" s="7">
        <v>4002.7000000000003</v>
      </c>
      <c r="F486" s="7">
        <v>4332.9900000000016</v>
      </c>
      <c r="G486" s="7">
        <v>4336.8300000000017</v>
      </c>
      <c r="H486" s="7">
        <v>4423.7400000000016</v>
      </c>
      <c r="I486" s="7">
        <v>4423.7400000000016</v>
      </c>
      <c r="J486" s="7">
        <v>4596.2500000000018</v>
      </c>
      <c r="K486" s="7">
        <v>4604.010000000002</v>
      </c>
      <c r="L486" s="7">
        <v>4952.5200000000004</v>
      </c>
      <c r="M486" s="7">
        <v>4952.5200000000004</v>
      </c>
      <c r="N486" s="7">
        <v>52344.290000000008</v>
      </c>
    </row>
    <row r="487" spans="1:14" x14ac:dyDescent="0.35">
      <c r="A487" s="5">
        <v>6730</v>
      </c>
      <c r="B487" s="7">
        <v>12023.36</v>
      </c>
      <c r="C487" s="7">
        <v>12027.69</v>
      </c>
      <c r="D487" s="7">
        <v>11989.150000000001</v>
      </c>
      <c r="E487" s="7">
        <v>11996.360000000002</v>
      </c>
      <c r="F487" s="7">
        <v>12012.210000000001</v>
      </c>
      <c r="G487" s="7">
        <v>12027.93</v>
      </c>
      <c r="H487" s="7">
        <v>12034.710000000001</v>
      </c>
      <c r="I487" s="7">
        <v>12051.95</v>
      </c>
      <c r="J487" s="7">
        <v>12040.900000000001</v>
      </c>
      <c r="K487" s="7">
        <v>12078.25</v>
      </c>
      <c r="L487" s="7">
        <v>12174.220000000001</v>
      </c>
      <c r="M487" s="7">
        <v>12134.67</v>
      </c>
      <c r="N487" s="7">
        <v>144591.40000000002</v>
      </c>
    </row>
    <row r="488" spans="1:14" x14ac:dyDescent="0.35">
      <c r="A488" s="5">
        <v>6735</v>
      </c>
      <c r="B488" s="7">
        <v>0.62</v>
      </c>
      <c r="C488" s="7">
        <v>0.62</v>
      </c>
      <c r="D488" s="7">
        <v>0.62</v>
      </c>
      <c r="E488" s="7">
        <v>0.62</v>
      </c>
      <c r="F488" s="7">
        <v>0.62</v>
      </c>
      <c r="G488" s="7">
        <v>0.62</v>
      </c>
      <c r="H488" s="7">
        <v>0.62</v>
      </c>
      <c r="I488" s="7">
        <v>0.62</v>
      </c>
      <c r="J488" s="7">
        <v>0.62</v>
      </c>
      <c r="K488" s="7">
        <v>0.62</v>
      </c>
      <c r="L488" s="7">
        <v>0.62</v>
      </c>
      <c r="M488" s="7">
        <v>0.62</v>
      </c>
      <c r="N488" s="7">
        <v>7.44</v>
      </c>
    </row>
    <row r="489" spans="1:14" x14ac:dyDescent="0.35">
      <c r="A489" s="5">
        <v>6740</v>
      </c>
      <c r="B489" s="7">
        <v>1691.2</v>
      </c>
      <c r="C489" s="7">
        <v>1691.2</v>
      </c>
      <c r="D489" s="7">
        <v>1691.2</v>
      </c>
      <c r="E489" s="7">
        <v>1691.2</v>
      </c>
      <c r="F489" s="7">
        <v>1691.2</v>
      </c>
      <c r="G489" s="7">
        <v>1691.2</v>
      </c>
      <c r="H489" s="7">
        <v>1691.2</v>
      </c>
      <c r="I489" s="7">
        <v>1691.2</v>
      </c>
      <c r="J489" s="7">
        <v>1696.0599999999997</v>
      </c>
      <c r="K489" s="7">
        <v>1696.0599999999997</v>
      </c>
      <c r="L489" s="7">
        <v>1696.0600000000002</v>
      </c>
      <c r="M489" s="7">
        <v>1696.0600000000002</v>
      </c>
      <c r="N489" s="7">
        <v>20313.840000000004</v>
      </c>
    </row>
    <row r="490" spans="1:14" x14ac:dyDescent="0.35">
      <c r="A490" s="5">
        <v>6745</v>
      </c>
      <c r="B490" s="7">
        <v>12415.990000000002</v>
      </c>
      <c r="C490" s="7">
        <v>12439.350000000002</v>
      </c>
      <c r="D490" s="7">
        <v>12639.01</v>
      </c>
      <c r="E490" s="7">
        <v>12727.06</v>
      </c>
      <c r="F490" s="7">
        <v>12879.599999999999</v>
      </c>
      <c r="G490" s="7">
        <v>13058.739999999998</v>
      </c>
      <c r="H490" s="7">
        <v>13303.509999999997</v>
      </c>
      <c r="I490" s="7">
        <v>13571.649999999998</v>
      </c>
      <c r="J490" s="7">
        <v>13646.869999999995</v>
      </c>
      <c r="K490" s="7">
        <v>14115.939999999995</v>
      </c>
      <c r="L490" s="7">
        <v>14128.749999999998</v>
      </c>
      <c r="M490" s="7">
        <v>14351.809999999998</v>
      </c>
      <c r="N490" s="7">
        <v>159278.27999999997</v>
      </c>
    </row>
    <row r="491" spans="1:14" x14ac:dyDescent="0.35">
      <c r="A491" s="5">
        <v>6750</v>
      </c>
      <c r="B491" s="7">
        <v>369.56</v>
      </c>
      <c r="C491" s="7">
        <v>369.56</v>
      </c>
      <c r="D491" s="7">
        <v>369.56</v>
      </c>
      <c r="E491" s="7">
        <v>369.56</v>
      </c>
      <c r="F491" s="7">
        <v>369.56</v>
      </c>
      <c r="G491" s="7">
        <v>370.72</v>
      </c>
      <c r="H491" s="7">
        <v>370.72</v>
      </c>
      <c r="I491" s="7">
        <v>370.72</v>
      </c>
      <c r="J491" s="7">
        <v>369.56</v>
      </c>
      <c r="K491" s="7">
        <v>406.83000000000004</v>
      </c>
      <c r="L491" s="7">
        <v>407.09000000000003</v>
      </c>
      <c r="M491" s="7">
        <v>391.97</v>
      </c>
      <c r="N491" s="7">
        <v>4535.41</v>
      </c>
    </row>
    <row r="492" spans="1:14" x14ac:dyDescent="0.35">
      <c r="A492" s="5">
        <v>6755</v>
      </c>
      <c r="B492" s="7">
        <v>202.74</v>
      </c>
      <c r="C492" s="7">
        <v>202.74</v>
      </c>
      <c r="D492" s="7">
        <v>202.74</v>
      </c>
      <c r="E492" s="7">
        <v>273.20999999999998</v>
      </c>
      <c r="F492" s="7">
        <v>233.85999999999999</v>
      </c>
      <c r="G492" s="7">
        <v>233.85999999999999</v>
      </c>
      <c r="H492" s="7">
        <v>233.85999999999999</v>
      </c>
      <c r="I492" s="7">
        <v>243.04</v>
      </c>
      <c r="J492" s="7">
        <v>255.17</v>
      </c>
      <c r="K492" s="7">
        <v>255.17</v>
      </c>
      <c r="L492" s="7">
        <v>260.08</v>
      </c>
      <c r="M492" s="7">
        <v>257.88</v>
      </c>
      <c r="N492" s="7">
        <v>2854.35</v>
      </c>
    </row>
    <row r="493" spans="1:14" x14ac:dyDescent="0.35">
      <c r="A493" s="5">
        <v>6760</v>
      </c>
      <c r="B493" s="7">
        <v>2770.1399999999994</v>
      </c>
      <c r="C493" s="7">
        <v>2770.1399999999994</v>
      </c>
      <c r="D493" s="7">
        <v>1790.8299999999997</v>
      </c>
      <c r="E493" s="7">
        <v>1790.8299999999997</v>
      </c>
      <c r="F493" s="7">
        <v>1790.8299999999997</v>
      </c>
      <c r="G493" s="7">
        <v>1790.8299999999997</v>
      </c>
      <c r="H493" s="7">
        <v>1794.1599999999999</v>
      </c>
      <c r="I493" s="7">
        <v>1983.51</v>
      </c>
      <c r="J493" s="7">
        <v>1850.44</v>
      </c>
      <c r="K493" s="7">
        <v>1850.44</v>
      </c>
      <c r="L493" s="7">
        <v>1850.42</v>
      </c>
      <c r="M493" s="7">
        <v>3072.11</v>
      </c>
      <c r="N493" s="7">
        <v>25104.679999999993</v>
      </c>
    </row>
    <row r="494" spans="1:14" x14ac:dyDescent="0.35">
      <c r="A494" s="5">
        <v>6765</v>
      </c>
      <c r="B494" s="7">
        <v>54553.44000000001</v>
      </c>
      <c r="C494" s="7">
        <v>54630.590000000011</v>
      </c>
      <c r="D494" s="7">
        <v>53626.34</v>
      </c>
      <c r="E494" s="7">
        <v>53601.48</v>
      </c>
      <c r="F494" s="7">
        <v>54761.82</v>
      </c>
      <c r="G494" s="7">
        <v>54880.03</v>
      </c>
      <c r="H494" s="7">
        <v>54896.36</v>
      </c>
      <c r="I494" s="7">
        <v>55060.55000000001</v>
      </c>
      <c r="J494" s="7">
        <v>55001.730000000018</v>
      </c>
      <c r="K494" s="7">
        <v>54622.12000000001</v>
      </c>
      <c r="L494" s="7">
        <v>55035.360000000008</v>
      </c>
      <c r="M494" s="7">
        <v>55149.680000000015</v>
      </c>
      <c r="N494" s="7">
        <v>655819.50000000012</v>
      </c>
    </row>
    <row r="495" spans="1:14" x14ac:dyDescent="0.35">
      <c r="A495" s="5">
        <v>6770</v>
      </c>
      <c r="B495" s="7">
        <v>23601.479999999996</v>
      </c>
      <c r="C495" s="7">
        <v>23601.479999999996</v>
      </c>
      <c r="D495" s="7">
        <v>23601.479999999996</v>
      </c>
      <c r="E495" s="7">
        <v>23605.799999999996</v>
      </c>
      <c r="F495" s="7">
        <v>23605.799999999996</v>
      </c>
      <c r="G495" s="7">
        <v>23602.769999999997</v>
      </c>
      <c r="H495" s="7">
        <v>23602.769999999997</v>
      </c>
      <c r="I495" s="7">
        <v>23602.769999999997</v>
      </c>
      <c r="J495" s="7">
        <v>23602.769999999997</v>
      </c>
      <c r="K495" s="7">
        <v>23602.769999999997</v>
      </c>
      <c r="L495" s="7">
        <v>23602.769999999997</v>
      </c>
      <c r="M495" s="7">
        <v>23602.769999999997</v>
      </c>
      <c r="N495" s="7">
        <v>283235.42999999993</v>
      </c>
    </row>
    <row r="496" spans="1:14" x14ac:dyDescent="0.35">
      <c r="A496" s="5">
        <v>6775</v>
      </c>
      <c r="B496" s="7">
        <v>8126.35</v>
      </c>
      <c r="C496" s="7">
        <v>8143.130000000001</v>
      </c>
      <c r="D496" s="7">
        <v>8081.44</v>
      </c>
      <c r="E496" s="7">
        <v>8107.4000000000015</v>
      </c>
      <c r="F496" s="7">
        <v>8113.920000000001</v>
      </c>
      <c r="G496" s="7">
        <v>8123.5900000000011</v>
      </c>
      <c r="H496" s="7">
        <v>8117.06</v>
      </c>
      <c r="I496" s="7">
        <v>8119.84</v>
      </c>
      <c r="J496" s="7">
        <v>8135.2199999999993</v>
      </c>
      <c r="K496" s="7">
        <v>8178.3</v>
      </c>
      <c r="L496" s="7">
        <v>8193.869999999999</v>
      </c>
      <c r="M496" s="7">
        <v>8180.37</v>
      </c>
      <c r="N496" s="7">
        <v>97620.49</v>
      </c>
    </row>
    <row r="497" spans="1:14" x14ac:dyDescent="0.35">
      <c r="A497" s="5">
        <v>6780</v>
      </c>
      <c r="B497" s="7">
        <v>25.400000000000002</v>
      </c>
      <c r="C497" s="7">
        <v>25.400000000000002</v>
      </c>
      <c r="D497" s="7">
        <v>25.400000000000002</v>
      </c>
      <c r="E497" s="7">
        <v>25.400000000000002</v>
      </c>
      <c r="F497" s="7">
        <v>25.400000000000002</v>
      </c>
      <c r="G497" s="7">
        <v>25.400000000000002</v>
      </c>
      <c r="H497" s="7">
        <v>25.400000000000002</v>
      </c>
      <c r="I497" s="7">
        <v>25.400000000000002</v>
      </c>
      <c r="J497" s="7">
        <v>25.400000000000002</v>
      </c>
      <c r="K497" s="7">
        <v>25.400000000000002</v>
      </c>
      <c r="L497" s="7">
        <v>25.400000000000002</v>
      </c>
      <c r="M497" s="7">
        <v>25.400000000000002</v>
      </c>
      <c r="N497" s="7">
        <v>304.8</v>
      </c>
    </row>
    <row r="498" spans="1:14" x14ac:dyDescent="0.35">
      <c r="A498" s="5">
        <v>6785</v>
      </c>
      <c r="B498" s="7">
        <v>1983.5099999999998</v>
      </c>
      <c r="C498" s="7">
        <v>1983.5099999999998</v>
      </c>
      <c r="D498" s="7">
        <v>1981.8899999999999</v>
      </c>
      <c r="E498" s="7">
        <v>1981.8899999999999</v>
      </c>
      <c r="F498" s="7">
        <v>1981.8899999999999</v>
      </c>
      <c r="G498" s="7">
        <v>1990.35</v>
      </c>
      <c r="H498" s="7">
        <v>1986.9599999999998</v>
      </c>
      <c r="I498" s="7">
        <v>1986.9599999999998</v>
      </c>
      <c r="J498" s="7">
        <v>1986.9599999999998</v>
      </c>
      <c r="K498" s="7">
        <v>1986.9599999999998</v>
      </c>
      <c r="L498" s="7">
        <v>1986.9799999999998</v>
      </c>
      <c r="M498" s="7">
        <v>1986.1299999999999</v>
      </c>
      <c r="N498" s="7">
        <v>23823.989999999998</v>
      </c>
    </row>
    <row r="499" spans="1:14" x14ac:dyDescent="0.35">
      <c r="A499" s="5">
        <v>6790</v>
      </c>
      <c r="B499" s="7">
        <v>19163.150000000001</v>
      </c>
      <c r="C499" s="7">
        <v>19163.150000000001</v>
      </c>
      <c r="D499" s="7">
        <v>19163.150000000001</v>
      </c>
      <c r="E499" s="7">
        <v>19163.150000000001</v>
      </c>
      <c r="F499" s="7">
        <v>19163.150000000001</v>
      </c>
      <c r="G499" s="7">
        <v>19163.150000000001</v>
      </c>
      <c r="H499" s="7">
        <v>19163.150000000001</v>
      </c>
      <c r="I499" s="7">
        <v>19163.150000000001</v>
      </c>
      <c r="J499" s="7">
        <v>19163.150000000001</v>
      </c>
      <c r="K499" s="7">
        <v>19163.150000000001</v>
      </c>
      <c r="L499" s="7">
        <v>19163.150000000001</v>
      </c>
      <c r="M499" s="7">
        <v>19163.150000000001</v>
      </c>
      <c r="N499" s="7">
        <v>229957.79999999996</v>
      </c>
    </row>
    <row r="500" spans="1:14" x14ac:dyDescent="0.35">
      <c r="A500" s="5">
        <v>6795</v>
      </c>
      <c r="B500" s="7">
        <v>34.450000000000003</v>
      </c>
      <c r="C500" s="7">
        <v>34.450000000000003</v>
      </c>
      <c r="D500" s="7">
        <v>34.450000000000003</v>
      </c>
      <c r="E500" s="7">
        <v>34.450000000000003</v>
      </c>
      <c r="F500" s="7">
        <v>235.38000000000002</v>
      </c>
      <c r="G500" s="7">
        <v>235.38000000000002</v>
      </c>
      <c r="H500" s="7">
        <v>235.38000000000002</v>
      </c>
      <c r="I500" s="7">
        <v>235.38000000000002</v>
      </c>
      <c r="J500" s="7">
        <v>235.38000000000002</v>
      </c>
      <c r="K500" s="7">
        <v>235.38000000000002</v>
      </c>
      <c r="L500" s="7">
        <v>235.38000000000002</v>
      </c>
      <c r="M500" s="7">
        <v>235.38000000000002</v>
      </c>
      <c r="N500" s="7">
        <v>2020.8400000000006</v>
      </c>
    </row>
    <row r="501" spans="1:14" x14ac:dyDescent="0.35">
      <c r="A501" s="5">
        <v>6800</v>
      </c>
      <c r="B501" s="7">
        <v>264.60000000000002</v>
      </c>
      <c r="C501" s="7">
        <v>264.60000000000002</v>
      </c>
      <c r="D501" s="7">
        <v>255.19</v>
      </c>
      <c r="E501" s="7">
        <v>255.19</v>
      </c>
      <c r="F501" s="7">
        <v>255.19</v>
      </c>
      <c r="G501" s="7">
        <v>255.19</v>
      </c>
      <c r="H501" s="7">
        <v>256.34000000000003</v>
      </c>
      <c r="I501" s="7">
        <v>256.34000000000003</v>
      </c>
      <c r="J501" s="7">
        <v>256.34000000000003</v>
      </c>
      <c r="K501" s="7">
        <v>258.02000000000004</v>
      </c>
      <c r="L501" s="7">
        <v>258.02000000000004</v>
      </c>
      <c r="M501" s="7">
        <v>258.65000000000003</v>
      </c>
      <c r="N501" s="7">
        <v>3093.6700000000005</v>
      </c>
    </row>
    <row r="502" spans="1:14" x14ac:dyDescent="0.35">
      <c r="A502" s="5">
        <v>6805</v>
      </c>
      <c r="B502" s="7">
        <v>458.90999999999997</v>
      </c>
      <c r="C502" s="7">
        <v>458.90999999999997</v>
      </c>
      <c r="D502" s="7">
        <v>417.65999999999997</v>
      </c>
      <c r="E502" s="7">
        <v>417.65999999999997</v>
      </c>
      <c r="F502" s="7">
        <v>417.65999999999997</v>
      </c>
      <c r="G502" s="7">
        <v>417.65999999999997</v>
      </c>
      <c r="H502" s="7">
        <v>417.65999999999997</v>
      </c>
      <c r="I502" s="7">
        <v>417.65999999999997</v>
      </c>
      <c r="J502" s="7">
        <v>417.65999999999997</v>
      </c>
      <c r="K502" s="7">
        <v>417.65999999999997</v>
      </c>
      <c r="L502" s="7">
        <v>417.66999999999996</v>
      </c>
      <c r="M502" s="7">
        <v>417.66999999999996</v>
      </c>
      <c r="N502" s="7">
        <v>5094.4399999999996</v>
      </c>
    </row>
    <row r="503" spans="1:14" x14ac:dyDescent="0.35">
      <c r="A503" s="5">
        <v>6810</v>
      </c>
      <c r="B503" s="7">
        <v>29.47</v>
      </c>
      <c r="C503" s="7">
        <v>29.47</v>
      </c>
      <c r="D503" s="7">
        <v>29.47</v>
      </c>
      <c r="E503" s="7">
        <v>29.47</v>
      </c>
      <c r="F503" s="7">
        <v>29.47</v>
      </c>
      <c r="G503" s="7">
        <v>29.47</v>
      </c>
      <c r="H503" s="7">
        <v>29.47</v>
      </c>
      <c r="I503" s="7">
        <v>29.47</v>
      </c>
      <c r="J503" s="7">
        <v>29.47</v>
      </c>
      <c r="K503" s="7">
        <v>29.47</v>
      </c>
      <c r="L503" s="7">
        <v>29.46</v>
      </c>
      <c r="M503" s="7">
        <v>29.46</v>
      </c>
      <c r="N503" s="7">
        <v>353.62</v>
      </c>
    </row>
    <row r="504" spans="1:14" x14ac:dyDescent="0.35">
      <c r="A504" s="5">
        <v>6815</v>
      </c>
      <c r="B504" s="7">
        <v>109.54</v>
      </c>
      <c r="C504" s="7">
        <v>109.54</v>
      </c>
      <c r="D504" s="7">
        <v>109.54</v>
      </c>
      <c r="E504" s="7">
        <v>109.54</v>
      </c>
      <c r="F504" s="7">
        <v>109.54</v>
      </c>
      <c r="G504" s="7">
        <v>109.54</v>
      </c>
      <c r="H504" s="7">
        <v>109.54</v>
      </c>
      <c r="I504" s="7">
        <v>109.54</v>
      </c>
      <c r="J504" s="7">
        <v>109.54</v>
      </c>
      <c r="K504" s="7">
        <v>109.54</v>
      </c>
      <c r="L504" s="7">
        <v>109.54</v>
      </c>
      <c r="M504" s="7">
        <v>109.54</v>
      </c>
      <c r="N504" s="7">
        <v>1314.4799999999998</v>
      </c>
    </row>
    <row r="505" spans="1:14" x14ac:dyDescent="0.35">
      <c r="A505" s="5">
        <v>6820</v>
      </c>
      <c r="B505" s="7">
        <v>18243.990000000002</v>
      </c>
      <c r="C505" s="7">
        <v>18243.990000000002</v>
      </c>
      <c r="D505" s="7">
        <v>18209.09</v>
      </c>
      <c r="E505" s="7">
        <v>18209.390000000003</v>
      </c>
      <c r="F505" s="7">
        <v>18209.390000000003</v>
      </c>
      <c r="G505" s="7">
        <v>18209.390000000003</v>
      </c>
      <c r="H505" s="7">
        <v>18209.390000000003</v>
      </c>
      <c r="I505" s="7">
        <v>18209.390000000003</v>
      </c>
      <c r="J505" s="7">
        <v>18209.390000000003</v>
      </c>
      <c r="K505" s="7">
        <v>18209.390000000003</v>
      </c>
      <c r="L505" s="7">
        <v>18209.38</v>
      </c>
      <c r="M505" s="7">
        <v>18209.38</v>
      </c>
      <c r="N505" s="7">
        <v>218581.56000000006</v>
      </c>
    </row>
    <row r="506" spans="1:14" x14ac:dyDescent="0.35">
      <c r="A506" s="5">
        <v>6825</v>
      </c>
      <c r="B506" s="7">
        <v>189.61999999999992</v>
      </c>
      <c r="C506" s="7">
        <v>189.60999999999993</v>
      </c>
      <c r="D506" s="7">
        <v>137.09999999999994</v>
      </c>
      <c r="E506" s="7">
        <v>137.09999999999994</v>
      </c>
      <c r="F506" s="7">
        <v>137.09999999999994</v>
      </c>
      <c r="G506" s="7">
        <v>139.34999999999994</v>
      </c>
      <c r="H506" s="7">
        <v>139.34999999999994</v>
      </c>
      <c r="I506" s="7">
        <v>139.34999999999994</v>
      </c>
      <c r="J506" s="7">
        <v>139.34999999999994</v>
      </c>
      <c r="K506" s="7">
        <v>139.34999999999994</v>
      </c>
      <c r="L506" s="7">
        <v>124.26999999999998</v>
      </c>
      <c r="M506" s="7">
        <v>124.26999999999998</v>
      </c>
      <c r="N506" s="7">
        <v>1735.8199999999993</v>
      </c>
    </row>
    <row r="507" spans="1:14" x14ac:dyDescent="0.35">
      <c r="A507" s="5">
        <v>6830</v>
      </c>
      <c r="B507" s="7">
        <v>13.98</v>
      </c>
      <c r="C507" s="7">
        <v>13.98</v>
      </c>
      <c r="D507" s="7">
        <v>13.98</v>
      </c>
      <c r="E507" s="7">
        <v>14.18</v>
      </c>
      <c r="F507" s="7">
        <v>14.18</v>
      </c>
      <c r="G507" s="7">
        <v>14.18</v>
      </c>
      <c r="H507" s="7">
        <v>14.18</v>
      </c>
      <c r="I507" s="7">
        <v>14.18</v>
      </c>
      <c r="J507" s="7">
        <v>14.18</v>
      </c>
      <c r="K507" s="7">
        <v>14.18</v>
      </c>
      <c r="L507" s="7">
        <v>14.18</v>
      </c>
      <c r="M507" s="7">
        <v>14.18</v>
      </c>
      <c r="N507" s="7">
        <v>169.56000000000003</v>
      </c>
    </row>
    <row r="508" spans="1:14" x14ac:dyDescent="0.35">
      <c r="A508" s="5">
        <v>6835</v>
      </c>
      <c r="B508" s="7">
        <v>1100.0199999999995</v>
      </c>
      <c r="C508" s="7">
        <v>1103.2299999999996</v>
      </c>
      <c r="D508" s="7">
        <v>1027.1599999999999</v>
      </c>
      <c r="E508" s="7">
        <v>1029.42</v>
      </c>
      <c r="F508" s="7">
        <v>1029.42</v>
      </c>
      <c r="G508" s="7">
        <v>1029.42</v>
      </c>
      <c r="H508" s="7">
        <v>1029.42</v>
      </c>
      <c r="I508" s="7">
        <v>1032.3700000000001</v>
      </c>
      <c r="J508" s="7">
        <v>1040.4199999999998</v>
      </c>
      <c r="K508" s="7">
        <v>1041.8799999999999</v>
      </c>
      <c r="L508" s="7">
        <v>1044.27</v>
      </c>
      <c r="M508" s="7">
        <v>1044.94</v>
      </c>
      <c r="N508" s="7">
        <v>12551.97</v>
      </c>
    </row>
    <row r="509" spans="1:14" x14ac:dyDescent="0.35">
      <c r="A509" s="5">
        <v>6840</v>
      </c>
      <c r="B509" s="7">
        <v>496.95</v>
      </c>
      <c r="C509" s="7">
        <v>503.2</v>
      </c>
      <c r="D509" s="7">
        <v>494.42</v>
      </c>
      <c r="E509" s="7">
        <v>493.74000000000007</v>
      </c>
      <c r="F509" s="7">
        <v>493.74000000000007</v>
      </c>
      <c r="G509" s="7">
        <v>495.56</v>
      </c>
      <c r="H509" s="7">
        <v>505.76000000000005</v>
      </c>
      <c r="I509" s="7">
        <v>501.04</v>
      </c>
      <c r="J509" s="7">
        <v>503.37000000000006</v>
      </c>
      <c r="K509" s="7">
        <v>515.67000000000007</v>
      </c>
      <c r="L509" s="7">
        <v>541.82000000000005</v>
      </c>
      <c r="M509" s="7">
        <v>525.36</v>
      </c>
      <c r="N509" s="7">
        <v>6070.63</v>
      </c>
    </row>
    <row r="510" spans="1:14" x14ac:dyDescent="0.35">
      <c r="A510" s="5">
        <v>6845</v>
      </c>
      <c r="B510" s="7">
        <v>666.7600000000001</v>
      </c>
      <c r="C510" s="7">
        <v>678.74000000000012</v>
      </c>
      <c r="D510" s="7">
        <v>679.54000000000008</v>
      </c>
      <c r="E510" s="7">
        <v>690.75000000000011</v>
      </c>
      <c r="F510" s="7">
        <v>679.43000000000006</v>
      </c>
      <c r="G510" s="7">
        <v>683.31000000000006</v>
      </c>
      <c r="H510" s="7">
        <v>685.15</v>
      </c>
      <c r="I510" s="7">
        <v>733.65000000000009</v>
      </c>
      <c r="J510" s="7">
        <v>760.29000000000008</v>
      </c>
      <c r="K510" s="7">
        <v>758.61000000000013</v>
      </c>
      <c r="L510" s="7">
        <v>758.62000000000012</v>
      </c>
      <c r="M510" s="7">
        <v>758.62000000000012</v>
      </c>
      <c r="N510" s="7">
        <v>8533.4699999999993</v>
      </c>
    </row>
    <row r="511" spans="1:14" x14ac:dyDescent="0.35">
      <c r="A511" s="5">
        <v>6850</v>
      </c>
      <c r="B511" s="7">
        <v>248.76999999999998</v>
      </c>
      <c r="C511" s="7">
        <v>248.76999999999998</v>
      </c>
      <c r="D511" s="7">
        <v>206.70999999999998</v>
      </c>
      <c r="E511" s="7">
        <v>206.70999999999998</v>
      </c>
      <c r="F511" s="7">
        <v>206.70999999999998</v>
      </c>
      <c r="G511" s="7">
        <v>206.70999999999998</v>
      </c>
      <c r="H511" s="7">
        <v>206.70999999999998</v>
      </c>
      <c r="I511" s="7">
        <v>206.70999999999998</v>
      </c>
      <c r="J511" s="7">
        <v>206.70999999999998</v>
      </c>
      <c r="K511" s="7">
        <v>206.70999999999998</v>
      </c>
      <c r="L511" s="7">
        <v>680.2</v>
      </c>
      <c r="M511" s="7">
        <v>680.2</v>
      </c>
      <c r="N511" s="7">
        <v>3511.62</v>
      </c>
    </row>
    <row r="512" spans="1:14" x14ac:dyDescent="0.35">
      <c r="A512" s="5">
        <v>6855</v>
      </c>
      <c r="B512" s="7">
        <v>618.93999999999994</v>
      </c>
      <c r="C512" s="7">
        <v>618.93999999999994</v>
      </c>
      <c r="D512" s="7">
        <v>537.1</v>
      </c>
      <c r="E512" s="7">
        <v>537.1</v>
      </c>
      <c r="F512" s="7">
        <v>537.1</v>
      </c>
      <c r="G512" s="7">
        <v>537.1</v>
      </c>
      <c r="H512" s="7">
        <v>537.1</v>
      </c>
      <c r="I512" s="7">
        <v>537.1</v>
      </c>
      <c r="J512" s="7">
        <v>537.1</v>
      </c>
      <c r="K512" s="7">
        <v>537.1</v>
      </c>
      <c r="L512" s="7">
        <v>537.09</v>
      </c>
      <c r="M512" s="7">
        <v>537.09</v>
      </c>
      <c r="N512" s="7">
        <v>6608.8600000000006</v>
      </c>
    </row>
    <row r="513" spans="1:14" x14ac:dyDescent="0.35">
      <c r="A513" s="5">
        <v>6860</v>
      </c>
      <c r="B513" s="7">
        <v>68.5</v>
      </c>
      <c r="C513" s="7">
        <v>68.5</v>
      </c>
      <c r="D513" s="7">
        <v>59.240000000000009</v>
      </c>
      <c r="E513" s="7">
        <v>59.240000000000009</v>
      </c>
      <c r="F513" s="7">
        <v>157.39999999999998</v>
      </c>
      <c r="G513" s="7">
        <v>157.39999999999998</v>
      </c>
      <c r="H513" s="7">
        <v>157.39999999999998</v>
      </c>
      <c r="I513" s="7">
        <v>157.39999999999998</v>
      </c>
      <c r="J513" s="7">
        <v>157.39999999999998</v>
      </c>
      <c r="K513" s="7">
        <v>157.39999999999998</v>
      </c>
      <c r="L513" s="7">
        <v>157.39999999999998</v>
      </c>
      <c r="M513" s="7">
        <v>157.39999999999998</v>
      </c>
      <c r="N513" s="7">
        <v>1514.6800000000003</v>
      </c>
    </row>
    <row r="514" spans="1:14" x14ac:dyDescent="0.35">
      <c r="A514" s="5">
        <v>6875</v>
      </c>
      <c r="B514" s="7">
        <v>1277.4799999999998</v>
      </c>
      <c r="C514" s="7">
        <v>1277.4799999999998</v>
      </c>
      <c r="D514" s="7">
        <v>1277.4799999999998</v>
      </c>
      <c r="E514" s="7">
        <v>1277.4799999999998</v>
      </c>
      <c r="F514" s="7">
        <v>1989.34</v>
      </c>
      <c r="G514" s="7">
        <v>1989.34</v>
      </c>
      <c r="H514" s="7">
        <v>2171.08</v>
      </c>
      <c r="I514" s="7">
        <v>2175.4900000000002</v>
      </c>
      <c r="J514" s="7">
        <v>2285.9899999999998</v>
      </c>
      <c r="K514" s="7">
        <v>2285.9899999999998</v>
      </c>
      <c r="L514" s="7">
        <v>2285.9900000000002</v>
      </c>
      <c r="M514" s="7">
        <v>2287.0400000000004</v>
      </c>
      <c r="N514" s="7">
        <v>22580.18</v>
      </c>
    </row>
    <row r="515" spans="1:14" x14ac:dyDescent="0.35">
      <c r="A515" s="5">
        <v>6880</v>
      </c>
      <c r="B515" s="7">
        <v>444.01000000000005</v>
      </c>
      <c r="C515" s="7">
        <v>444.01000000000005</v>
      </c>
      <c r="D515" s="7">
        <v>444.01000000000005</v>
      </c>
      <c r="E515" s="7">
        <v>448.97</v>
      </c>
      <c r="F515" s="7">
        <v>448.97</v>
      </c>
      <c r="G515" s="7">
        <v>446.28000000000003</v>
      </c>
      <c r="H515" s="7">
        <v>446.28000000000003</v>
      </c>
      <c r="I515" s="7">
        <v>446.66</v>
      </c>
      <c r="J515" s="7">
        <v>467.17</v>
      </c>
      <c r="K515" s="7">
        <v>467.17</v>
      </c>
      <c r="L515" s="7">
        <v>457.28</v>
      </c>
      <c r="M515" s="7">
        <v>467.40999999999997</v>
      </c>
      <c r="N515" s="7">
        <v>5428.22</v>
      </c>
    </row>
    <row r="516" spans="1:14" x14ac:dyDescent="0.35">
      <c r="A516" s="5">
        <v>6885</v>
      </c>
      <c r="B516" s="7">
        <v>170.11999999999998</v>
      </c>
      <c r="C516" s="7">
        <v>170.11999999999998</v>
      </c>
      <c r="D516" s="7">
        <v>144.59</v>
      </c>
      <c r="E516" s="7">
        <v>144.59</v>
      </c>
      <c r="F516" s="7">
        <v>144.62</v>
      </c>
      <c r="G516" s="7">
        <v>144.62</v>
      </c>
      <c r="H516" s="7">
        <v>144.62</v>
      </c>
      <c r="I516" s="7">
        <v>144.62</v>
      </c>
      <c r="J516" s="7">
        <v>144.62</v>
      </c>
      <c r="K516" s="7">
        <v>144.62</v>
      </c>
      <c r="L516" s="7">
        <v>144.62</v>
      </c>
      <c r="M516" s="7">
        <v>144.62</v>
      </c>
      <c r="N516" s="7">
        <v>1786.3799999999997</v>
      </c>
    </row>
    <row r="517" spans="1:14" x14ac:dyDescent="0.35">
      <c r="A517" s="5">
        <v>6890</v>
      </c>
      <c r="B517" s="7">
        <v>28786.189999999991</v>
      </c>
      <c r="C517" s="7">
        <v>28788.199999999993</v>
      </c>
      <c r="D517" s="7">
        <v>28790.499999999989</v>
      </c>
      <c r="E517" s="7">
        <v>28792.78999999999</v>
      </c>
      <c r="F517" s="7">
        <v>28794.419999999995</v>
      </c>
      <c r="G517" s="7">
        <v>28796.009999999995</v>
      </c>
      <c r="H517" s="7">
        <v>28799.409999999996</v>
      </c>
      <c r="I517" s="7">
        <v>28804.679999999993</v>
      </c>
      <c r="J517" s="7">
        <v>28927.279999999995</v>
      </c>
      <c r="K517" s="7">
        <v>28928.719999999994</v>
      </c>
      <c r="L517" s="7">
        <v>28931.52</v>
      </c>
      <c r="M517" s="7">
        <v>28934.32</v>
      </c>
      <c r="N517" s="7">
        <v>346074.03999999992</v>
      </c>
    </row>
    <row r="518" spans="1:14" x14ac:dyDescent="0.35">
      <c r="A518" s="5">
        <v>6905</v>
      </c>
      <c r="B518" s="7">
        <v>28337.899999999994</v>
      </c>
      <c r="C518" s="7">
        <v>28074.050000000007</v>
      </c>
      <c r="D518" s="7">
        <v>25925.379999999986</v>
      </c>
      <c r="E518" s="7">
        <v>26692.48</v>
      </c>
      <c r="F518" s="7">
        <v>26055.159999999996</v>
      </c>
      <c r="G518" s="7">
        <v>25981.909999999996</v>
      </c>
      <c r="H518" s="7">
        <v>26009.719999999998</v>
      </c>
      <c r="I518" s="7">
        <v>26004.609999999997</v>
      </c>
      <c r="J518" s="7">
        <v>28873.500000000007</v>
      </c>
      <c r="K518" s="7">
        <v>28807.829999999994</v>
      </c>
      <c r="L518" s="7">
        <v>28785.129999999986</v>
      </c>
      <c r="M518" s="7">
        <v>29727.239999999998</v>
      </c>
      <c r="N518" s="7">
        <v>329274.90999999997</v>
      </c>
    </row>
    <row r="519" spans="1:14" x14ac:dyDescent="0.35">
      <c r="A519" s="5">
        <v>6960</v>
      </c>
      <c r="B519" s="7">
        <v>-1799.88</v>
      </c>
      <c r="C519" s="7">
        <v>-1799.88</v>
      </c>
      <c r="D519" s="7">
        <v>-1799.88</v>
      </c>
      <c r="E519" s="7">
        <v>-1799.88</v>
      </c>
      <c r="F519" s="7">
        <v>-1799.88</v>
      </c>
      <c r="G519" s="7">
        <v>-1799.88</v>
      </c>
      <c r="H519" s="7">
        <v>-1799.88</v>
      </c>
      <c r="I519" s="7">
        <v>-1799.88</v>
      </c>
      <c r="J519" s="7">
        <v>-1799.88</v>
      </c>
      <c r="K519" s="7">
        <v>-3601.48</v>
      </c>
      <c r="L519" s="7">
        <v>-1797.54</v>
      </c>
      <c r="M519" s="7">
        <v>-1797.54</v>
      </c>
      <c r="N519" s="7">
        <v>-23395.480000000007</v>
      </c>
    </row>
    <row r="520" spans="1:14" x14ac:dyDescent="0.35">
      <c r="A520" s="5">
        <v>6965</v>
      </c>
      <c r="B520" s="7">
        <v>49.949999999999996</v>
      </c>
      <c r="C520" s="7">
        <v>49.949999999999996</v>
      </c>
      <c r="D520" s="7">
        <v>49.94</v>
      </c>
      <c r="E520" s="7">
        <v>49.949999999999996</v>
      </c>
      <c r="F520" s="7">
        <v>38.619999999999997</v>
      </c>
      <c r="G520" s="7">
        <v>38.619999999999997</v>
      </c>
      <c r="H520" s="7">
        <v>38.61</v>
      </c>
      <c r="I520" s="7">
        <v>38.619999999999997</v>
      </c>
      <c r="J520" s="7">
        <v>38.619999999999997</v>
      </c>
      <c r="K520" s="7">
        <v>38.619999999999997</v>
      </c>
      <c r="L520" s="7">
        <v>38.61</v>
      </c>
      <c r="M520" s="7">
        <v>38.619999999999997</v>
      </c>
      <c r="N520" s="7">
        <v>508.73</v>
      </c>
    </row>
    <row r="521" spans="1:14" x14ac:dyDescent="0.35">
      <c r="A521" s="5">
        <v>6995</v>
      </c>
      <c r="B521" s="7">
        <v>-280.22999999999996</v>
      </c>
      <c r="C521" s="7">
        <v>-280.22999999999996</v>
      </c>
      <c r="D521" s="7">
        <v>-280.22999999999996</v>
      </c>
      <c r="E521" s="7">
        <v>-280.22999999999996</v>
      </c>
      <c r="F521" s="7">
        <v>-280.22999999999996</v>
      </c>
      <c r="G521" s="7">
        <v>-280.22999999999996</v>
      </c>
      <c r="H521" s="7">
        <v>-280.22999999999996</v>
      </c>
      <c r="I521" s="7">
        <v>-280.22999999999996</v>
      </c>
      <c r="J521" s="7">
        <v>-280.22999999999996</v>
      </c>
      <c r="K521" s="7">
        <v>-280.22999999999996</v>
      </c>
      <c r="L521" s="7">
        <v>-280.22999999999996</v>
      </c>
      <c r="M521" s="7">
        <v>-280.22999999999996</v>
      </c>
      <c r="N521" s="7">
        <v>-3362.7599999999998</v>
      </c>
    </row>
    <row r="522" spans="1:14" x14ac:dyDescent="0.35">
      <c r="A522" s="5">
        <v>7000</v>
      </c>
      <c r="B522" s="7">
        <v>-8129.6100000000015</v>
      </c>
      <c r="C522" s="7">
        <v>-8129.6100000000015</v>
      </c>
      <c r="D522" s="7">
        <v>-8129.6100000000015</v>
      </c>
      <c r="E522" s="7">
        <v>-8129.6100000000015</v>
      </c>
      <c r="F522" s="7">
        <v>-8129.6100000000015</v>
      </c>
      <c r="G522" s="7">
        <v>-8129.6100000000015</v>
      </c>
      <c r="H522" s="7">
        <v>-8129.6100000000015</v>
      </c>
      <c r="I522" s="7">
        <v>-8129.6100000000015</v>
      </c>
      <c r="J522" s="7">
        <v>-8129.6100000000015</v>
      </c>
      <c r="K522" s="7">
        <v>-8129.6100000000015</v>
      </c>
      <c r="L522" s="7">
        <v>-8129.6100000000015</v>
      </c>
      <c r="M522" s="7">
        <v>-8129.6100000000015</v>
      </c>
      <c r="N522" s="7">
        <v>-97555.320000000022</v>
      </c>
    </row>
    <row r="523" spans="1:14" x14ac:dyDescent="0.35">
      <c r="A523" s="5">
        <v>7025</v>
      </c>
      <c r="B523" s="7">
        <v>-2257.91</v>
      </c>
      <c r="C523" s="7">
        <v>-2257.91</v>
      </c>
      <c r="D523" s="7">
        <v>-2257.91</v>
      </c>
      <c r="E523" s="7">
        <v>-2257.91</v>
      </c>
      <c r="F523" s="7">
        <v>-2257.91</v>
      </c>
      <c r="G523" s="7">
        <v>-2257.91</v>
      </c>
      <c r="H523" s="7">
        <v>-2257.91</v>
      </c>
      <c r="I523" s="7">
        <v>-2257.91</v>
      </c>
      <c r="J523" s="7">
        <v>-2257.91</v>
      </c>
      <c r="K523" s="7">
        <v>-2257.91</v>
      </c>
      <c r="L523" s="7">
        <v>-2257.91</v>
      </c>
      <c r="M523" s="7">
        <v>-2257.91</v>
      </c>
      <c r="N523" s="7">
        <v>-27094.92</v>
      </c>
    </row>
    <row r="524" spans="1:14" x14ac:dyDescent="0.35">
      <c r="A524" s="5">
        <v>7035</v>
      </c>
      <c r="B524" s="7">
        <v>-313.56000000000006</v>
      </c>
      <c r="C524" s="7">
        <v>-313.56000000000006</v>
      </c>
      <c r="D524" s="7">
        <v>-313.56000000000006</v>
      </c>
      <c r="E524" s="7">
        <v>-313.56000000000006</v>
      </c>
      <c r="F524" s="7">
        <v>-425.22</v>
      </c>
      <c r="G524" s="7">
        <v>-425.22</v>
      </c>
      <c r="H524" s="7">
        <v>-433.53999999999996</v>
      </c>
      <c r="I524" s="7">
        <v>-433.53999999999996</v>
      </c>
      <c r="J524" s="7">
        <v>-439.78999999999996</v>
      </c>
      <c r="K524" s="7">
        <v>-439.78999999999996</v>
      </c>
      <c r="L524" s="7">
        <v>-439.78999999999996</v>
      </c>
      <c r="M524" s="7">
        <v>-439.78999999999996</v>
      </c>
      <c r="N524" s="7">
        <v>-4730.92</v>
      </c>
    </row>
    <row r="525" spans="1:14" x14ac:dyDescent="0.35">
      <c r="A525" s="5">
        <v>7045</v>
      </c>
      <c r="B525" s="7">
        <v>-891.90999999999985</v>
      </c>
      <c r="C525" s="7">
        <v>-891.90999999999985</v>
      </c>
      <c r="D525" s="7">
        <v>-891.90999999999985</v>
      </c>
      <c r="E525" s="7">
        <v>-891.90999999999985</v>
      </c>
      <c r="F525" s="7">
        <v>-891.90999999999985</v>
      </c>
      <c r="G525" s="7">
        <v>-891.90999999999985</v>
      </c>
      <c r="H525" s="7">
        <v>-891.90999999999985</v>
      </c>
      <c r="I525" s="7">
        <v>-891.90999999999985</v>
      </c>
      <c r="J525" s="7">
        <v>-891.90999999999985</v>
      </c>
      <c r="K525" s="7">
        <v>-891.90999999999985</v>
      </c>
      <c r="L525" s="7">
        <v>-891.90999999999985</v>
      </c>
      <c r="M525" s="7">
        <v>-627.99999999999977</v>
      </c>
      <c r="N525" s="7">
        <v>-10439.009999999998</v>
      </c>
    </row>
    <row r="526" spans="1:14" x14ac:dyDescent="0.35">
      <c r="A526" s="5">
        <v>7050</v>
      </c>
      <c r="B526" s="7">
        <v>-10.73</v>
      </c>
      <c r="C526" s="7">
        <v>-10.73</v>
      </c>
      <c r="D526" s="7">
        <v>-10.73</v>
      </c>
      <c r="E526" s="7">
        <v>-10.73</v>
      </c>
      <c r="F526" s="7">
        <v>-10.73</v>
      </c>
      <c r="G526" s="7">
        <v>-10.73</v>
      </c>
      <c r="H526" s="7">
        <v>-10.73</v>
      </c>
      <c r="I526" s="7">
        <v>-10.73</v>
      </c>
      <c r="J526" s="7">
        <v>-10.73</v>
      </c>
      <c r="K526" s="7">
        <v>-10.73</v>
      </c>
      <c r="L526" s="7">
        <v>-10.73</v>
      </c>
      <c r="M526" s="7">
        <v>33.450000000000003</v>
      </c>
      <c r="N526" s="7">
        <v>-84.580000000000027</v>
      </c>
    </row>
    <row r="527" spans="1:14" x14ac:dyDescent="0.35">
      <c r="A527" s="5">
        <v>7060</v>
      </c>
      <c r="B527" s="7">
        <v>-1650.94</v>
      </c>
      <c r="C527" s="7">
        <v>-1650.94</v>
      </c>
      <c r="D527" s="7">
        <v>-1650.94</v>
      </c>
      <c r="E527" s="7">
        <v>-1650.94</v>
      </c>
      <c r="F527" s="7">
        <v>-1650.94</v>
      </c>
      <c r="G527" s="7">
        <v>-1650.94</v>
      </c>
      <c r="H527" s="7">
        <v>-1650.94</v>
      </c>
      <c r="I527" s="7">
        <v>-1650.94</v>
      </c>
      <c r="J527" s="7">
        <v>-1650.94</v>
      </c>
      <c r="K527" s="7">
        <v>-1650.94</v>
      </c>
      <c r="L527" s="7">
        <v>-1650.94</v>
      </c>
      <c r="M527" s="7">
        <v>-931.7600000000001</v>
      </c>
      <c r="N527" s="7">
        <v>-19092.099999999999</v>
      </c>
    </row>
    <row r="528" spans="1:14" x14ac:dyDescent="0.35">
      <c r="A528" s="5">
        <v>7065</v>
      </c>
      <c r="B528" s="7">
        <v>-2301.91</v>
      </c>
      <c r="C528" s="7">
        <v>-2301.91</v>
      </c>
      <c r="D528" s="7">
        <v>-2301.9</v>
      </c>
      <c r="E528" s="7">
        <v>-2301.91</v>
      </c>
      <c r="F528" s="7">
        <v>-2301.91</v>
      </c>
      <c r="G528" s="7">
        <v>-2301.91</v>
      </c>
      <c r="H528" s="7">
        <v>-2301.91</v>
      </c>
      <c r="I528" s="7">
        <v>-2301.9</v>
      </c>
      <c r="J528" s="7">
        <v>-2301.91</v>
      </c>
      <c r="K528" s="7">
        <v>-2301.91</v>
      </c>
      <c r="L528" s="7">
        <v>-2301.91</v>
      </c>
      <c r="M528" s="7">
        <v>-2301.91</v>
      </c>
      <c r="N528" s="7">
        <v>-27622.899999999998</v>
      </c>
    </row>
    <row r="529" spans="1:14" x14ac:dyDescent="0.35">
      <c r="A529" s="5">
        <v>7070</v>
      </c>
      <c r="B529" s="7">
        <v>-30268.250000000011</v>
      </c>
      <c r="C529" s="7">
        <v>-30268.250000000011</v>
      </c>
      <c r="D529" s="7">
        <v>-30322.200000000012</v>
      </c>
      <c r="E529" s="7">
        <v>-30322.19000000001</v>
      </c>
      <c r="F529" s="7">
        <v>-30678.770000000011</v>
      </c>
      <c r="G529" s="7">
        <v>-30678.780000000013</v>
      </c>
      <c r="H529" s="7">
        <v>-30764.600000000013</v>
      </c>
      <c r="I529" s="7">
        <v>-30764.590000000011</v>
      </c>
      <c r="J529" s="7">
        <v>-30772.260000000013</v>
      </c>
      <c r="K529" s="7">
        <v>-30772.250000000011</v>
      </c>
      <c r="L529" s="7">
        <v>-30772.260000000013</v>
      </c>
      <c r="M529" s="7">
        <v>-30772.250000000011</v>
      </c>
      <c r="N529" s="7">
        <v>-367156.65000000008</v>
      </c>
    </row>
    <row r="530" spans="1:14" x14ac:dyDescent="0.35">
      <c r="A530" s="5">
        <v>7075</v>
      </c>
      <c r="B530" s="7">
        <v>-7171.7400000000007</v>
      </c>
      <c r="C530" s="7">
        <v>-7171.7300000000014</v>
      </c>
      <c r="D530" s="7">
        <v>-7250.22</v>
      </c>
      <c r="E530" s="7">
        <v>-7250.2000000000007</v>
      </c>
      <c r="F530" s="7">
        <v>-7569.97</v>
      </c>
      <c r="G530" s="7">
        <v>-7569.9600000000009</v>
      </c>
      <c r="H530" s="7">
        <v>-7660.2</v>
      </c>
      <c r="I530" s="7">
        <v>-7660.21</v>
      </c>
      <c r="J530" s="7">
        <v>-7797.380000000001</v>
      </c>
      <c r="K530" s="7">
        <v>-7797.39</v>
      </c>
      <c r="L530" s="7">
        <v>-7797.380000000001</v>
      </c>
      <c r="M530" s="7">
        <v>-7554.5300000000007</v>
      </c>
      <c r="N530" s="7">
        <v>-90250.91</v>
      </c>
    </row>
    <row r="531" spans="1:14" x14ac:dyDescent="0.35">
      <c r="A531" s="5">
        <v>7080</v>
      </c>
      <c r="B531" s="7">
        <v>-879.7</v>
      </c>
      <c r="C531" s="7">
        <v>-879.7</v>
      </c>
      <c r="D531" s="7">
        <v>-879.7</v>
      </c>
      <c r="E531" s="7">
        <v>-879.7</v>
      </c>
      <c r="F531" s="7">
        <v>-879.7</v>
      </c>
      <c r="G531" s="7">
        <v>-879.7</v>
      </c>
      <c r="H531" s="7">
        <v>-879.7</v>
      </c>
      <c r="I531" s="7">
        <v>-879.7</v>
      </c>
      <c r="J531" s="7">
        <v>-879.7</v>
      </c>
      <c r="K531" s="7">
        <v>-879.7</v>
      </c>
      <c r="L531" s="7">
        <v>-879.7</v>
      </c>
      <c r="M531" s="7">
        <v>-879.7</v>
      </c>
      <c r="N531" s="7">
        <v>-10556.400000000001</v>
      </c>
    </row>
    <row r="532" spans="1:14" x14ac:dyDescent="0.35">
      <c r="A532" s="5">
        <v>7085</v>
      </c>
      <c r="B532" s="7">
        <v>-56.459999999999994</v>
      </c>
      <c r="C532" s="7">
        <v>-56.459999999999994</v>
      </c>
      <c r="D532" s="7">
        <v>-56.459999999999994</v>
      </c>
      <c r="E532" s="7">
        <v>-56.459999999999994</v>
      </c>
      <c r="F532" s="7">
        <v>-56.459999999999994</v>
      </c>
      <c r="G532" s="7">
        <v>-56.459999999999994</v>
      </c>
      <c r="H532" s="7">
        <v>-56.459999999999994</v>
      </c>
      <c r="I532" s="7">
        <v>-56.459999999999994</v>
      </c>
      <c r="J532" s="7">
        <v>-56.459999999999994</v>
      </c>
      <c r="K532" s="7">
        <v>-56.459999999999994</v>
      </c>
      <c r="L532" s="7">
        <v>-56.459999999999994</v>
      </c>
      <c r="M532" s="7">
        <v>-156.45999999999998</v>
      </c>
      <c r="N532" s="7">
        <v>-777.52</v>
      </c>
    </row>
    <row r="533" spans="1:14" x14ac:dyDescent="0.35">
      <c r="A533" s="5">
        <v>7090</v>
      </c>
      <c r="B533" s="7">
        <v>-3213.6299999999992</v>
      </c>
      <c r="C533" s="7">
        <v>-3213.639999999999</v>
      </c>
      <c r="D533" s="7">
        <v>-3236.9499999999989</v>
      </c>
      <c r="E533" s="7">
        <v>-3236.9599999999991</v>
      </c>
      <c r="F533" s="7">
        <v>-3367.0499999999993</v>
      </c>
      <c r="G533" s="7">
        <v>-3367.059999999999</v>
      </c>
      <c r="H533" s="7">
        <v>-3408.3599999999992</v>
      </c>
      <c r="I533" s="7">
        <v>-3408.369999999999</v>
      </c>
      <c r="J533" s="7">
        <v>-3490.9799999999991</v>
      </c>
      <c r="K533" s="7">
        <v>-3490.9899999999989</v>
      </c>
      <c r="L533" s="7">
        <v>-3490.9799999999991</v>
      </c>
      <c r="M533" s="7">
        <v>-3490.9999999999991</v>
      </c>
      <c r="N533" s="7">
        <v>-40415.969999999987</v>
      </c>
    </row>
    <row r="534" spans="1:14" x14ac:dyDescent="0.35">
      <c r="A534" s="5">
        <v>7160</v>
      </c>
      <c r="B534" s="7">
        <v>-2028.2399999999998</v>
      </c>
      <c r="C534" s="7">
        <v>-2028.2399999999998</v>
      </c>
      <c r="D534" s="7">
        <v>-2028.2399999999998</v>
      </c>
      <c r="E534" s="7">
        <v>-2028.2399999999998</v>
      </c>
      <c r="F534" s="7">
        <v>-2028.2399999999998</v>
      </c>
      <c r="G534" s="7">
        <v>-2028.2399999999998</v>
      </c>
      <c r="H534" s="7">
        <v>-2028.2399999999998</v>
      </c>
      <c r="I534" s="7">
        <v>-2028.2399999999998</v>
      </c>
      <c r="J534" s="7">
        <v>-2028.2399999999998</v>
      </c>
      <c r="K534" s="7">
        <v>-2028.2399999999998</v>
      </c>
      <c r="L534" s="7">
        <v>-2028.2399999999998</v>
      </c>
      <c r="M534" s="7">
        <v>-1750.5599999999997</v>
      </c>
      <c r="N534" s="7">
        <v>-24061.199999999993</v>
      </c>
    </row>
    <row r="535" spans="1:14" x14ac:dyDescent="0.35">
      <c r="A535" s="5">
        <v>7165</v>
      </c>
      <c r="B535" s="7">
        <v>-16936.029999999981</v>
      </c>
      <c r="C535" s="7">
        <v>-16941.23999999998</v>
      </c>
      <c r="D535" s="7">
        <v>-16945.299999999977</v>
      </c>
      <c r="E535" s="7">
        <v>-16959.199999999979</v>
      </c>
      <c r="F535" s="7">
        <v>-16967.859999999979</v>
      </c>
      <c r="G535" s="7">
        <v>-16972.23999999998</v>
      </c>
      <c r="H535" s="7">
        <v>-16972.23999999998</v>
      </c>
      <c r="I535" s="7">
        <v>-16997.459999999981</v>
      </c>
      <c r="J535" s="7">
        <v>-17002.069999999978</v>
      </c>
      <c r="K535" s="7">
        <v>-17023.07999999998</v>
      </c>
      <c r="L535" s="7">
        <v>-17399.269999999979</v>
      </c>
      <c r="M535" s="7">
        <v>-17445.32999999998</v>
      </c>
      <c r="N535" s="7">
        <v>-204561.31999999977</v>
      </c>
    </row>
    <row r="536" spans="1:14" x14ac:dyDescent="0.35">
      <c r="A536" s="5">
        <v>7172</v>
      </c>
      <c r="B536" s="7">
        <v>-4292.54</v>
      </c>
      <c r="C536" s="7">
        <v>-4811.0400000000009</v>
      </c>
      <c r="D536" s="7">
        <v>-5428.39</v>
      </c>
      <c r="E536" s="7">
        <v>-5502.2899999999991</v>
      </c>
      <c r="F536" s="7">
        <v>-5537.56</v>
      </c>
      <c r="G536" s="7">
        <v>-5516.7800000000007</v>
      </c>
      <c r="H536" s="7">
        <v>-5602.3700000000008</v>
      </c>
      <c r="I536" s="7">
        <v>-5707.880000000001</v>
      </c>
      <c r="J536" s="7">
        <v>-5713.8200000000006</v>
      </c>
      <c r="K536" s="7">
        <v>-5747.46</v>
      </c>
      <c r="L536" s="7">
        <v>-7250.25</v>
      </c>
      <c r="M536" s="7">
        <v>-7306.1399999999994</v>
      </c>
      <c r="N536" s="7">
        <v>-68416.52</v>
      </c>
    </row>
    <row r="537" spans="1:14" x14ac:dyDescent="0.35">
      <c r="A537" s="5">
        <v>7175</v>
      </c>
      <c r="B537" s="7">
        <v>-4157.57</v>
      </c>
      <c r="C537" s="7">
        <v>-4411.3300000000008</v>
      </c>
      <c r="D537" s="7">
        <v>-4814.8</v>
      </c>
      <c r="E537" s="7">
        <v>-4922.7300000000014</v>
      </c>
      <c r="F537" s="7">
        <v>-4942.4800000000005</v>
      </c>
      <c r="G537" s="7">
        <v>-4925.6100000000015</v>
      </c>
      <c r="H537" s="7">
        <v>-4996.0800000000008</v>
      </c>
      <c r="I537" s="7">
        <v>-5082.3200000000006</v>
      </c>
      <c r="J537" s="7">
        <v>-5087.1400000000003</v>
      </c>
      <c r="K537" s="7">
        <v>-5115.5900000000011</v>
      </c>
      <c r="L537" s="7">
        <v>-5720.7600000000011</v>
      </c>
      <c r="M537" s="7">
        <v>-5773.6200000000008</v>
      </c>
      <c r="N537" s="7">
        <v>-59950.030000000006</v>
      </c>
    </row>
    <row r="538" spans="1:14" x14ac:dyDescent="0.35">
      <c r="A538" s="5">
        <v>7180</v>
      </c>
      <c r="B538" s="7">
        <v>-279.37</v>
      </c>
      <c r="C538" s="7">
        <v>-279.37</v>
      </c>
      <c r="D538" s="7">
        <v>-279.37</v>
      </c>
      <c r="E538" s="7">
        <v>-279.37</v>
      </c>
      <c r="F538" s="7">
        <v>-279.37</v>
      </c>
      <c r="G538" s="7">
        <v>-279.37</v>
      </c>
      <c r="H538" s="7">
        <v>-279.37</v>
      </c>
      <c r="I538" s="7">
        <v>-279.37</v>
      </c>
      <c r="J538" s="7">
        <v>-279.37</v>
      </c>
      <c r="K538" s="7">
        <v>-279.37</v>
      </c>
      <c r="L538" s="7">
        <v>-279.37</v>
      </c>
      <c r="M538" s="7">
        <v>-279.37</v>
      </c>
      <c r="N538" s="7">
        <v>-3352.4399999999991</v>
      </c>
    </row>
    <row r="539" spans="1:14" x14ac:dyDescent="0.35">
      <c r="A539" s="5">
        <v>7185</v>
      </c>
      <c r="B539" s="7">
        <v>-668.07000000000028</v>
      </c>
      <c r="C539" s="7">
        <v>-673.26000000000022</v>
      </c>
      <c r="D539" s="7">
        <v>-693.12000000000012</v>
      </c>
      <c r="E539" s="7">
        <v>-711.14</v>
      </c>
      <c r="F539" s="7">
        <v>-729.31000000000006</v>
      </c>
      <c r="G539" s="7">
        <v>-760.33</v>
      </c>
      <c r="H539" s="7">
        <v>-776.43000000000006</v>
      </c>
      <c r="I539" s="7">
        <v>-818.98000000000013</v>
      </c>
      <c r="J539" s="7">
        <v>-838.93000000000006</v>
      </c>
      <c r="K539" s="7">
        <v>-866.58</v>
      </c>
      <c r="L539" s="7">
        <v>-880.12000000000012</v>
      </c>
      <c r="M539" s="7">
        <v>-918.28000000000009</v>
      </c>
      <c r="N539" s="7">
        <v>-9334.5500000000029</v>
      </c>
    </row>
    <row r="540" spans="1:14" x14ac:dyDescent="0.35">
      <c r="A540" s="5">
        <v>7220</v>
      </c>
      <c r="B540" s="7">
        <v>-179.32</v>
      </c>
      <c r="C540" s="7">
        <v>-179.32</v>
      </c>
      <c r="D540" s="7">
        <v>-179.32</v>
      </c>
      <c r="E540" s="7">
        <v>-179.32</v>
      </c>
      <c r="F540" s="7">
        <v>-179.32</v>
      </c>
      <c r="G540" s="7">
        <v>-179.32</v>
      </c>
      <c r="H540" s="7">
        <v>-179.32</v>
      </c>
      <c r="I540" s="7">
        <v>-179.32</v>
      </c>
      <c r="J540" s="7">
        <v>-179.32</v>
      </c>
      <c r="K540" s="7">
        <v>-179.32</v>
      </c>
      <c r="L540" s="7">
        <v>-179.32</v>
      </c>
      <c r="M540" s="7">
        <v>-179.32</v>
      </c>
      <c r="N540" s="7">
        <v>-2151.8399999999997</v>
      </c>
    </row>
    <row r="541" spans="1:14" x14ac:dyDescent="0.35">
      <c r="A541" s="5">
        <v>7225</v>
      </c>
      <c r="B541" s="7">
        <v>-15231.810000000001</v>
      </c>
      <c r="C541" s="7">
        <v>-15231.810000000001</v>
      </c>
      <c r="D541" s="7">
        <v>-15231.810000000001</v>
      </c>
      <c r="E541" s="7">
        <v>-15231.810000000001</v>
      </c>
      <c r="F541" s="7">
        <v>-15231.810000000001</v>
      </c>
      <c r="G541" s="7">
        <v>-15231.810000000001</v>
      </c>
      <c r="H541" s="7">
        <v>-15231.810000000001</v>
      </c>
      <c r="I541" s="7">
        <v>-15231.810000000001</v>
      </c>
      <c r="J541" s="7">
        <v>-15231.810000000001</v>
      </c>
      <c r="K541" s="7">
        <v>-15231.810000000001</v>
      </c>
      <c r="L541" s="7">
        <v>-15231.810000000001</v>
      </c>
      <c r="M541" s="7">
        <v>-15231.810000000001</v>
      </c>
      <c r="N541" s="7">
        <v>-182781.72</v>
      </c>
    </row>
    <row r="542" spans="1:14" x14ac:dyDescent="0.35">
      <c r="A542" s="5">
        <v>7230</v>
      </c>
      <c r="B542" s="7">
        <v>-20439.870000000003</v>
      </c>
      <c r="C542" s="7">
        <v>-20439.870000000003</v>
      </c>
      <c r="D542" s="7">
        <v>-18646.010000000002</v>
      </c>
      <c r="E542" s="7">
        <v>-18646.010000000002</v>
      </c>
      <c r="F542" s="7">
        <v>-19256.32</v>
      </c>
      <c r="G542" s="7">
        <v>-19256.32</v>
      </c>
      <c r="H542" s="7">
        <v>-19256.32</v>
      </c>
      <c r="I542" s="7">
        <v>-19256.32</v>
      </c>
      <c r="J542" s="7">
        <v>-19256.32</v>
      </c>
      <c r="K542" s="7">
        <v>-19256.32</v>
      </c>
      <c r="L542" s="7">
        <v>-19256.32</v>
      </c>
      <c r="M542" s="7">
        <v>-18426.599999999999</v>
      </c>
      <c r="N542" s="7">
        <v>-231392.60000000006</v>
      </c>
    </row>
    <row r="543" spans="1:14" x14ac:dyDescent="0.35">
      <c r="A543" s="5">
        <v>7240</v>
      </c>
      <c r="B543" s="7">
        <v>0.44</v>
      </c>
      <c r="C543" s="7">
        <v>0.44</v>
      </c>
      <c r="D543" s="7">
        <v>0.44</v>
      </c>
      <c r="E543" s="7">
        <v>0.44</v>
      </c>
      <c r="F543" s="7">
        <v>0.44</v>
      </c>
      <c r="G543" s="7">
        <v>0.44</v>
      </c>
      <c r="H543" s="7">
        <v>0.44</v>
      </c>
      <c r="I543" s="7">
        <v>0.44</v>
      </c>
      <c r="J543" s="7">
        <v>0.44</v>
      </c>
      <c r="K543" s="7">
        <v>0.44</v>
      </c>
      <c r="L543" s="7">
        <v>0.44</v>
      </c>
      <c r="M543" s="7">
        <v>345.44</v>
      </c>
      <c r="N543" s="7">
        <v>350.28</v>
      </c>
    </row>
    <row r="544" spans="1:14" x14ac:dyDescent="0.35">
      <c r="A544" s="5">
        <v>7245</v>
      </c>
      <c r="B544" s="7">
        <v>-6690.5099999999993</v>
      </c>
      <c r="C544" s="7">
        <v>-6690.5099999999993</v>
      </c>
      <c r="D544" s="7">
        <v>-6690.5099999999993</v>
      </c>
      <c r="E544" s="7">
        <v>-6690.5099999999993</v>
      </c>
      <c r="F544" s="7">
        <v>-6746.5599999999995</v>
      </c>
      <c r="G544" s="7">
        <v>-6746.5599999999995</v>
      </c>
      <c r="H544" s="7">
        <v>-6746.5599999999995</v>
      </c>
      <c r="I544" s="7">
        <v>-6746.5599999999995</v>
      </c>
      <c r="J544" s="7">
        <v>-6746.5599999999995</v>
      </c>
      <c r="K544" s="7">
        <v>-6746.5599999999995</v>
      </c>
      <c r="L544" s="7">
        <v>-6746.5599999999995</v>
      </c>
      <c r="M544" s="7">
        <v>-6746.4699999999993</v>
      </c>
      <c r="N544" s="7">
        <v>-80734.429999999993</v>
      </c>
    </row>
    <row r="545" spans="1:14" x14ac:dyDescent="0.35">
      <c r="A545" s="5">
        <v>7275</v>
      </c>
      <c r="B545" s="7">
        <v>-6050.6200000000008</v>
      </c>
      <c r="C545" s="7">
        <v>-6050.6200000000008</v>
      </c>
      <c r="D545" s="7">
        <v>-6050.6200000000008</v>
      </c>
      <c r="E545" s="7">
        <v>-6050.6200000000008</v>
      </c>
      <c r="F545" s="7">
        <v>-6184.7500000000009</v>
      </c>
      <c r="G545" s="7">
        <v>-6184.7500000000009</v>
      </c>
      <c r="H545" s="7">
        <v>-6184.7500000000009</v>
      </c>
      <c r="I545" s="7">
        <v>-6184.7500000000009</v>
      </c>
      <c r="J545" s="7">
        <v>-6184.7500000000009</v>
      </c>
      <c r="K545" s="7">
        <v>-6184.7500000000009</v>
      </c>
      <c r="L545" s="7">
        <v>-6184.7500000000009</v>
      </c>
      <c r="M545" s="7">
        <v>-6184.7900000000009</v>
      </c>
      <c r="N545" s="7">
        <v>-73680.520000000019</v>
      </c>
    </row>
    <row r="546" spans="1:14" x14ac:dyDescent="0.35">
      <c r="A546" s="5">
        <v>7280</v>
      </c>
      <c r="B546" s="7">
        <v>-24613.78999999999</v>
      </c>
      <c r="C546" s="7">
        <v>-24613.78999999999</v>
      </c>
      <c r="D546" s="7">
        <v>-24773.259999999991</v>
      </c>
      <c r="E546" s="7">
        <v>-24773.259999999991</v>
      </c>
      <c r="F546" s="7">
        <v>-25441.559999999994</v>
      </c>
      <c r="G546" s="7">
        <v>-25441.559999999994</v>
      </c>
      <c r="H546" s="7">
        <v>-25634.869999999992</v>
      </c>
      <c r="I546" s="7">
        <v>-25634.869999999992</v>
      </c>
      <c r="J546" s="7">
        <v>-25634.869999999992</v>
      </c>
      <c r="K546" s="7">
        <v>-25634.869999999992</v>
      </c>
      <c r="L546" s="7">
        <v>-25634.869999999992</v>
      </c>
      <c r="M546" s="7">
        <v>-25634.869999999992</v>
      </c>
      <c r="N546" s="7">
        <v>-303466.43999999989</v>
      </c>
    </row>
    <row r="547" spans="1:14" x14ac:dyDescent="0.35">
      <c r="A547" s="5">
        <v>7283</v>
      </c>
      <c r="B547" s="7">
        <v>-3731.0400000000004</v>
      </c>
      <c r="C547" s="7">
        <v>-3731.0400000000004</v>
      </c>
      <c r="D547" s="7">
        <v>-3773.5800000000004</v>
      </c>
      <c r="E547" s="7">
        <v>-3773.5800000000004</v>
      </c>
      <c r="F547" s="7">
        <v>-4273.0200000000004</v>
      </c>
      <c r="G547" s="7">
        <v>-4273.01</v>
      </c>
      <c r="H547" s="7">
        <v>-4371.0200000000004</v>
      </c>
      <c r="I547" s="7">
        <v>-4371.0200000000004</v>
      </c>
      <c r="J547" s="7">
        <v>-4543.3200000000006</v>
      </c>
      <c r="K547" s="7">
        <v>-4543.3200000000006</v>
      </c>
      <c r="L547" s="7">
        <v>-4543.3200000000006</v>
      </c>
      <c r="M547" s="7">
        <v>-4271.7600000000011</v>
      </c>
      <c r="N547" s="7">
        <v>-50199.030000000006</v>
      </c>
    </row>
    <row r="548" spans="1:14" x14ac:dyDescent="0.35">
      <c r="A548" s="5">
        <v>7285</v>
      </c>
      <c r="B548" s="7">
        <v>-208.52</v>
      </c>
      <c r="C548" s="7">
        <v>-208.52</v>
      </c>
      <c r="D548" s="7">
        <v>-208.52</v>
      </c>
      <c r="E548" s="7">
        <v>-208.52</v>
      </c>
      <c r="F548" s="7">
        <v>-208.52</v>
      </c>
      <c r="G548" s="7">
        <v>-208.52</v>
      </c>
      <c r="H548" s="7">
        <v>-208.52</v>
      </c>
      <c r="I548" s="7">
        <v>-208.52</v>
      </c>
      <c r="J548" s="7">
        <v>-208.52</v>
      </c>
      <c r="K548" s="7">
        <v>-208.52</v>
      </c>
      <c r="L548" s="7">
        <v>-208.52</v>
      </c>
      <c r="M548" s="7">
        <v>-208.52</v>
      </c>
      <c r="N548" s="7">
        <v>-2502.2400000000002</v>
      </c>
    </row>
    <row r="549" spans="1:14" x14ac:dyDescent="0.35">
      <c r="A549" s="5">
        <v>7290</v>
      </c>
      <c r="B549" s="7">
        <v>-2472.6999999999998</v>
      </c>
      <c r="C549" s="7">
        <v>-2472.6999999999998</v>
      </c>
      <c r="D549" s="7">
        <v>-2606.73</v>
      </c>
      <c r="E549" s="7">
        <v>-2606.73</v>
      </c>
      <c r="F549" s="7">
        <v>-2898.4300000000003</v>
      </c>
      <c r="G549" s="7">
        <v>-2898.4300000000003</v>
      </c>
      <c r="H549" s="7">
        <v>-2985.34</v>
      </c>
      <c r="I549" s="7">
        <v>-2985.34</v>
      </c>
      <c r="J549" s="7">
        <v>-3157.2900000000004</v>
      </c>
      <c r="K549" s="7">
        <v>-3157.2900000000004</v>
      </c>
      <c r="L549" s="7">
        <v>-3157.2900000000004</v>
      </c>
      <c r="M549" s="7">
        <v>-3157.2900000000004</v>
      </c>
      <c r="N549" s="7">
        <v>-34555.56</v>
      </c>
    </row>
    <row r="550" spans="1:14" x14ac:dyDescent="0.35">
      <c r="A550" s="5">
        <v>7310</v>
      </c>
      <c r="B550" s="7"/>
      <c r="C550" s="7"/>
      <c r="D550" s="7"/>
      <c r="E550" s="7"/>
      <c r="F550" s="7">
        <v>-25.98</v>
      </c>
      <c r="G550" s="7">
        <v>-25.98</v>
      </c>
      <c r="H550" s="7">
        <v>-25.98</v>
      </c>
      <c r="I550" s="7">
        <v>-25.98</v>
      </c>
      <c r="J550" s="7">
        <v>-25.98</v>
      </c>
      <c r="K550" s="7">
        <v>-25.98</v>
      </c>
      <c r="L550" s="7">
        <v>-25.98</v>
      </c>
      <c r="M550" s="7">
        <v>-25.98</v>
      </c>
      <c r="N550" s="7">
        <v>-207.83999999999997</v>
      </c>
    </row>
    <row r="551" spans="1:14" x14ac:dyDescent="0.35">
      <c r="A551" s="5">
        <v>7315</v>
      </c>
      <c r="B551" s="7">
        <v>-64.680000000000007</v>
      </c>
      <c r="C551" s="7">
        <v>-64.680000000000007</v>
      </c>
      <c r="D551" s="7">
        <v>-64.680000000000007</v>
      </c>
      <c r="E551" s="7">
        <v>-64.680000000000007</v>
      </c>
      <c r="F551" s="7">
        <v>-64.680000000000007</v>
      </c>
      <c r="G551" s="7">
        <v>-64.680000000000007</v>
      </c>
      <c r="H551" s="7">
        <v>-64.680000000000007</v>
      </c>
      <c r="I551" s="7">
        <v>-64.680000000000007</v>
      </c>
      <c r="J551" s="7">
        <v>-64.680000000000007</v>
      </c>
      <c r="K551" s="7">
        <v>-64.680000000000007</v>
      </c>
      <c r="L551" s="7">
        <v>-64.680000000000007</v>
      </c>
      <c r="M551" s="7">
        <v>-64.680000000000007</v>
      </c>
      <c r="N551" s="7">
        <v>-776.16000000000031</v>
      </c>
    </row>
    <row r="552" spans="1:14" x14ac:dyDescent="0.35">
      <c r="A552" s="5">
        <v>7325</v>
      </c>
      <c r="B552" s="7">
        <v>-634.43000000000006</v>
      </c>
      <c r="C552" s="7">
        <v>-634.43000000000006</v>
      </c>
      <c r="D552" s="7">
        <v>-408.31</v>
      </c>
      <c r="E552" s="7">
        <v>-408.31</v>
      </c>
      <c r="F552" s="7">
        <v>-408.31</v>
      </c>
      <c r="G552" s="7">
        <v>-408.31</v>
      </c>
      <c r="H552" s="7">
        <v>-408.31</v>
      </c>
      <c r="I552" s="7">
        <v>-408.31</v>
      </c>
      <c r="J552" s="7">
        <v>-408.31</v>
      </c>
      <c r="K552" s="7">
        <v>-408.31</v>
      </c>
      <c r="L552" s="7">
        <v>-408.31</v>
      </c>
      <c r="M552" s="7">
        <v>-2919.79</v>
      </c>
      <c r="N552" s="7">
        <v>-7863.4400000000005</v>
      </c>
    </row>
    <row r="553" spans="1:14" x14ac:dyDescent="0.35">
      <c r="A553" s="5">
        <v>7330</v>
      </c>
      <c r="B553" s="7">
        <v>-6420.2300000000005</v>
      </c>
      <c r="C553" s="7">
        <v>-6420.2300000000005</v>
      </c>
      <c r="D553" s="7">
        <v>-5858.920000000001</v>
      </c>
      <c r="E553" s="7">
        <v>-5858.920000000001</v>
      </c>
      <c r="F553" s="7">
        <v>-6486.9800000000005</v>
      </c>
      <c r="G553" s="7">
        <v>-6486.9800000000005</v>
      </c>
      <c r="H553" s="7">
        <v>-6486.9800000000005</v>
      </c>
      <c r="I553" s="7">
        <v>-6486.9800000000005</v>
      </c>
      <c r="J553" s="7">
        <v>-6486.9800000000005</v>
      </c>
      <c r="K553" s="7">
        <v>-6486.9800000000005</v>
      </c>
      <c r="L553" s="7">
        <v>-6486.9800000000005</v>
      </c>
      <c r="M553" s="7">
        <v>-6486.9800000000005</v>
      </c>
      <c r="N553" s="7">
        <v>-76454.140000000014</v>
      </c>
    </row>
    <row r="554" spans="1:14" x14ac:dyDescent="0.35">
      <c r="A554" s="5">
        <v>7350</v>
      </c>
      <c r="B554" s="7">
        <v>-40.64</v>
      </c>
      <c r="C554" s="7">
        <v>-40.64</v>
      </c>
      <c r="D554" s="7">
        <v>-40.64</v>
      </c>
      <c r="E554" s="7">
        <v>-40.64</v>
      </c>
      <c r="F554" s="7">
        <v>-40.64</v>
      </c>
      <c r="G554" s="7">
        <v>-40.64</v>
      </c>
      <c r="H554" s="7">
        <v>-40.64</v>
      </c>
      <c r="I554" s="7">
        <v>-40.64</v>
      </c>
      <c r="J554" s="7">
        <v>-40.64</v>
      </c>
      <c r="K554" s="7">
        <v>-40.64</v>
      </c>
      <c r="L554" s="7">
        <v>-40.64</v>
      </c>
      <c r="M554" s="7">
        <v>-40.64</v>
      </c>
      <c r="N554" s="7">
        <v>-487.67999999999989</v>
      </c>
    </row>
    <row r="555" spans="1:14" x14ac:dyDescent="0.35">
      <c r="A555" s="5">
        <v>7360</v>
      </c>
      <c r="B555" s="7"/>
      <c r="C555" s="7"/>
      <c r="D555" s="7"/>
      <c r="E555" s="7"/>
      <c r="F555" s="7">
        <v>-116.17</v>
      </c>
      <c r="G555" s="7">
        <v>-116.17</v>
      </c>
      <c r="H555" s="7">
        <v>-116.17</v>
      </c>
      <c r="I555" s="7">
        <v>-116.17</v>
      </c>
      <c r="J555" s="7">
        <v>-116.17</v>
      </c>
      <c r="K555" s="7">
        <v>-116.17</v>
      </c>
      <c r="L555" s="7">
        <v>-116.17</v>
      </c>
      <c r="M555" s="7">
        <v>-116.17</v>
      </c>
      <c r="N555" s="7">
        <v>-929.3599999999999</v>
      </c>
    </row>
    <row r="556" spans="1:14" x14ac:dyDescent="0.35">
      <c r="A556" s="5">
        <v>7425</v>
      </c>
      <c r="B556" s="7">
        <v>-3124.63</v>
      </c>
      <c r="C556" s="7">
        <v>-3124.63</v>
      </c>
      <c r="D556" s="7">
        <v>-3124.63</v>
      </c>
      <c r="E556" s="7">
        <v>-3124.63</v>
      </c>
      <c r="F556" s="7">
        <v>-3181.8599999999997</v>
      </c>
      <c r="G556" s="7">
        <v>-3181.8599999999997</v>
      </c>
      <c r="H556" s="7">
        <v>-3181.8599999999997</v>
      </c>
      <c r="I556" s="7">
        <v>-3181.8599999999997</v>
      </c>
      <c r="J556" s="7">
        <v>-3181.8599999999997</v>
      </c>
      <c r="K556" s="7">
        <v>-3181.8599999999997</v>
      </c>
      <c r="L556" s="7">
        <v>-3181.8599999999997</v>
      </c>
      <c r="M556" s="7">
        <v>-3310.0499999999997</v>
      </c>
      <c r="N556" s="7">
        <v>-38081.590000000004</v>
      </c>
    </row>
    <row r="557" spans="1:14" x14ac:dyDescent="0.35">
      <c r="A557" s="5">
        <v>7430</v>
      </c>
      <c r="B557" s="7">
        <v>-4362.2799999999988</v>
      </c>
      <c r="C557" s="7">
        <v>-4365.0899999999983</v>
      </c>
      <c r="D557" s="7">
        <v>-4311.2499999999991</v>
      </c>
      <c r="E557" s="7">
        <v>-4311.2499999999991</v>
      </c>
      <c r="F557" s="7">
        <v>-4311.2499999999991</v>
      </c>
      <c r="G557" s="7">
        <v>-4311.2499999999991</v>
      </c>
      <c r="H557" s="7">
        <v>-4312.1899999999987</v>
      </c>
      <c r="I557" s="7">
        <v>-4312.1899999999987</v>
      </c>
      <c r="J557" s="7">
        <v>-4312.1899999999987</v>
      </c>
      <c r="K557" s="7">
        <v>-4312.1899999999987</v>
      </c>
      <c r="L557" s="7">
        <v>-4312.1899999999987</v>
      </c>
      <c r="M557" s="7">
        <v>-4312.1899999999987</v>
      </c>
      <c r="N557" s="7">
        <v>-51845.509999999995</v>
      </c>
    </row>
    <row r="558" spans="1:14" x14ac:dyDescent="0.35">
      <c r="A558" s="5">
        <v>7435</v>
      </c>
      <c r="B558" s="7">
        <v>-0.94</v>
      </c>
      <c r="C558" s="7">
        <v>-0.94</v>
      </c>
      <c r="D558" s="7">
        <v>-0.94</v>
      </c>
      <c r="E558" s="7">
        <v>-0.94</v>
      </c>
      <c r="F558" s="7">
        <v>-0.94</v>
      </c>
      <c r="G558" s="7">
        <v>-0.94</v>
      </c>
      <c r="H558" s="7">
        <v>-0.94</v>
      </c>
      <c r="I558" s="7">
        <v>-0.94</v>
      </c>
      <c r="J558" s="7">
        <v>-0.94</v>
      </c>
      <c r="K558" s="7">
        <v>-0.94</v>
      </c>
      <c r="L558" s="7">
        <v>-0.94</v>
      </c>
      <c r="M558" s="7">
        <v>-0.94</v>
      </c>
      <c r="N558" s="7">
        <v>-11.279999999999996</v>
      </c>
    </row>
    <row r="559" spans="1:14" x14ac:dyDescent="0.35">
      <c r="A559" s="5">
        <v>7437</v>
      </c>
      <c r="B559" s="7">
        <v>-1319.04</v>
      </c>
      <c r="C559" s="7">
        <v>-1319.04</v>
      </c>
      <c r="D559" s="7">
        <v>-1319.04</v>
      </c>
      <c r="E559" s="7">
        <v>-1559.87</v>
      </c>
      <c r="F559" s="7">
        <v>-1559.87</v>
      </c>
      <c r="G559" s="7">
        <v>-1559.87</v>
      </c>
      <c r="H559" s="7">
        <v>-1559.87</v>
      </c>
      <c r="I559" s="7">
        <v>-1559.87</v>
      </c>
      <c r="J559" s="7">
        <v>-1559.87</v>
      </c>
      <c r="K559" s="7">
        <v>-1559.87</v>
      </c>
      <c r="L559" s="7">
        <v>-1559.87</v>
      </c>
      <c r="M559" s="7">
        <v>-1684.17</v>
      </c>
      <c r="N559" s="7">
        <v>-18120.249999999993</v>
      </c>
    </row>
    <row r="560" spans="1:14" x14ac:dyDescent="0.35">
      <c r="A560" s="5">
        <v>7440</v>
      </c>
      <c r="B560" s="7">
        <v>-4979.33</v>
      </c>
      <c r="C560" s="7">
        <v>-4979.33</v>
      </c>
      <c r="D560" s="7">
        <v>-4991.5599999999995</v>
      </c>
      <c r="E560" s="7">
        <v>-5102.24</v>
      </c>
      <c r="F560" s="7">
        <v>-5102.5300000000007</v>
      </c>
      <c r="G560" s="7">
        <v>-5102.5300000000007</v>
      </c>
      <c r="H560" s="7">
        <v>-5140.88</v>
      </c>
      <c r="I560" s="7">
        <v>-5140.88</v>
      </c>
      <c r="J560" s="7">
        <v>-5146.0300000000007</v>
      </c>
      <c r="K560" s="7">
        <v>-5146.0300000000007</v>
      </c>
      <c r="L560" s="7">
        <v>-5147.8999999999996</v>
      </c>
      <c r="M560" s="7">
        <v>-5206.51</v>
      </c>
      <c r="N560" s="7">
        <v>-61185.749999999993</v>
      </c>
    </row>
    <row r="561" spans="1:14" x14ac:dyDescent="0.35">
      <c r="A561" s="5">
        <v>7445</v>
      </c>
      <c r="B561" s="7">
        <v>-296.19000000000005</v>
      </c>
      <c r="C561" s="7">
        <v>-296.19000000000005</v>
      </c>
      <c r="D561" s="7">
        <v>-296.19000000000005</v>
      </c>
      <c r="E561" s="7">
        <v>-296.19000000000005</v>
      </c>
      <c r="F561" s="7">
        <v>-296.19000000000005</v>
      </c>
      <c r="G561" s="7">
        <v>-296.19000000000005</v>
      </c>
      <c r="H561" s="7">
        <v>-296.19000000000005</v>
      </c>
      <c r="I561" s="7">
        <v>-296.19000000000005</v>
      </c>
      <c r="J561" s="7">
        <v>-296.19000000000005</v>
      </c>
      <c r="K561" s="7">
        <v>-296.19000000000005</v>
      </c>
      <c r="L561" s="7">
        <v>-296.19000000000005</v>
      </c>
      <c r="M561" s="7">
        <v>-296.19000000000005</v>
      </c>
      <c r="N561" s="7">
        <v>-3554.2800000000007</v>
      </c>
    </row>
    <row r="562" spans="1:14" x14ac:dyDescent="0.35">
      <c r="A562" s="5">
        <v>7450</v>
      </c>
      <c r="B562" s="7">
        <v>-12.29</v>
      </c>
      <c r="C562" s="7">
        <v>-12.870000000000001</v>
      </c>
      <c r="D562" s="7">
        <v>-13.440000000000001</v>
      </c>
      <c r="E562" s="7">
        <v>-14.59</v>
      </c>
      <c r="F562" s="7">
        <v>-14.59</v>
      </c>
      <c r="G562" s="7">
        <v>-15.45</v>
      </c>
      <c r="H562" s="7">
        <v>-15.45</v>
      </c>
      <c r="I562" s="7">
        <v>-16.02</v>
      </c>
      <c r="J562" s="7">
        <v>-16.309999999999999</v>
      </c>
      <c r="K562" s="7">
        <v>-16.59</v>
      </c>
      <c r="L562" s="7">
        <v>-16.59</v>
      </c>
      <c r="M562" s="7">
        <v>-16.59</v>
      </c>
      <c r="N562" s="7">
        <v>-180.78</v>
      </c>
    </row>
    <row r="563" spans="1:14" x14ac:dyDescent="0.35">
      <c r="A563" s="5">
        <v>7470</v>
      </c>
      <c r="B563" s="7">
        <v>-4063.6100000000006</v>
      </c>
      <c r="C563" s="7">
        <v>-4063.6100000000006</v>
      </c>
      <c r="D563" s="7">
        <v>-4063.6100000000006</v>
      </c>
      <c r="E563" s="7">
        <v>-4063.6100000000006</v>
      </c>
      <c r="F563" s="7">
        <v>-4770.9699999999993</v>
      </c>
      <c r="G563" s="7">
        <v>-4770.9699999999993</v>
      </c>
      <c r="H563" s="7">
        <v>-4953.8599999999988</v>
      </c>
      <c r="I563" s="7">
        <v>-4953.8599999999988</v>
      </c>
      <c r="J563" s="7">
        <v>-5065.0599999999995</v>
      </c>
      <c r="K563" s="7">
        <v>-5065.0599999999995</v>
      </c>
      <c r="L563" s="7">
        <v>-5065.0599999999995</v>
      </c>
      <c r="M563" s="7">
        <v>-5064.9699999999993</v>
      </c>
      <c r="N563" s="7">
        <v>-55964.25</v>
      </c>
    </row>
    <row r="564" spans="1:14" x14ac:dyDescent="0.35">
      <c r="A564" s="5">
        <v>7480</v>
      </c>
      <c r="B564" s="7">
        <v>-5.17</v>
      </c>
      <c r="C564" s="7">
        <v>-5.17</v>
      </c>
      <c r="D564" s="7">
        <v>-5.17</v>
      </c>
      <c r="E564" s="7">
        <v>-5.17</v>
      </c>
      <c r="F564" s="7">
        <v>-5.17</v>
      </c>
      <c r="G564" s="7">
        <v>-5.17</v>
      </c>
      <c r="H564" s="7">
        <v>-5.17</v>
      </c>
      <c r="I564" s="7">
        <v>-5.17</v>
      </c>
      <c r="J564" s="7">
        <v>-5.17</v>
      </c>
      <c r="K564" s="7">
        <v>-5.17</v>
      </c>
      <c r="L564" s="7">
        <v>-5.17</v>
      </c>
      <c r="M564" s="7">
        <v>-5.17</v>
      </c>
      <c r="N564" s="7">
        <v>-62.040000000000013</v>
      </c>
    </row>
    <row r="565" spans="1:14" x14ac:dyDescent="0.35">
      <c r="A565" s="5">
        <v>7485</v>
      </c>
      <c r="B565" s="7">
        <v>-3276.85</v>
      </c>
      <c r="C565" s="7">
        <v>-3276.85</v>
      </c>
      <c r="D565" s="7">
        <v>-3276.85</v>
      </c>
      <c r="E565" s="7">
        <v>-3276.85</v>
      </c>
      <c r="F565" s="7">
        <v>-3276.85</v>
      </c>
      <c r="G565" s="7">
        <v>-3276.85</v>
      </c>
      <c r="H565" s="7">
        <v>-3276.85</v>
      </c>
      <c r="I565" s="7">
        <v>-3276.85</v>
      </c>
      <c r="J565" s="7">
        <v>-3396.64</v>
      </c>
      <c r="K565" s="7">
        <v>-3396.64</v>
      </c>
      <c r="L565" s="7">
        <v>-3396.64</v>
      </c>
      <c r="M565" s="7">
        <v>-3396.64</v>
      </c>
      <c r="N565" s="7">
        <v>-39801.359999999993</v>
      </c>
    </row>
    <row r="566" spans="1:14" x14ac:dyDescent="0.35">
      <c r="A566" s="5">
        <v>7510</v>
      </c>
      <c r="B566" s="7">
        <v>29753.559999999998</v>
      </c>
      <c r="C566" s="7">
        <v>26764.33</v>
      </c>
      <c r="D566" s="7">
        <v>27010.339999999997</v>
      </c>
      <c r="E566" s="7">
        <v>39248.199999999997</v>
      </c>
      <c r="F566" s="7">
        <v>28218.260000000002</v>
      </c>
      <c r="G566" s="7">
        <v>25913.780000000002</v>
      </c>
      <c r="H566" s="7">
        <v>29355.31</v>
      </c>
      <c r="I566" s="7">
        <v>28036.439999999995</v>
      </c>
      <c r="J566" s="7">
        <v>26733.839999999997</v>
      </c>
      <c r="K566" s="7">
        <v>27969.839999999997</v>
      </c>
      <c r="L566" s="7">
        <v>26408.489999999998</v>
      </c>
      <c r="M566" s="7">
        <v>28787.62</v>
      </c>
      <c r="N566" s="7">
        <v>344200.01</v>
      </c>
    </row>
    <row r="567" spans="1:14" x14ac:dyDescent="0.35">
      <c r="A567" s="5">
        <v>7515</v>
      </c>
      <c r="B567" s="7">
        <v>2519.12</v>
      </c>
      <c r="C567" s="7">
        <v>717.86</v>
      </c>
      <c r="D567" s="7">
        <v>165.9</v>
      </c>
      <c r="E567" s="7">
        <v>28.53</v>
      </c>
      <c r="F567" s="7">
        <v>23.02</v>
      </c>
      <c r="G567" s="7">
        <v>28.82</v>
      </c>
      <c r="H567" s="7">
        <v>107.55000000000001</v>
      </c>
      <c r="I567" s="7">
        <v>60.040000000000006</v>
      </c>
      <c r="J567" s="7">
        <v>62.050000000000004</v>
      </c>
      <c r="K567" s="7">
        <v>25.830000000000002</v>
      </c>
      <c r="L567" s="7"/>
      <c r="M567" s="7">
        <v>712.06000000000006</v>
      </c>
      <c r="N567" s="7">
        <v>4450.7800000000007</v>
      </c>
    </row>
    <row r="568" spans="1:14" x14ac:dyDescent="0.35">
      <c r="A568" s="5">
        <v>7520</v>
      </c>
      <c r="B568" s="7">
        <v>1941.5</v>
      </c>
      <c r="C568" s="7">
        <v>592.66</v>
      </c>
      <c r="D568" s="7">
        <v>71.89</v>
      </c>
      <c r="E568" s="7">
        <v>12.370000000000001</v>
      </c>
      <c r="F568" s="7">
        <v>9.99</v>
      </c>
      <c r="G568" s="7">
        <v>12.489999999999998</v>
      </c>
      <c r="H568" s="7">
        <v>46.599999999999994</v>
      </c>
      <c r="I568" s="7">
        <v>26.020000000000003</v>
      </c>
      <c r="J568" s="7">
        <v>26.89</v>
      </c>
      <c r="K568" s="7">
        <v>-1533.3799999999999</v>
      </c>
      <c r="L568" s="7"/>
      <c r="M568" s="7">
        <v>309.01</v>
      </c>
      <c r="N568" s="7">
        <v>1516.0399999999991</v>
      </c>
    </row>
    <row r="569" spans="1:14" x14ac:dyDescent="0.35">
      <c r="A569" s="5">
        <v>7535</v>
      </c>
      <c r="B569" s="7"/>
      <c r="C569" s="7"/>
      <c r="D569" s="7"/>
      <c r="E569" s="7"/>
      <c r="F569" s="7"/>
      <c r="G569" s="7"/>
      <c r="H569" s="7"/>
      <c r="I569" s="7"/>
      <c r="J569" s="7">
        <v>270</v>
      </c>
      <c r="K569" s="7"/>
      <c r="L569" s="7"/>
      <c r="M569" s="7"/>
      <c r="N569" s="7">
        <v>270</v>
      </c>
    </row>
    <row r="570" spans="1:14" x14ac:dyDescent="0.35">
      <c r="A570" s="5">
        <v>7540</v>
      </c>
      <c r="B570" s="7">
        <v>800493.7</v>
      </c>
      <c r="C570" s="7"/>
      <c r="D570" s="7">
        <v>14638.28</v>
      </c>
      <c r="E570" s="7"/>
      <c r="F570" s="7"/>
      <c r="G570" s="7"/>
      <c r="H570" s="7">
        <v>840022.57000000007</v>
      </c>
      <c r="I570" s="7"/>
      <c r="J570" s="7"/>
      <c r="K570" s="7"/>
      <c r="L570" s="7"/>
      <c r="M570" s="7">
        <v>40500.350000000006</v>
      </c>
      <c r="N570" s="7">
        <v>1695654.9000000001</v>
      </c>
    </row>
    <row r="571" spans="1:14" x14ac:dyDescent="0.35">
      <c r="A571" s="5">
        <v>7545</v>
      </c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>
        <v>1261763.95</v>
      </c>
      <c r="M571" s="7"/>
      <c r="N571" s="7">
        <v>1261763.95</v>
      </c>
    </row>
    <row r="572" spans="1:14" x14ac:dyDescent="0.35">
      <c r="A572" s="5">
        <v>7550</v>
      </c>
      <c r="B572" s="7">
        <v>-549837.70000000019</v>
      </c>
      <c r="C572" s="7">
        <v>242393.99999999988</v>
      </c>
      <c r="D572" s="7">
        <v>248604.72000000006</v>
      </c>
      <c r="E572" s="7">
        <v>256661.00000000006</v>
      </c>
      <c r="F572" s="7">
        <v>264496.99999999994</v>
      </c>
      <c r="G572" s="7">
        <v>239708.00000000012</v>
      </c>
      <c r="H572" s="7">
        <v>-586984.56999999983</v>
      </c>
      <c r="I572" s="7">
        <v>240631.99999999988</v>
      </c>
      <c r="J572" s="7">
        <v>234973.00000000012</v>
      </c>
      <c r="K572" s="7">
        <v>254831</v>
      </c>
      <c r="L572" s="7">
        <v>-1113088.5899999999</v>
      </c>
      <c r="M572" s="7">
        <v>267610.1399999999</v>
      </c>
      <c r="N572" s="7">
        <v>1.1641532182693481E-10</v>
      </c>
    </row>
    <row r="573" spans="1:14" x14ac:dyDescent="0.35">
      <c r="A573" s="5">
        <v>7555</v>
      </c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>
        <v>105138.64000000001</v>
      </c>
      <c r="M573" s="7"/>
      <c r="N573" s="7">
        <v>105138.64000000001</v>
      </c>
    </row>
    <row r="574" spans="1:14" x14ac:dyDescent="0.35">
      <c r="A574" s="5">
        <v>7585</v>
      </c>
      <c r="B574" s="7">
        <v>-196.33</v>
      </c>
      <c r="C574" s="7">
        <v>-196.34</v>
      </c>
      <c r="D574" s="7">
        <v>-196.33</v>
      </c>
      <c r="E574" s="7">
        <v>-196.33</v>
      </c>
      <c r="F574" s="7">
        <v>-196.34</v>
      </c>
      <c r="G574" s="7">
        <v>-196.33</v>
      </c>
      <c r="H574" s="7">
        <v>-196.33</v>
      </c>
      <c r="I574" s="7">
        <v>-196.34</v>
      </c>
      <c r="J574" s="7">
        <v>-196.33</v>
      </c>
      <c r="K574" s="7">
        <v>-196.33</v>
      </c>
      <c r="L574" s="7">
        <v>-196.34</v>
      </c>
      <c r="M574" s="7">
        <v>-196.33</v>
      </c>
      <c r="N574" s="7">
        <v>-2355.9999999999995</v>
      </c>
    </row>
    <row r="575" spans="1:14" x14ac:dyDescent="0.35">
      <c r="A575" s="5">
        <v>7595</v>
      </c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>
        <v>-1064383</v>
      </c>
      <c r="N575" s="7">
        <v>-1064383</v>
      </c>
    </row>
    <row r="576" spans="1:14" x14ac:dyDescent="0.35">
      <c r="A576" s="5">
        <v>7600</v>
      </c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>
        <v>-103377</v>
      </c>
      <c r="N576" s="7">
        <v>-103377</v>
      </c>
    </row>
    <row r="577" spans="1:14" x14ac:dyDescent="0.35">
      <c r="A577" s="5">
        <v>7610</v>
      </c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>
        <v>277249.03999999998</v>
      </c>
      <c r="N577" s="7">
        <v>277249.03999999998</v>
      </c>
    </row>
    <row r="578" spans="1:14" x14ac:dyDescent="0.35">
      <c r="A578" s="5">
        <v>7691</v>
      </c>
      <c r="B578" s="7"/>
      <c r="C578" s="7">
        <v>0</v>
      </c>
      <c r="D578" s="7"/>
      <c r="E578" s="7"/>
      <c r="F578" s="7">
        <v>0</v>
      </c>
      <c r="G578" s="7"/>
      <c r="H578" s="7">
        <v>0</v>
      </c>
      <c r="I578" s="7">
        <v>0</v>
      </c>
      <c r="J578" s="7">
        <v>0</v>
      </c>
      <c r="K578" s="7">
        <v>0</v>
      </c>
      <c r="L578" s="7"/>
      <c r="M578" s="7"/>
      <c r="N578" s="7">
        <v>0</v>
      </c>
    </row>
    <row r="579" spans="1:14" x14ac:dyDescent="0.35">
      <c r="A579" s="5">
        <v>7710</v>
      </c>
      <c r="B579" s="7"/>
      <c r="C579" s="7"/>
      <c r="D579" s="7">
        <v>2.382876118645072E-10</v>
      </c>
      <c r="E579" s="7"/>
      <c r="F579" s="7"/>
      <c r="G579" s="7"/>
      <c r="H579" s="7"/>
      <c r="I579" s="7"/>
      <c r="J579" s="7"/>
      <c r="K579" s="7"/>
      <c r="L579" s="7"/>
      <c r="M579" s="7"/>
      <c r="N579" s="7">
        <v>2.382876118645072E-10</v>
      </c>
    </row>
    <row r="580" spans="1:14" x14ac:dyDescent="0.35">
      <c r="A580" s="5">
        <v>7735</v>
      </c>
      <c r="B580" s="7">
        <v>1532.6799999999998</v>
      </c>
      <c r="C580" s="7">
        <v>1484.85</v>
      </c>
      <c r="D580" s="7">
        <v>1501.21</v>
      </c>
      <c r="E580" s="7">
        <v>1560.83</v>
      </c>
      <c r="F580" s="7">
        <v>1621.8600000000001</v>
      </c>
      <c r="G580" s="7">
        <v>1581.3399999999997</v>
      </c>
      <c r="H580" s="7">
        <v>1588.6099999999997</v>
      </c>
      <c r="I580" s="7">
        <v>1206.1200000000001</v>
      </c>
      <c r="J580" s="7">
        <v>2036.49</v>
      </c>
      <c r="K580" s="7">
        <v>1442.56</v>
      </c>
      <c r="L580" s="7">
        <v>1536.72</v>
      </c>
      <c r="M580" s="7">
        <v>1618.1500000000003</v>
      </c>
      <c r="N580" s="7">
        <v>18711.420000000002</v>
      </c>
    </row>
    <row r="581" spans="1:14" x14ac:dyDescent="0.35">
      <c r="A581" s="5">
        <v>7750</v>
      </c>
      <c r="B581" s="7">
        <v>-6563.6100000000006</v>
      </c>
      <c r="C581" s="7">
        <v>-7531.24</v>
      </c>
      <c r="D581" s="7">
        <v>-12779.620000000003</v>
      </c>
      <c r="E581" s="7">
        <v>-15686.460000000003</v>
      </c>
      <c r="F581" s="7">
        <v>-14001.140000000001</v>
      </c>
      <c r="G581" s="7">
        <v>-15725.09</v>
      </c>
      <c r="H581" s="7">
        <v>-18894.649999999998</v>
      </c>
      <c r="I581" s="7">
        <v>-12332.190000000002</v>
      </c>
      <c r="J581" s="7">
        <v>-12884.999999999998</v>
      </c>
      <c r="K581" s="7">
        <v>-13781.72</v>
      </c>
      <c r="L581" s="7">
        <v>-15230.529999999999</v>
      </c>
      <c r="M581" s="7">
        <v>-16049.169999999998</v>
      </c>
      <c r="N581" s="7">
        <v>-161460.41999999998</v>
      </c>
    </row>
    <row r="582" spans="1:14" x14ac:dyDescent="0.35">
      <c r="A582" s="5">
        <v>7765</v>
      </c>
      <c r="B582" s="7"/>
      <c r="C582" s="7">
        <v>-13395</v>
      </c>
      <c r="D582" s="7"/>
      <c r="E582" s="7"/>
      <c r="F582" s="7">
        <v>-10984.550000000001</v>
      </c>
      <c r="G582" s="7"/>
      <c r="H582" s="7">
        <v>-1808.69</v>
      </c>
      <c r="I582" s="7">
        <v>-5719.5</v>
      </c>
      <c r="J582" s="7">
        <v>-4915</v>
      </c>
      <c r="K582" s="7">
        <v>-13663</v>
      </c>
      <c r="L582" s="7"/>
      <c r="M582" s="7"/>
      <c r="N582" s="7">
        <v>-50485.740000000005</v>
      </c>
    </row>
    <row r="583" spans="1:14" x14ac:dyDescent="0.35">
      <c r="A583" s="8" t="s">
        <v>14</v>
      </c>
      <c r="B583" s="10">
        <v>-3.4015101846307516E-10</v>
      </c>
      <c r="C583" s="10">
        <v>4.7821231419220567E-9</v>
      </c>
      <c r="D583" s="10">
        <v>7.7343429438769817E-9</v>
      </c>
      <c r="E583" s="10">
        <v>5.2859832067042589E-9</v>
      </c>
      <c r="F583" s="10">
        <v>-3.4233380574733019E-9</v>
      </c>
      <c r="G583" s="10">
        <v>-2.1645973902195692E-10</v>
      </c>
      <c r="H583" s="10">
        <v>-1.2166765372967348E-8</v>
      </c>
      <c r="I583" s="10">
        <v>-8.7311491370201111E-11</v>
      </c>
      <c r="J583" s="10">
        <v>-1.3988028513267636E-9</v>
      </c>
      <c r="K583" s="10">
        <v>-3.3560354495421052E-9</v>
      </c>
      <c r="L583" s="10">
        <v>-9.9880708148702979E-9</v>
      </c>
      <c r="M583" s="10">
        <v>-9.1185938799753785E-9</v>
      </c>
      <c r="N583" s="10">
        <v>-3.776222001761198E-8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7020A3-20B9-4FD0-803F-6D6333C2E3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CBF1C-11C8-485A-9C90-A65859456992}">
  <ds:schemaRefs>
    <ds:schemaRef ds:uri="c5a96f66-4d20-4319-b5bb-cab46750a45b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fbd72e35-e219-480f-80c7-dcbb98c838d5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C9445E9-0A0B-4E0E-AD24-8337B3971C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UE Ledger</vt:lpstr>
      <vt:lpstr>UA Ledger</vt:lpstr>
      <vt:lpstr>AA Ledger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Drennan</dc:creator>
  <cp:lastModifiedBy>Phil Drennan</cp:lastModifiedBy>
  <dcterms:created xsi:type="dcterms:W3CDTF">2020-01-28T16:03:16Z</dcterms:created>
  <dcterms:modified xsi:type="dcterms:W3CDTF">2020-03-17T16:53:14Z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