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Second Set\To File\"/>
    </mc:Choice>
  </mc:AlternateContent>
  <xr:revisionPtr revIDLastSave="0" documentId="13_ncr:1_{E2100754-C1EC-41CB-A0B9-A77BCD49DCC2}" xr6:coauthVersionLast="45" xr6:coauthVersionMax="45" xr10:uidLastSave="{00000000-0000-0000-0000-000000000000}"/>
  <bookViews>
    <workbookView xWindow="-28920" yWindow="-120" windowWidth="29040" windowHeight="15840" xr2:uid="{84E87340-8AE4-476A-8100-14237AA67E62}"/>
  </bookViews>
  <sheets>
    <sheet name="Consolidated FPL 2022 Monthly" sheetId="1" r:id="rId1"/>
  </sheets>
  <definedNames>
    <definedName name="_xlnm.Print_Area" localSheetId="0">'Consolidated FPL 2022 Monthly'!$A$1:$N$92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1"/>
  <c r="E20" i="1"/>
  <c r="D20" i="1"/>
  <c r="C20" i="1"/>
  <c r="B20" i="1"/>
  <c r="C81" i="1"/>
  <c r="D81" i="1"/>
  <c r="E81" i="1"/>
  <c r="F81" i="1"/>
  <c r="G81" i="1"/>
  <c r="H81" i="1"/>
  <c r="I81" i="1"/>
  <c r="J81" i="1"/>
  <c r="K81" i="1"/>
  <c r="L81" i="1"/>
  <c r="M81" i="1"/>
  <c r="C83" i="1"/>
  <c r="D83" i="1"/>
  <c r="E83" i="1"/>
  <c r="F83" i="1"/>
  <c r="G83" i="1"/>
  <c r="H83" i="1"/>
  <c r="I83" i="1"/>
  <c r="J83" i="1"/>
  <c r="K83" i="1"/>
  <c r="L83" i="1"/>
  <c r="M83" i="1"/>
  <c r="C84" i="1"/>
  <c r="D84" i="1"/>
  <c r="E84" i="1"/>
  <c r="F84" i="1"/>
  <c r="G84" i="1"/>
  <c r="H84" i="1"/>
  <c r="I84" i="1"/>
  <c r="J84" i="1"/>
  <c r="K84" i="1"/>
  <c r="L84" i="1"/>
  <c r="M84" i="1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7" i="1"/>
  <c r="D87" i="1"/>
  <c r="E87" i="1"/>
  <c r="F87" i="1"/>
  <c r="G87" i="1"/>
  <c r="H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B81" i="1"/>
  <c r="B83" i="1"/>
  <c r="B84" i="1"/>
  <c r="B85" i="1"/>
  <c r="B86" i="1"/>
  <c r="B87" i="1"/>
  <c r="B88" i="1"/>
  <c r="B89" i="1"/>
  <c r="B90" i="1"/>
  <c r="B65" i="1"/>
  <c r="C65" i="1"/>
  <c r="D65" i="1"/>
  <c r="E65" i="1"/>
  <c r="F65" i="1"/>
  <c r="G65" i="1"/>
  <c r="H65" i="1"/>
  <c r="I65" i="1"/>
  <c r="J65" i="1"/>
  <c r="K65" i="1"/>
  <c r="L65" i="1"/>
  <c r="M65" i="1"/>
  <c r="B66" i="1"/>
  <c r="C66" i="1"/>
  <c r="D66" i="1"/>
  <c r="E66" i="1"/>
  <c r="F66" i="1"/>
  <c r="G66" i="1"/>
  <c r="H66" i="1"/>
  <c r="I66" i="1"/>
  <c r="J66" i="1"/>
  <c r="K66" i="1"/>
  <c r="L66" i="1"/>
  <c r="M66" i="1"/>
  <c r="B67" i="1"/>
  <c r="C67" i="1"/>
  <c r="D67" i="1"/>
  <c r="E67" i="1"/>
  <c r="F67" i="1"/>
  <c r="G67" i="1"/>
  <c r="H67" i="1"/>
  <c r="I67" i="1"/>
  <c r="J67" i="1"/>
  <c r="K67" i="1"/>
  <c r="L67" i="1"/>
  <c r="M67" i="1"/>
  <c r="B68" i="1"/>
  <c r="C68" i="1"/>
  <c r="D68" i="1"/>
  <c r="E68" i="1"/>
  <c r="F68" i="1"/>
  <c r="G68" i="1"/>
  <c r="H68" i="1"/>
  <c r="I68" i="1"/>
  <c r="J68" i="1"/>
  <c r="K68" i="1"/>
  <c r="L68" i="1"/>
  <c r="M68" i="1"/>
  <c r="B69" i="1"/>
  <c r="C69" i="1"/>
  <c r="D69" i="1"/>
  <c r="E69" i="1"/>
  <c r="F69" i="1"/>
  <c r="G69" i="1"/>
  <c r="H69" i="1"/>
  <c r="I69" i="1"/>
  <c r="J69" i="1"/>
  <c r="K69" i="1"/>
  <c r="L69" i="1"/>
  <c r="M69" i="1"/>
  <c r="B70" i="1"/>
  <c r="C70" i="1"/>
  <c r="D70" i="1"/>
  <c r="E70" i="1"/>
  <c r="F70" i="1"/>
  <c r="G70" i="1"/>
  <c r="H70" i="1"/>
  <c r="I70" i="1"/>
  <c r="J70" i="1"/>
  <c r="K70" i="1"/>
  <c r="L70" i="1"/>
  <c r="M70" i="1"/>
  <c r="B71" i="1"/>
  <c r="C71" i="1"/>
  <c r="D71" i="1"/>
  <c r="E71" i="1"/>
  <c r="F71" i="1"/>
  <c r="G71" i="1"/>
  <c r="H71" i="1"/>
  <c r="I71" i="1"/>
  <c r="J71" i="1"/>
  <c r="K71" i="1"/>
  <c r="L71" i="1"/>
  <c r="M71" i="1"/>
  <c r="B72" i="1"/>
  <c r="C72" i="1"/>
  <c r="D72" i="1"/>
  <c r="E72" i="1"/>
  <c r="F72" i="1"/>
  <c r="G72" i="1"/>
  <c r="H72" i="1"/>
  <c r="I72" i="1"/>
  <c r="J72" i="1"/>
  <c r="K72" i="1"/>
  <c r="L72" i="1"/>
  <c r="M72" i="1"/>
  <c r="C63" i="1"/>
  <c r="D63" i="1"/>
  <c r="E63" i="1"/>
  <c r="F63" i="1"/>
  <c r="G63" i="1"/>
  <c r="H63" i="1"/>
  <c r="I63" i="1"/>
  <c r="J63" i="1"/>
  <c r="K63" i="1"/>
  <c r="L63" i="1"/>
  <c r="M63" i="1"/>
  <c r="B63" i="1"/>
  <c r="N43" i="1"/>
  <c r="N44" i="1"/>
  <c r="N45" i="1"/>
  <c r="N46" i="1"/>
  <c r="N47" i="1"/>
  <c r="N48" i="1"/>
  <c r="N49" i="1"/>
  <c r="N68" i="1" s="1"/>
  <c r="N86" i="1" s="1"/>
  <c r="N50" i="1"/>
  <c r="N69" i="1" s="1"/>
  <c r="N87" i="1" s="1"/>
  <c r="N51" i="1"/>
  <c r="N52" i="1"/>
  <c r="N53" i="1"/>
  <c r="N54" i="1"/>
  <c r="N55" i="1"/>
  <c r="N42" i="1"/>
  <c r="C38" i="1"/>
  <c r="D38" i="1"/>
  <c r="E38" i="1"/>
  <c r="F38" i="1"/>
  <c r="G38" i="1"/>
  <c r="H38" i="1"/>
  <c r="I38" i="1"/>
  <c r="J38" i="1"/>
  <c r="K38" i="1"/>
  <c r="L38" i="1"/>
  <c r="M38" i="1"/>
  <c r="B38" i="1"/>
  <c r="N25" i="1"/>
  <c r="N26" i="1"/>
  <c r="N27" i="1"/>
  <c r="N38" i="1" s="1"/>
  <c r="N28" i="1"/>
  <c r="N65" i="1" s="1"/>
  <c r="N29" i="1"/>
  <c r="N30" i="1"/>
  <c r="N31" i="1"/>
  <c r="N32" i="1"/>
  <c r="N33" i="1"/>
  <c r="N70" i="1" s="1"/>
  <c r="N34" i="1"/>
  <c r="N71" i="1" s="1"/>
  <c r="N89" i="1" s="1"/>
  <c r="N35" i="1"/>
  <c r="N36" i="1"/>
  <c r="N37" i="1"/>
  <c r="N24" i="1"/>
  <c r="N67" i="1" l="1"/>
  <c r="N85" i="1" s="1"/>
  <c r="N83" i="1"/>
  <c r="N66" i="1"/>
  <c r="N84" i="1" s="1"/>
  <c r="N63" i="1"/>
  <c r="N81" i="1" s="1"/>
  <c r="N72" i="1"/>
  <c r="N90" i="1" s="1"/>
  <c r="N88" i="1"/>
</calcChain>
</file>

<file path=xl/sharedStrings.xml><?xml version="1.0" encoding="utf-8"?>
<sst xmlns="http://schemas.openxmlformats.org/spreadsheetml/2006/main" count="82" uniqueCount="23">
  <si>
    <t>RS1/RTR1</t>
  </si>
  <si>
    <t>GS1/GST1</t>
  </si>
  <si>
    <t>GSD1/GSDT1/HLFT1/GSDEV</t>
  </si>
  <si>
    <t>OS2</t>
  </si>
  <si>
    <t>GSLD1/GSLDT1/CS1/CST1/HLFT2/GSLD1EV</t>
  </si>
  <si>
    <t>GSLD2/GSLDT2/CS2/CST2/HLFT3</t>
  </si>
  <si>
    <t>GSLD3/GSLDT3/CS3/CST3</t>
  </si>
  <si>
    <t>SST1T</t>
  </si>
  <si>
    <t>SST1D1/SST1D2/SST1D3</t>
  </si>
  <si>
    <t>CILC D/CILC G</t>
  </si>
  <si>
    <t>CILC T</t>
  </si>
  <si>
    <t>MET</t>
  </si>
  <si>
    <t>OL1/SL1/SL1M/PL1</t>
  </si>
  <si>
    <t>SL2/SL2M/GSCU1</t>
  </si>
  <si>
    <t>Total</t>
  </si>
  <si>
    <t>Year end Average</t>
  </si>
  <si>
    <t>Florida Power &amp; Light Company
Docket No. 20210010-EI
Staff's 2nd Set of Interrogatories
Attachment 1, Interrogatory No. 13
Page 1 of 2</t>
  </si>
  <si>
    <t>FPL Consolidated Average Customers by Rate Class Consolidated</t>
  </si>
  <si>
    <t xml:space="preserve">Sales FPL Consolidated </t>
  </si>
  <si>
    <t xml:space="preserve">Average NCP FPL Consolidated </t>
  </si>
  <si>
    <t xml:space="preserve">CALCULATION - Billing KW Load Factor (%) - FPL Consolidated </t>
  </si>
  <si>
    <t xml:space="preserve">CALCULATION - Projected Billed KW at Meter (KW) - FPL Consolidated </t>
  </si>
  <si>
    <t>Florida Power &amp; Light Company
Docket No. 20210010-EI
Staff's 2nd Set of Interrogatories
Attachment 1, Interrogatory No. 13
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</si>
</sst>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#,##0_);[Red]\(#,##0\);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3" applyFont="1" applyBorder="1" applyAlignment="1">
      <alignment horizontal="left"/>
    </xf>
    <xf numFmtId="17" fontId="2" fillId="2" borderId="1" xfId="0" applyNumberFormat="1" applyFont="1" applyFill="1" applyBorder="1"/>
    <xf numFmtId="0" fontId="0" fillId="0" borderId="0" xfId="0" applyAlignment="1">
      <alignment wrapText="1"/>
    </xf>
    <xf numFmtId="164" fontId="0" fillId="0" borderId="1" xfId="1" applyNumberFormat="1" applyFont="1" applyBorder="1"/>
    <xf numFmtId="0" fontId="4" fillId="3" borderId="1" xfId="3" applyFont="1" applyFill="1" applyBorder="1" applyAlignment="1">
      <alignment horizontal="left"/>
    </xf>
    <xf numFmtId="164" fontId="0" fillId="3" borderId="1" xfId="1" applyNumberFormat="1" applyFont="1" applyFill="1" applyBorder="1"/>
    <xf numFmtId="0" fontId="0" fillId="3" borderId="1" xfId="0" applyFill="1" applyBorder="1"/>
    <xf numFmtId="165" fontId="0" fillId="0" borderId="1" xfId="2" applyNumberFormat="1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4" fillId="0" borderId="1" xfId="3" applyFont="1" applyFill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10">
    <cellStyle name="Comma" xfId="1" builtinId="3"/>
    <cellStyle name="Comma 2" xfId="9" xr:uid="{6019F1D7-FB3C-411A-91DC-3CE8C2D1346E}"/>
    <cellStyle name="Comma 3" xfId="6" xr:uid="{AF6085F4-9269-46E3-8F8A-83371F8140B4}"/>
    <cellStyle name="Currency 2" xfId="8" xr:uid="{E9089215-7103-44A6-98DD-FE660919C4CB}"/>
    <cellStyle name="Normal" xfId="0" builtinId="0"/>
    <cellStyle name="Normal 10" xfId="7" xr:uid="{596ECE21-8462-4C28-81AA-C010E62D8719}"/>
    <cellStyle name="Normal 142" xfId="3" xr:uid="{3A01E228-37B0-4CAC-86AA-73784C8A49E0}"/>
    <cellStyle name="Normal 4" xfId="4" xr:uid="{56C71064-7E28-4E26-BA57-BC4EE2267A7D}"/>
    <cellStyle name="Normal 6" xfId="5" xr:uid="{CDB897E6-B112-4FEE-9B63-545F52F0373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196A-9163-4F1A-AF62-4AF4FA791E8D}">
  <dimension ref="A1:P92"/>
  <sheetViews>
    <sheetView tabSelected="1" view="pageBreakPreview" zoomScale="60" zoomScaleNormal="100" workbookViewId="0">
      <selection activeCell="B22" sqref="B22:N22"/>
    </sheetView>
  </sheetViews>
  <sheetFormatPr defaultRowHeight="15" x14ac:dyDescent="0.25"/>
  <cols>
    <col min="1" max="1" width="40" bestFit="1" customWidth="1"/>
    <col min="2" max="2" width="16.5703125" bestFit="1" customWidth="1"/>
    <col min="3" max="3" width="16.140625" bestFit="1" customWidth="1"/>
    <col min="4" max="5" width="16.5703125" bestFit="1" customWidth="1"/>
    <col min="6" max="6" width="15.42578125" bestFit="1" customWidth="1"/>
    <col min="7" max="7" width="16.5703125" bestFit="1" customWidth="1"/>
    <col min="8" max="8" width="17.28515625" bestFit="1" customWidth="1"/>
    <col min="9" max="9" width="16.5703125" bestFit="1" customWidth="1"/>
    <col min="10" max="10" width="16.28515625" bestFit="1" customWidth="1"/>
    <col min="11" max="11" width="16.85546875" bestFit="1" customWidth="1"/>
    <col min="12" max="12" width="16.140625" bestFit="1" customWidth="1"/>
    <col min="13" max="13" width="16.5703125" bestFit="1" customWidth="1"/>
    <col min="14" max="14" width="23.140625" customWidth="1"/>
  </cols>
  <sheetData>
    <row r="1" spans="1:14" ht="79.5" customHeight="1" x14ac:dyDescent="0.25">
      <c r="A1" s="3" t="s">
        <v>16</v>
      </c>
    </row>
    <row r="4" spans="1:14" ht="15.75" x14ac:dyDescent="0.25">
      <c r="B4" s="12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B5" s="2">
        <v>44562</v>
      </c>
      <c r="C5" s="2">
        <v>44593</v>
      </c>
      <c r="D5" s="2">
        <v>44621</v>
      </c>
      <c r="E5" s="2">
        <v>44652</v>
      </c>
      <c r="F5" s="2">
        <v>44682</v>
      </c>
      <c r="G5" s="2">
        <v>44713</v>
      </c>
      <c r="H5" s="2">
        <v>44743</v>
      </c>
      <c r="I5" s="2">
        <v>44774</v>
      </c>
      <c r="J5" s="2">
        <v>44805</v>
      </c>
      <c r="K5" s="2">
        <v>44835</v>
      </c>
      <c r="L5" s="2">
        <v>44866</v>
      </c>
      <c r="M5" s="2">
        <v>44896</v>
      </c>
      <c r="N5" s="2" t="s">
        <v>14</v>
      </c>
    </row>
    <row r="6" spans="1:14" x14ac:dyDescent="0.25">
      <c r="A6" s="1" t="s">
        <v>0</v>
      </c>
      <c r="B6" s="4">
        <v>5030104</v>
      </c>
      <c r="C6" s="4">
        <v>5036879</v>
      </c>
      <c r="D6" s="4">
        <v>5043703</v>
      </c>
      <c r="E6" s="4">
        <v>5047834</v>
      </c>
      <c r="F6" s="4">
        <v>5047699</v>
      </c>
      <c r="G6" s="4">
        <v>5050117</v>
      </c>
      <c r="H6" s="4">
        <v>5053465</v>
      </c>
      <c r="I6" s="4">
        <v>5058269</v>
      </c>
      <c r="J6" s="4">
        <v>5060259</v>
      </c>
      <c r="K6" s="4">
        <v>5063491</v>
      </c>
      <c r="L6" s="4">
        <v>5069982</v>
      </c>
      <c r="M6" s="4">
        <v>5077518</v>
      </c>
      <c r="N6" s="4">
        <v>5053277</v>
      </c>
    </row>
    <row r="7" spans="1:14" x14ac:dyDescent="0.25">
      <c r="A7" s="1" t="s">
        <v>1</v>
      </c>
      <c r="B7" s="4">
        <v>529616</v>
      </c>
      <c r="C7" s="4">
        <v>530131</v>
      </c>
      <c r="D7" s="4">
        <v>530690</v>
      </c>
      <c r="E7" s="4">
        <v>531277</v>
      </c>
      <c r="F7" s="4">
        <v>531801</v>
      </c>
      <c r="G7" s="4">
        <v>532284</v>
      </c>
      <c r="H7" s="4">
        <v>532759</v>
      </c>
      <c r="I7" s="4">
        <v>533244</v>
      </c>
      <c r="J7" s="4">
        <v>533709</v>
      </c>
      <c r="K7" s="4">
        <v>534166</v>
      </c>
      <c r="L7" s="4">
        <v>534652</v>
      </c>
      <c r="M7" s="4">
        <v>535205</v>
      </c>
      <c r="N7" s="4">
        <v>532461</v>
      </c>
    </row>
    <row r="8" spans="1:14" x14ac:dyDescent="0.25">
      <c r="A8" s="1" t="s">
        <v>2</v>
      </c>
      <c r="B8" s="4">
        <v>94107</v>
      </c>
      <c r="C8" s="4">
        <v>94203</v>
      </c>
      <c r="D8" s="4">
        <v>94307</v>
      </c>
      <c r="E8" s="4">
        <v>94378</v>
      </c>
      <c r="F8" s="4">
        <v>94417</v>
      </c>
      <c r="G8" s="4">
        <v>94476</v>
      </c>
      <c r="H8" s="4">
        <v>94540</v>
      </c>
      <c r="I8" s="4">
        <v>94624</v>
      </c>
      <c r="J8" s="4">
        <v>94692</v>
      </c>
      <c r="K8" s="4">
        <v>94763</v>
      </c>
      <c r="L8" s="4">
        <v>94869</v>
      </c>
      <c r="M8" s="4">
        <v>94980</v>
      </c>
      <c r="N8" s="4">
        <v>94530</v>
      </c>
    </row>
    <row r="9" spans="1:14" x14ac:dyDescent="0.25">
      <c r="A9" s="1" t="s">
        <v>3</v>
      </c>
      <c r="B9" s="4">
        <v>166</v>
      </c>
      <c r="C9" s="4">
        <v>166</v>
      </c>
      <c r="D9" s="4">
        <v>166</v>
      </c>
      <c r="E9" s="4">
        <v>166</v>
      </c>
      <c r="F9" s="4">
        <v>166</v>
      </c>
      <c r="G9" s="4">
        <v>166</v>
      </c>
      <c r="H9" s="4">
        <v>166</v>
      </c>
      <c r="I9" s="4">
        <v>166</v>
      </c>
      <c r="J9" s="4">
        <v>166</v>
      </c>
      <c r="K9" s="4">
        <v>166</v>
      </c>
      <c r="L9" s="4">
        <v>166</v>
      </c>
      <c r="M9" s="4">
        <v>166</v>
      </c>
      <c r="N9" s="4">
        <v>166</v>
      </c>
    </row>
    <row r="10" spans="1:14" x14ac:dyDescent="0.25">
      <c r="A10" s="1" t="s">
        <v>4</v>
      </c>
      <c r="B10" s="4">
        <v>2980</v>
      </c>
      <c r="C10" s="4">
        <v>2981</v>
      </c>
      <c r="D10" s="4">
        <v>2984</v>
      </c>
      <c r="E10" s="4">
        <v>2987</v>
      </c>
      <c r="F10" s="4">
        <v>2988</v>
      </c>
      <c r="G10" s="4">
        <v>2987</v>
      </c>
      <c r="H10" s="4">
        <v>2988</v>
      </c>
      <c r="I10" s="4">
        <v>2989</v>
      </c>
      <c r="J10" s="4">
        <v>2990</v>
      </c>
      <c r="K10" s="4">
        <v>2992</v>
      </c>
      <c r="L10" s="4">
        <v>2994</v>
      </c>
      <c r="M10" s="4">
        <v>2995</v>
      </c>
      <c r="N10" s="4">
        <v>2988</v>
      </c>
    </row>
    <row r="11" spans="1:14" x14ac:dyDescent="0.25">
      <c r="A11" s="1" t="s">
        <v>5</v>
      </c>
      <c r="B11" s="4">
        <v>194</v>
      </c>
      <c r="C11" s="4">
        <v>194</v>
      </c>
      <c r="D11" s="4">
        <v>194</v>
      </c>
      <c r="E11" s="4">
        <v>194</v>
      </c>
      <c r="F11" s="4">
        <v>194</v>
      </c>
      <c r="G11" s="4">
        <v>194</v>
      </c>
      <c r="H11" s="4">
        <v>194</v>
      </c>
      <c r="I11" s="4">
        <v>194</v>
      </c>
      <c r="J11" s="4">
        <v>194</v>
      </c>
      <c r="K11" s="4">
        <v>194</v>
      </c>
      <c r="L11" s="4">
        <v>194</v>
      </c>
      <c r="M11" s="4">
        <v>194</v>
      </c>
      <c r="N11" s="4">
        <v>194</v>
      </c>
    </row>
    <row r="12" spans="1:14" x14ac:dyDescent="0.25">
      <c r="A12" s="1" t="s">
        <v>6</v>
      </c>
      <c r="B12" s="4">
        <v>16</v>
      </c>
      <c r="C12" s="4">
        <v>16</v>
      </c>
      <c r="D12" s="4">
        <v>16</v>
      </c>
      <c r="E12" s="4">
        <v>16</v>
      </c>
      <c r="F12" s="4">
        <v>16</v>
      </c>
      <c r="G12" s="4">
        <v>16</v>
      </c>
      <c r="H12" s="4">
        <v>16</v>
      </c>
      <c r="I12" s="4">
        <v>16</v>
      </c>
      <c r="J12" s="4">
        <v>16</v>
      </c>
      <c r="K12" s="4">
        <v>16</v>
      </c>
      <c r="L12" s="4">
        <v>16</v>
      </c>
      <c r="M12" s="4">
        <v>16</v>
      </c>
      <c r="N12" s="4">
        <v>16</v>
      </c>
    </row>
    <row r="13" spans="1:14" x14ac:dyDescent="0.25">
      <c r="A13" s="1" t="s">
        <v>7</v>
      </c>
      <c r="B13" s="4">
        <v>12</v>
      </c>
      <c r="C13" s="4">
        <v>12</v>
      </c>
      <c r="D13" s="4">
        <v>12</v>
      </c>
      <c r="E13" s="4">
        <v>12</v>
      </c>
      <c r="F13" s="4">
        <v>12</v>
      </c>
      <c r="G13" s="4">
        <v>12</v>
      </c>
      <c r="H13" s="4">
        <v>12</v>
      </c>
      <c r="I13" s="4">
        <v>12</v>
      </c>
      <c r="J13" s="4">
        <v>12</v>
      </c>
      <c r="K13" s="4">
        <v>12</v>
      </c>
      <c r="L13" s="4">
        <v>12</v>
      </c>
      <c r="M13" s="4">
        <v>12</v>
      </c>
      <c r="N13" s="4">
        <v>12</v>
      </c>
    </row>
    <row r="14" spans="1:14" x14ac:dyDescent="0.25">
      <c r="A14" s="1" t="s">
        <v>8</v>
      </c>
      <c r="B14" s="4">
        <v>10</v>
      </c>
      <c r="C14" s="4">
        <v>10</v>
      </c>
      <c r="D14" s="4">
        <v>10</v>
      </c>
      <c r="E14" s="4">
        <v>10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  <c r="L14" s="4">
        <v>10</v>
      </c>
      <c r="M14" s="4">
        <v>10</v>
      </c>
      <c r="N14" s="4">
        <v>10</v>
      </c>
    </row>
    <row r="15" spans="1:14" x14ac:dyDescent="0.25">
      <c r="A15" s="1" t="s">
        <v>9</v>
      </c>
      <c r="B15" s="4">
        <v>322</v>
      </c>
      <c r="C15" s="4">
        <v>322</v>
      </c>
      <c r="D15" s="4">
        <v>322</v>
      </c>
      <c r="E15" s="4">
        <v>322</v>
      </c>
      <c r="F15" s="4">
        <v>322</v>
      </c>
      <c r="G15" s="4">
        <v>322</v>
      </c>
      <c r="H15" s="4">
        <v>322</v>
      </c>
      <c r="I15" s="4">
        <v>322</v>
      </c>
      <c r="J15" s="4">
        <v>322</v>
      </c>
      <c r="K15" s="4">
        <v>322</v>
      </c>
      <c r="L15" s="4">
        <v>322</v>
      </c>
      <c r="M15" s="4">
        <v>322</v>
      </c>
      <c r="N15" s="4">
        <v>322</v>
      </c>
    </row>
    <row r="16" spans="1:14" x14ac:dyDescent="0.25">
      <c r="A16" s="1" t="s">
        <v>10</v>
      </c>
      <c r="B16" s="4">
        <v>17</v>
      </c>
      <c r="C16" s="4">
        <v>17</v>
      </c>
      <c r="D16" s="4">
        <v>17</v>
      </c>
      <c r="E16" s="4">
        <v>17</v>
      </c>
      <c r="F16" s="4">
        <v>17</v>
      </c>
      <c r="G16" s="4">
        <v>17</v>
      </c>
      <c r="H16" s="4">
        <v>17</v>
      </c>
      <c r="I16" s="4">
        <v>17</v>
      </c>
      <c r="J16" s="4">
        <v>17</v>
      </c>
      <c r="K16" s="4">
        <v>17</v>
      </c>
      <c r="L16" s="4">
        <v>17</v>
      </c>
      <c r="M16" s="4">
        <v>17</v>
      </c>
      <c r="N16" s="4">
        <v>17</v>
      </c>
    </row>
    <row r="17" spans="1:14" x14ac:dyDescent="0.25">
      <c r="A17" s="1" t="s">
        <v>11</v>
      </c>
      <c r="B17" s="4">
        <v>27</v>
      </c>
      <c r="C17" s="4">
        <v>27</v>
      </c>
      <c r="D17" s="4">
        <v>27</v>
      </c>
      <c r="E17" s="4">
        <v>27</v>
      </c>
      <c r="F17" s="4">
        <v>27</v>
      </c>
      <c r="G17" s="4">
        <v>27</v>
      </c>
      <c r="H17" s="4">
        <v>27</v>
      </c>
      <c r="I17" s="4">
        <v>27</v>
      </c>
      <c r="J17" s="4">
        <v>27</v>
      </c>
      <c r="K17" s="4">
        <v>27</v>
      </c>
      <c r="L17" s="4">
        <v>27</v>
      </c>
      <c r="M17" s="4">
        <v>27</v>
      </c>
      <c r="N17" s="4">
        <v>27</v>
      </c>
    </row>
    <row r="18" spans="1:14" x14ac:dyDescent="0.25">
      <c r="A18" s="1" t="s">
        <v>12</v>
      </c>
      <c r="B18" s="4">
        <v>21450</v>
      </c>
      <c r="C18" s="4">
        <v>21489</v>
      </c>
      <c r="D18" s="4">
        <v>21528</v>
      </c>
      <c r="E18" s="4">
        <v>21569</v>
      </c>
      <c r="F18" s="4">
        <v>21608</v>
      </c>
      <c r="G18" s="4">
        <v>21647</v>
      </c>
      <c r="H18" s="4">
        <v>21687</v>
      </c>
      <c r="I18" s="4">
        <v>21726</v>
      </c>
      <c r="J18" s="4">
        <v>21766</v>
      </c>
      <c r="K18" s="4">
        <v>21806</v>
      </c>
      <c r="L18" s="4">
        <v>21845</v>
      </c>
      <c r="M18" s="4">
        <v>21884</v>
      </c>
      <c r="N18" s="4">
        <v>21667.083333333332</v>
      </c>
    </row>
    <row r="19" spans="1:14" x14ac:dyDescent="0.25">
      <c r="A19" s="1" t="s">
        <v>13</v>
      </c>
      <c r="B19" s="4">
        <v>11795.866415531731</v>
      </c>
      <c r="C19" s="4">
        <v>11803.866415531731</v>
      </c>
      <c r="D19" s="4">
        <v>11810.866415531731</v>
      </c>
      <c r="E19" s="4">
        <v>11817.866415531731</v>
      </c>
      <c r="F19" s="4">
        <v>11824.866415531731</v>
      </c>
      <c r="G19" s="4">
        <v>11832.866415531731</v>
      </c>
      <c r="H19" s="4">
        <v>11839.866415531731</v>
      </c>
      <c r="I19" s="4">
        <v>11847.866415531731</v>
      </c>
      <c r="J19" s="4">
        <v>11853.866415531731</v>
      </c>
      <c r="K19" s="4">
        <v>11861.866415531731</v>
      </c>
      <c r="L19" s="4">
        <v>11868.866415531731</v>
      </c>
      <c r="M19" s="4">
        <v>11876.866415531731</v>
      </c>
      <c r="N19" s="4">
        <v>11836.283082198395</v>
      </c>
    </row>
    <row r="20" spans="1:14" x14ac:dyDescent="0.25">
      <c r="A20" s="5" t="s">
        <v>14</v>
      </c>
      <c r="B20" s="6">
        <f>SUM(B6:B19)</f>
        <v>5690816.8664155314</v>
      </c>
      <c r="C20" s="6">
        <f t="shared" ref="C20:N20" si="0">SUM(C6:C19)</f>
        <v>5698250.8664155314</v>
      </c>
      <c r="D20" s="6">
        <f t="shared" si="0"/>
        <v>5705786.8664155314</v>
      </c>
      <c r="E20" s="6">
        <f t="shared" si="0"/>
        <v>5710626.8664155314</v>
      </c>
      <c r="F20" s="6">
        <f t="shared" si="0"/>
        <v>5711101.8664155314</v>
      </c>
      <c r="G20" s="6">
        <f t="shared" si="0"/>
        <v>5714107.8664155314</v>
      </c>
      <c r="H20" s="6">
        <f t="shared" si="0"/>
        <v>5718042.8664155314</v>
      </c>
      <c r="I20" s="6">
        <f t="shared" si="0"/>
        <v>5723463.8664155314</v>
      </c>
      <c r="J20" s="6">
        <f t="shared" si="0"/>
        <v>5726033.8664155314</v>
      </c>
      <c r="K20" s="6">
        <f t="shared" si="0"/>
        <v>5729843.8664155314</v>
      </c>
      <c r="L20" s="6">
        <f t="shared" si="0"/>
        <v>5736974.8664155314</v>
      </c>
      <c r="M20" s="6">
        <f t="shared" si="0"/>
        <v>5745222.8664155314</v>
      </c>
      <c r="N20" s="6">
        <f t="shared" si="0"/>
        <v>5717523.3664155314</v>
      </c>
    </row>
    <row r="22" spans="1:14" ht="15.75" x14ac:dyDescent="0.25">
      <c r="B22" s="12" t="s">
        <v>18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B23" s="2">
        <v>44562</v>
      </c>
      <c r="C23" s="2">
        <v>44593</v>
      </c>
      <c r="D23" s="2">
        <v>44621</v>
      </c>
      <c r="E23" s="2">
        <v>44652</v>
      </c>
      <c r="F23" s="2">
        <v>44682</v>
      </c>
      <c r="G23" s="2">
        <v>44713</v>
      </c>
      <c r="H23" s="2">
        <v>44743</v>
      </c>
      <c r="I23" s="2">
        <v>44774</v>
      </c>
      <c r="J23" s="2">
        <v>44805</v>
      </c>
      <c r="K23" s="2">
        <v>44835</v>
      </c>
      <c r="L23" s="2">
        <v>44866</v>
      </c>
      <c r="M23" s="2">
        <v>44896</v>
      </c>
      <c r="N23" s="2" t="s">
        <v>14</v>
      </c>
    </row>
    <row r="24" spans="1:14" x14ac:dyDescent="0.25">
      <c r="A24" s="1" t="s">
        <v>0</v>
      </c>
      <c r="B24" s="4">
        <v>4966596765.7742901</v>
      </c>
      <c r="C24" s="4">
        <v>4417154801.7742901</v>
      </c>
      <c r="D24" s="4">
        <v>4347896242.7742901</v>
      </c>
      <c r="E24" s="4">
        <v>4620777991.7742901</v>
      </c>
      <c r="F24" s="4">
        <v>5157811706.7742901</v>
      </c>
      <c r="G24" s="4">
        <v>6122693029.7742901</v>
      </c>
      <c r="H24" s="4">
        <v>6740335766.7742901</v>
      </c>
      <c r="I24" s="4">
        <v>6904406362.7742901</v>
      </c>
      <c r="J24" s="4">
        <v>6711570035.7742901</v>
      </c>
      <c r="K24" s="4">
        <v>5912450910.7742901</v>
      </c>
      <c r="L24" s="4">
        <v>4886176561.7742901</v>
      </c>
      <c r="M24" s="4">
        <v>4528068492.7742901</v>
      </c>
      <c r="N24" s="4">
        <f t="shared" ref="N24:N37" si="1">SUM(B24:M24)</f>
        <v>65315938669.291496</v>
      </c>
    </row>
    <row r="25" spans="1:14" x14ac:dyDescent="0.25">
      <c r="A25" s="1" t="s">
        <v>1</v>
      </c>
      <c r="B25" s="4">
        <v>634722149.68840003</v>
      </c>
      <c r="C25" s="4">
        <v>587274753.98383296</v>
      </c>
      <c r="D25" s="4">
        <v>612064927.78571403</v>
      </c>
      <c r="E25" s="4">
        <v>656044061.52462006</v>
      </c>
      <c r="F25" s="4">
        <v>697353956.91247106</v>
      </c>
      <c r="G25" s="4">
        <v>760600348.67560196</v>
      </c>
      <c r="H25" s="4">
        <v>796481972.70606601</v>
      </c>
      <c r="I25" s="4">
        <v>792932192.30974996</v>
      </c>
      <c r="J25" s="4">
        <v>777916814.62385094</v>
      </c>
      <c r="K25" s="4">
        <v>738269616.97768795</v>
      </c>
      <c r="L25" s="4">
        <v>679344506.20195198</v>
      </c>
      <c r="M25" s="4">
        <v>635511762.90518904</v>
      </c>
      <c r="N25" s="4">
        <f t="shared" si="1"/>
        <v>8368517064.2951355</v>
      </c>
    </row>
    <row r="26" spans="1:14" x14ac:dyDescent="0.25">
      <c r="A26" s="1" t="s">
        <v>2</v>
      </c>
      <c r="B26" s="4">
        <v>2195215233.5167899</v>
      </c>
      <c r="C26" s="4">
        <v>1976720291.47615</v>
      </c>
      <c r="D26" s="4">
        <v>2062387478.81563</v>
      </c>
      <c r="E26" s="4">
        <v>2208824213.3202901</v>
      </c>
      <c r="F26" s="4">
        <v>2346185213.5093498</v>
      </c>
      <c r="G26" s="4">
        <v>2564784068.4839301</v>
      </c>
      <c r="H26" s="4">
        <v>2674566875.4390302</v>
      </c>
      <c r="I26" s="4">
        <v>2673651948.4760699</v>
      </c>
      <c r="J26" s="4">
        <v>2644783217.9948702</v>
      </c>
      <c r="K26" s="4">
        <v>2491580848.0932102</v>
      </c>
      <c r="L26" s="4">
        <v>2282493940.6754098</v>
      </c>
      <c r="M26" s="4">
        <v>2174713835.5605798</v>
      </c>
      <c r="N26" s="4">
        <f t="shared" si="1"/>
        <v>28295907165.361313</v>
      </c>
    </row>
    <row r="27" spans="1:14" x14ac:dyDescent="0.25">
      <c r="A27" s="1" t="s">
        <v>3</v>
      </c>
      <c r="B27" s="4">
        <v>794657.87769171898</v>
      </c>
      <c r="C27" s="4">
        <v>781714.759880319</v>
      </c>
      <c r="D27" s="4">
        <v>786941.04957295896</v>
      </c>
      <c r="E27" s="4">
        <v>791481.944948997</v>
      </c>
      <c r="F27" s="4">
        <v>810982.80974823004</v>
      </c>
      <c r="G27" s="4">
        <v>871409.07290801802</v>
      </c>
      <c r="H27" s="4">
        <v>875281.80309158994</v>
      </c>
      <c r="I27" s="4">
        <v>840056.28752353997</v>
      </c>
      <c r="J27" s="4">
        <v>840778.99746423401</v>
      </c>
      <c r="K27" s="4">
        <v>833122.78863957897</v>
      </c>
      <c r="L27" s="4">
        <v>823847.41128402494</v>
      </c>
      <c r="M27" s="4">
        <v>850661.59435859194</v>
      </c>
      <c r="N27" s="4">
        <f t="shared" si="1"/>
        <v>9900936.3971118014</v>
      </c>
    </row>
    <row r="28" spans="1:14" x14ac:dyDescent="0.25">
      <c r="A28" s="1" t="s">
        <v>4</v>
      </c>
      <c r="B28" s="4">
        <v>821360697.68408</v>
      </c>
      <c r="C28" s="4">
        <v>753601878.47060704</v>
      </c>
      <c r="D28" s="4">
        <v>774237102.61452305</v>
      </c>
      <c r="E28" s="4">
        <v>818287385.19956005</v>
      </c>
      <c r="F28" s="4">
        <v>853858993.61323404</v>
      </c>
      <c r="G28" s="4">
        <v>900800421.30853796</v>
      </c>
      <c r="H28" s="4">
        <v>924096899.88997495</v>
      </c>
      <c r="I28" s="4">
        <v>954740467.56974494</v>
      </c>
      <c r="J28" s="4">
        <v>953765363.53089595</v>
      </c>
      <c r="K28" s="4">
        <v>906471557.96099102</v>
      </c>
      <c r="L28" s="4">
        <v>850134189.37904596</v>
      </c>
      <c r="M28" s="4">
        <v>824619637.05750704</v>
      </c>
      <c r="N28" s="4">
        <f t="shared" si="1"/>
        <v>10335974594.278702</v>
      </c>
    </row>
    <row r="29" spans="1:14" x14ac:dyDescent="0.25">
      <c r="A29" s="1" t="s">
        <v>5</v>
      </c>
      <c r="B29" s="4">
        <v>302532142.84584498</v>
      </c>
      <c r="C29" s="4">
        <v>282770488.594684</v>
      </c>
      <c r="D29" s="4">
        <v>285757987.42747903</v>
      </c>
      <c r="E29" s="4">
        <v>308498310.90979999</v>
      </c>
      <c r="F29" s="4">
        <v>317741648.44953901</v>
      </c>
      <c r="G29" s="4">
        <v>338638230.83183402</v>
      </c>
      <c r="H29" s="4">
        <v>347455440.33545601</v>
      </c>
      <c r="I29" s="4">
        <v>350022143.078502</v>
      </c>
      <c r="J29" s="4">
        <v>348344884.30844402</v>
      </c>
      <c r="K29" s="4">
        <v>326986104.91109401</v>
      </c>
      <c r="L29" s="4">
        <v>316984831.78280699</v>
      </c>
      <c r="M29" s="4">
        <v>299654862.260355</v>
      </c>
      <c r="N29" s="4">
        <f t="shared" si="1"/>
        <v>3825387075.7358394</v>
      </c>
    </row>
    <row r="30" spans="1:14" x14ac:dyDescent="0.25">
      <c r="A30" s="1" t="s">
        <v>6</v>
      </c>
      <c r="B30" s="4">
        <v>71119071.202238694</v>
      </c>
      <c r="C30" s="4">
        <v>73893966.397085398</v>
      </c>
      <c r="D30" s="4">
        <v>71696532.046789899</v>
      </c>
      <c r="E30" s="4">
        <v>76743964.238414004</v>
      </c>
      <c r="F30" s="4">
        <v>82940431.409286603</v>
      </c>
      <c r="G30" s="4">
        <v>89412203.026071593</v>
      </c>
      <c r="H30" s="4">
        <v>89054302.026228607</v>
      </c>
      <c r="I30" s="4">
        <v>89338874.821537495</v>
      </c>
      <c r="J30" s="4">
        <v>85469895.142922297</v>
      </c>
      <c r="K30" s="4">
        <v>81834891.510017499</v>
      </c>
      <c r="L30" s="4">
        <v>76691879.051173806</v>
      </c>
      <c r="M30" s="4">
        <v>72592975.407052204</v>
      </c>
      <c r="N30" s="4">
        <f t="shared" si="1"/>
        <v>960788986.27881813</v>
      </c>
    </row>
    <row r="31" spans="1:14" x14ac:dyDescent="0.25">
      <c r="A31" s="1" t="s">
        <v>7</v>
      </c>
      <c r="B31" s="4">
        <v>4491809.3280589804</v>
      </c>
      <c r="C31" s="4">
        <v>2716248.499055</v>
      </c>
      <c r="D31" s="4">
        <v>5270758.9465526296</v>
      </c>
      <c r="E31" s="4">
        <v>2639402.2671599798</v>
      </c>
      <c r="F31" s="4">
        <v>4980148.5939584104</v>
      </c>
      <c r="G31" s="4">
        <v>4559560.1565939803</v>
      </c>
      <c r="H31" s="4">
        <v>7190176.3629362397</v>
      </c>
      <c r="I31" s="4">
        <v>9928234.6704772301</v>
      </c>
      <c r="J31" s="4">
        <v>8075048.6382853901</v>
      </c>
      <c r="K31" s="4">
        <v>4103626.4050969798</v>
      </c>
      <c r="L31" s="4">
        <v>6864256.6714415103</v>
      </c>
      <c r="M31" s="4">
        <v>4891333.1051366404</v>
      </c>
      <c r="N31" s="4">
        <f t="shared" si="1"/>
        <v>65710603.644752972</v>
      </c>
    </row>
    <row r="32" spans="1:14" x14ac:dyDescent="0.25">
      <c r="A32" s="1" t="s">
        <v>8</v>
      </c>
      <c r="B32" s="4">
        <v>56633.1797948409</v>
      </c>
      <c r="C32" s="4">
        <v>60540.494564554399</v>
      </c>
      <c r="D32" s="4">
        <v>100250.695135963</v>
      </c>
      <c r="E32" s="4">
        <v>172687.13743274001</v>
      </c>
      <c r="F32" s="4">
        <v>145335.13541329201</v>
      </c>
      <c r="G32" s="4">
        <v>105967.43811987501</v>
      </c>
      <c r="H32" s="4">
        <v>58527.188279339098</v>
      </c>
      <c r="I32" s="4">
        <v>42282.091478255701</v>
      </c>
      <c r="J32" s="4">
        <v>101832.164200029</v>
      </c>
      <c r="K32" s="4">
        <v>186265.35139836301</v>
      </c>
      <c r="L32" s="4">
        <v>203404.20398212699</v>
      </c>
      <c r="M32" s="4">
        <v>177151.40599814599</v>
      </c>
      <c r="N32" s="4">
        <f t="shared" si="1"/>
        <v>1410876.4857975252</v>
      </c>
    </row>
    <row r="33" spans="1:14" x14ac:dyDescent="0.25">
      <c r="A33" s="1" t="s">
        <v>9</v>
      </c>
      <c r="B33" s="4">
        <v>219133998.22145626</v>
      </c>
      <c r="C33" s="4">
        <v>199853327.83857587</v>
      </c>
      <c r="D33" s="4">
        <v>203899530.18017182</v>
      </c>
      <c r="E33" s="4">
        <v>221781975.22039798</v>
      </c>
      <c r="F33" s="4">
        <v>228428945.75052154</v>
      </c>
      <c r="G33" s="4">
        <v>234534624.42085043</v>
      </c>
      <c r="H33" s="4">
        <v>232242625.0975588</v>
      </c>
      <c r="I33" s="4">
        <v>230572686.46815908</v>
      </c>
      <c r="J33" s="4">
        <v>229057552.25230938</v>
      </c>
      <c r="K33" s="4">
        <v>221744354.19618103</v>
      </c>
      <c r="L33" s="4">
        <v>212886802.34301803</v>
      </c>
      <c r="M33" s="4">
        <v>213341657.71143162</v>
      </c>
      <c r="N33" s="4">
        <f t="shared" si="1"/>
        <v>2647478079.7006316</v>
      </c>
    </row>
    <row r="34" spans="1:14" x14ac:dyDescent="0.25">
      <c r="A34" s="1" t="s">
        <v>10</v>
      </c>
      <c r="B34" s="4">
        <v>125945543.16121601</v>
      </c>
      <c r="C34" s="4">
        <v>123378742.930163</v>
      </c>
      <c r="D34" s="4">
        <v>121352695.872917</v>
      </c>
      <c r="E34" s="4">
        <v>127682172.32779001</v>
      </c>
      <c r="F34" s="4">
        <v>127955249.023352</v>
      </c>
      <c r="G34" s="4">
        <v>132303591.27945299</v>
      </c>
      <c r="H34" s="4">
        <v>126145161.36013401</v>
      </c>
      <c r="I34" s="4">
        <v>126976728.952574</v>
      </c>
      <c r="J34" s="4">
        <v>121396490.85583</v>
      </c>
      <c r="K34" s="4">
        <v>121214721.791078</v>
      </c>
      <c r="L34" s="4">
        <v>124551915.64986201</v>
      </c>
      <c r="M34" s="4">
        <v>125594378.733117</v>
      </c>
      <c r="N34" s="4">
        <f t="shared" si="1"/>
        <v>1504497391.9374864</v>
      </c>
    </row>
    <row r="35" spans="1:14" x14ac:dyDescent="0.25">
      <c r="A35" s="1" t="s">
        <v>11</v>
      </c>
      <c r="B35" s="4">
        <v>7251774</v>
      </c>
      <c r="C35" s="4">
        <v>6729414</v>
      </c>
      <c r="D35" s="4">
        <v>6697796</v>
      </c>
      <c r="E35" s="4">
        <v>6935924</v>
      </c>
      <c r="F35" s="4">
        <v>6936228</v>
      </c>
      <c r="G35" s="4">
        <v>7230865</v>
      </c>
      <c r="H35" s="4">
        <v>7368223</v>
      </c>
      <c r="I35" s="4">
        <v>7342164</v>
      </c>
      <c r="J35" s="4">
        <v>7416055</v>
      </c>
      <c r="K35" s="4">
        <v>7192278</v>
      </c>
      <c r="L35" s="4">
        <v>6936887</v>
      </c>
      <c r="M35" s="4">
        <v>6936916</v>
      </c>
      <c r="N35" s="4">
        <f t="shared" si="1"/>
        <v>84974524</v>
      </c>
    </row>
    <row r="36" spans="1:14" x14ac:dyDescent="0.25">
      <c r="A36" s="1" t="s">
        <v>12</v>
      </c>
      <c r="B36" s="4">
        <v>47272492.378802054</v>
      </c>
      <c r="C36" s="4">
        <v>47312132.378802054</v>
      </c>
      <c r="D36" s="4">
        <v>47351772.378802054</v>
      </c>
      <c r="E36" s="4">
        <v>47393212.378802054</v>
      </c>
      <c r="F36" s="4">
        <v>47432852.378802054</v>
      </c>
      <c r="G36" s="4">
        <v>47472492.378802054</v>
      </c>
      <c r="H36" s="4">
        <v>47513932.378802054</v>
      </c>
      <c r="I36" s="4">
        <v>47553572.378802054</v>
      </c>
      <c r="J36" s="4">
        <v>47593212.378802054</v>
      </c>
      <c r="K36" s="4">
        <v>47634652.378802054</v>
      </c>
      <c r="L36" s="4">
        <v>47674292.378802054</v>
      </c>
      <c r="M36" s="4">
        <v>47713932.378802054</v>
      </c>
      <c r="N36" s="4">
        <f t="shared" si="1"/>
        <v>569918548.54562461</v>
      </c>
    </row>
    <row r="37" spans="1:14" x14ac:dyDescent="0.25">
      <c r="A37" s="1" t="s">
        <v>13</v>
      </c>
      <c r="B37" s="4">
        <v>10708051.885875661</v>
      </c>
      <c r="C37" s="4">
        <v>9833276.4744001701</v>
      </c>
      <c r="D37" s="4">
        <v>9537257.6088761203</v>
      </c>
      <c r="E37" s="4">
        <v>9639604.0773133598</v>
      </c>
      <c r="F37" s="4">
        <v>9850123.0852206908</v>
      </c>
      <c r="G37" s="4">
        <v>9597483.7225527987</v>
      </c>
      <c r="H37" s="4">
        <v>9037169.3320676908</v>
      </c>
      <c r="I37" s="4">
        <v>8833011.9393632002</v>
      </c>
      <c r="J37" s="4">
        <v>8588317.2804718614</v>
      </c>
      <c r="K37" s="4">
        <v>8229171.9285096601</v>
      </c>
      <c r="L37" s="4">
        <v>7852032.6682979604</v>
      </c>
      <c r="M37" s="4">
        <v>8391399.2219111398</v>
      </c>
      <c r="N37" s="4">
        <f t="shared" si="1"/>
        <v>110096899.22486031</v>
      </c>
    </row>
    <row r="38" spans="1:14" x14ac:dyDescent="0.25">
      <c r="A38" s="5" t="s">
        <v>14</v>
      </c>
      <c r="B38" s="6">
        <f>SUM(B24:B37)</f>
        <v>9407201020.7445374</v>
      </c>
      <c r="C38" s="6">
        <f t="shared" ref="C38:N38" si="2">SUM(C24:C37)</f>
        <v>8482081578.0720921</v>
      </c>
      <c r="D38" s="6">
        <f t="shared" si="2"/>
        <v>8549037274.196455</v>
      </c>
      <c r="E38" s="6">
        <f t="shared" si="2"/>
        <v>9106212386.3208179</v>
      </c>
      <c r="F38" s="6">
        <f t="shared" si="2"/>
        <v>9882431815.4451847</v>
      </c>
      <c r="G38" s="6">
        <f t="shared" si="2"/>
        <v>11213604295.569548</v>
      </c>
      <c r="H38" s="6">
        <f t="shared" si="2"/>
        <v>12002422353.693914</v>
      </c>
      <c r="I38" s="6">
        <f t="shared" si="2"/>
        <v>12197180725.81827</v>
      </c>
      <c r="J38" s="6">
        <f t="shared" si="2"/>
        <v>11944919498.942635</v>
      </c>
      <c r="K38" s="6">
        <f t="shared" si="2"/>
        <v>10868732123.066994</v>
      </c>
      <c r="L38" s="6">
        <f t="shared" si="2"/>
        <v>9499619347.1913662</v>
      </c>
      <c r="M38" s="6">
        <f t="shared" si="2"/>
        <v>8943058996.1157265</v>
      </c>
      <c r="N38" s="6">
        <f t="shared" si="2"/>
        <v>122096501415.17758</v>
      </c>
    </row>
    <row r="40" spans="1:14" ht="15.75" x14ac:dyDescent="0.25">
      <c r="B40" s="12" t="s">
        <v>19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B41" s="2">
        <v>44562</v>
      </c>
      <c r="C41" s="2">
        <v>44593</v>
      </c>
      <c r="D41" s="2">
        <v>44621</v>
      </c>
      <c r="E41" s="2">
        <v>44652</v>
      </c>
      <c r="F41" s="2">
        <v>44682</v>
      </c>
      <c r="G41" s="2">
        <v>44713</v>
      </c>
      <c r="H41" s="2">
        <v>44743</v>
      </c>
      <c r="I41" s="2">
        <v>44774</v>
      </c>
      <c r="J41" s="2">
        <v>44805</v>
      </c>
      <c r="K41" s="2">
        <v>44835</v>
      </c>
      <c r="L41" s="2">
        <v>44866</v>
      </c>
      <c r="M41" s="2">
        <v>44896</v>
      </c>
      <c r="N41" s="2" t="s">
        <v>15</v>
      </c>
    </row>
    <row r="42" spans="1:14" x14ac:dyDescent="0.25">
      <c r="A42" s="1" t="s">
        <v>0</v>
      </c>
      <c r="B42" s="4">
        <v>34601257.127437375</v>
      </c>
      <c r="C42" s="4">
        <v>30751185.180767976</v>
      </c>
      <c r="D42" s="4">
        <v>28504013.43195878</v>
      </c>
      <c r="E42" s="4">
        <v>26847347.320768382</v>
      </c>
      <c r="F42" s="4">
        <v>24907137.955547467</v>
      </c>
      <c r="G42" s="4">
        <v>27471464.161006629</v>
      </c>
      <c r="H42" s="4">
        <v>28552188.125841532</v>
      </c>
      <c r="I42" s="4">
        <v>30518558.873534333</v>
      </c>
      <c r="J42" s="4">
        <v>29900222.086894717</v>
      </c>
      <c r="K42" s="4">
        <v>28140113.385040086</v>
      </c>
      <c r="L42" s="4">
        <v>32287545.149840984</v>
      </c>
      <c r="M42" s="4">
        <v>31546097.568509143</v>
      </c>
      <c r="N42" s="4">
        <f>AVERAGEA(B42:M42)</f>
        <v>29502260.863928955</v>
      </c>
    </row>
    <row r="43" spans="1:14" x14ac:dyDescent="0.25">
      <c r="A43" s="1" t="s">
        <v>1</v>
      </c>
      <c r="B43" s="4">
        <v>2822275.2766390904</v>
      </c>
      <c r="C43" s="4">
        <v>2694146.3384748921</v>
      </c>
      <c r="D43" s="4">
        <v>2605134.3569345116</v>
      </c>
      <c r="E43" s="4">
        <v>2663767.1969757043</v>
      </c>
      <c r="F43" s="4">
        <v>2582289.1577133043</v>
      </c>
      <c r="G43" s="4">
        <v>2824260.7326879669</v>
      </c>
      <c r="H43" s="4">
        <v>2785412.8377455943</v>
      </c>
      <c r="I43" s="4">
        <v>2857745.3525029179</v>
      </c>
      <c r="J43" s="4">
        <v>2908851.6381571819</v>
      </c>
      <c r="K43" s="4">
        <v>2710249.6158578279</v>
      </c>
      <c r="L43" s="4">
        <v>2986416.3100526109</v>
      </c>
      <c r="M43" s="4">
        <v>2793357.8961775363</v>
      </c>
      <c r="N43" s="4">
        <f t="shared" ref="N43:N55" si="3">AVERAGEA(B43:M43)</f>
        <v>2769492.2258265954</v>
      </c>
    </row>
    <row r="44" spans="1:14" x14ac:dyDescent="0.25">
      <c r="A44" s="1" t="s">
        <v>2</v>
      </c>
      <c r="B44" s="4">
        <v>6196009.1053064084</v>
      </c>
      <c r="C44" s="4">
        <v>5801254.9393089581</v>
      </c>
      <c r="D44" s="4">
        <v>5580000.9583275132</v>
      </c>
      <c r="E44" s="4">
        <v>5830413.9578632256</v>
      </c>
      <c r="F44" s="4">
        <v>5836189.4107638039</v>
      </c>
      <c r="G44" s="4">
        <v>6438001.6439924184</v>
      </c>
      <c r="H44" s="4">
        <v>6363559.400373064</v>
      </c>
      <c r="I44" s="4">
        <v>6453293.535285485</v>
      </c>
      <c r="J44" s="4">
        <v>6652565.272263404</v>
      </c>
      <c r="K44" s="4">
        <v>6093803.9454782801</v>
      </c>
      <c r="L44" s="4">
        <v>6465796.939911264</v>
      </c>
      <c r="M44" s="4">
        <v>5909909.7953680111</v>
      </c>
      <c r="N44" s="4">
        <f t="shared" si="3"/>
        <v>6135066.5753534874</v>
      </c>
    </row>
    <row r="45" spans="1:14" x14ac:dyDescent="0.25">
      <c r="A45" s="1" t="s">
        <v>3</v>
      </c>
      <c r="B45" s="4">
        <v>8230.096345362781</v>
      </c>
      <c r="C45" s="4">
        <v>8527.9728386472671</v>
      </c>
      <c r="D45" s="4">
        <v>7718.5522156406269</v>
      </c>
      <c r="E45" s="4">
        <v>8003.5418147059063</v>
      </c>
      <c r="F45" s="4">
        <v>8232.2134906675692</v>
      </c>
      <c r="G45" s="4">
        <v>7697.5019545133118</v>
      </c>
      <c r="H45" s="4">
        <v>6687.268826528054</v>
      </c>
      <c r="I45" s="4">
        <v>8557.3064778796652</v>
      </c>
      <c r="J45" s="4">
        <v>8518.9495534969137</v>
      </c>
      <c r="K45" s="4">
        <v>7494.64209063822</v>
      </c>
      <c r="L45" s="4">
        <v>8353.2308548430938</v>
      </c>
      <c r="M45" s="4">
        <v>9096.2543897874402</v>
      </c>
      <c r="N45" s="4">
        <f t="shared" si="3"/>
        <v>8093.1275710592381</v>
      </c>
    </row>
    <row r="46" spans="1:14" x14ac:dyDescent="0.25">
      <c r="A46" s="1" t="s">
        <v>4</v>
      </c>
      <c r="B46" s="4">
        <v>1990997.7557386498</v>
      </c>
      <c r="C46" s="4">
        <v>1936668.6870391376</v>
      </c>
      <c r="D46" s="4">
        <v>1883914.733061936</v>
      </c>
      <c r="E46" s="4">
        <v>1962101.9606754596</v>
      </c>
      <c r="F46" s="4">
        <v>1926026.4835667778</v>
      </c>
      <c r="G46" s="4">
        <v>2122848.7632751078</v>
      </c>
      <c r="H46" s="4">
        <v>2070183.5755801129</v>
      </c>
      <c r="I46" s="4">
        <v>2165595.315908005</v>
      </c>
      <c r="J46" s="4">
        <v>2246600.2183973216</v>
      </c>
      <c r="K46" s="4">
        <v>2026228.5408810277</v>
      </c>
      <c r="L46" s="4">
        <v>2180565.6578271296</v>
      </c>
      <c r="M46" s="4">
        <v>2047002.5440614652</v>
      </c>
      <c r="N46" s="4">
        <f t="shared" si="3"/>
        <v>2046561.1863343443</v>
      </c>
    </row>
    <row r="47" spans="1:14" x14ac:dyDescent="0.25">
      <c r="A47" s="1" t="s">
        <v>5</v>
      </c>
      <c r="B47" s="4">
        <v>644214.80694388098</v>
      </c>
      <c r="C47" s="4">
        <v>635846.13967343513</v>
      </c>
      <c r="D47" s="4">
        <v>588729.75466918852</v>
      </c>
      <c r="E47" s="4">
        <v>644677.51572491659</v>
      </c>
      <c r="F47" s="4">
        <v>629800.36334398796</v>
      </c>
      <c r="G47" s="4">
        <v>679270.05183942628</v>
      </c>
      <c r="H47" s="4">
        <v>666063.10187323228</v>
      </c>
      <c r="I47" s="4">
        <v>674946.97073484329</v>
      </c>
      <c r="J47" s="4">
        <v>698410.87287387275</v>
      </c>
      <c r="K47" s="4">
        <v>634022.7110006552</v>
      </c>
      <c r="L47" s="4">
        <v>693883.0187277206</v>
      </c>
      <c r="M47" s="4">
        <v>648116.90433415072</v>
      </c>
      <c r="N47" s="4">
        <f t="shared" si="3"/>
        <v>653165.18431160913</v>
      </c>
    </row>
    <row r="48" spans="1:14" x14ac:dyDescent="0.25">
      <c r="A48" s="1" t="s">
        <v>6</v>
      </c>
      <c r="B48" s="4">
        <v>150563.59077392539</v>
      </c>
      <c r="C48" s="4">
        <v>171621.33624535965</v>
      </c>
      <c r="D48" s="4">
        <v>160815.33106989085</v>
      </c>
      <c r="E48" s="4">
        <v>156225.71627744281</v>
      </c>
      <c r="F48" s="4">
        <v>167589.1794801942</v>
      </c>
      <c r="G48" s="4">
        <v>184365.70053906797</v>
      </c>
      <c r="H48" s="4">
        <v>178558.18901805239</v>
      </c>
      <c r="I48" s="4">
        <v>178017.13870874123</v>
      </c>
      <c r="J48" s="4">
        <v>182168.21177495847</v>
      </c>
      <c r="K48" s="4">
        <v>170141.72138337904</v>
      </c>
      <c r="L48" s="4">
        <v>175787.62435325157</v>
      </c>
      <c r="M48" s="4">
        <v>167330.10386175086</v>
      </c>
      <c r="N48" s="4">
        <f t="shared" si="3"/>
        <v>170265.3202905012</v>
      </c>
    </row>
    <row r="49" spans="1:14" x14ac:dyDescent="0.25">
      <c r="A49" s="1" t="s">
        <v>7</v>
      </c>
      <c r="B49" s="4">
        <v>131814.84698984862</v>
      </c>
      <c r="C49" s="4">
        <v>48468.826668382586</v>
      </c>
      <c r="D49" s="4">
        <v>55864.150630699784</v>
      </c>
      <c r="E49" s="4">
        <v>38214.505104940421</v>
      </c>
      <c r="F49" s="4">
        <v>35403.04444406971</v>
      </c>
      <c r="G49" s="4">
        <v>40849.017676883741</v>
      </c>
      <c r="H49" s="4">
        <v>48829.600035878335</v>
      </c>
      <c r="I49" s="4">
        <v>55362.765574810241</v>
      </c>
      <c r="J49" s="4">
        <v>64009.246586771893</v>
      </c>
      <c r="K49" s="4">
        <v>64634.330903708083</v>
      </c>
      <c r="L49" s="4">
        <v>102488.10752065921</v>
      </c>
      <c r="M49" s="4">
        <v>54291.93523335387</v>
      </c>
      <c r="N49" s="4">
        <f t="shared" si="3"/>
        <v>61685.864780833879</v>
      </c>
    </row>
    <row r="50" spans="1:14" x14ac:dyDescent="0.25">
      <c r="A50" s="1" t="s">
        <v>8</v>
      </c>
      <c r="B50" s="4">
        <v>7250.1413747018596</v>
      </c>
      <c r="C50" s="4">
        <v>11820.805653203728</v>
      </c>
      <c r="D50" s="4">
        <v>693.19848213412286</v>
      </c>
      <c r="E50" s="4">
        <v>1817.3261999987189</v>
      </c>
      <c r="F50" s="4">
        <v>434.49553425832994</v>
      </c>
      <c r="G50" s="4">
        <v>630.48466210812376</v>
      </c>
      <c r="H50" s="4">
        <v>5124.7598771891753</v>
      </c>
      <c r="I50" s="4">
        <v>1032.1812880475788</v>
      </c>
      <c r="J50" s="4">
        <v>5227.141049479299</v>
      </c>
      <c r="K50" s="4">
        <v>2080.9834700278302</v>
      </c>
      <c r="L50" s="4">
        <v>17099.976617004828</v>
      </c>
      <c r="M50" s="4">
        <v>1285.8220888799328</v>
      </c>
      <c r="N50" s="4">
        <f t="shared" si="3"/>
        <v>4541.4430247527944</v>
      </c>
    </row>
    <row r="51" spans="1:14" x14ac:dyDescent="0.25">
      <c r="A51" s="11" t="s">
        <v>9</v>
      </c>
      <c r="B51" s="4">
        <v>425556.11211457103</v>
      </c>
      <c r="C51" s="4">
        <v>419298.49660696945</v>
      </c>
      <c r="D51" s="4">
        <v>389406.2573701425</v>
      </c>
      <c r="E51" s="4">
        <v>433815.18677048991</v>
      </c>
      <c r="F51" s="4">
        <v>427458.66751635709</v>
      </c>
      <c r="G51" s="4">
        <v>455447.75294360711</v>
      </c>
      <c r="H51" s="4">
        <v>427012.33372338419</v>
      </c>
      <c r="I51" s="4">
        <v>428800.09848888847</v>
      </c>
      <c r="J51" s="4">
        <v>441959.21729908278</v>
      </c>
      <c r="K51" s="4">
        <v>409473.64917310298</v>
      </c>
      <c r="L51" s="4">
        <v>427660.06237192673</v>
      </c>
      <c r="M51" s="4">
        <v>420501.39497239556</v>
      </c>
      <c r="N51" s="4">
        <f t="shared" si="3"/>
        <v>425532.43577924307</v>
      </c>
    </row>
    <row r="52" spans="1:14" x14ac:dyDescent="0.25">
      <c r="A52" s="11" t="s">
        <v>10</v>
      </c>
      <c r="B52" s="4">
        <v>225162.78540853076</v>
      </c>
      <c r="C52" s="4">
        <v>233160.06839957612</v>
      </c>
      <c r="D52" s="4">
        <v>208619.25637498026</v>
      </c>
      <c r="E52" s="4">
        <v>246062.37612300404</v>
      </c>
      <c r="F52" s="4">
        <v>223268.99701479165</v>
      </c>
      <c r="G52" s="4">
        <v>240498.21074550017</v>
      </c>
      <c r="H52" s="4">
        <v>214248.01807545693</v>
      </c>
      <c r="I52" s="4">
        <v>217099.83434712383</v>
      </c>
      <c r="J52" s="4">
        <v>225397.08412602553</v>
      </c>
      <c r="K52" s="4">
        <v>207398.6102580326</v>
      </c>
      <c r="L52" s="4">
        <v>224882.03162846496</v>
      </c>
      <c r="M52" s="4">
        <v>224761.8599703738</v>
      </c>
      <c r="N52" s="4">
        <f t="shared" si="3"/>
        <v>224213.26103932169</v>
      </c>
    </row>
    <row r="53" spans="1:14" x14ac:dyDescent="0.25">
      <c r="A53" s="11" t="s">
        <v>11</v>
      </c>
      <c r="B53" s="4">
        <v>16897.855021058047</v>
      </c>
      <c r="C53" s="4">
        <v>19637.263017315974</v>
      </c>
      <c r="D53" s="4">
        <v>16261.54450426425</v>
      </c>
      <c r="E53" s="4">
        <v>17278.410711190012</v>
      </c>
      <c r="F53" s="4">
        <v>16960.253654787026</v>
      </c>
      <c r="G53" s="4">
        <v>20069.150419801703</v>
      </c>
      <c r="H53" s="4">
        <v>18669.861434013961</v>
      </c>
      <c r="I53" s="4">
        <v>17757.721130779755</v>
      </c>
      <c r="J53" s="4">
        <v>19055.125773726719</v>
      </c>
      <c r="K53" s="4">
        <v>17218.633973630218</v>
      </c>
      <c r="L53" s="4">
        <v>18192.024128841324</v>
      </c>
      <c r="M53" s="4">
        <v>16542.414674083913</v>
      </c>
      <c r="N53" s="4">
        <f t="shared" si="3"/>
        <v>17878.354870291074</v>
      </c>
    </row>
    <row r="54" spans="1:14" x14ac:dyDescent="0.25">
      <c r="A54" s="11" t="s">
        <v>12</v>
      </c>
      <c r="B54" s="4">
        <v>124415.15169935543</v>
      </c>
      <c r="C54" s="4">
        <v>142858.16304695423</v>
      </c>
      <c r="D54" s="4">
        <v>136700.68164606066</v>
      </c>
      <c r="E54" s="4">
        <v>151480.71685916078</v>
      </c>
      <c r="F54" s="4">
        <v>155781.00989630003</v>
      </c>
      <c r="G54" s="4">
        <v>163740.84578552144</v>
      </c>
      <c r="H54" s="4">
        <v>157116.60366194023</v>
      </c>
      <c r="I54" s="4">
        <v>150766.96150659164</v>
      </c>
      <c r="J54" s="4">
        <v>145862.0969754821</v>
      </c>
      <c r="K54" s="4">
        <v>131933.15315156471</v>
      </c>
      <c r="L54" s="4">
        <v>130263.34050989743</v>
      </c>
      <c r="M54" s="4">
        <v>122834.38181303194</v>
      </c>
      <c r="N54" s="4">
        <f t="shared" si="3"/>
        <v>142812.75887932171</v>
      </c>
    </row>
    <row r="55" spans="1:14" x14ac:dyDescent="0.25">
      <c r="A55" s="11" t="s">
        <v>13</v>
      </c>
      <c r="B55" s="4">
        <v>16262.9581389386</v>
      </c>
      <c r="C55" s="4">
        <v>15392.187203520974</v>
      </c>
      <c r="D55" s="4">
        <v>13730.906869362776</v>
      </c>
      <c r="E55" s="4">
        <v>14713.490813929735</v>
      </c>
      <c r="F55" s="4">
        <v>14992.988784140503</v>
      </c>
      <c r="G55" s="4">
        <v>15118.994482328862</v>
      </c>
      <c r="H55" s="4">
        <v>14053.818810386658</v>
      </c>
      <c r="I55" s="4">
        <v>13606.195631292347</v>
      </c>
      <c r="J55" s="4">
        <v>13087.030716225305</v>
      </c>
      <c r="K55" s="4">
        <v>12536.337575195406</v>
      </c>
      <c r="L55" s="4">
        <v>11839.528594069157</v>
      </c>
      <c r="M55" s="4">
        <v>12912.986199026167</v>
      </c>
      <c r="N55" s="4">
        <f t="shared" si="3"/>
        <v>14020.618651534707</v>
      </c>
    </row>
    <row r="58" spans="1:14" ht="79.5" customHeight="1" x14ac:dyDescent="0.25">
      <c r="A58" s="3" t="s">
        <v>22</v>
      </c>
    </row>
    <row r="59" spans="1:14" ht="15.75" x14ac:dyDescent="0.25">
      <c r="B59" s="12" t="s">
        <v>20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x14ac:dyDescent="0.25">
      <c r="B60" s="2">
        <v>44562</v>
      </c>
      <c r="C60" s="2">
        <v>44593</v>
      </c>
      <c r="D60" s="2">
        <v>44621</v>
      </c>
      <c r="E60" s="2">
        <v>44652</v>
      </c>
      <c r="F60" s="2">
        <v>44682</v>
      </c>
      <c r="G60" s="2">
        <v>44713</v>
      </c>
      <c r="H60" s="2">
        <v>44743</v>
      </c>
      <c r="I60" s="2">
        <v>44774</v>
      </c>
      <c r="J60" s="2">
        <v>44805</v>
      </c>
      <c r="K60" s="2">
        <v>44835</v>
      </c>
      <c r="L60" s="2">
        <v>44866</v>
      </c>
      <c r="M60" s="2">
        <v>44896</v>
      </c>
      <c r="N60" s="2"/>
    </row>
    <row r="61" spans="1:14" x14ac:dyDescent="0.25">
      <c r="A61" s="1" t="s">
        <v>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1" t="s">
        <v>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5">
      <c r="A63" s="1" t="s">
        <v>2</v>
      </c>
      <c r="B63" s="8">
        <f>B26/8760/B44</f>
        <v>4.0444638158658487E-2</v>
      </c>
      <c r="C63" s="8">
        <f t="shared" ref="C63:N63" si="4">C26/8760/C44</f>
        <v>3.889727372280289E-2</v>
      </c>
      <c r="D63" s="8">
        <f t="shared" si="4"/>
        <v>4.2192172071948426E-2</v>
      </c>
      <c r="E63" s="8">
        <f t="shared" si="4"/>
        <v>4.3247166431305897E-2</v>
      </c>
      <c r="F63" s="8">
        <f t="shared" si="4"/>
        <v>4.5891136051683594E-2</v>
      </c>
      <c r="G63" s="8">
        <f t="shared" si="4"/>
        <v>4.5477398989924929E-2</v>
      </c>
      <c r="H63" s="8">
        <f t="shared" si="4"/>
        <v>4.7978785794428304E-2</v>
      </c>
      <c r="I63" s="8">
        <f t="shared" si="4"/>
        <v>4.7295448126533239E-2</v>
      </c>
      <c r="J63" s="8">
        <f t="shared" si="4"/>
        <v>4.5383379209212468E-2</v>
      </c>
      <c r="K63" s="8">
        <f t="shared" si="4"/>
        <v>4.6674792953359315E-2</v>
      </c>
      <c r="L63" s="8">
        <f t="shared" si="4"/>
        <v>4.0297997516521016E-2</v>
      </c>
      <c r="M63" s="8">
        <f t="shared" si="4"/>
        <v>4.2006564001027709E-2</v>
      </c>
      <c r="N63" s="8">
        <f t="shared" si="4"/>
        <v>0.5265022553652996</v>
      </c>
    </row>
    <row r="64" spans="1:14" x14ac:dyDescent="0.25">
      <c r="A64" s="1" t="s">
        <v>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6" x14ac:dyDescent="0.25">
      <c r="A65" s="1" t="s">
        <v>4</v>
      </c>
      <c r="B65" s="8">
        <f t="shared" ref="B65:N65" si="5">B28/8760/B46</f>
        <v>4.7093291015359029E-2</v>
      </c>
      <c r="C65" s="8">
        <f t="shared" si="5"/>
        <v>4.4420407204022384E-2</v>
      </c>
      <c r="D65" s="8">
        <f t="shared" si="5"/>
        <v>4.6914666221872542E-2</v>
      </c>
      <c r="E65" s="8">
        <f t="shared" si="5"/>
        <v>4.7608026410239555E-2</v>
      </c>
      <c r="F65" s="8">
        <f t="shared" si="5"/>
        <v>5.0608072467873993E-2</v>
      </c>
      <c r="G65" s="8">
        <f t="shared" si="5"/>
        <v>4.844014331206796E-2</v>
      </c>
      <c r="H65" s="8">
        <f t="shared" si="5"/>
        <v>5.0957081744071583E-2</v>
      </c>
      <c r="I65" s="8">
        <f t="shared" si="5"/>
        <v>5.0327333574200141E-2</v>
      </c>
      <c r="J65" s="8">
        <f t="shared" si="5"/>
        <v>4.8463150547387729E-2</v>
      </c>
      <c r="K65" s="8">
        <f t="shared" si="5"/>
        <v>5.1069504877627306E-2</v>
      </c>
      <c r="L65" s="8">
        <f t="shared" si="5"/>
        <v>4.450555365954445E-2</v>
      </c>
      <c r="M65" s="8">
        <f t="shared" si="5"/>
        <v>4.5986587577845739E-2</v>
      </c>
      <c r="N65" s="8">
        <f t="shared" si="5"/>
        <v>0.5765309063228915</v>
      </c>
    </row>
    <row r="66" spans="1:16" x14ac:dyDescent="0.25">
      <c r="A66" s="1" t="s">
        <v>5</v>
      </c>
      <c r="B66" s="8">
        <f t="shared" ref="B66:N66" si="6">B29/8760/B47</f>
        <v>5.3608877617691814E-2</v>
      </c>
      <c r="C66" s="8">
        <f t="shared" si="6"/>
        <v>5.0766583496951394E-2</v>
      </c>
      <c r="D66" s="8">
        <f t="shared" si="6"/>
        <v>5.54087415520867E-2</v>
      </c>
      <c r="E66" s="8">
        <f t="shared" si="6"/>
        <v>5.462685032384456E-2</v>
      </c>
      <c r="F66" s="8">
        <f t="shared" si="6"/>
        <v>5.7592659179011671E-2</v>
      </c>
      <c r="G66" s="8">
        <f t="shared" si="6"/>
        <v>5.6910108405422995E-2</v>
      </c>
      <c r="H66" s="8">
        <f t="shared" si="6"/>
        <v>5.9549707738564502E-2</v>
      </c>
      <c r="I66" s="8">
        <f t="shared" si="6"/>
        <v>5.9200007379436183E-2</v>
      </c>
      <c r="J66" s="8">
        <f t="shared" si="6"/>
        <v>5.6936968332803699E-2</v>
      </c>
      <c r="K66" s="8">
        <f t="shared" si="6"/>
        <v>5.8873570738517914E-2</v>
      </c>
      <c r="L66" s="8">
        <f t="shared" si="6"/>
        <v>5.2149255859550409E-2</v>
      </c>
      <c r="M66" s="8">
        <f t="shared" si="6"/>
        <v>5.2779330130667136E-2</v>
      </c>
      <c r="N66" s="8">
        <f t="shared" si="6"/>
        <v>0.66857210523937038</v>
      </c>
    </row>
    <row r="67" spans="1:16" x14ac:dyDescent="0.25">
      <c r="A67" s="1" t="s">
        <v>6</v>
      </c>
      <c r="B67" s="8">
        <f t="shared" ref="B67:N67" si="7">B30/8760/B48</f>
        <v>5.3921505141543792E-2</v>
      </c>
      <c r="C67" s="8">
        <f t="shared" si="7"/>
        <v>4.9151139808426961E-2</v>
      </c>
      <c r="D67" s="8">
        <f t="shared" si="7"/>
        <v>5.0894001009285886E-2</v>
      </c>
      <c r="E67" s="8">
        <f t="shared" si="7"/>
        <v>5.6077364981807563E-2</v>
      </c>
      <c r="F67" s="8">
        <f t="shared" si="7"/>
        <v>5.6495806034033161E-2</v>
      </c>
      <c r="G67" s="8">
        <f t="shared" si="7"/>
        <v>5.5362100768834702E-2</v>
      </c>
      <c r="H67" s="8">
        <f t="shared" si="7"/>
        <v>5.6933911958594076E-2</v>
      </c>
      <c r="I67" s="8">
        <f t="shared" si="7"/>
        <v>5.7289437218976912E-2</v>
      </c>
      <c r="J67" s="8">
        <f t="shared" si="7"/>
        <v>5.3559494546367756E-2</v>
      </c>
      <c r="K67" s="8">
        <f t="shared" si="7"/>
        <v>5.4906477473668898E-2</v>
      </c>
      <c r="L67" s="8">
        <f t="shared" si="7"/>
        <v>4.9803168714603413E-2</v>
      </c>
      <c r="M67" s="8">
        <f t="shared" si="7"/>
        <v>4.9524079334530569E-2</v>
      </c>
      <c r="N67" s="8">
        <f t="shared" si="7"/>
        <v>0.64416586910103113</v>
      </c>
    </row>
    <row r="68" spans="1:16" x14ac:dyDescent="0.25">
      <c r="A68" s="1" t="s">
        <v>7</v>
      </c>
      <c r="B68" s="8">
        <f t="shared" ref="B68:N68" si="8">B31/8760/B49</f>
        <v>3.8900293376210515E-3</v>
      </c>
      <c r="C68" s="8">
        <f t="shared" si="8"/>
        <v>6.397390877521645E-3</v>
      </c>
      <c r="D68" s="8">
        <f t="shared" si="8"/>
        <v>1.0770499586180912E-2</v>
      </c>
      <c r="E68" s="8">
        <f t="shared" si="8"/>
        <v>7.884483335420139E-3</v>
      </c>
      <c r="F68" s="8">
        <f t="shared" si="8"/>
        <v>1.6058226697529172E-2</v>
      </c>
      <c r="G68" s="8">
        <f t="shared" si="8"/>
        <v>1.2741989021330847E-2</v>
      </c>
      <c r="H68" s="8">
        <f t="shared" si="8"/>
        <v>1.6809402244948712E-2</v>
      </c>
      <c r="I68" s="8">
        <f t="shared" si="8"/>
        <v>2.0471522880646516E-2</v>
      </c>
      <c r="J68" s="8">
        <f t="shared" si="8"/>
        <v>1.4401188178868844E-2</v>
      </c>
      <c r="K68" s="8">
        <f t="shared" si="8"/>
        <v>7.2477040655506645E-3</v>
      </c>
      <c r="L68" s="8">
        <f t="shared" si="8"/>
        <v>7.6456767832358439E-3</v>
      </c>
      <c r="M68" s="8">
        <f t="shared" si="8"/>
        <v>1.0284609613451973E-2</v>
      </c>
      <c r="N68" s="8">
        <f t="shared" si="8"/>
        <v>0.12160339306875464</v>
      </c>
    </row>
    <row r="69" spans="1:16" x14ac:dyDescent="0.25">
      <c r="A69" s="1" t="s">
        <v>8</v>
      </c>
      <c r="B69" s="8">
        <f t="shared" ref="B69:N69" si="9">B32/8760/B50</f>
        <v>8.9170328250193795E-4</v>
      </c>
      <c r="C69" s="8">
        <f t="shared" si="9"/>
        <v>5.8464842109788411E-4</v>
      </c>
      <c r="D69" s="8">
        <f t="shared" si="9"/>
        <v>1.6509186871166308E-2</v>
      </c>
      <c r="E69" s="8">
        <f t="shared" si="9"/>
        <v>1.0847333595126801E-2</v>
      </c>
      <c r="F69" s="8">
        <f t="shared" si="9"/>
        <v>3.8183980213089663E-2</v>
      </c>
      <c r="G69" s="8">
        <f t="shared" si="9"/>
        <v>1.9186413624962616E-2</v>
      </c>
      <c r="H69" s="8">
        <f t="shared" si="9"/>
        <v>1.3037071076004005E-3</v>
      </c>
      <c r="I69" s="8">
        <f t="shared" si="9"/>
        <v>4.676235490201879E-3</v>
      </c>
      <c r="J69" s="8">
        <f t="shared" si="9"/>
        <v>2.2239071355650742E-3</v>
      </c>
      <c r="K69" s="8">
        <f t="shared" si="9"/>
        <v>1.0217845684072297E-2</v>
      </c>
      <c r="L69" s="8">
        <f t="shared" si="9"/>
        <v>1.3578765929853276E-3</v>
      </c>
      <c r="M69" s="8">
        <f t="shared" si="9"/>
        <v>1.5727497152746333E-2</v>
      </c>
      <c r="N69" s="8">
        <f t="shared" si="9"/>
        <v>3.5464269547826041E-2</v>
      </c>
    </row>
    <row r="70" spans="1:16" x14ac:dyDescent="0.25">
      <c r="A70" s="1" t="s">
        <v>9</v>
      </c>
      <c r="B70" s="8">
        <f t="shared" ref="B70:N70" si="10">B33/8760/B51</f>
        <v>5.878260442864483E-2</v>
      </c>
      <c r="C70" s="8">
        <f t="shared" si="10"/>
        <v>5.441065736105586E-2</v>
      </c>
      <c r="D70" s="8">
        <f t="shared" si="10"/>
        <v>5.9773569722679984E-2</v>
      </c>
      <c r="E70" s="8">
        <f t="shared" si="10"/>
        <v>5.8360283023813041E-2</v>
      </c>
      <c r="F70" s="8">
        <f t="shared" si="10"/>
        <v>6.1003239966243114E-2</v>
      </c>
      <c r="G70" s="8">
        <f t="shared" si="10"/>
        <v>5.8784698747798875E-2</v>
      </c>
      <c r="H70" s="8">
        <f t="shared" si="10"/>
        <v>6.208653263621975E-2</v>
      </c>
      <c r="I70" s="8">
        <f t="shared" si="10"/>
        <v>6.1383108406252399E-2</v>
      </c>
      <c r="J70" s="8">
        <f t="shared" si="10"/>
        <v>5.9164106957716643E-2</v>
      </c>
      <c r="K70" s="8">
        <f t="shared" si="10"/>
        <v>6.1819075521964424E-2</v>
      </c>
      <c r="L70" s="8">
        <f t="shared" si="10"/>
        <v>5.6825849604479131E-2</v>
      </c>
      <c r="M70" s="8">
        <f t="shared" si="10"/>
        <v>5.7916741314502342E-2</v>
      </c>
      <c r="N70" s="8">
        <f t="shared" si="10"/>
        <v>0.71022441456558616</v>
      </c>
    </row>
    <row r="71" spans="1:16" x14ac:dyDescent="0.25">
      <c r="A71" s="1" t="s">
        <v>10</v>
      </c>
      <c r="B71" s="8">
        <f t="shared" ref="B71:N71" si="11">B34/8760/B52</f>
        <v>6.3853114464017188E-2</v>
      </c>
      <c r="C71" s="8">
        <f t="shared" si="11"/>
        <v>6.0406275746089151E-2</v>
      </c>
      <c r="D71" s="8">
        <f t="shared" si="11"/>
        <v>6.6403493688891702E-2</v>
      </c>
      <c r="E71" s="8">
        <f t="shared" si="11"/>
        <v>5.9235347874116551E-2</v>
      </c>
      <c r="F71" s="8">
        <f t="shared" si="11"/>
        <v>6.542226543962544E-2</v>
      </c>
      <c r="G71" s="8">
        <f t="shared" si="11"/>
        <v>6.279942641826021E-2</v>
      </c>
      <c r="H71" s="8">
        <f t="shared" si="11"/>
        <v>6.7212442405353401E-2</v>
      </c>
      <c r="I71" s="8">
        <f t="shared" si="11"/>
        <v>6.6766796143831145E-2</v>
      </c>
      <c r="J71" s="8">
        <f t="shared" si="11"/>
        <v>6.1482813564713433E-2</v>
      </c>
      <c r="K71" s="8">
        <f t="shared" si="11"/>
        <v>6.6718368994365063E-2</v>
      </c>
      <c r="L71" s="8">
        <f t="shared" si="11"/>
        <v>6.3225394702329574E-2</v>
      </c>
      <c r="M71" s="8">
        <f t="shared" si="11"/>
        <v>6.3788659909363846E-2</v>
      </c>
      <c r="N71" s="8">
        <f t="shared" si="11"/>
        <v>0.76599518165125069</v>
      </c>
    </row>
    <row r="72" spans="1:16" x14ac:dyDescent="0.25">
      <c r="A72" s="1" t="s">
        <v>11</v>
      </c>
      <c r="B72" s="8">
        <f t="shared" ref="B72:N72" si="12">B35/8760/B53</f>
        <v>4.8990128105617217E-2</v>
      </c>
      <c r="C72" s="8">
        <f t="shared" si="12"/>
        <v>3.9119399914748249E-2</v>
      </c>
      <c r="D72" s="8">
        <f t="shared" si="12"/>
        <v>4.7018202008695331E-2</v>
      </c>
      <c r="E72" s="8">
        <f t="shared" si="12"/>
        <v>4.5824361936595608E-2</v>
      </c>
      <c r="F72" s="8">
        <f t="shared" si="12"/>
        <v>4.668602636680385E-2</v>
      </c>
      <c r="G72" s="8">
        <f t="shared" si="12"/>
        <v>4.1129853171623099E-2</v>
      </c>
      <c r="H72" s="8">
        <f t="shared" si="12"/>
        <v>4.5052361529558771E-2</v>
      </c>
      <c r="I72" s="8">
        <f t="shared" si="12"/>
        <v>4.7198994125980068E-2</v>
      </c>
      <c r="J72" s="8">
        <f t="shared" si="12"/>
        <v>4.4428025879096333E-2</v>
      </c>
      <c r="K72" s="8">
        <f t="shared" si="12"/>
        <v>4.7683010314712171E-2</v>
      </c>
      <c r="L72" s="8">
        <f t="shared" si="12"/>
        <v>4.3529080217639689E-2</v>
      </c>
      <c r="M72" s="8">
        <f t="shared" si="12"/>
        <v>4.7869999859721624E-2</v>
      </c>
      <c r="N72" s="8">
        <f t="shared" si="12"/>
        <v>0.54257162911410273</v>
      </c>
    </row>
    <row r="73" spans="1:16" x14ac:dyDescent="0.25">
      <c r="A73" s="1" t="s">
        <v>12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6" x14ac:dyDescent="0.25">
      <c r="A74" s="1" t="s">
        <v>13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7" spans="1:16" ht="15.75" x14ac:dyDescent="0.25">
      <c r="B77" s="12" t="s">
        <v>21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6" x14ac:dyDescent="0.25">
      <c r="B78" s="2">
        <v>44562</v>
      </c>
      <c r="C78" s="2">
        <v>44593</v>
      </c>
      <c r="D78" s="2">
        <v>44621</v>
      </c>
      <c r="E78" s="2">
        <v>44652</v>
      </c>
      <c r="F78" s="2">
        <v>44682</v>
      </c>
      <c r="G78" s="2">
        <v>44713</v>
      </c>
      <c r="H78" s="2">
        <v>44743</v>
      </c>
      <c r="I78" s="2">
        <v>44774</v>
      </c>
      <c r="J78" s="2">
        <v>44805</v>
      </c>
      <c r="K78" s="2">
        <v>44835</v>
      </c>
      <c r="L78" s="2">
        <v>44866</v>
      </c>
      <c r="M78" s="2">
        <v>44896</v>
      </c>
      <c r="N78" s="2"/>
    </row>
    <row r="79" spans="1:16" x14ac:dyDescent="0.25">
      <c r="A79" s="1" t="s">
        <v>0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P79" s="9"/>
    </row>
    <row r="80" spans="1:16" x14ac:dyDescent="0.25">
      <c r="A80" s="1" t="s">
        <v>1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P80" s="9"/>
    </row>
    <row r="81" spans="1:16" x14ac:dyDescent="0.25">
      <c r="A81" s="1" t="s">
        <v>2</v>
      </c>
      <c r="B81" s="4">
        <f>B26/(B63*730)</f>
        <v>74352109.263676897</v>
      </c>
      <c r="C81" s="4">
        <f>C26/(C63*730)</f>
        <v>69615059.27170749</v>
      </c>
      <c r="D81" s="4">
        <f>D26/(D63*730)</f>
        <v>66960011.499930158</v>
      </c>
      <c r="E81" s="4">
        <f>E26/(E63*730)</f>
        <v>69964967.494358718</v>
      </c>
      <c r="F81" s="4">
        <f>F26/(F63*730)</f>
        <v>70034272.929165646</v>
      </c>
      <c r="G81" s="4">
        <f>G26/(G63*730)</f>
        <v>77256019.727909029</v>
      </c>
      <c r="H81" s="4">
        <f>H26/(H63*730)</f>
        <v>76362712.804476768</v>
      </c>
      <c r="I81" s="4">
        <f>I26/(I63*730)</f>
        <v>77439522.423425823</v>
      </c>
      <c r="J81" s="4">
        <f>J26/(J63*730)</f>
        <v>79830783.267160848</v>
      </c>
      <c r="K81" s="4">
        <f>K26/(K63*730)</f>
        <v>73125647.345739365</v>
      </c>
      <c r="L81" s="4">
        <f>L26/(L63*730)</f>
        <v>77589563.278935164</v>
      </c>
      <c r="M81" s="4">
        <f>M26/(M63*730)</f>
        <v>70918917.54441613</v>
      </c>
      <c r="N81" s="4">
        <f>N26/(N63*730)</f>
        <v>73620798.904241845</v>
      </c>
      <c r="P81" s="10"/>
    </row>
    <row r="82" spans="1:16" x14ac:dyDescent="0.25">
      <c r="A82" s="1" t="s">
        <v>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P82" s="9"/>
    </row>
    <row r="83" spans="1:16" x14ac:dyDescent="0.25">
      <c r="A83" s="1" t="s">
        <v>4</v>
      </c>
      <c r="B83" s="4">
        <f>B28/(B65*730)</f>
        <v>23891973.068863794</v>
      </c>
      <c r="C83" s="4">
        <f>C28/(C65*730)</f>
        <v>23240024.24446965</v>
      </c>
      <c r="D83" s="4">
        <f>D28/(D65*730)</f>
        <v>22606976.796743236</v>
      </c>
      <c r="E83" s="4">
        <f>E28/(E65*730)</f>
        <v>23545223.528105516</v>
      </c>
      <c r="F83" s="4">
        <f>F28/(F65*730)</f>
        <v>23112317.802801333</v>
      </c>
      <c r="G83" s="4">
        <f>G28/(G65*730)</f>
        <v>25474185.159301296</v>
      </c>
      <c r="H83" s="4">
        <f>H28/(H65*730)</f>
        <v>24842202.906961355</v>
      </c>
      <c r="I83" s="4">
        <f>I28/(I65*730)</f>
        <v>25987143.790896062</v>
      </c>
      <c r="J83" s="4">
        <f>J28/(J65*730)</f>
        <v>26959202.620767865</v>
      </c>
      <c r="K83" s="4">
        <f>K28/(K65*730)</f>
        <v>24314742.490572333</v>
      </c>
      <c r="L83" s="4">
        <f>L28/(L65*730)</f>
        <v>26166787.893925551</v>
      </c>
      <c r="M83" s="4">
        <f>M28/(M65*730)</f>
        <v>24564030.528737582</v>
      </c>
      <c r="N83" s="4">
        <f>N28/(N65*730)</f>
        <v>24558734.236012131</v>
      </c>
      <c r="P83" s="10"/>
    </row>
    <row r="84" spans="1:16" x14ac:dyDescent="0.25">
      <c r="A84" s="1" t="s">
        <v>5</v>
      </c>
      <c r="B84" s="4">
        <f>B29/(B66*730)</f>
        <v>7730577.6833265712</v>
      </c>
      <c r="C84" s="4">
        <f>C29/(C66*730)</f>
        <v>7630153.6760812216</v>
      </c>
      <c r="D84" s="4">
        <f>D29/(D66*730)</f>
        <v>7064757.0560302623</v>
      </c>
      <c r="E84" s="4">
        <f>E29/(E66*730)</f>
        <v>7736130.1886989996</v>
      </c>
      <c r="F84" s="4">
        <f>F29/(F66*730)</f>
        <v>7557604.360127856</v>
      </c>
      <c r="G84" s="4">
        <f>G29/(G66*730)</f>
        <v>8151240.6220731148</v>
      </c>
      <c r="H84" s="4">
        <f>H29/(H66*730)</f>
        <v>7992757.2224787874</v>
      </c>
      <c r="I84" s="4">
        <f>I29/(I66*730)</f>
        <v>8099363.6488181194</v>
      </c>
      <c r="J84" s="4">
        <f>J29/(J66*730)</f>
        <v>8380930.474486473</v>
      </c>
      <c r="K84" s="4">
        <f>K29/(K66*730)</f>
        <v>7608272.5320078628</v>
      </c>
      <c r="L84" s="4">
        <f>L29/(L66*730)</f>
        <v>8326596.2247326476</v>
      </c>
      <c r="M84" s="4">
        <f>M29/(M66*730)</f>
        <v>7777402.8520098086</v>
      </c>
      <c r="N84" s="4">
        <f>N29/(N66*730)</f>
        <v>7837982.2117393101</v>
      </c>
      <c r="P84" s="10"/>
    </row>
    <row r="85" spans="1:16" x14ac:dyDescent="0.25">
      <c r="A85" s="1" t="s">
        <v>6</v>
      </c>
      <c r="B85" s="4">
        <f>B30/(B67*730)</f>
        <v>1806763.0892871046</v>
      </c>
      <c r="C85" s="4">
        <f>C30/(C67*730)</f>
        <v>2059456.0349443159</v>
      </c>
      <c r="D85" s="4">
        <f>D30/(D67*730)</f>
        <v>1929783.9728386903</v>
      </c>
      <c r="E85" s="4">
        <f>E30/(E67*730)</f>
        <v>1874708.5953293135</v>
      </c>
      <c r="F85" s="4">
        <f>F30/(F67*730)</f>
        <v>2011070.1537623305</v>
      </c>
      <c r="G85" s="4">
        <f>G30/(G67*730)</f>
        <v>2212388.4064688161</v>
      </c>
      <c r="H85" s="4">
        <f>H30/(H67*730)</f>
        <v>2142698.268216629</v>
      </c>
      <c r="I85" s="4">
        <f>I30/(I67*730)</f>
        <v>2136205.6645048945</v>
      </c>
      <c r="J85" s="4">
        <f>J30/(J67*730)</f>
        <v>2186018.5412995019</v>
      </c>
      <c r="K85" s="4">
        <f>K30/(K67*730)</f>
        <v>2041700.6566005484</v>
      </c>
      <c r="L85" s="4">
        <f>L30/(L67*730)</f>
        <v>2109451.4922390189</v>
      </c>
      <c r="M85" s="4">
        <f>M30/(M67*730)</f>
        <v>2007961.2463410103</v>
      </c>
      <c r="N85" s="4">
        <f>N30/(N67*730)</f>
        <v>2043183.8434860145</v>
      </c>
      <c r="P85" s="10"/>
    </row>
    <row r="86" spans="1:16" x14ac:dyDescent="0.25">
      <c r="A86" s="1" t="s">
        <v>7</v>
      </c>
      <c r="B86" s="4">
        <f>B31/(B68*730)</f>
        <v>1581778.1638781836</v>
      </c>
      <c r="C86" s="4">
        <f>C31/(C68*730)</f>
        <v>581625.920020591</v>
      </c>
      <c r="D86" s="4">
        <f>D31/(D68*730)</f>
        <v>670369.80756839737</v>
      </c>
      <c r="E86" s="4">
        <f>E31/(E68*730)</f>
        <v>458574.06125928502</v>
      </c>
      <c r="F86" s="4">
        <f>F31/(F68*730)</f>
        <v>424836.53332883643</v>
      </c>
      <c r="G86" s="4">
        <f>G31/(G68*730)</f>
        <v>490188.21212260483</v>
      </c>
      <c r="H86" s="4">
        <f>H31/(H68*730)</f>
        <v>585955.20043054014</v>
      </c>
      <c r="I86" s="4">
        <f>I31/(I68*730)</f>
        <v>664353.18689772277</v>
      </c>
      <c r="J86" s="4">
        <f>J31/(J68*730)</f>
        <v>768110.95904126274</v>
      </c>
      <c r="K86" s="4">
        <f>K31/(K68*730)</f>
        <v>775611.97084449709</v>
      </c>
      <c r="L86" s="4">
        <f>L31/(L68*730)</f>
        <v>1229857.2902479104</v>
      </c>
      <c r="M86" s="4">
        <f>M31/(M68*730)</f>
        <v>651503.22280024644</v>
      </c>
      <c r="N86" s="4">
        <f>N31/(N68*730)</f>
        <v>740230.37737000664</v>
      </c>
      <c r="P86" s="10"/>
    </row>
    <row r="87" spans="1:16" x14ac:dyDescent="0.25">
      <c r="A87" s="1" t="s">
        <v>8</v>
      </c>
      <c r="B87" s="4">
        <f>B32/(B69*730)</f>
        <v>87001.696496422301</v>
      </c>
      <c r="C87" s="4">
        <f>C32/(C69*730)</f>
        <v>141849.66783844473</v>
      </c>
      <c r="D87" s="4">
        <f>D32/(D69*730)</f>
        <v>8318.3817856094738</v>
      </c>
      <c r="E87" s="4">
        <f>E32/(E69*730)</f>
        <v>21807.914399984624</v>
      </c>
      <c r="F87" s="4">
        <f>F32/(F69*730)</f>
        <v>5213.9464110999588</v>
      </c>
      <c r="G87" s="4">
        <f>G32/(G69*730)</f>
        <v>7565.8159452974851</v>
      </c>
      <c r="H87" s="4">
        <f>H32/(H69*730)</f>
        <v>61497.118526270104</v>
      </c>
      <c r="I87" s="4">
        <f>I32/(I69*730)</f>
        <v>12386.175456570947</v>
      </c>
      <c r="J87" s="4">
        <f>J32/(J69*730)</f>
        <v>62725.692593751592</v>
      </c>
      <c r="K87" s="4">
        <f>K32/(K69*730)</f>
        <v>24971.801640333964</v>
      </c>
      <c r="L87" s="4">
        <f>L32/(L69*730)</f>
        <v>205199.71940405792</v>
      </c>
      <c r="M87" s="4">
        <f>M32/(M69*730)</f>
        <v>15429.865066559194</v>
      </c>
      <c r="N87" s="4">
        <f>N32/(N69*730)</f>
        <v>54497.31629703354</v>
      </c>
      <c r="P87" s="10"/>
    </row>
    <row r="88" spans="1:16" x14ac:dyDescent="0.25">
      <c r="A88" s="1" t="s">
        <v>9</v>
      </c>
      <c r="B88" s="4">
        <f>B33/(B70*730)</f>
        <v>5106673.3453748534</v>
      </c>
      <c r="C88" s="4">
        <f>C33/(C70*730)</f>
        <v>5031581.9592836332</v>
      </c>
      <c r="D88" s="4">
        <f>D33/(D70*730)</f>
        <v>4672875.08844171</v>
      </c>
      <c r="E88" s="4">
        <f>E33/(E70*730)</f>
        <v>5205782.2412458789</v>
      </c>
      <c r="F88" s="4">
        <f>F33/(F70*730)</f>
        <v>5129504.0101962844</v>
      </c>
      <c r="G88" s="4">
        <f>G33/(G70*730)</f>
        <v>5465373.0353232864</v>
      </c>
      <c r="H88" s="4">
        <f>H33/(H70*730)</f>
        <v>5124148.0046806103</v>
      </c>
      <c r="I88" s="4">
        <f>I33/(I70*730)</f>
        <v>5145601.1818666616</v>
      </c>
      <c r="J88" s="4">
        <f>J33/(J70*730)</f>
        <v>5303510.6075889934</v>
      </c>
      <c r="K88" s="4">
        <f>K33/(K70*730)</f>
        <v>4913683.7900772355</v>
      </c>
      <c r="L88" s="4">
        <f>L33/(L70*730)</f>
        <v>5131920.7484631212</v>
      </c>
      <c r="M88" s="4">
        <f>M33/(M70*730)</f>
        <v>5046016.7396687465</v>
      </c>
      <c r="N88" s="4">
        <f>N33/(N70*730)</f>
        <v>5106389.229350917</v>
      </c>
      <c r="P88" s="10"/>
    </row>
    <row r="89" spans="1:16" x14ac:dyDescent="0.25">
      <c r="A89" s="1" t="s">
        <v>10</v>
      </c>
      <c r="B89" s="4">
        <f>B34/(B71*730)</f>
        <v>2701953.4249023693</v>
      </c>
      <c r="C89" s="4">
        <f>C34/(C71*730)</f>
        <v>2797920.8207949139</v>
      </c>
      <c r="D89" s="4">
        <f>D34/(D71*730)</f>
        <v>2503431.0764997634</v>
      </c>
      <c r="E89" s="4">
        <f>E34/(E71*730)</f>
        <v>2952748.5134760486</v>
      </c>
      <c r="F89" s="4">
        <f>F34/(F71*730)</f>
        <v>2679227.9641774995</v>
      </c>
      <c r="G89" s="4">
        <f>G34/(G71*730)</f>
        <v>2885978.5289460015</v>
      </c>
      <c r="H89" s="4">
        <f>H34/(H71*730)</f>
        <v>2570976.216905483</v>
      </c>
      <c r="I89" s="4">
        <f>I34/(I71*730)</f>
        <v>2605198.0121654859</v>
      </c>
      <c r="J89" s="4">
        <f>J34/(J71*730)</f>
        <v>2704765.0095123062</v>
      </c>
      <c r="K89" s="4">
        <f>K34/(K71*730)</f>
        <v>2488783.3230963913</v>
      </c>
      <c r="L89" s="4">
        <f>L34/(L71*730)</f>
        <v>2698584.3795415801</v>
      </c>
      <c r="M89" s="4">
        <f>M34/(M71*730)</f>
        <v>2697142.3196444851</v>
      </c>
      <c r="N89" s="4">
        <f>N34/(N71*730)</f>
        <v>2690559.1324718609</v>
      </c>
      <c r="P89" s="10"/>
    </row>
    <row r="90" spans="1:16" x14ac:dyDescent="0.25">
      <c r="A90" s="1" t="s">
        <v>11</v>
      </c>
      <c r="B90" s="4">
        <f>B35/(B72*730)</f>
        <v>202774.26025269655</v>
      </c>
      <c r="C90" s="4">
        <f>C35/(C72*730)</f>
        <v>235647.1562077917</v>
      </c>
      <c r="D90" s="4">
        <f>D35/(D72*730)</f>
        <v>195138.53405117098</v>
      </c>
      <c r="E90" s="4">
        <f>E35/(E72*730)</f>
        <v>207340.92853428013</v>
      </c>
      <c r="F90" s="4">
        <f>F35/(F72*730)</f>
        <v>203523.04385744431</v>
      </c>
      <c r="G90" s="4">
        <f>G35/(G72*730)</f>
        <v>240829.80503762045</v>
      </c>
      <c r="H90" s="4">
        <f>H35/(H72*730)</f>
        <v>224038.33720816753</v>
      </c>
      <c r="I90" s="4">
        <f>I35/(I72*730)</f>
        <v>213092.65356935703</v>
      </c>
      <c r="J90" s="4">
        <f>J35/(J72*730)</f>
        <v>228661.50928472061</v>
      </c>
      <c r="K90" s="4">
        <f>K35/(K72*730)</f>
        <v>206623.60768356259</v>
      </c>
      <c r="L90" s="4">
        <f>L35/(L72*730)</f>
        <v>218304.28954609588</v>
      </c>
      <c r="M90" s="4">
        <f>M35/(M72*730)</f>
        <v>198508.97608900699</v>
      </c>
      <c r="N90" s="4">
        <f>N35/(N72*730)</f>
        <v>214540.2584434929</v>
      </c>
      <c r="P90" s="10"/>
    </row>
    <row r="91" spans="1:16" x14ac:dyDescent="0.25">
      <c r="A91" s="1" t="s">
        <v>12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P91" s="9"/>
    </row>
    <row r="92" spans="1:16" x14ac:dyDescent="0.25">
      <c r="A92" s="1" t="s">
        <v>13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P92" s="9"/>
    </row>
  </sheetData>
  <mergeCells count="5">
    <mergeCell ref="B22:N22"/>
    <mergeCell ref="B40:N40"/>
    <mergeCell ref="B59:N59"/>
    <mergeCell ref="B77:N77"/>
    <mergeCell ref="B4:N4"/>
  </mergeCells>
  <printOptions horizontalCentered="1"/>
  <pageMargins left="0.7" right="0.7" top="0.75" bottom="0.75" header="0.3" footer="0.3"/>
  <pageSetup scale="47" fitToHeight="2" orientation="landscape" horizontalDpi="1200" verticalDpi="1200" r:id="rId1"/>
  <rowBreaks count="1" manualBreakCount="1">
    <brk id="5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 FPL 2022 Monthly</vt:lpstr>
      <vt:lpstr>'Consolidated FPL 2022 Monthly'!Print_Area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Weishaar, Danielle</dc:creator>
  <cp:lastModifiedBy>Weishaar, Danielle</cp:lastModifiedBy>
  <cp:lastPrinted>2021-07-16T19:27:27Z</cp:lastPrinted>
  <dcterms:created xsi:type="dcterms:W3CDTF">2021-06-25T18:15:30Z</dcterms:created>
  <dcterms:modified xsi:type="dcterms:W3CDTF">2021-07-16T19:27:52Z</dcterms:modified>
</cp:coreProperties>
</file>