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EE2201CB-13E1-41EB-A594-B00FABF99A1E}" xr6:coauthVersionLast="46" xr6:coauthVersionMax="46" xr10:uidLastSave="{00000000-0000-0000-0000-000000000000}"/>
  <bookViews>
    <workbookView xWindow="-120" yWindow="-120" windowWidth="29040" windowHeight="15840" tabRatio="795" activeTab="1" xr2:uid="{83DB1776-517D-4EF2-9B6B-C2682CB369D4}"/>
  </bookViews>
  <sheets>
    <sheet name="2021 Depr Rates" sheetId="3" r:id="rId1"/>
    <sheet name="2021 403 Depr" sheetId="1" r:id="rId2"/>
    <sheet name="2021 404 Amort Exp" sheetId="7" r:id="rId3"/>
    <sheet name="2021 406 Misc Amort Exp" sheetId="10" r:id="rId4"/>
    <sheet name="2022 Depr Rates" sheetId="5" r:id="rId5"/>
    <sheet name="2022 403 Depr" sheetId="12" r:id="rId6"/>
    <sheet name="2022 404 Amort Exp" sheetId="8" r:id="rId7"/>
    <sheet name="2022 406 Misc Amort Exp" sheetId="11" r:id="rId8"/>
    <sheet name="MFR C-6" sheetId="2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1" hidden="1">'2021 403 Depr'!$A$3:$AB$167</definedName>
    <definedName name="_Key1" hidden="1">#REF!</definedName>
    <definedName name="_Order1" hidden="1">255</definedName>
    <definedName name="_Sort" hidden="1">#REF!</definedName>
    <definedName name="ACCT_VARIANCE">#REF!</definedName>
    <definedName name="adds">#REF!</definedName>
    <definedName name="Beg_Bal">#REF!</definedName>
    <definedName name="CIQWBGuid" hidden="1">"f0842c6b-4f67-4da4-8ab9-05f9b8d91da0"</definedName>
    <definedName name="Cum_Int">#REF!</definedName>
    <definedName name="Data">#REF!</definedName>
    <definedName name="ddd">#REF!</definedName>
    <definedName name="ddddddddddd">#REF!</definedName>
    <definedName name="Destino">#REF!</definedName>
    <definedName name="DIST">#REF!</definedName>
    <definedName name="DISTLIST">#REF!</definedName>
    <definedName name="End_Bal">#REF!</definedName>
    <definedName name="Extra_Pay">#REF!</definedName>
    <definedName name="failed">#REF!</definedName>
    <definedName name="FORE_VS_FORE">#REF!</definedName>
    <definedName name="Full_Print">#REF!</definedName>
    <definedName name="Header_Row">ROW(#REF!)</definedName>
    <definedName name="Int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ACROS">[1]UPDATES!$A$6</definedName>
    <definedName name="Num_Pmt_Per_Year">#REF!</definedName>
    <definedName name="Number_of_Payments">MATCH(0.01,End_Bal,-1)+1</definedName>
    <definedName name="Origen">#REF!</definedName>
    <definedName name="PagePrint">#REF!</definedName>
    <definedName name="Pay_Date">#REF!</definedName>
    <definedName name="Pay_Num">#REF!</definedName>
    <definedName name="Payment_Date" localSheetId="5">DATE(YEAR([0]!Loan_Start),MONTH([0]!Loan_Start)+Payment_Number,DAY([0]!Loan_Start))</definedName>
    <definedName name="Payment_Date">DATE(YEAR(Loan_Start),MONTH(Loan_Start)+Payment_Number,DAY(Loan_Start))</definedName>
    <definedName name="PGS_BS_ASSET">[2]Financials!#REF!</definedName>
    <definedName name="PGS_BS_LIABILITY">[2]Financials!#REF!</definedName>
    <definedName name="PGS_CASH">[2]Financials!#REF!</definedName>
    <definedName name="PGS_IS">[2]Financials!#REF!</definedName>
    <definedName name="Princ">#REF!</definedName>
    <definedName name="Print_Area_Reset">OFFSET(Full_Print,0,0,Last_Row)</definedName>
    <definedName name="PrintRangeC1">#REF!</definedName>
    <definedName name="random">'[3]2011 Random Sample Generator '!$A$4:$F$778</definedName>
    <definedName name="REFORECAST_1">'[4]OOR PRESENT.'!#REF!</definedName>
    <definedName name="REFORECAST_2">'[4]OOR PRESENT.'!#REF!</definedName>
    <definedName name="REFORECAST_3">'[4]OOR PRESENT.'!#REF!</definedName>
    <definedName name="REFORECAST_4">'[4]OOR PRESENT.'!#REF!</definedName>
    <definedName name="REFORECAST_5">'[4]OOR PRESENT.'!#REF!</definedName>
    <definedName name="rev153data">#REF!</definedName>
    <definedName name="rev451data">#REF!</definedName>
    <definedName name="sally">[5]UPDATES!$A$6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ABLE">#REF!</definedName>
    <definedName name="Target">#REF!</definedName>
    <definedName name="three">#REF!</definedName>
    <definedName name="Total_Interest">#REF!</definedName>
    <definedName name="Total_Pay">#REF!</definedName>
    <definedName name="Total_Payment" localSheetId="5">Scheduled_Payment+Extra_Payment</definedName>
    <definedName name="Total_Payment">Scheduled_Payment+Extra_Payment</definedName>
    <definedName name="Values_Entered">IF(Loan_Amount*Interest_Rate*Loan_Years*Loan_Start&gt;0,1,0)</definedName>
    <definedName name="we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12" l="1"/>
  <c r="Z16" i="12"/>
  <c r="Y16" i="12"/>
  <c r="X16" i="12"/>
  <c r="W16" i="12"/>
  <c r="V16" i="12"/>
  <c r="U16" i="12"/>
  <c r="T16" i="12"/>
  <c r="S16" i="12"/>
  <c r="R16" i="12"/>
  <c r="Q16" i="12"/>
  <c r="P16" i="12"/>
  <c r="AA159" i="12"/>
  <c r="Z159" i="12"/>
  <c r="Y159" i="12"/>
  <c r="X159" i="12"/>
  <c r="W159" i="12"/>
  <c r="V159" i="12"/>
  <c r="U159" i="12"/>
  <c r="T159" i="12"/>
  <c r="S159" i="12"/>
  <c r="R159" i="12"/>
  <c r="Q159" i="12"/>
  <c r="P159" i="12"/>
  <c r="AA160" i="12"/>
  <c r="Z160" i="12"/>
  <c r="Y160" i="12"/>
  <c r="X160" i="12"/>
  <c r="W160" i="12"/>
  <c r="V160" i="12"/>
  <c r="AA158" i="12"/>
  <c r="Z158" i="12"/>
  <c r="Y158" i="12"/>
  <c r="X158" i="12"/>
  <c r="W158" i="12"/>
  <c r="V158" i="12"/>
  <c r="U158" i="12"/>
  <c r="AA157" i="12"/>
  <c r="Z157" i="12"/>
  <c r="Y157" i="12"/>
  <c r="X157" i="12"/>
  <c r="W157" i="12"/>
  <c r="V157" i="12"/>
  <c r="U157" i="12"/>
  <c r="AA156" i="12"/>
  <c r="Z156" i="12"/>
  <c r="Y156" i="12"/>
  <c r="X156" i="12"/>
  <c r="W156" i="12"/>
  <c r="V156" i="12"/>
  <c r="U156" i="12"/>
  <c r="AA155" i="12"/>
  <c r="Z155" i="12"/>
  <c r="Y155" i="12"/>
  <c r="X155" i="12"/>
  <c r="W155" i="12"/>
  <c r="V155" i="12"/>
  <c r="U155" i="12"/>
  <c r="AA154" i="12"/>
  <c r="Z154" i="12"/>
  <c r="Y154" i="12"/>
  <c r="X154" i="12"/>
  <c r="W154" i="12"/>
  <c r="V154" i="12"/>
  <c r="U154" i="12"/>
  <c r="AA153" i="12"/>
  <c r="Z153" i="12"/>
  <c r="Y153" i="12"/>
  <c r="X153" i="12"/>
  <c r="W153" i="12"/>
  <c r="V153" i="12"/>
  <c r="U153" i="12"/>
  <c r="AA152" i="12"/>
  <c r="Z152" i="12"/>
  <c r="Y152" i="12"/>
  <c r="X152" i="12"/>
  <c r="W152" i="12"/>
  <c r="V152" i="12"/>
  <c r="U152" i="12"/>
  <c r="AA151" i="12"/>
  <c r="Z151" i="12"/>
  <c r="Y151" i="12"/>
  <c r="X151" i="12"/>
  <c r="W151" i="12"/>
  <c r="V151" i="12"/>
  <c r="U151" i="12"/>
  <c r="AA150" i="12"/>
  <c r="Z150" i="12"/>
  <c r="Y150" i="12"/>
  <c r="X150" i="12"/>
  <c r="W150" i="12"/>
  <c r="V150" i="12"/>
  <c r="U150" i="12"/>
  <c r="AA149" i="12"/>
  <c r="Z149" i="12"/>
  <c r="Y149" i="12"/>
  <c r="X149" i="12"/>
  <c r="W149" i="12"/>
  <c r="V149" i="12"/>
  <c r="U149" i="12"/>
  <c r="AA148" i="12"/>
  <c r="Z148" i="12"/>
  <c r="Y148" i="12"/>
  <c r="X148" i="12"/>
  <c r="W148" i="12"/>
  <c r="V148" i="12"/>
  <c r="U148" i="12"/>
  <c r="AA147" i="12"/>
  <c r="Z147" i="12"/>
  <c r="Y147" i="12"/>
  <c r="X147" i="12"/>
  <c r="W147" i="12"/>
  <c r="V147" i="12"/>
  <c r="U147" i="12"/>
  <c r="AA146" i="12"/>
  <c r="Z146" i="12"/>
  <c r="Y146" i="12"/>
  <c r="X146" i="12"/>
  <c r="W146" i="12"/>
  <c r="V146" i="12"/>
  <c r="U146" i="12"/>
  <c r="AA145" i="12"/>
  <c r="Z145" i="12"/>
  <c r="Y145" i="12"/>
  <c r="X145" i="12"/>
  <c r="W145" i="12"/>
  <c r="V145" i="12"/>
  <c r="U145" i="12"/>
  <c r="AA144" i="12"/>
  <c r="Z144" i="12"/>
  <c r="Y144" i="12"/>
  <c r="X144" i="12"/>
  <c r="W144" i="12"/>
  <c r="V144" i="12"/>
  <c r="U144" i="12"/>
  <c r="AA143" i="12"/>
  <c r="Z143" i="12"/>
  <c r="Y143" i="12"/>
  <c r="X143" i="12"/>
  <c r="W143" i="12"/>
  <c r="V143" i="12"/>
  <c r="U143" i="12"/>
  <c r="AA142" i="12"/>
  <c r="Z142" i="12"/>
  <c r="Y142" i="12"/>
  <c r="X142" i="12"/>
  <c r="W142" i="12"/>
  <c r="V142" i="12"/>
  <c r="U142" i="12"/>
  <c r="AA141" i="12"/>
  <c r="Z141" i="12"/>
  <c r="Y141" i="12"/>
  <c r="X141" i="12"/>
  <c r="W141" i="12"/>
  <c r="V141" i="12"/>
  <c r="U141" i="12"/>
  <c r="AA140" i="12"/>
  <c r="Z140" i="12"/>
  <c r="Y140" i="12"/>
  <c r="X140" i="12"/>
  <c r="W140" i="12"/>
  <c r="V140" i="12"/>
  <c r="U140" i="12"/>
  <c r="AA139" i="12"/>
  <c r="Z139" i="12"/>
  <c r="Y139" i="12"/>
  <c r="X139" i="12"/>
  <c r="W139" i="12"/>
  <c r="V139" i="12"/>
  <c r="U139" i="12"/>
  <c r="AA138" i="12"/>
  <c r="Z138" i="12"/>
  <c r="Y138" i="12"/>
  <c r="X138" i="12"/>
  <c r="W138" i="12"/>
  <c r="V138" i="12"/>
  <c r="U138" i="12"/>
  <c r="AA137" i="12"/>
  <c r="Z137" i="12"/>
  <c r="Y137" i="12"/>
  <c r="X137" i="12"/>
  <c r="W137" i="12"/>
  <c r="V137" i="12"/>
  <c r="U137" i="12"/>
  <c r="AA136" i="12"/>
  <c r="Z136" i="12"/>
  <c r="Y136" i="12"/>
  <c r="X136" i="12"/>
  <c r="W136" i="12"/>
  <c r="V136" i="12"/>
  <c r="U136" i="12"/>
  <c r="AA135" i="12"/>
  <c r="Z135" i="12"/>
  <c r="Y135" i="12"/>
  <c r="X135" i="12"/>
  <c r="W135" i="12"/>
  <c r="V135" i="12"/>
  <c r="U135" i="12"/>
  <c r="AA134" i="12"/>
  <c r="Z134" i="12"/>
  <c r="Y134" i="12"/>
  <c r="X134" i="12"/>
  <c r="W134" i="12"/>
  <c r="V134" i="12"/>
  <c r="U134" i="12"/>
  <c r="AA133" i="12"/>
  <c r="Z133" i="12"/>
  <c r="Y133" i="12"/>
  <c r="X133" i="12"/>
  <c r="W133" i="12"/>
  <c r="V133" i="12"/>
  <c r="U133" i="12"/>
  <c r="AA132" i="12"/>
  <c r="Z132" i="12"/>
  <c r="Y132" i="12"/>
  <c r="X132" i="12"/>
  <c r="W132" i="12"/>
  <c r="V132" i="12"/>
  <c r="U132" i="12"/>
  <c r="AA131" i="12"/>
  <c r="Z131" i="12"/>
  <c r="Y131" i="12"/>
  <c r="X131" i="12"/>
  <c r="W131" i="12"/>
  <c r="V131" i="12"/>
  <c r="U131" i="12"/>
  <c r="AA130" i="12"/>
  <c r="Z130" i="12"/>
  <c r="Y130" i="12"/>
  <c r="X130" i="12"/>
  <c r="W130" i="12"/>
  <c r="V130" i="12"/>
  <c r="U130" i="12"/>
  <c r="AA129" i="12"/>
  <c r="Z129" i="12"/>
  <c r="Y129" i="12"/>
  <c r="X129" i="12"/>
  <c r="W129" i="12"/>
  <c r="V129" i="12"/>
  <c r="U129" i="12"/>
  <c r="AA128" i="12"/>
  <c r="Z128" i="12"/>
  <c r="Y128" i="12"/>
  <c r="X128" i="12"/>
  <c r="W128" i="12"/>
  <c r="V128" i="12"/>
  <c r="U128" i="12"/>
  <c r="AA127" i="12"/>
  <c r="Z127" i="12"/>
  <c r="Y127" i="12"/>
  <c r="X127" i="12"/>
  <c r="W127" i="12"/>
  <c r="V127" i="12"/>
  <c r="U127" i="12"/>
  <c r="AA126" i="12"/>
  <c r="Z126" i="12"/>
  <c r="Y126" i="12"/>
  <c r="X126" i="12"/>
  <c r="W126" i="12"/>
  <c r="V126" i="12"/>
  <c r="U126" i="12"/>
  <c r="AA125" i="12"/>
  <c r="Z125" i="12"/>
  <c r="Y125" i="12"/>
  <c r="X125" i="12"/>
  <c r="W125" i="12"/>
  <c r="V125" i="12"/>
  <c r="U125" i="12"/>
  <c r="AA124" i="12"/>
  <c r="Z124" i="12"/>
  <c r="Y124" i="12"/>
  <c r="X124" i="12"/>
  <c r="W124" i="12"/>
  <c r="V124" i="12"/>
  <c r="U124" i="12"/>
  <c r="AA123" i="12"/>
  <c r="Z123" i="12"/>
  <c r="Y123" i="12"/>
  <c r="X123" i="12"/>
  <c r="W123" i="12"/>
  <c r="V123" i="12"/>
  <c r="U123" i="12"/>
  <c r="AA122" i="12"/>
  <c r="Z122" i="12"/>
  <c r="Y122" i="12"/>
  <c r="X122" i="12"/>
  <c r="W122" i="12"/>
  <c r="V122" i="12"/>
  <c r="U122" i="12"/>
  <c r="AA121" i="12"/>
  <c r="Z121" i="12"/>
  <c r="Y121" i="12"/>
  <c r="X121" i="12"/>
  <c r="W121" i="12"/>
  <c r="V121" i="12"/>
  <c r="U121" i="12"/>
  <c r="AA120" i="12"/>
  <c r="Z120" i="12"/>
  <c r="Y120" i="12"/>
  <c r="X120" i="12"/>
  <c r="W120" i="12"/>
  <c r="V120" i="12"/>
  <c r="U120" i="12"/>
  <c r="AA119" i="12"/>
  <c r="Z119" i="12"/>
  <c r="Y119" i="12"/>
  <c r="X119" i="12"/>
  <c r="W119" i="12"/>
  <c r="V119" i="12"/>
  <c r="U119" i="12"/>
  <c r="AA118" i="12"/>
  <c r="Z118" i="12"/>
  <c r="Y118" i="12"/>
  <c r="X118" i="12"/>
  <c r="W118" i="12"/>
  <c r="V118" i="12"/>
  <c r="U118" i="12"/>
  <c r="AA117" i="12"/>
  <c r="Z117" i="12"/>
  <c r="Y117" i="12"/>
  <c r="X117" i="12"/>
  <c r="W117" i="12"/>
  <c r="V117" i="12"/>
  <c r="U117" i="12"/>
  <c r="AA116" i="12"/>
  <c r="Z116" i="12"/>
  <c r="Y116" i="12"/>
  <c r="X116" i="12"/>
  <c r="W116" i="12"/>
  <c r="V116" i="12"/>
  <c r="U116" i="12"/>
  <c r="AA115" i="12"/>
  <c r="Z115" i="12"/>
  <c r="Y115" i="12"/>
  <c r="X115" i="12"/>
  <c r="W115" i="12"/>
  <c r="V115" i="12"/>
  <c r="U115" i="12"/>
  <c r="AA114" i="12"/>
  <c r="Z114" i="12"/>
  <c r="Y114" i="12"/>
  <c r="X114" i="12"/>
  <c r="W114" i="12"/>
  <c r="V114" i="12"/>
  <c r="U114" i="12"/>
  <c r="AA113" i="12"/>
  <c r="Z113" i="12"/>
  <c r="Y113" i="12"/>
  <c r="X113" i="12"/>
  <c r="W113" i="12"/>
  <c r="V113" i="12"/>
  <c r="U113" i="12"/>
  <c r="AA112" i="12"/>
  <c r="Z112" i="12"/>
  <c r="Y112" i="12"/>
  <c r="X112" i="12"/>
  <c r="W112" i="12"/>
  <c r="V112" i="12"/>
  <c r="U112" i="12"/>
  <c r="AA111" i="12"/>
  <c r="Z111" i="12"/>
  <c r="Y111" i="12"/>
  <c r="X111" i="12"/>
  <c r="W111" i="12"/>
  <c r="V111" i="12"/>
  <c r="U111" i="12"/>
  <c r="AA110" i="12"/>
  <c r="Z110" i="12"/>
  <c r="Y110" i="12"/>
  <c r="X110" i="12"/>
  <c r="W110" i="12"/>
  <c r="V110" i="12"/>
  <c r="U110" i="12"/>
  <c r="AA109" i="12"/>
  <c r="Z109" i="12"/>
  <c r="Y109" i="12"/>
  <c r="X109" i="12"/>
  <c r="W109" i="12"/>
  <c r="V109" i="12"/>
  <c r="U109" i="12"/>
  <c r="AA108" i="12"/>
  <c r="Z108" i="12"/>
  <c r="Y108" i="12"/>
  <c r="X108" i="12"/>
  <c r="W108" i="12"/>
  <c r="V108" i="12"/>
  <c r="U108" i="12"/>
  <c r="AA107" i="12"/>
  <c r="Z107" i="12"/>
  <c r="Y107" i="12"/>
  <c r="X107" i="12"/>
  <c r="W107" i="12"/>
  <c r="V107" i="12"/>
  <c r="U107" i="12"/>
  <c r="AA106" i="12"/>
  <c r="Z106" i="12"/>
  <c r="Y106" i="12"/>
  <c r="X106" i="12"/>
  <c r="W106" i="12"/>
  <c r="V106" i="12"/>
  <c r="U106" i="12"/>
  <c r="AA105" i="12"/>
  <c r="Z105" i="12"/>
  <c r="Y105" i="12"/>
  <c r="X105" i="12"/>
  <c r="W105" i="12"/>
  <c r="V105" i="12"/>
  <c r="U105" i="12"/>
  <c r="AA104" i="12"/>
  <c r="Z104" i="12"/>
  <c r="Y104" i="12"/>
  <c r="X104" i="12"/>
  <c r="W104" i="12"/>
  <c r="V104" i="12"/>
  <c r="U104" i="12"/>
  <c r="AA103" i="12"/>
  <c r="Z103" i="12"/>
  <c r="Y103" i="12"/>
  <c r="X103" i="12"/>
  <c r="W103" i="12"/>
  <c r="V103" i="12"/>
  <c r="U103" i="12"/>
  <c r="AA102" i="12"/>
  <c r="Z102" i="12"/>
  <c r="Y102" i="12"/>
  <c r="X102" i="12"/>
  <c r="W102" i="12"/>
  <c r="V102" i="12"/>
  <c r="U102" i="12"/>
  <c r="AA101" i="12"/>
  <c r="Z101" i="12"/>
  <c r="Y101" i="12"/>
  <c r="X101" i="12"/>
  <c r="W101" i="12"/>
  <c r="V101" i="12"/>
  <c r="U101" i="12"/>
  <c r="AA100" i="12"/>
  <c r="Z100" i="12"/>
  <c r="Y100" i="12"/>
  <c r="X100" i="12"/>
  <c r="W100" i="12"/>
  <c r="V100" i="12"/>
  <c r="U100" i="12"/>
  <c r="AA99" i="12"/>
  <c r="Z99" i="12"/>
  <c r="Y99" i="12"/>
  <c r="X99" i="12"/>
  <c r="W99" i="12"/>
  <c r="V99" i="12"/>
  <c r="U99" i="12"/>
  <c r="AA98" i="12"/>
  <c r="Z98" i="12"/>
  <c r="Y98" i="12"/>
  <c r="X98" i="12"/>
  <c r="W98" i="12"/>
  <c r="V98" i="12"/>
  <c r="U98" i="12"/>
  <c r="AA97" i="12"/>
  <c r="Z97" i="12"/>
  <c r="Y97" i="12"/>
  <c r="X97" i="12"/>
  <c r="W97" i="12"/>
  <c r="V97" i="12"/>
  <c r="U97" i="12"/>
  <c r="AA96" i="12"/>
  <c r="Z96" i="12"/>
  <c r="Y96" i="12"/>
  <c r="X96" i="12"/>
  <c r="W96" i="12"/>
  <c r="V96" i="12"/>
  <c r="U96" i="12"/>
  <c r="AA95" i="12"/>
  <c r="Z95" i="12"/>
  <c r="Y95" i="12"/>
  <c r="X95" i="12"/>
  <c r="W95" i="12"/>
  <c r="V95" i="12"/>
  <c r="U95" i="12"/>
  <c r="AA94" i="12"/>
  <c r="Z94" i="12"/>
  <c r="Y94" i="12"/>
  <c r="X94" i="12"/>
  <c r="W94" i="12"/>
  <c r="V94" i="12"/>
  <c r="U94" i="12"/>
  <c r="AA93" i="12"/>
  <c r="Z93" i="12"/>
  <c r="Y93" i="12"/>
  <c r="X93" i="12"/>
  <c r="W93" i="12"/>
  <c r="V93" i="12"/>
  <c r="U93" i="12"/>
  <c r="AA92" i="12"/>
  <c r="Z92" i="12"/>
  <c r="Y92" i="12"/>
  <c r="X92" i="12"/>
  <c r="W92" i="12"/>
  <c r="V92" i="12"/>
  <c r="U92" i="12"/>
  <c r="AA91" i="12"/>
  <c r="Z91" i="12"/>
  <c r="Y91" i="12"/>
  <c r="X91" i="12"/>
  <c r="W91" i="12"/>
  <c r="V91" i="12"/>
  <c r="U91" i="12"/>
  <c r="AA90" i="12"/>
  <c r="Z90" i="12"/>
  <c r="Y90" i="12"/>
  <c r="X90" i="12"/>
  <c r="W90" i="12"/>
  <c r="V90" i="12"/>
  <c r="U90" i="12"/>
  <c r="AA89" i="12"/>
  <c r="Z89" i="12"/>
  <c r="Y89" i="12"/>
  <c r="X89" i="12"/>
  <c r="W89" i="12"/>
  <c r="V89" i="12"/>
  <c r="U89" i="12"/>
  <c r="AA88" i="12"/>
  <c r="Z88" i="12"/>
  <c r="Y88" i="12"/>
  <c r="X88" i="12"/>
  <c r="W88" i="12"/>
  <c r="V88" i="12"/>
  <c r="U88" i="12"/>
  <c r="AA87" i="12"/>
  <c r="Z87" i="12"/>
  <c r="Y87" i="12"/>
  <c r="X87" i="12"/>
  <c r="W87" i="12"/>
  <c r="V87" i="12"/>
  <c r="U87" i="12"/>
  <c r="AA86" i="12"/>
  <c r="Z86" i="12"/>
  <c r="Y86" i="12"/>
  <c r="X86" i="12"/>
  <c r="W86" i="12"/>
  <c r="V86" i="12"/>
  <c r="U86" i="12"/>
  <c r="AA85" i="12"/>
  <c r="Z85" i="12"/>
  <c r="Y85" i="12"/>
  <c r="X85" i="12"/>
  <c r="W85" i="12"/>
  <c r="V85" i="12"/>
  <c r="U85" i="12"/>
  <c r="AA84" i="12"/>
  <c r="Z84" i="12"/>
  <c r="Y84" i="12"/>
  <c r="X84" i="12"/>
  <c r="W84" i="12"/>
  <c r="V84" i="12"/>
  <c r="U84" i="12"/>
  <c r="AA83" i="12"/>
  <c r="Z83" i="12"/>
  <c r="Y83" i="12"/>
  <c r="X83" i="12"/>
  <c r="W83" i="12"/>
  <c r="V83" i="12"/>
  <c r="U83" i="12"/>
  <c r="AA82" i="12"/>
  <c r="Z82" i="12"/>
  <c r="Y82" i="12"/>
  <c r="X82" i="12"/>
  <c r="W82" i="12"/>
  <c r="V82" i="12"/>
  <c r="U82" i="12"/>
  <c r="AA81" i="12"/>
  <c r="Z81" i="12"/>
  <c r="Y81" i="12"/>
  <c r="X81" i="12"/>
  <c r="W81" i="12"/>
  <c r="V81" i="12"/>
  <c r="U81" i="12"/>
  <c r="AA80" i="12"/>
  <c r="Z80" i="12"/>
  <c r="Y80" i="12"/>
  <c r="X80" i="12"/>
  <c r="W80" i="12"/>
  <c r="V80" i="12"/>
  <c r="U80" i="12"/>
  <c r="AA79" i="12"/>
  <c r="Z79" i="12"/>
  <c r="Y79" i="12"/>
  <c r="X79" i="12"/>
  <c r="W79" i="12"/>
  <c r="V79" i="12"/>
  <c r="U79" i="12"/>
  <c r="AA78" i="12"/>
  <c r="Z78" i="12"/>
  <c r="Y78" i="12"/>
  <c r="X78" i="12"/>
  <c r="W78" i="12"/>
  <c r="V78" i="12"/>
  <c r="U78" i="12"/>
  <c r="AA77" i="12"/>
  <c r="Z77" i="12"/>
  <c r="Y77" i="12"/>
  <c r="X77" i="12"/>
  <c r="W77" i="12"/>
  <c r="V77" i="12"/>
  <c r="U77" i="12"/>
  <c r="AA76" i="12"/>
  <c r="Z76" i="12"/>
  <c r="Y76" i="12"/>
  <c r="X76" i="12"/>
  <c r="W76" i="12"/>
  <c r="V76" i="12"/>
  <c r="U76" i="12"/>
  <c r="AA75" i="12"/>
  <c r="Z75" i="12"/>
  <c r="Y75" i="12"/>
  <c r="X75" i="12"/>
  <c r="W75" i="12"/>
  <c r="V75" i="12"/>
  <c r="U75" i="12"/>
  <c r="AA74" i="12"/>
  <c r="Z74" i="12"/>
  <c r="Y74" i="12"/>
  <c r="X74" i="12"/>
  <c r="W74" i="12"/>
  <c r="V74" i="12"/>
  <c r="U74" i="12"/>
  <c r="AA73" i="12"/>
  <c r="Z73" i="12"/>
  <c r="Y73" i="12"/>
  <c r="X73" i="12"/>
  <c r="W73" i="12"/>
  <c r="V73" i="12"/>
  <c r="U73" i="12"/>
  <c r="AA72" i="12"/>
  <c r="Z72" i="12"/>
  <c r="Y72" i="12"/>
  <c r="X72" i="12"/>
  <c r="W72" i="12"/>
  <c r="V72" i="12"/>
  <c r="U72" i="12"/>
  <c r="AA71" i="12"/>
  <c r="Z71" i="12"/>
  <c r="Y71" i="12"/>
  <c r="X71" i="12"/>
  <c r="W71" i="12"/>
  <c r="V71" i="12"/>
  <c r="U71" i="12"/>
  <c r="AA70" i="12"/>
  <c r="Z70" i="12"/>
  <c r="Y70" i="12"/>
  <c r="X70" i="12"/>
  <c r="W70" i="12"/>
  <c r="V70" i="12"/>
  <c r="U70" i="12"/>
  <c r="AA69" i="12"/>
  <c r="Z69" i="12"/>
  <c r="Y69" i="12"/>
  <c r="X69" i="12"/>
  <c r="W69" i="12"/>
  <c r="V69" i="12"/>
  <c r="U69" i="12"/>
  <c r="AA68" i="12"/>
  <c r="Z68" i="12"/>
  <c r="Y68" i="12"/>
  <c r="X68" i="12"/>
  <c r="W68" i="12"/>
  <c r="V68" i="12"/>
  <c r="U68" i="12"/>
  <c r="AA67" i="12"/>
  <c r="Z67" i="12"/>
  <c r="Y67" i="12"/>
  <c r="X67" i="12"/>
  <c r="W67" i="12"/>
  <c r="V67" i="12"/>
  <c r="U67" i="12"/>
  <c r="AA66" i="12"/>
  <c r="Z66" i="12"/>
  <c r="Y66" i="12"/>
  <c r="X66" i="12"/>
  <c r="W66" i="12"/>
  <c r="V66" i="12"/>
  <c r="U66" i="12"/>
  <c r="AA65" i="12"/>
  <c r="Z65" i="12"/>
  <c r="Y65" i="12"/>
  <c r="X65" i="12"/>
  <c r="W65" i="12"/>
  <c r="V65" i="12"/>
  <c r="U65" i="12"/>
  <c r="AA64" i="12"/>
  <c r="Z64" i="12"/>
  <c r="Y64" i="12"/>
  <c r="X64" i="12"/>
  <c r="W64" i="12"/>
  <c r="V64" i="12"/>
  <c r="U64" i="12"/>
  <c r="AA63" i="12"/>
  <c r="Z63" i="12"/>
  <c r="Y63" i="12"/>
  <c r="X63" i="12"/>
  <c r="W63" i="12"/>
  <c r="V63" i="12"/>
  <c r="U63" i="12"/>
  <c r="AA62" i="12"/>
  <c r="Z62" i="12"/>
  <c r="Y62" i="12"/>
  <c r="X62" i="12"/>
  <c r="W62" i="12"/>
  <c r="V62" i="12"/>
  <c r="U62" i="12"/>
  <c r="AA61" i="12"/>
  <c r="Z61" i="12"/>
  <c r="Y61" i="12"/>
  <c r="X61" i="12"/>
  <c r="W61" i="12"/>
  <c r="V61" i="12"/>
  <c r="U61" i="12"/>
  <c r="AA60" i="12"/>
  <c r="Z60" i="12"/>
  <c r="Y60" i="12"/>
  <c r="X60" i="12"/>
  <c r="W60" i="12"/>
  <c r="V60" i="12"/>
  <c r="U60" i="12"/>
  <c r="AA59" i="12"/>
  <c r="Z59" i="12"/>
  <c r="Y59" i="12"/>
  <c r="X59" i="12"/>
  <c r="W59" i="12"/>
  <c r="V59" i="12"/>
  <c r="U59" i="12"/>
  <c r="AA58" i="12"/>
  <c r="Z58" i="12"/>
  <c r="Y58" i="12"/>
  <c r="X58" i="12"/>
  <c r="W58" i="12"/>
  <c r="V58" i="12"/>
  <c r="U58" i="12"/>
  <c r="AA57" i="12"/>
  <c r="Z57" i="12"/>
  <c r="Y57" i="12"/>
  <c r="X57" i="12"/>
  <c r="W57" i="12"/>
  <c r="V57" i="12"/>
  <c r="U57" i="12"/>
  <c r="AA56" i="12"/>
  <c r="Z56" i="12"/>
  <c r="Y56" i="12"/>
  <c r="X56" i="12"/>
  <c r="W56" i="12"/>
  <c r="V56" i="12"/>
  <c r="U56" i="12"/>
  <c r="AA55" i="12"/>
  <c r="Z55" i="12"/>
  <c r="Y55" i="12"/>
  <c r="X55" i="12"/>
  <c r="W55" i="12"/>
  <c r="V55" i="12"/>
  <c r="U55" i="12"/>
  <c r="AA54" i="12"/>
  <c r="Z54" i="12"/>
  <c r="Y54" i="12"/>
  <c r="X54" i="12"/>
  <c r="W54" i="12"/>
  <c r="V54" i="12"/>
  <c r="U54" i="12"/>
  <c r="AA53" i="12"/>
  <c r="Z53" i="12"/>
  <c r="Y53" i="12"/>
  <c r="X53" i="12"/>
  <c r="W53" i="12"/>
  <c r="V53" i="12"/>
  <c r="U53" i="12"/>
  <c r="AA52" i="12"/>
  <c r="Z52" i="12"/>
  <c r="Y52" i="12"/>
  <c r="X52" i="12"/>
  <c r="W52" i="12"/>
  <c r="V52" i="12"/>
  <c r="U52" i="12"/>
  <c r="AA51" i="12"/>
  <c r="Z51" i="12"/>
  <c r="Y51" i="12"/>
  <c r="X51" i="12"/>
  <c r="W51" i="12"/>
  <c r="V51" i="12"/>
  <c r="U51" i="12"/>
  <c r="AA50" i="12"/>
  <c r="Z50" i="12"/>
  <c r="Y50" i="12"/>
  <c r="X50" i="12"/>
  <c r="W50" i="12"/>
  <c r="V50" i="12"/>
  <c r="U50" i="12"/>
  <c r="AA49" i="12"/>
  <c r="Z49" i="12"/>
  <c r="Y49" i="12"/>
  <c r="X49" i="12"/>
  <c r="W49" i="12"/>
  <c r="V49" i="12"/>
  <c r="U49" i="12"/>
  <c r="AA48" i="12"/>
  <c r="Z48" i="12"/>
  <c r="Y48" i="12"/>
  <c r="X48" i="12"/>
  <c r="W48" i="12"/>
  <c r="V48" i="12"/>
  <c r="U48" i="12"/>
  <c r="AA47" i="12"/>
  <c r="Z47" i="12"/>
  <c r="Y47" i="12"/>
  <c r="X47" i="12"/>
  <c r="W47" i="12"/>
  <c r="V47" i="12"/>
  <c r="U47" i="12"/>
  <c r="AA46" i="12"/>
  <c r="Z46" i="12"/>
  <c r="Y46" i="12"/>
  <c r="X46" i="12"/>
  <c r="W46" i="12"/>
  <c r="V46" i="12"/>
  <c r="U46" i="12"/>
  <c r="AA45" i="12"/>
  <c r="Z45" i="12"/>
  <c r="Y45" i="12"/>
  <c r="X45" i="12"/>
  <c r="W45" i="12"/>
  <c r="V45" i="12"/>
  <c r="U45" i="12"/>
  <c r="AA44" i="12"/>
  <c r="Z44" i="12"/>
  <c r="Y44" i="12"/>
  <c r="X44" i="12"/>
  <c r="W44" i="12"/>
  <c r="V44" i="12"/>
  <c r="U44" i="12"/>
  <c r="AA43" i="12"/>
  <c r="Z43" i="12"/>
  <c r="Y43" i="12"/>
  <c r="X43" i="12"/>
  <c r="W43" i="12"/>
  <c r="V43" i="12"/>
  <c r="U43" i="12"/>
  <c r="AA42" i="12"/>
  <c r="Z42" i="12"/>
  <c r="Y42" i="12"/>
  <c r="X42" i="12"/>
  <c r="W42" i="12"/>
  <c r="V42" i="12"/>
  <c r="U42" i="12"/>
  <c r="AA41" i="12"/>
  <c r="Z41" i="12"/>
  <c r="Y41" i="12"/>
  <c r="X41" i="12"/>
  <c r="W41" i="12"/>
  <c r="V41" i="12"/>
  <c r="U41" i="12"/>
  <c r="AA40" i="12"/>
  <c r="Z40" i="12"/>
  <c r="Y40" i="12"/>
  <c r="X40" i="12"/>
  <c r="W40" i="12"/>
  <c r="V40" i="12"/>
  <c r="U40" i="12"/>
  <c r="AA39" i="12"/>
  <c r="Z39" i="12"/>
  <c r="Y39" i="12"/>
  <c r="X39" i="12"/>
  <c r="W39" i="12"/>
  <c r="V39" i="12"/>
  <c r="U39" i="12"/>
  <c r="AA38" i="12"/>
  <c r="Z38" i="12"/>
  <c r="Y38" i="12"/>
  <c r="X38" i="12"/>
  <c r="W38" i="12"/>
  <c r="V38" i="12"/>
  <c r="U38" i="12"/>
  <c r="AA37" i="12"/>
  <c r="Z37" i="12"/>
  <c r="Y37" i="12"/>
  <c r="X37" i="12"/>
  <c r="W37" i="12"/>
  <c r="V37" i="12"/>
  <c r="U37" i="12"/>
  <c r="AA36" i="12"/>
  <c r="Z36" i="12"/>
  <c r="Y36" i="12"/>
  <c r="X36" i="12"/>
  <c r="W36" i="12"/>
  <c r="V36" i="12"/>
  <c r="U36" i="12"/>
  <c r="AA35" i="12"/>
  <c r="Z35" i="12"/>
  <c r="Y35" i="12"/>
  <c r="X35" i="12"/>
  <c r="W35" i="12"/>
  <c r="V35" i="12"/>
  <c r="U35" i="12"/>
  <c r="AA34" i="12"/>
  <c r="Z34" i="12"/>
  <c r="Y34" i="12"/>
  <c r="X34" i="12"/>
  <c r="W34" i="12"/>
  <c r="V34" i="12"/>
  <c r="U34" i="12"/>
  <c r="AA33" i="12"/>
  <c r="Z33" i="12"/>
  <c r="Y33" i="12"/>
  <c r="X33" i="12"/>
  <c r="W33" i="12"/>
  <c r="V33" i="12"/>
  <c r="U33" i="12"/>
  <c r="AA32" i="12"/>
  <c r="Z32" i="12"/>
  <c r="Y32" i="12"/>
  <c r="X32" i="12"/>
  <c r="W32" i="12"/>
  <c r="V32" i="12"/>
  <c r="U32" i="12"/>
  <c r="AA31" i="12"/>
  <c r="Z31" i="12"/>
  <c r="Y31" i="12"/>
  <c r="X31" i="12"/>
  <c r="W31" i="12"/>
  <c r="V31" i="12"/>
  <c r="U31" i="12"/>
  <c r="AA30" i="12"/>
  <c r="Z30" i="12"/>
  <c r="Y30" i="12"/>
  <c r="X30" i="12"/>
  <c r="W30" i="12"/>
  <c r="V30" i="12"/>
  <c r="U30" i="12"/>
  <c r="AA29" i="12"/>
  <c r="Z29" i="12"/>
  <c r="Y29" i="12"/>
  <c r="X29" i="12"/>
  <c r="W29" i="12"/>
  <c r="V29" i="12"/>
  <c r="U29" i="12"/>
  <c r="AA28" i="12"/>
  <c r="Z28" i="12"/>
  <c r="Y28" i="12"/>
  <c r="X28" i="12"/>
  <c r="W28" i="12"/>
  <c r="V28" i="12"/>
  <c r="U28" i="12"/>
  <c r="AA27" i="12"/>
  <c r="Z27" i="12"/>
  <c r="Y27" i="12"/>
  <c r="X27" i="12"/>
  <c r="W27" i="12"/>
  <c r="V27" i="12"/>
  <c r="U27" i="12"/>
  <c r="AA26" i="12"/>
  <c r="Z26" i="12"/>
  <c r="Y26" i="12"/>
  <c r="X26" i="12"/>
  <c r="W26" i="12"/>
  <c r="V26" i="12"/>
  <c r="U26" i="12"/>
  <c r="AA25" i="12"/>
  <c r="Z25" i="12"/>
  <c r="Y25" i="12"/>
  <c r="X25" i="12"/>
  <c r="W25" i="12"/>
  <c r="V25" i="12"/>
  <c r="U25" i="12"/>
  <c r="AA24" i="12"/>
  <c r="Z24" i="12"/>
  <c r="Y24" i="12"/>
  <c r="X24" i="12"/>
  <c r="W24" i="12"/>
  <c r="V24" i="12"/>
  <c r="U24" i="12"/>
  <c r="AA23" i="12"/>
  <c r="Z23" i="12"/>
  <c r="Y23" i="12"/>
  <c r="X23" i="12"/>
  <c r="W23" i="12"/>
  <c r="V23" i="12"/>
  <c r="U23" i="12"/>
  <c r="AA22" i="12"/>
  <c r="Z22" i="12"/>
  <c r="Y22" i="12"/>
  <c r="X22" i="12"/>
  <c r="W22" i="12"/>
  <c r="V22" i="12"/>
  <c r="U22" i="12"/>
  <c r="AA21" i="12"/>
  <c r="Z21" i="12"/>
  <c r="Y21" i="12"/>
  <c r="X21" i="12"/>
  <c r="W21" i="12"/>
  <c r="V21" i="12"/>
  <c r="U21" i="12"/>
  <c r="AA20" i="12"/>
  <c r="Z20" i="12"/>
  <c r="Y20" i="12"/>
  <c r="X20" i="12"/>
  <c r="W20" i="12"/>
  <c r="V20" i="12"/>
  <c r="U20" i="12"/>
  <c r="AA19" i="12"/>
  <c r="Z19" i="12"/>
  <c r="Y19" i="12"/>
  <c r="X19" i="12"/>
  <c r="W19" i="12"/>
  <c r="V19" i="12"/>
  <c r="U19" i="12"/>
  <c r="AA18" i="12"/>
  <c r="Z18" i="12"/>
  <c r="Y18" i="12"/>
  <c r="X18" i="12"/>
  <c r="W18" i="12"/>
  <c r="V18" i="12"/>
  <c r="U18" i="12"/>
  <c r="AA17" i="12"/>
  <c r="Z17" i="12"/>
  <c r="Y17" i="12"/>
  <c r="X17" i="12"/>
  <c r="W17" i="12"/>
  <c r="V17" i="12"/>
  <c r="U17" i="12"/>
  <c r="AA15" i="12"/>
  <c r="Z15" i="12"/>
  <c r="Y15" i="12"/>
  <c r="X15" i="12"/>
  <c r="W15" i="12"/>
  <c r="V15" i="12"/>
  <c r="U15" i="12"/>
  <c r="AA14" i="12"/>
  <c r="Z14" i="12"/>
  <c r="Y14" i="12"/>
  <c r="X14" i="12"/>
  <c r="W14" i="12"/>
  <c r="V14" i="12"/>
  <c r="U14" i="12"/>
  <c r="AA13" i="12"/>
  <c r="Z13" i="12"/>
  <c r="Y13" i="12"/>
  <c r="X13" i="12"/>
  <c r="W13" i="12"/>
  <c r="V13" i="12"/>
  <c r="U13" i="12"/>
  <c r="AA12" i="12"/>
  <c r="Z12" i="12"/>
  <c r="Y12" i="12"/>
  <c r="X12" i="12"/>
  <c r="W12" i="12"/>
  <c r="V12" i="12"/>
  <c r="U12" i="12"/>
  <c r="AA11" i="12"/>
  <c r="Z11" i="12"/>
  <c r="Y11" i="12"/>
  <c r="X11" i="12"/>
  <c r="W11" i="12"/>
  <c r="V11" i="12"/>
  <c r="U11" i="12"/>
  <c r="AA10" i="12"/>
  <c r="Z10" i="12"/>
  <c r="Y10" i="12"/>
  <c r="X10" i="12"/>
  <c r="W10" i="12"/>
  <c r="V10" i="12"/>
  <c r="U10" i="12"/>
  <c r="AA9" i="12"/>
  <c r="Z9" i="12"/>
  <c r="Y9" i="12"/>
  <c r="X9" i="12"/>
  <c r="W9" i="12"/>
  <c r="V9" i="12"/>
  <c r="U9" i="12"/>
  <c r="AA8" i="12"/>
  <c r="Z8" i="12"/>
  <c r="Y8" i="12"/>
  <c r="X8" i="12"/>
  <c r="W8" i="12"/>
  <c r="V8" i="12"/>
  <c r="U8" i="12"/>
  <c r="AA7" i="12"/>
  <c r="Z7" i="12"/>
  <c r="Y7" i="12"/>
  <c r="X7" i="12"/>
  <c r="W7" i="12"/>
  <c r="V7" i="12"/>
  <c r="U7" i="12"/>
  <c r="AA6" i="12"/>
  <c r="Z6" i="12"/>
  <c r="Y6" i="12"/>
  <c r="X6" i="12"/>
  <c r="W6" i="12"/>
  <c r="V6" i="12"/>
  <c r="U6" i="12"/>
  <c r="AA5" i="12"/>
  <c r="Z5" i="12"/>
  <c r="Y5" i="12"/>
  <c r="X5" i="12"/>
  <c r="W5" i="12"/>
  <c r="V5" i="12"/>
  <c r="U5" i="12"/>
  <c r="AA170" i="12"/>
  <c r="Z170" i="12"/>
  <c r="Y170" i="12"/>
  <c r="X170" i="12"/>
  <c r="W170" i="12"/>
  <c r="AA169" i="12"/>
  <c r="Z169" i="12"/>
  <c r="Y169" i="12"/>
  <c r="X169" i="12"/>
  <c r="W169" i="12"/>
  <c r="AA168" i="12"/>
  <c r="Z168" i="12"/>
  <c r="Y168" i="12"/>
  <c r="X168" i="12"/>
  <c r="W168" i="12"/>
  <c r="AA167" i="12"/>
  <c r="Z167" i="12"/>
  <c r="Y167" i="12"/>
  <c r="X167" i="12"/>
  <c r="W167" i="12"/>
  <c r="AA166" i="12"/>
  <c r="Z166" i="12"/>
  <c r="Y166" i="12"/>
  <c r="X166" i="12"/>
  <c r="W166" i="12"/>
  <c r="AA165" i="12"/>
  <c r="Z165" i="12"/>
  <c r="Y165" i="12"/>
  <c r="X165" i="12"/>
  <c r="W165" i="12"/>
  <c r="AA164" i="12"/>
  <c r="Z164" i="12"/>
  <c r="Y164" i="12"/>
  <c r="X164" i="12"/>
  <c r="W164" i="12"/>
  <c r="AA163" i="12"/>
  <c r="Z163" i="12"/>
  <c r="Y163" i="12"/>
  <c r="X163" i="12"/>
  <c r="W163" i="12"/>
  <c r="V170" i="12"/>
  <c r="U170" i="12"/>
  <c r="T170" i="12"/>
  <c r="S170" i="12"/>
  <c r="R170" i="12"/>
  <c r="Q170" i="12"/>
  <c r="V169" i="12"/>
  <c r="U169" i="12"/>
  <c r="T169" i="12"/>
  <c r="S169" i="12"/>
  <c r="R169" i="12"/>
  <c r="Q169" i="12"/>
  <c r="V168" i="12"/>
  <c r="U168" i="12"/>
  <c r="T168" i="12"/>
  <c r="S168" i="12"/>
  <c r="R168" i="12"/>
  <c r="Q168" i="12"/>
  <c r="V167" i="12"/>
  <c r="U167" i="12"/>
  <c r="T167" i="12"/>
  <c r="S167" i="12"/>
  <c r="R167" i="12"/>
  <c r="Q167" i="12"/>
  <c r="V166" i="12"/>
  <c r="U166" i="12"/>
  <c r="T166" i="12"/>
  <c r="S166" i="12"/>
  <c r="R166" i="12"/>
  <c r="Q166" i="12"/>
  <c r="V165" i="12"/>
  <c r="U165" i="12"/>
  <c r="T165" i="12"/>
  <c r="S165" i="12"/>
  <c r="R165" i="12"/>
  <c r="Q165" i="12"/>
  <c r="V164" i="12"/>
  <c r="U164" i="12"/>
  <c r="T164" i="12"/>
  <c r="S164" i="12"/>
  <c r="R164" i="12"/>
  <c r="Q164" i="12"/>
  <c r="V163" i="12"/>
  <c r="U163" i="12"/>
  <c r="T163" i="12"/>
  <c r="S163" i="12"/>
  <c r="R163" i="12"/>
  <c r="Q163" i="12"/>
  <c r="V162" i="12"/>
  <c r="U162" i="12"/>
  <c r="T162" i="12"/>
  <c r="S162" i="12"/>
  <c r="R162" i="12"/>
  <c r="Q162" i="12"/>
  <c r="V161" i="12"/>
  <c r="U161" i="12"/>
  <c r="T161" i="12"/>
  <c r="S161" i="12"/>
  <c r="R161" i="12"/>
  <c r="Q161" i="12"/>
  <c r="U160" i="12"/>
  <c r="T160" i="12"/>
  <c r="S160" i="12"/>
  <c r="R160" i="12"/>
  <c r="Q160" i="12"/>
  <c r="T158" i="12"/>
  <c r="S158" i="12"/>
  <c r="R158" i="12"/>
  <c r="Q158" i="12"/>
  <c r="T157" i="12"/>
  <c r="S157" i="12"/>
  <c r="AB157" i="12" s="1"/>
  <c r="R157" i="12"/>
  <c r="Q157" i="12"/>
  <c r="T156" i="12"/>
  <c r="S156" i="12"/>
  <c r="R156" i="12"/>
  <c r="Q156" i="12"/>
  <c r="T155" i="12"/>
  <c r="S155" i="12"/>
  <c r="R155" i="12"/>
  <c r="Q155" i="12"/>
  <c r="T154" i="12"/>
  <c r="S154" i="12"/>
  <c r="R154" i="12"/>
  <c r="Q154" i="12"/>
  <c r="T153" i="12"/>
  <c r="S153" i="12"/>
  <c r="R153" i="12"/>
  <c r="Q153" i="12"/>
  <c r="T152" i="12"/>
  <c r="S152" i="12"/>
  <c r="R152" i="12"/>
  <c r="Q152" i="12"/>
  <c r="T151" i="12"/>
  <c r="S151" i="12"/>
  <c r="R151" i="12"/>
  <c r="Q151" i="12"/>
  <c r="T150" i="12"/>
  <c r="S150" i="12"/>
  <c r="R150" i="12"/>
  <c r="Q150" i="12"/>
  <c r="T149" i="12"/>
  <c r="S149" i="12"/>
  <c r="R149" i="12"/>
  <c r="Q149" i="12"/>
  <c r="T148" i="12"/>
  <c r="S148" i="12"/>
  <c r="R148" i="12"/>
  <c r="Q148" i="12"/>
  <c r="T147" i="12"/>
  <c r="S147" i="12"/>
  <c r="R147" i="12"/>
  <c r="Q147" i="12"/>
  <c r="T146" i="12"/>
  <c r="S146" i="12"/>
  <c r="R146" i="12"/>
  <c r="Q146" i="12"/>
  <c r="T145" i="12"/>
  <c r="S145" i="12"/>
  <c r="R145" i="12"/>
  <c r="Q145" i="12"/>
  <c r="T144" i="12"/>
  <c r="S144" i="12"/>
  <c r="R144" i="12"/>
  <c r="Q144" i="12"/>
  <c r="T143" i="12"/>
  <c r="S143" i="12"/>
  <c r="R143" i="12"/>
  <c r="Q143" i="12"/>
  <c r="T142" i="12"/>
  <c r="S142" i="12"/>
  <c r="R142" i="12"/>
  <c r="Q142" i="12"/>
  <c r="T141" i="12"/>
  <c r="S141" i="12"/>
  <c r="R141" i="12"/>
  <c r="Q141" i="12"/>
  <c r="T140" i="12"/>
  <c r="S140" i="12"/>
  <c r="R140" i="12"/>
  <c r="Q140" i="12"/>
  <c r="T139" i="12"/>
  <c r="S139" i="12"/>
  <c r="R139" i="12"/>
  <c r="Q139" i="12"/>
  <c r="T138" i="12"/>
  <c r="S138" i="12"/>
  <c r="R138" i="12"/>
  <c r="Q138" i="12"/>
  <c r="T137" i="12"/>
  <c r="S137" i="12"/>
  <c r="R137" i="12"/>
  <c r="Q137" i="12"/>
  <c r="T136" i="12"/>
  <c r="S136" i="12"/>
  <c r="R136" i="12"/>
  <c r="Q136" i="12"/>
  <c r="T135" i="12"/>
  <c r="S135" i="12"/>
  <c r="R135" i="12"/>
  <c r="Q135" i="12"/>
  <c r="T134" i="12"/>
  <c r="S134" i="12"/>
  <c r="R134" i="12"/>
  <c r="Q134" i="12"/>
  <c r="T133" i="12"/>
  <c r="S133" i="12"/>
  <c r="R133" i="12"/>
  <c r="Q133" i="12"/>
  <c r="T132" i="12"/>
  <c r="S132" i="12"/>
  <c r="R132" i="12"/>
  <c r="Q132" i="12"/>
  <c r="T131" i="12"/>
  <c r="S131" i="12"/>
  <c r="R131" i="12"/>
  <c r="Q131" i="12"/>
  <c r="T130" i="12"/>
  <c r="S130" i="12"/>
  <c r="R130" i="12"/>
  <c r="Q130" i="12"/>
  <c r="T129" i="12"/>
  <c r="S129" i="12"/>
  <c r="R129" i="12"/>
  <c r="Q129" i="12"/>
  <c r="T128" i="12"/>
  <c r="S128" i="12"/>
  <c r="R128" i="12"/>
  <c r="Q128" i="12"/>
  <c r="T127" i="12"/>
  <c r="S127" i="12"/>
  <c r="R127" i="12"/>
  <c r="Q127" i="12"/>
  <c r="T126" i="12"/>
  <c r="S126" i="12"/>
  <c r="R126" i="12"/>
  <c r="Q126" i="12"/>
  <c r="T125" i="12"/>
  <c r="S125" i="12"/>
  <c r="R125" i="12"/>
  <c r="Q125" i="12"/>
  <c r="T124" i="12"/>
  <c r="S124" i="12"/>
  <c r="R124" i="12"/>
  <c r="Q124" i="12"/>
  <c r="T123" i="12"/>
  <c r="S123" i="12"/>
  <c r="R123" i="12"/>
  <c r="Q123" i="12"/>
  <c r="T122" i="12"/>
  <c r="S122" i="12"/>
  <c r="R122" i="12"/>
  <c r="Q122" i="12"/>
  <c r="T121" i="12"/>
  <c r="S121" i="12"/>
  <c r="R121" i="12"/>
  <c r="Q121" i="12"/>
  <c r="T120" i="12"/>
  <c r="S120" i="12"/>
  <c r="R120" i="12"/>
  <c r="Q120" i="12"/>
  <c r="T119" i="12"/>
  <c r="S119" i="12"/>
  <c r="R119" i="12"/>
  <c r="Q119" i="12"/>
  <c r="T118" i="12"/>
  <c r="S118" i="12"/>
  <c r="R118" i="12"/>
  <c r="Q118" i="12"/>
  <c r="T117" i="12"/>
  <c r="S117" i="12"/>
  <c r="R117" i="12"/>
  <c r="Q117" i="12"/>
  <c r="T116" i="12"/>
  <c r="S116" i="12"/>
  <c r="R116" i="12"/>
  <c r="Q116" i="12"/>
  <c r="T115" i="12"/>
  <c r="S115" i="12"/>
  <c r="R115" i="12"/>
  <c r="Q115" i="12"/>
  <c r="T114" i="12"/>
  <c r="S114" i="12"/>
  <c r="R114" i="12"/>
  <c r="Q114" i="12"/>
  <c r="T113" i="12"/>
  <c r="S113" i="12"/>
  <c r="R113" i="12"/>
  <c r="Q113" i="12"/>
  <c r="T112" i="12"/>
  <c r="S112" i="12"/>
  <c r="R112" i="12"/>
  <c r="Q112" i="12"/>
  <c r="T111" i="12"/>
  <c r="S111" i="12"/>
  <c r="R111" i="12"/>
  <c r="Q111" i="12"/>
  <c r="T110" i="12"/>
  <c r="S110" i="12"/>
  <c r="R110" i="12"/>
  <c r="Q110" i="12"/>
  <c r="T109" i="12"/>
  <c r="S109" i="12"/>
  <c r="R109" i="12"/>
  <c r="Q109" i="12"/>
  <c r="T108" i="12"/>
  <c r="S108" i="12"/>
  <c r="R108" i="12"/>
  <c r="Q108" i="12"/>
  <c r="T107" i="12"/>
  <c r="S107" i="12"/>
  <c r="R107" i="12"/>
  <c r="Q107" i="12"/>
  <c r="T106" i="12"/>
  <c r="S106" i="12"/>
  <c r="R106" i="12"/>
  <c r="Q106" i="12"/>
  <c r="T105" i="12"/>
  <c r="S105" i="12"/>
  <c r="R105" i="12"/>
  <c r="Q105" i="12"/>
  <c r="T104" i="12"/>
  <c r="S104" i="12"/>
  <c r="R104" i="12"/>
  <c r="Q104" i="12"/>
  <c r="T103" i="12"/>
  <c r="S103" i="12"/>
  <c r="R103" i="12"/>
  <c r="Q103" i="12"/>
  <c r="T102" i="12"/>
  <c r="S102" i="12"/>
  <c r="R102" i="12"/>
  <c r="Q102" i="12"/>
  <c r="T101" i="12"/>
  <c r="S101" i="12"/>
  <c r="R101" i="12"/>
  <c r="Q101" i="12"/>
  <c r="T100" i="12"/>
  <c r="S100" i="12"/>
  <c r="R100" i="12"/>
  <c r="Q100" i="12"/>
  <c r="T99" i="12"/>
  <c r="S99" i="12"/>
  <c r="R99" i="12"/>
  <c r="Q99" i="12"/>
  <c r="T98" i="12"/>
  <c r="S98" i="12"/>
  <c r="R98" i="12"/>
  <c r="Q98" i="12"/>
  <c r="T97" i="12"/>
  <c r="S97" i="12"/>
  <c r="R97" i="12"/>
  <c r="Q97" i="12"/>
  <c r="T96" i="12"/>
  <c r="S96" i="12"/>
  <c r="R96" i="12"/>
  <c r="Q96" i="12"/>
  <c r="T95" i="12"/>
  <c r="S95" i="12"/>
  <c r="R95" i="12"/>
  <c r="Q95" i="12"/>
  <c r="T94" i="12"/>
  <c r="S94" i="12"/>
  <c r="R94" i="12"/>
  <c r="Q94" i="12"/>
  <c r="T93" i="12"/>
  <c r="S93" i="12"/>
  <c r="R93" i="12"/>
  <c r="Q93" i="12"/>
  <c r="T92" i="12"/>
  <c r="S92" i="12"/>
  <c r="R92" i="12"/>
  <c r="Q92" i="12"/>
  <c r="T91" i="12"/>
  <c r="S91" i="12"/>
  <c r="R91" i="12"/>
  <c r="Q91" i="12"/>
  <c r="T90" i="12"/>
  <c r="S90" i="12"/>
  <c r="R90" i="12"/>
  <c r="Q90" i="12"/>
  <c r="T89" i="12"/>
  <c r="S89" i="12"/>
  <c r="R89" i="12"/>
  <c r="Q89" i="12"/>
  <c r="T88" i="12"/>
  <c r="S88" i="12"/>
  <c r="R88" i="12"/>
  <c r="Q88" i="12"/>
  <c r="T87" i="12"/>
  <c r="S87" i="12"/>
  <c r="R87" i="12"/>
  <c r="Q87" i="12"/>
  <c r="T86" i="12"/>
  <c r="S86" i="12"/>
  <c r="R86" i="12"/>
  <c r="Q86" i="12"/>
  <c r="T85" i="12"/>
  <c r="S85" i="12"/>
  <c r="R85" i="12"/>
  <c r="Q85" i="12"/>
  <c r="T84" i="12"/>
  <c r="S84" i="12"/>
  <c r="R84" i="12"/>
  <c r="Q84" i="12"/>
  <c r="T83" i="12"/>
  <c r="S83" i="12"/>
  <c r="R83" i="12"/>
  <c r="Q83" i="12"/>
  <c r="T82" i="12"/>
  <c r="S82" i="12"/>
  <c r="R82" i="12"/>
  <c r="Q82" i="12"/>
  <c r="T81" i="12"/>
  <c r="S81" i="12"/>
  <c r="R81" i="12"/>
  <c r="Q81" i="12"/>
  <c r="T80" i="12"/>
  <c r="S80" i="12"/>
  <c r="R80" i="12"/>
  <c r="Q80" i="12"/>
  <c r="T79" i="12"/>
  <c r="S79" i="12"/>
  <c r="R79" i="12"/>
  <c r="Q79" i="12"/>
  <c r="T78" i="12"/>
  <c r="S78" i="12"/>
  <c r="R78" i="12"/>
  <c r="Q78" i="12"/>
  <c r="T77" i="12"/>
  <c r="S77" i="12"/>
  <c r="R77" i="12"/>
  <c r="Q77" i="12"/>
  <c r="T76" i="12"/>
  <c r="S76" i="12"/>
  <c r="R76" i="12"/>
  <c r="Q76" i="12"/>
  <c r="T75" i="12"/>
  <c r="S75" i="12"/>
  <c r="R75" i="12"/>
  <c r="Q75" i="12"/>
  <c r="T74" i="12"/>
  <c r="S74" i="12"/>
  <c r="R74" i="12"/>
  <c r="Q74" i="12"/>
  <c r="T73" i="12"/>
  <c r="S73" i="12"/>
  <c r="R73" i="12"/>
  <c r="Q73" i="12"/>
  <c r="T72" i="12"/>
  <c r="S72" i="12"/>
  <c r="R72" i="12"/>
  <c r="Q72" i="12"/>
  <c r="T71" i="12"/>
  <c r="S71" i="12"/>
  <c r="R71" i="12"/>
  <c r="Q71" i="12"/>
  <c r="T70" i="12"/>
  <c r="S70" i="12"/>
  <c r="R70" i="12"/>
  <c r="Q70" i="12"/>
  <c r="T69" i="12"/>
  <c r="S69" i="12"/>
  <c r="R69" i="12"/>
  <c r="Q69" i="12"/>
  <c r="T68" i="12"/>
  <c r="S68" i="12"/>
  <c r="R68" i="12"/>
  <c r="Q68" i="12"/>
  <c r="T67" i="12"/>
  <c r="S67" i="12"/>
  <c r="R67" i="12"/>
  <c r="Q67" i="12"/>
  <c r="T66" i="12"/>
  <c r="S66" i="12"/>
  <c r="R66" i="12"/>
  <c r="Q66" i="12"/>
  <c r="T65" i="12"/>
  <c r="S65" i="12"/>
  <c r="R65" i="12"/>
  <c r="Q65" i="12"/>
  <c r="T64" i="12"/>
  <c r="S64" i="12"/>
  <c r="R64" i="12"/>
  <c r="Q64" i="12"/>
  <c r="T63" i="12"/>
  <c r="S63" i="12"/>
  <c r="R63" i="12"/>
  <c r="Q63" i="12"/>
  <c r="T62" i="12"/>
  <c r="S62" i="12"/>
  <c r="R62" i="12"/>
  <c r="Q62" i="12"/>
  <c r="T61" i="12"/>
  <c r="S61" i="12"/>
  <c r="R61" i="12"/>
  <c r="Q61" i="12"/>
  <c r="T60" i="12"/>
  <c r="S60" i="12"/>
  <c r="R60" i="12"/>
  <c r="Q60" i="12"/>
  <c r="T59" i="12"/>
  <c r="S59" i="12"/>
  <c r="R59" i="12"/>
  <c r="Q59" i="12"/>
  <c r="T58" i="12"/>
  <c r="S58" i="12"/>
  <c r="R58" i="12"/>
  <c r="Q58" i="12"/>
  <c r="T57" i="12"/>
  <c r="S57" i="12"/>
  <c r="R57" i="12"/>
  <c r="Q57" i="12"/>
  <c r="T56" i="12"/>
  <c r="S56" i="12"/>
  <c r="R56" i="12"/>
  <c r="Q56" i="12"/>
  <c r="T55" i="12"/>
  <c r="S55" i="12"/>
  <c r="R55" i="12"/>
  <c r="Q55" i="12"/>
  <c r="T54" i="12"/>
  <c r="S54" i="12"/>
  <c r="R54" i="12"/>
  <c r="Q54" i="12"/>
  <c r="T53" i="12"/>
  <c r="S53" i="12"/>
  <c r="R53" i="12"/>
  <c r="Q53" i="12"/>
  <c r="T52" i="12"/>
  <c r="S52" i="12"/>
  <c r="R52" i="12"/>
  <c r="Q52" i="12"/>
  <c r="T51" i="12"/>
  <c r="S51" i="12"/>
  <c r="R51" i="12"/>
  <c r="Q51" i="12"/>
  <c r="T50" i="12"/>
  <c r="S50" i="12"/>
  <c r="R50" i="12"/>
  <c r="Q50" i="12"/>
  <c r="T49" i="12"/>
  <c r="S49" i="12"/>
  <c r="R49" i="12"/>
  <c r="Q49" i="12"/>
  <c r="T48" i="12"/>
  <c r="S48" i="12"/>
  <c r="R48" i="12"/>
  <c r="Q48" i="12"/>
  <c r="T47" i="12"/>
  <c r="S47" i="12"/>
  <c r="R47" i="12"/>
  <c r="Q47" i="12"/>
  <c r="T46" i="12"/>
  <c r="S46" i="12"/>
  <c r="R46" i="12"/>
  <c r="Q46" i="12"/>
  <c r="T45" i="12"/>
  <c r="S45" i="12"/>
  <c r="R45" i="12"/>
  <c r="Q45" i="12"/>
  <c r="T44" i="12"/>
  <c r="S44" i="12"/>
  <c r="R44" i="12"/>
  <c r="Q44" i="12"/>
  <c r="T43" i="12"/>
  <c r="S43" i="12"/>
  <c r="R43" i="12"/>
  <c r="Q43" i="12"/>
  <c r="T42" i="12"/>
  <c r="S42" i="12"/>
  <c r="R42" i="12"/>
  <c r="Q42" i="12"/>
  <c r="T41" i="12"/>
  <c r="S41" i="12"/>
  <c r="R41" i="12"/>
  <c r="Q41" i="12"/>
  <c r="T40" i="12"/>
  <c r="S40" i="12"/>
  <c r="R40" i="12"/>
  <c r="Q40" i="12"/>
  <c r="T39" i="12"/>
  <c r="S39" i="12"/>
  <c r="R39" i="12"/>
  <c r="Q39" i="12"/>
  <c r="T38" i="12"/>
  <c r="S38" i="12"/>
  <c r="R38" i="12"/>
  <c r="Q38" i="12"/>
  <c r="T37" i="12"/>
  <c r="S37" i="12"/>
  <c r="R37" i="12"/>
  <c r="Q37" i="12"/>
  <c r="T36" i="12"/>
  <c r="S36" i="12"/>
  <c r="R36" i="12"/>
  <c r="Q36" i="12"/>
  <c r="T35" i="12"/>
  <c r="S35" i="12"/>
  <c r="R35" i="12"/>
  <c r="Q35" i="12"/>
  <c r="T34" i="12"/>
  <c r="S34" i="12"/>
  <c r="R34" i="12"/>
  <c r="Q34" i="12"/>
  <c r="T33" i="12"/>
  <c r="S33" i="12"/>
  <c r="R33" i="12"/>
  <c r="Q33" i="12"/>
  <c r="T32" i="12"/>
  <c r="S32" i="12"/>
  <c r="R32" i="12"/>
  <c r="Q32" i="12"/>
  <c r="T31" i="12"/>
  <c r="S31" i="12"/>
  <c r="R31" i="12"/>
  <c r="Q31" i="12"/>
  <c r="T30" i="12"/>
  <c r="S30" i="12"/>
  <c r="R30" i="12"/>
  <c r="Q30" i="12"/>
  <c r="T29" i="12"/>
  <c r="S29" i="12"/>
  <c r="R29" i="12"/>
  <c r="Q29" i="12"/>
  <c r="T28" i="12"/>
  <c r="S28" i="12"/>
  <c r="R28" i="12"/>
  <c r="Q28" i="12"/>
  <c r="T27" i="12"/>
  <c r="S27" i="12"/>
  <c r="R27" i="12"/>
  <c r="Q27" i="12"/>
  <c r="T26" i="12"/>
  <c r="S26" i="12"/>
  <c r="R26" i="12"/>
  <c r="Q26" i="12"/>
  <c r="T25" i="12"/>
  <c r="S25" i="12"/>
  <c r="R25" i="12"/>
  <c r="Q25" i="12"/>
  <c r="T24" i="12"/>
  <c r="S24" i="12"/>
  <c r="R24" i="12"/>
  <c r="Q24" i="12"/>
  <c r="T23" i="12"/>
  <c r="S23" i="12"/>
  <c r="R23" i="12"/>
  <c r="Q23" i="12"/>
  <c r="T22" i="12"/>
  <c r="S22" i="12"/>
  <c r="R22" i="12"/>
  <c r="Q22" i="12"/>
  <c r="T21" i="12"/>
  <c r="S21" i="12"/>
  <c r="R21" i="12"/>
  <c r="Q21" i="12"/>
  <c r="T20" i="12"/>
  <c r="S20" i="12"/>
  <c r="R20" i="12"/>
  <c r="Q20" i="12"/>
  <c r="T19" i="12"/>
  <c r="S19" i="12"/>
  <c r="R19" i="12"/>
  <c r="Q19" i="12"/>
  <c r="T18" i="12"/>
  <c r="S18" i="12"/>
  <c r="R18" i="12"/>
  <c r="Q18" i="12"/>
  <c r="T17" i="12"/>
  <c r="S17" i="12"/>
  <c r="R17" i="12"/>
  <c r="Q17" i="12"/>
  <c r="T15" i="12"/>
  <c r="S15" i="12"/>
  <c r="R15" i="12"/>
  <c r="Q15" i="12"/>
  <c r="T14" i="12"/>
  <c r="S14" i="12"/>
  <c r="R14" i="12"/>
  <c r="Q14" i="12"/>
  <c r="T13" i="12"/>
  <c r="S13" i="12"/>
  <c r="R13" i="12"/>
  <c r="Q13" i="12"/>
  <c r="T12" i="12"/>
  <c r="S12" i="12"/>
  <c r="R12" i="12"/>
  <c r="Q12" i="12"/>
  <c r="T11" i="12"/>
  <c r="S11" i="12"/>
  <c r="R11" i="12"/>
  <c r="Q11" i="12"/>
  <c r="T10" i="12"/>
  <c r="S10" i="12"/>
  <c r="R10" i="12"/>
  <c r="Q10" i="12"/>
  <c r="T9" i="12"/>
  <c r="S9" i="12"/>
  <c r="R9" i="12"/>
  <c r="Q9" i="12"/>
  <c r="T8" i="12"/>
  <c r="S8" i="12"/>
  <c r="R8" i="12"/>
  <c r="Q8" i="12"/>
  <c r="T7" i="12"/>
  <c r="S7" i="12"/>
  <c r="R7" i="12"/>
  <c r="Q7" i="12"/>
  <c r="T6" i="12"/>
  <c r="S6" i="12"/>
  <c r="R6" i="12"/>
  <c r="Q6" i="12"/>
  <c r="T5" i="12"/>
  <c r="S5" i="12"/>
  <c r="R5" i="12"/>
  <c r="Q5" i="12"/>
  <c r="P170" i="12"/>
  <c r="P169" i="12"/>
  <c r="P168" i="12"/>
  <c r="P167" i="12"/>
  <c r="P166" i="12"/>
  <c r="P165" i="12"/>
  <c r="P164" i="12"/>
  <c r="P163" i="12"/>
  <c r="P162" i="12"/>
  <c r="P161" i="12"/>
  <c r="P160" i="12"/>
  <c r="P158" i="12"/>
  <c r="P157" i="12"/>
  <c r="P156" i="12"/>
  <c r="P155" i="12"/>
  <c r="P154" i="12"/>
  <c r="P153" i="12"/>
  <c r="P152" i="12"/>
  <c r="P151" i="12"/>
  <c r="P150" i="12"/>
  <c r="P149" i="12"/>
  <c r="P148" i="12"/>
  <c r="P147" i="12"/>
  <c r="P146" i="12"/>
  <c r="P145" i="12"/>
  <c r="P144" i="12"/>
  <c r="P143" i="12"/>
  <c r="P142" i="12"/>
  <c r="P141" i="12"/>
  <c r="P140" i="12"/>
  <c r="P139" i="12"/>
  <c r="P138" i="12"/>
  <c r="P137" i="12"/>
  <c r="P136" i="12"/>
  <c r="P135" i="12"/>
  <c r="P134" i="12"/>
  <c r="P133" i="12"/>
  <c r="P132" i="12"/>
  <c r="P131" i="12"/>
  <c r="P130" i="12"/>
  <c r="P129" i="12"/>
  <c r="P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P114" i="12"/>
  <c r="P113" i="12"/>
  <c r="P112" i="12"/>
  <c r="P111" i="12"/>
  <c r="P110" i="12"/>
  <c r="P109" i="12"/>
  <c r="P108" i="12"/>
  <c r="P107" i="12"/>
  <c r="P106" i="12"/>
  <c r="P105" i="12"/>
  <c r="P104" i="12"/>
  <c r="P103" i="12"/>
  <c r="P102" i="12"/>
  <c r="P101" i="12"/>
  <c r="P10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5" i="12"/>
  <c r="P14" i="12"/>
  <c r="P13" i="12"/>
  <c r="P12" i="12"/>
  <c r="P11" i="12"/>
  <c r="P10" i="12"/>
  <c r="P9" i="12"/>
  <c r="P8" i="12"/>
  <c r="P7" i="12"/>
  <c r="P6" i="12"/>
  <c r="P5" i="12"/>
  <c r="AA4" i="12"/>
  <c r="Z4" i="12"/>
  <c r="Y4" i="12"/>
  <c r="X4" i="12"/>
  <c r="W4" i="12"/>
  <c r="V4" i="12"/>
  <c r="U4" i="12"/>
  <c r="T4" i="12"/>
  <c r="S4" i="12"/>
  <c r="R4" i="12"/>
  <c r="Q4" i="12"/>
  <c r="P4" i="12"/>
  <c r="AB174" i="12"/>
  <c r="AA172" i="12"/>
  <c r="Z172" i="12"/>
  <c r="Y172" i="12"/>
  <c r="X172" i="12"/>
  <c r="W172" i="12"/>
  <c r="V172" i="12"/>
  <c r="U172" i="12"/>
  <c r="T172" i="12"/>
  <c r="S172" i="12"/>
  <c r="R172" i="12"/>
  <c r="Q172" i="12"/>
  <c r="P172" i="12"/>
  <c r="AA161" i="12"/>
  <c r="Z161" i="12"/>
  <c r="Y161" i="12"/>
  <c r="X161" i="12"/>
  <c r="W161" i="12"/>
  <c r="AB141" i="12"/>
  <c r="AA5" i="7"/>
  <c r="Z5" i="7"/>
  <c r="Y5" i="7"/>
  <c r="X5" i="7"/>
  <c r="W5" i="7"/>
  <c r="V5" i="7"/>
  <c r="U5" i="7"/>
  <c r="T5" i="7"/>
  <c r="S5" i="7"/>
  <c r="R5" i="7"/>
  <c r="Q5" i="7"/>
  <c r="P5" i="7"/>
  <c r="AA4" i="7"/>
  <c r="Z4" i="7"/>
  <c r="Y4" i="7"/>
  <c r="X4" i="7"/>
  <c r="W4" i="7"/>
  <c r="V4" i="7"/>
  <c r="U4" i="7"/>
  <c r="T4" i="7"/>
  <c r="S4" i="7"/>
  <c r="R4" i="7"/>
  <c r="Q4" i="7"/>
  <c r="P4" i="7"/>
  <c r="AA166" i="1"/>
  <c r="Z166" i="1"/>
  <c r="Y166" i="1"/>
  <c r="X166" i="1"/>
  <c r="W166" i="1"/>
  <c r="V166" i="1"/>
  <c r="U166" i="1"/>
  <c r="T166" i="1"/>
  <c r="S166" i="1"/>
  <c r="R166" i="1"/>
  <c r="Q166" i="1"/>
  <c r="AA165" i="1"/>
  <c r="Z165" i="1"/>
  <c r="Y165" i="1"/>
  <c r="X165" i="1"/>
  <c r="W165" i="1"/>
  <c r="V165" i="1"/>
  <c r="U165" i="1"/>
  <c r="T165" i="1"/>
  <c r="S165" i="1"/>
  <c r="R165" i="1"/>
  <c r="Q165" i="1"/>
  <c r="AA164" i="1"/>
  <c r="Z164" i="1"/>
  <c r="Y164" i="1"/>
  <c r="X164" i="1"/>
  <c r="W164" i="1"/>
  <c r="V164" i="1"/>
  <c r="U164" i="1"/>
  <c r="T164" i="1"/>
  <c r="S164" i="1"/>
  <c r="R164" i="1"/>
  <c r="Q164" i="1"/>
  <c r="AA163" i="1"/>
  <c r="Z163" i="1"/>
  <c r="Y163" i="1"/>
  <c r="X163" i="1"/>
  <c r="W163" i="1"/>
  <c r="V163" i="1"/>
  <c r="U163" i="1"/>
  <c r="T163" i="1"/>
  <c r="S163" i="1"/>
  <c r="R163" i="1"/>
  <c r="Q163" i="1"/>
  <c r="AA162" i="1"/>
  <c r="Z162" i="1"/>
  <c r="Y162" i="1"/>
  <c r="X162" i="1"/>
  <c r="W162" i="1"/>
  <c r="V162" i="1"/>
  <c r="U162" i="1"/>
  <c r="T162" i="1"/>
  <c r="S162" i="1"/>
  <c r="R162" i="1"/>
  <c r="Q162" i="1"/>
  <c r="AA161" i="1"/>
  <c r="Z161" i="1"/>
  <c r="Y161" i="1"/>
  <c r="X161" i="1"/>
  <c r="W161" i="1"/>
  <c r="V161" i="1"/>
  <c r="U161" i="1"/>
  <c r="T161" i="1"/>
  <c r="S161" i="1"/>
  <c r="R161" i="1"/>
  <c r="Q161" i="1"/>
  <c r="AA160" i="1"/>
  <c r="Z160" i="1"/>
  <c r="Y160" i="1"/>
  <c r="X160" i="1"/>
  <c r="W160" i="1"/>
  <c r="V160" i="1"/>
  <c r="U160" i="1"/>
  <c r="T160" i="1"/>
  <c r="S160" i="1"/>
  <c r="R160" i="1"/>
  <c r="Q160" i="1"/>
  <c r="AA159" i="1"/>
  <c r="Z159" i="1"/>
  <c r="Y159" i="1"/>
  <c r="X159" i="1"/>
  <c r="W159" i="1"/>
  <c r="V159" i="1"/>
  <c r="U159" i="1"/>
  <c r="T159" i="1"/>
  <c r="S159" i="1"/>
  <c r="R159" i="1"/>
  <c r="Q159" i="1"/>
  <c r="AA158" i="1"/>
  <c r="Z158" i="1"/>
  <c r="Y158" i="1"/>
  <c r="X158" i="1"/>
  <c r="W158" i="1"/>
  <c r="V158" i="1"/>
  <c r="U158" i="1"/>
  <c r="T158" i="1"/>
  <c r="S158" i="1"/>
  <c r="R158" i="1"/>
  <c r="Q158" i="1"/>
  <c r="AA157" i="1"/>
  <c r="Z157" i="1"/>
  <c r="Y157" i="1"/>
  <c r="X157" i="1"/>
  <c r="W157" i="1"/>
  <c r="V157" i="1"/>
  <c r="U157" i="1"/>
  <c r="T157" i="1"/>
  <c r="S157" i="1"/>
  <c r="R157" i="1"/>
  <c r="Q157" i="1"/>
  <c r="AA156" i="1"/>
  <c r="Z156" i="1"/>
  <c r="Y156" i="1"/>
  <c r="X156" i="1"/>
  <c r="W156" i="1"/>
  <c r="V156" i="1"/>
  <c r="U156" i="1"/>
  <c r="T156" i="1"/>
  <c r="S156" i="1"/>
  <c r="R156" i="1"/>
  <c r="Q156" i="1"/>
  <c r="AA155" i="1"/>
  <c r="Z155" i="1"/>
  <c r="Y155" i="1"/>
  <c r="X155" i="1"/>
  <c r="W155" i="1"/>
  <c r="V155" i="1"/>
  <c r="U155" i="1"/>
  <c r="T155" i="1"/>
  <c r="S155" i="1"/>
  <c r="R155" i="1"/>
  <c r="Q155" i="1"/>
  <c r="AA154" i="1"/>
  <c r="Z154" i="1"/>
  <c r="Y154" i="1"/>
  <c r="X154" i="1"/>
  <c r="W154" i="1"/>
  <c r="V154" i="1"/>
  <c r="U154" i="1"/>
  <c r="T154" i="1"/>
  <c r="S154" i="1"/>
  <c r="R154" i="1"/>
  <c r="Q154" i="1"/>
  <c r="AA153" i="1"/>
  <c r="Z153" i="1"/>
  <c r="Y153" i="1"/>
  <c r="X153" i="1"/>
  <c r="W153" i="1"/>
  <c r="V153" i="1"/>
  <c r="U153" i="1"/>
  <c r="T153" i="1"/>
  <c r="S153" i="1"/>
  <c r="R153" i="1"/>
  <c r="Q153" i="1"/>
  <c r="AA152" i="1"/>
  <c r="Z152" i="1"/>
  <c r="Y152" i="1"/>
  <c r="X152" i="1"/>
  <c r="W152" i="1"/>
  <c r="V152" i="1"/>
  <c r="U152" i="1"/>
  <c r="T152" i="1"/>
  <c r="S152" i="1"/>
  <c r="R152" i="1"/>
  <c r="Q152" i="1"/>
  <c r="AA151" i="1"/>
  <c r="Z151" i="1"/>
  <c r="Y151" i="1"/>
  <c r="X151" i="1"/>
  <c r="W151" i="1"/>
  <c r="V151" i="1"/>
  <c r="U151" i="1"/>
  <c r="T151" i="1"/>
  <c r="S151" i="1"/>
  <c r="R151" i="1"/>
  <c r="Q151" i="1"/>
  <c r="AA150" i="1"/>
  <c r="Z150" i="1"/>
  <c r="Y150" i="1"/>
  <c r="X150" i="1"/>
  <c r="W150" i="1"/>
  <c r="V150" i="1"/>
  <c r="U150" i="1"/>
  <c r="T150" i="1"/>
  <c r="S150" i="1"/>
  <c r="R150" i="1"/>
  <c r="Q150" i="1"/>
  <c r="AA149" i="1"/>
  <c r="Z149" i="1"/>
  <c r="Y149" i="1"/>
  <c r="X149" i="1"/>
  <c r="W149" i="1"/>
  <c r="V149" i="1"/>
  <c r="U149" i="1"/>
  <c r="T149" i="1"/>
  <c r="S149" i="1"/>
  <c r="R149" i="1"/>
  <c r="Q149" i="1"/>
  <c r="AA148" i="1"/>
  <c r="Z148" i="1"/>
  <c r="Y148" i="1"/>
  <c r="X148" i="1"/>
  <c r="W148" i="1"/>
  <c r="V148" i="1"/>
  <c r="U148" i="1"/>
  <c r="T148" i="1"/>
  <c r="S148" i="1"/>
  <c r="R148" i="1"/>
  <c r="Q148" i="1"/>
  <c r="AA147" i="1"/>
  <c r="Z147" i="1"/>
  <c r="Y147" i="1"/>
  <c r="X147" i="1"/>
  <c r="W147" i="1"/>
  <c r="V147" i="1"/>
  <c r="U147" i="1"/>
  <c r="T147" i="1"/>
  <c r="S147" i="1"/>
  <c r="R147" i="1"/>
  <c r="Q147" i="1"/>
  <c r="AA146" i="1"/>
  <c r="Z146" i="1"/>
  <c r="Y146" i="1"/>
  <c r="X146" i="1"/>
  <c r="W146" i="1"/>
  <c r="V146" i="1"/>
  <c r="U146" i="1"/>
  <c r="T146" i="1"/>
  <c r="S146" i="1"/>
  <c r="R146" i="1"/>
  <c r="Q146" i="1"/>
  <c r="AA145" i="1"/>
  <c r="Z145" i="1"/>
  <c r="Y145" i="1"/>
  <c r="X145" i="1"/>
  <c r="W145" i="1"/>
  <c r="V145" i="1"/>
  <c r="U145" i="1"/>
  <c r="T145" i="1"/>
  <c r="S145" i="1"/>
  <c r="R145" i="1"/>
  <c r="Q145" i="1"/>
  <c r="AA144" i="1"/>
  <c r="Z144" i="1"/>
  <c r="Y144" i="1"/>
  <c r="X144" i="1"/>
  <c r="W144" i="1"/>
  <c r="V144" i="1"/>
  <c r="U144" i="1"/>
  <c r="T144" i="1"/>
  <c r="S144" i="1"/>
  <c r="R144" i="1"/>
  <c r="Q144" i="1"/>
  <c r="AA143" i="1"/>
  <c r="Z143" i="1"/>
  <c r="Y143" i="1"/>
  <c r="X143" i="1"/>
  <c r="W143" i="1"/>
  <c r="V143" i="1"/>
  <c r="U143" i="1"/>
  <c r="T143" i="1"/>
  <c r="S143" i="1"/>
  <c r="R143" i="1"/>
  <c r="Q143" i="1"/>
  <c r="AA142" i="1"/>
  <c r="Z142" i="1"/>
  <c r="Y142" i="1"/>
  <c r="X142" i="1"/>
  <c r="W142" i="1"/>
  <c r="V142" i="1"/>
  <c r="U142" i="1"/>
  <c r="T142" i="1"/>
  <c r="S142" i="1"/>
  <c r="R142" i="1"/>
  <c r="Q142" i="1"/>
  <c r="AA141" i="1"/>
  <c r="Z141" i="1"/>
  <c r="Y141" i="1"/>
  <c r="X141" i="1"/>
  <c r="W141" i="1"/>
  <c r="V141" i="1"/>
  <c r="U141" i="1"/>
  <c r="T141" i="1"/>
  <c r="S141" i="1"/>
  <c r="R141" i="1"/>
  <c r="Q141" i="1"/>
  <c r="AA140" i="1"/>
  <c r="Z140" i="1"/>
  <c r="Y140" i="1"/>
  <c r="X140" i="1"/>
  <c r="W140" i="1"/>
  <c r="V140" i="1"/>
  <c r="U140" i="1"/>
  <c r="T140" i="1"/>
  <c r="S140" i="1"/>
  <c r="R140" i="1"/>
  <c r="Q140" i="1"/>
  <c r="AA139" i="1"/>
  <c r="Z139" i="1"/>
  <c r="Y139" i="1"/>
  <c r="X139" i="1"/>
  <c r="W139" i="1"/>
  <c r="V139" i="1"/>
  <c r="U139" i="1"/>
  <c r="T139" i="1"/>
  <c r="S139" i="1"/>
  <c r="R139" i="1"/>
  <c r="Q139" i="1"/>
  <c r="AA138" i="1"/>
  <c r="Z138" i="1"/>
  <c r="Y138" i="1"/>
  <c r="X138" i="1"/>
  <c r="W138" i="1"/>
  <c r="V138" i="1"/>
  <c r="U138" i="1"/>
  <c r="T138" i="1"/>
  <c r="S138" i="1"/>
  <c r="R138" i="1"/>
  <c r="Q138" i="1"/>
  <c r="AA137" i="1"/>
  <c r="Z137" i="1"/>
  <c r="Y137" i="1"/>
  <c r="X137" i="1"/>
  <c r="W137" i="1"/>
  <c r="V137" i="1"/>
  <c r="U137" i="1"/>
  <c r="T137" i="1"/>
  <c r="S137" i="1"/>
  <c r="R137" i="1"/>
  <c r="Q137" i="1"/>
  <c r="AA136" i="1"/>
  <c r="Z136" i="1"/>
  <c r="Y136" i="1"/>
  <c r="X136" i="1"/>
  <c r="W136" i="1"/>
  <c r="V136" i="1"/>
  <c r="U136" i="1"/>
  <c r="T136" i="1"/>
  <c r="S136" i="1"/>
  <c r="R136" i="1"/>
  <c r="Q136" i="1"/>
  <c r="AA135" i="1"/>
  <c r="Z135" i="1"/>
  <c r="Y135" i="1"/>
  <c r="X135" i="1"/>
  <c r="W135" i="1"/>
  <c r="V135" i="1"/>
  <c r="U135" i="1"/>
  <c r="T135" i="1"/>
  <c r="S135" i="1"/>
  <c r="R135" i="1"/>
  <c r="Q135" i="1"/>
  <c r="AA134" i="1"/>
  <c r="Z134" i="1"/>
  <c r="Y134" i="1"/>
  <c r="X134" i="1"/>
  <c r="W134" i="1"/>
  <c r="V134" i="1"/>
  <c r="U134" i="1"/>
  <c r="T134" i="1"/>
  <c r="S134" i="1"/>
  <c r="R134" i="1"/>
  <c r="Q134" i="1"/>
  <c r="AA133" i="1"/>
  <c r="Z133" i="1"/>
  <c r="Y133" i="1"/>
  <c r="X133" i="1"/>
  <c r="W133" i="1"/>
  <c r="V133" i="1"/>
  <c r="U133" i="1"/>
  <c r="T133" i="1"/>
  <c r="S133" i="1"/>
  <c r="R133" i="1"/>
  <c r="Q133" i="1"/>
  <c r="AA132" i="1"/>
  <c r="Z132" i="1"/>
  <c r="Y132" i="1"/>
  <c r="X132" i="1"/>
  <c r="W132" i="1"/>
  <c r="V132" i="1"/>
  <c r="U132" i="1"/>
  <c r="T132" i="1"/>
  <c r="S132" i="1"/>
  <c r="R132" i="1"/>
  <c r="Q132" i="1"/>
  <c r="AA131" i="1"/>
  <c r="Z131" i="1"/>
  <c r="Y131" i="1"/>
  <c r="X131" i="1"/>
  <c r="W131" i="1"/>
  <c r="V131" i="1"/>
  <c r="U131" i="1"/>
  <c r="T131" i="1"/>
  <c r="S131" i="1"/>
  <c r="R131" i="1"/>
  <c r="Q131" i="1"/>
  <c r="AA130" i="1"/>
  <c r="Z130" i="1"/>
  <c r="Y130" i="1"/>
  <c r="X130" i="1"/>
  <c r="W130" i="1"/>
  <c r="V130" i="1"/>
  <c r="U130" i="1"/>
  <c r="T130" i="1"/>
  <c r="S130" i="1"/>
  <c r="R130" i="1"/>
  <c r="Q130" i="1"/>
  <c r="AA129" i="1"/>
  <c r="Z129" i="1"/>
  <c r="Y129" i="1"/>
  <c r="X129" i="1"/>
  <c r="W129" i="1"/>
  <c r="V129" i="1"/>
  <c r="U129" i="1"/>
  <c r="T129" i="1"/>
  <c r="S129" i="1"/>
  <c r="R129" i="1"/>
  <c r="Q129" i="1"/>
  <c r="AA128" i="1"/>
  <c r="Z128" i="1"/>
  <c r="Y128" i="1"/>
  <c r="X128" i="1"/>
  <c r="W128" i="1"/>
  <c r="V128" i="1"/>
  <c r="U128" i="1"/>
  <c r="T128" i="1"/>
  <c r="S128" i="1"/>
  <c r="R128" i="1"/>
  <c r="Q128" i="1"/>
  <c r="AA127" i="1"/>
  <c r="Z127" i="1"/>
  <c r="Y127" i="1"/>
  <c r="X127" i="1"/>
  <c r="W127" i="1"/>
  <c r="V127" i="1"/>
  <c r="U127" i="1"/>
  <c r="T127" i="1"/>
  <c r="S127" i="1"/>
  <c r="R127" i="1"/>
  <c r="Q127" i="1"/>
  <c r="AA126" i="1"/>
  <c r="Z126" i="1"/>
  <c r="Y126" i="1"/>
  <c r="X126" i="1"/>
  <c r="W126" i="1"/>
  <c r="V126" i="1"/>
  <c r="U126" i="1"/>
  <c r="T126" i="1"/>
  <c r="S126" i="1"/>
  <c r="R126" i="1"/>
  <c r="Q126" i="1"/>
  <c r="AA125" i="1"/>
  <c r="Z125" i="1"/>
  <c r="Y125" i="1"/>
  <c r="X125" i="1"/>
  <c r="W125" i="1"/>
  <c r="V125" i="1"/>
  <c r="U125" i="1"/>
  <c r="T125" i="1"/>
  <c r="S125" i="1"/>
  <c r="R125" i="1"/>
  <c r="Q125" i="1"/>
  <c r="AA124" i="1"/>
  <c r="Z124" i="1"/>
  <c r="Y124" i="1"/>
  <c r="X124" i="1"/>
  <c r="W124" i="1"/>
  <c r="V124" i="1"/>
  <c r="U124" i="1"/>
  <c r="T124" i="1"/>
  <c r="S124" i="1"/>
  <c r="R124" i="1"/>
  <c r="Q124" i="1"/>
  <c r="AA123" i="1"/>
  <c r="Z123" i="1"/>
  <c r="Y123" i="1"/>
  <c r="X123" i="1"/>
  <c r="W123" i="1"/>
  <c r="V123" i="1"/>
  <c r="U123" i="1"/>
  <c r="T123" i="1"/>
  <c r="S123" i="1"/>
  <c r="R123" i="1"/>
  <c r="Q123" i="1"/>
  <c r="AA122" i="1"/>
  <c r="Z122" i="1"/>
  <c r="Y122" i="1"/>
  <c r="X122" i="1"/>
  <c r="W122" i="1"/>
  <c r="V122" i="1"/>
  <c r="U122" i="1"/>
  <c r="T122" i="1"/>
  <c r="S122" i="1"/>
  <c r="R122" i="1"/>
  <c r="Q122" i="1"/>
  <c r="AA121" i="1"/>
  <c r="Z121" i="1"/>
  <c r="Y121" i="1"/>
  <c r="X121" i="1"/>
  <c r="W121" i="1"/>
  <c r="V121" i="1"/>
  <c r="U121" i="1"/>
  <c r="T121" i="1"/>
  <c r="S121" i="1"/>
  <c r="R121" i="1"/>
  <c r="Q121" i="1"/>
  <c r="AA120" i="1"/>
  <c r="Z120" i="1"/>
  <c r="Y120" i="1"/>
  <c r="X120" i="1"/>
  <c r="W120" i="1"/>
  <c r="V120" i="1"/>
  <c r="U120" i="1"/>
  <c r="T120" i="1"/>
  <c r="S120" i="1"/>
  <c r="R120" i="1"/>
  <c r="Q120" i="1"/>
  <c r="AA119" i="1"/>
  <c r="Z119" i="1"/>
  <c r="Y119" i="1"/>
  <c r="X119" i="1"/>
  <c r="W119" i="1"/>
  <c r="V119" i="1"/>
  <c r="U119" i="1"/>
  <c r="T119" i="1"/>
  <c r="S119" i="1"/>
  <c r="R119" i="1"/>
  <c r="Q119" i="1"/>
  <c r="AA118" i="1"/>
  <c r="Z118" i="1"/>
  <c r="Y118" i="1"/>
  <c r="X118" i="1"/>
  <c r="W118" i="1"/>
  <c r="V118" i="1"/>
  <c r="U118" i="1"/>
  <c r="T118" i="1"/>
  <c r="S118" i="1"/>
  <c r="R118" i="1"/>
  <c r="Q118" i="1"/>
  <c r="AA117" i="1"/>
  <c r="Z117" i="1"/>
  <c r="Y117" i="1"/>
  <c r="X117" i="1"/>
  <c r="W117" i="1"/>
  <c r="V117" i="1"/>
  <c r="U117" i="1"/>
  <c r="T117" i="1"/>
  <c r="S117" i="1"/>
  <c r="R117" i="1"/>
  <c r="Q117" i="1"/>
  <c r="AA116" i="1"/>
  <c r="Z116" i="1"/>
  <c r="Y116" i="1"/>
  <c r="X116" i="1"/>
  <c r="W116" i="1"/>
  <c r="V116" i="1"/>
  <c r="U116" i="1"/>
  <c r="T116" i="1"/>
  <c r="S116" i="1"/>
  <c r="R116" i="1"/>
  <c r="Q116" i="1"/>
  <c r="AA115" i="1"/>
  <c r="Z115" i="1"/>
  <c r="Y115" i="1"/>
  <c r="X115" i="1"/>
  <c r="W115" i="1"/>
  <c r="V115" i="1"/>
  <c r="U115" i="1"/>
  <c r="T115" i="1"/>
  <c r="S115" i="1"/>
  <c r="R115" i="1"/>
  <c r="Q115" i="1"/>
  <c r="AA114" i="1"/>
  <c r="Z114" i="1"/>
  <c r="Y114" i="1"/>
  <c r="X114" i="1"/>
  <c r="W114" i="1"/>
  <c r="V114" i="1"/>
  <c r="U114" i="1"/>
  <c r="T114" i="1"/>
  <c r="S114" i="1"/>
  <c r="R114" i="1"/>
  <c r="Q114" i="1"/>
  <c r="AA113" i="1"/>
  <c r="Z113" i="1"/>
  <c r="Y113" i="1"/>
  <c r="X113" i="1"/>
  <c r="W113" i="1"/>
  <c r="V113" i="1"/>
  <c r="U113" i="1"/>
  <c r="T113" i="1"/>
  <c r="S113" i="1"/>
  <c r="R113" i="1"/>
  <c r="Q113" i="1"/>
  <c r="AA112" i="1"/>
  <c r="Z112" i="1"/>
  <c r="Y112" i="1"/>
  <c r="X112" i="1"/>
  <c r="W112" i="1"/>
  <c r="V112" i="1"/>
  <c r="U112" i="1"/>
  <c r="T112" i="1"/>
  <c r="S112" i="1"/>
  <c r="R112" i="1"/>
  <c r="Q112" i="1"/>
  <c r="AA111" i="1"/>
  <c r="Z111" i="1"/>
  <c r="Y111" i="1"/>
  <c r="X111" i="1"/>
  <c r="W111" i="1"/>
  <c r="V111" i="1"/>
  <c r="U111" i="1"/>
  <c r="T111" i="1"/>
  <c r="S111" i="1"/>
  <c r="R111" i="1"/>
  <c r="Q111" i="1"/>
  <c r="AA110" i="1"/>
  <c r="Z110" i="1"/>
  <c r="Y110" i="1"/>
  <c r="X110" i="1"/>
  <c r="W110" i="1"/>
  <c r="V110" i="1"/>
  <c r="U110" i="1"/>
  <c r="T110" i="1"/>
  <c r="S110" i="1"/>
  <c r="R110" i="1"/>
  <c r="Q110" i="1"/>
  <c r="AA109" i="1"/>
  <c r="Z109" i="1"/>
  <c r="Y109" i="1"/>
  <c r="X109" i="1"/>
  <c r="W109" i="1"/>
  <c r="V109" i="1"/>
  <c r="U109" i="1"/>
  <c r="T109" i="1"/>
  <c r="S109" i="1"/>
  <c r="R109" i="1"/>
  <c r="Q109" i="1"/>
  <c r="AA108" i="1"/>
  <c r="Z108" i="1"/>
  <c r="Y108" i="1"/>
  <c r="X108" i="1"/>
  <c r="W108" i="1"/>
  <c r="V108" i="1"/>
  <c r="U108" i="1"/>
  <c r="T108" i="1"/>
  <c r="S108" i="1"/>
  <c r="R108" i="1"/>
  <c r="Q108" i="1"/>
  <c r="AA107" i="1"/>
  <c r="Z107" i="1"/>
  <c r="Y107" i="1"/>
  <c r="X107" i="1"/>
  <c r="W107" i="1"/>
  <c r="V107" i="1"/>
  <c r="U107" i="1"/>
  <c r="T107" i="1"/>
  <c r="S107" i="1"/>
  <c r="R107" i="1"/>
  <c r="Q107" i="1"/>
  <c r="AA106" i="1"/>
  <c r="Z106" i="1"/>
  <c r="Y106" i="1"/>
  <c r="X106" i="1"/>
  <c r="W106" i="1"/>
  <c r="V106" i="1"/>
  <c r="U106" i="1"/>
  <c r="T106" i="1"/>
  <c r="S106" i="1"/>
  <c r="R106" i="1"/>
  <c r="Q106" i="1"/>
  <c r="AA105" i="1"/>
  <c r="Z105" i="1"/>
  <c r="Y105" i="1"/>
  <c r="X105" i="1"/>
  <c r="W105" i="1"/>
  <c r="V105" i="1"/>
  <c r="U105" i="1"/>
  <c r="T105" i="1"/>
  <c r="S105" i="1"/>
  <c r="R105" i="1"/>
  <c r="Q105" i="1"/>
  <c r="AA104" i="1"/>
  <c r="Z104" i="1"/>
  <c r="Y104" i="1"/>
  <c r="X104" i="1"/>
  <c r="W104" i="1"/>
  <c r="V104" i="1"/>
  <c r="U104" i="1"/>
  <c r="T104" i="1"/>
  <c r="S104" i="1"/>
  <c r="R104" i="1"/>
  <c r="Q104" i="1"/>
  <c r="AA103" i="1"/>
  <c r="Z103" i="1"/>
  <c r="Y103" i="1"/>
  <c r="X103" i="1"/>
  <c r="W103" i="1"/>
  <c r="V103" i="1"/>
  <c r="U103" i="1"/>
  <c r="T103" i="1"/>
  <c r="S103" i="1"/>
  <c r="R103" i="1"/>
  <c r="Q103" i="1"/>
  <c r="AA102" i="1"/>
  <c r="Z102" i="1"/>
  <c r="Y102" i="1"/>
  <c r="X102" i="1"/>
  <c r="W102" i="1"/>
  <c r="V102" i="1"/>
  <c r="U102" i="1"/>
  <c r="T102" i="1"/>
  <c r="S102" i="1"/>
  <c r="R102" i="1"/>
  <c r="Q102" i="1"/>
  <c r="AA101" i="1"/>
  <c r="Z101" i="1"/>
  <c r="Y101" i="1"/>
  <c r="X101" i="1"/>
  <c r="W101" i="1"/>
  <c r="V101" i="1"/>
  <c r="U101" i="1"/>
  <c r="T101" i="1"/>
  <c r="S101" i="1"/>
  <c r="R101" i="1"/>
  <c r="Q101" i="1"/>
  <c r="AA100" i="1"/>
  <c r="Z100" i="1"/>
  <c r="Y100" i="1"/>
  <c r="X100" i="1"/>
  <c r="W100" i="1"/>
  <c r="V100" i="1"/>
  <c r="U100" i="1"/>
  <c r="T100" i="1"/>
  <c r="S100" i="1"/>
  <c r="R100" i="1"/>
  <c r="Q100" i="1"/>
  <c r="AA99" i="1"/>
  <c r="Z99" i="1"/>
  <c r="Y99" i="1"/>
  <c r="X99" i="1"/>
  <c r="W99" i="1"/>
  <c r="V99" i="1"/>
  <c r="U99" i="1"/>
  <c r="T99" i="1"/>
  <c r="S99" i="1"/>
  <c r="R99" i="1"/>
  <c r="Q99" i="1"/>
  <c r="AA98" i="1"/>
  <c r="Z98" i="1"/>
  <c r="Y98" i="1"/>
  <c r="X98" i="1"/>
  <c r="W98" i="1"/>
  <c r="V98" i="1"/>
  <c r="U98" i="1"/>
  <c r="T98" i="1"/>
  <c r="S98" i="1"/>
  <c r="R98" i="1"/>
  <c r="Q98" i="1"/>
  <c r="AA97" i="1"/>
  <c r="Z97" i="1"/>
  <c r="Y97" i="1"/>
  <c r="X97" i="1"/>
  <c r="W97" i="1"/>
  <c r="V97" i="1"/>
  <c r="U97" i="1"/>
  <c r="T97" i="1"/>
  <c r="S97" i="1"/>
  <c r="R97" i="1"/>
  <c r="Q97" i="1"/>
  <c r="AA96" i="1"/>
  <c r="Z96" i="1"/>
  <c r="Y96" i="1"/>
  <c r="X96" i="1"/>
  <c r="W96" i="1"/>
  <c r="V96" i="1"/>
  <c r="U96" i="1"/>
  <c r="T96" i="1"/>
  <c r="S96" i="1"/>
  <c r="R96" i="1"/>
  <c r="Q96" i="1"/>
  <c r="AA95" i="1"/>
  <c r="Z95" i="1"/>
  <c r="Y95" i="1"/>
  <c r="X95" i="1"/>
  <c r="W95" i="1"/>
  <c r="V95" i="1"/>
  <c r="U95" i="1"/>
  <c r="T95" i="1"/>
  <c r="S95" i="1"/>
  <c r="R95" i="1"/>
  <c r="Q95" i="1"/>
  <c r="AA94" i="1"/>
  <c r="Z94" i="1"/>
  <c r="Y94" i="1"/>
  <c r="X94" i="1"/>
  <c r="W94" i="1"/>
  <c r="V94" i="1"/>
  <c r="U94" i="1"/>
  <c r="T94" i="1"/>
  <c r="S94" i="1"/>
  <c r="R94" i="1"/>
  <c r="Q94" i="1"/>
  <c r="AA93" i="1"/>
  <c r="Z93" i="1"/>
  <c r="Y93" i="1"/>
  <c r="X93" i="1"/>
  <c r="W93" i="1"/>
  <c r="V93" i="1"/>
  <c r="U93" i="1"/>
  <c r="T93" i="1"/>
  <c r="S93" i="1"/>
  <c r="R93" i="1"/>
  <c r="Q93" i="1"/>
  <c r="AA92" i="1"/>
  <c r="Z92" i="1"/>
  <c r="Y92" i="1"/>
  <c r="X92" i="1"/>
  <c r="W92" i="1"/>
  <c r="V92" i="1"/>
  <c r="U92" i="1"/>
  <c r="T92" i="1"/>
  <c r="S92" i="1"/>
  <c r="R92" i="1"/>
  <c r="Q92" i="1"/>
  <c r="AA91" i="1"/>
  <c r="Z91" i="1"/>
  <c r="Y91" i="1"/>
  <c r="X91" i="1"/>
  <c r="W91" i="1"/>
  <c r="V91" i="1"/>
  <c r="U91" i="1"/>
  <c r="T91" i="1"/>
  <c r="S91" i="1"/>
  <c r="R91" i="1"/>
  <c r="Q91" i="1"/>
  <c r="AA90" i="1"/>
  <c r="Z90" i="1"/>
  <c r="Y90" i="1"/>
  <c r="X90" i="1"/>
  <c r="W90" i="1"/>
  <c r="V90" i="1"/>
  <c r="U90" i="1"/>
  <c r="T90" i="1"/>
  <c r="S90" i="1"/>
  <c r="R90" i="1"/>
  <c r="Q90" i="1"/>
  <c r="AA89" i="1"/>
  <c r="Z89" i="1"/>
  <c r="Y89" i="1"/>
  <c r="X89" i="1"/>
  <c r="W89" i="1"/>
  <c r="V89" i="1"/>
  <c r="U89" i="1"/>
  <c r="T89" i="1"/>
  <c r="S89" i="1"/>
  <c r="R89" i="1"/>
  <c r="Q89" i="1"/>
  <c r="AA88" i="1"/>
  <c r="Z88" i="1"/>
  <c r="Y88" i="1"/>
  <c r="X88" i="1"/>
  <c r="W88" i="1"/>
  <c r="V88" i="1"/>
  <c r="U88" i="1"/>
  <c r="T88" i="1"/>
  <c r="S88" i="1"/>
  <c r="R88" i="1"/>
  <c r="Q88" i="1"/>
  <c r="AA87" i="1"/>
  <c r="Z87" i="1"/>
  <c r="Y87" i="1"/>
  <c r="X87" i="1"/>
  <c r="W87" i="1"/>
  <c r="V87" i="1"/>
  <c r="U87" i="1"/>
  <c r="T87" i="1"/>
  <c r="S87" i="1"/>
  <c r="R87" i="1"/>
  <c r="Q87" i="1"/>
  <c r="AA86" i="1"/>
  <c r="Z86" i="1"/>
  <c r="Y86" i="1"/>
  <c r="X86" i="1"/>
  <c r="W86" i="1"/>
  <c r="V86" i="1"/>
  <c r="U86" i="1"/>
  <c r="T86" i="1"/>
  <c r="S86" i="1"/>
  <c r="R86" i="1"/>
  <c r="Q86" i="1"/>
  <c r="AA85" i="1"/>
  <c r="Z85" i="1"/>
  <c r="Y85" i="1"/>
  <c r="X85" i="1"/>
  <c r="W85" i="1"/>
  <c r="V85" i="1"/>
  <c r="U85" i="1"/>
  <c r="T85" i="1"/>
  <c r="S85" i="1"/>
  <c r="R85" i="1"/>
  <c r="Q85" i="1"/>
  <c r="AA84" i="1"/>
  <c r="Z84" i="1"/>
  <c r="Y84" i="1"/>
  <c r="X84" i="1"/>
  <c r="W84" i="1"/>
  <c r="V84" i="1"/>
  <c r="U84" i="1"/>
  <c r="T84" i="1"/>
  <c r="S84" i="1"/>
  <c r="R84" i="1"/>
  <c r="Q84" i="1"/>
  <c r="AA83" i="1"/>
  <c r="Z83" i="1"/>
  <c r="Y83" i="1"/>
  <c r="X83" i="1"/>
  <c r="W83" i="1"/>
  <c r="V83" i="1"/>
  <c r="U83" i="1"/>
  <c r="T83" i="1"/>
  <c r="S83" i="1"/>
  <c r="R83" i="1"/>
  <c r="Q83" i="1"/>
  <c r="AA82" i="1"/>
  <c r="Z82" i="1"/>
  <c r="Y82" i="1"/>
  <c r="X82" i="1"/>
  <c r="W82" i="1"/>
  <c r="V82" i="1"/>
  <c r="U82" i="1"/>
  <c r="T82" i="1"/>
  <c r="S82" i="1"/>
  <c r="R82" i="1"/>
  <c r="Q82" i="1"/>
  <c r="AA81" i="1"/>
  <c r="Z81" i="1"/>
  <c r="Y81" i="1"/>
  <c r="X81" i="1"/>
  <c r="W81" i="1"/>
  <c r="V81" i="1"/>
  <c r="U81" i="1"/>
  <c r="T81" i="1"/>
  <c r="S81" i="1"/>
  <c r="R81" i="1"/>
  <c r="Q81" i="1"/>
  <c r="AA80" i="1"/>
  <c r="Z80" i="1"/>
  <c r="Y80" i="1"/>
  <c r="X80" i="1"/>
  <c r="W80" i="1"/>
  <c r="V80" i="1"/>
  <c r="U80" i="1"/>
  <c r="T80" i="1"/>
  <c r="S80" i="1"/>
  <c r="R80" i="1"/>
  <c r="Q80" i="1"/>
  <c r="AA79" i="1"/>
  <c r="Z79" i="1"/>
  <c r="Y79" i="1"/>
  <c r="X79" i="1"/>
  <c r="W79" i="1"/>
  <c r="V79" i="1"/>
  <c r="U79" i="1"/>
  <c r="T79" i="1"/>
  <c r="S79" i="1"/>
  <c r="R79" i="1"/>
  <c r="Q79" i="1"/>
  <c r="AA78" i="1"/>
  <c r="Z78" i="1"/>
  <c r="Y78" i="1"/>
  <c r="X78" i="1"/>
  <c r="W78" i="1"/>
  <c r="V78" i="1"/>
  <c r="U78" i="1"/>
  <c r="T78" i="1"/>
  <c r="S78" i="1"/>
  <c r="R78" i="1"/>
  <c r="Q78" i="1"/>
  <c r="AA77" i="1"/>
  <c r="Z77" i="1"/>
  <c r="Y77" i="1"/>
  <c r="X77" i="1"/>
  <c r="W77" i="1"/>
  <c r="V77" i="1"/>
  <c r="U77" i="1"/>
  <c r="T77" i="1"/>
  <c r="S77" i="1"/>
  <c r="R77" i="1"/>
  <c r="Q77" i="1"/>
  <c r="AA76" i="1"/>
  <c r="Z76" i="1"/>
  <c r="Y76" i="1"/>
  <c r="X76" i="1"/>
  <c r="W76" i="1"/>
  <c r="V76" i="1"/>
  <c r="U76" i="1"/>
  <c r="T76" i="1"/>
  <c r="S76" i="1"/>
  <c r="R76" i="1"/>
  <c r="Q76" i="1"/>
  <c r="AA75" i="1"/>
  <c r="Z75" i="1"/>
  <c r="Y75" i="1"/>
  <c r="X75" i="1"/>
  <c r="W75" i="1"/>
  <c r="V75" i="1"/>
  <c r="U75" i="1"/>
  <c r="T75" i="1"/>
  <c r="S75" i="1"/>
  <c r="R75" i="1"/>
  <c r="Q75" i="1"/>
  <c r="AA74" i="1"/>
  <c r="Z74" i="1"/>
  <c r="Y74" i="1"/>
  <c r="X74" i="1"/>
  <c r="W74" i="1"/>
  <c r="V74" i="1"/>
  <c r="U74" i="1"/>
  <c r="T74" i="1"/>
  <c r="S74" i="1"/>
  <c r="R74" i="1"/>
  <c r="Q74" i="1"/>
  <c r="AA73" i="1"/>
  <c r="Z73" i="1"/>
  <c r="Y73" i="1"/>
  <c r="X73" i="1"/>
  <c r="W73" i="1"/>
  <c r="V73" i="1"/>
  <c r="U73" i="1"/>
  <c r="T73" i="1"/>
  <c r="S73" i="1"/>
  <c r="R73" i="1"/>
  <c r="Q73" i="1"/>
  <c r="AA72" i="1"/>
  <c r="Z72" i="1"/>
  <c r="Y72" i="1"/>
  <c r="X72" i="1"/>
  <c r="W72" i="1"/>
  <c r="V72" i="1"/>
  <c r="U72" i="1"/>
  <c r="T72" i="1"/>
  <c r="S72" i="1"/>
  <c r="R72" i="1"/>
  <c r="Q72" i="1"/>
  <c r="AA71" i="1"/>
  <c r="Z71" i="1"/>
  <c r="Y71" i="1"/>
  <c r="X71" i="1"/>
  <c r="W71" i="1"/>
  <c r="V71" i="1"/>
  <c r="U71" i="1"/>
  <c r="T71" i="1"/>
  <c r="S71" i="1"/>
  <c r="R71" i="1"/>
  <c r="Q71" i="1"/>
  <c r="AA70" i="1"/>
  <c r="Z70" i="1"/>
  <c r="Y70" i="1"/>
  <c r="X70" i="1"/>
  <c r="W70" i="1"/>
  <c r="V70" i="1"/>
  <c r="U70" i="1"/>
  <c r="T70" i="1"/>
  <c r="S70" i="1"/>
  <c r="R70" i="1"/>
  <c r="Q70" i="1"/>
  <c r="AA69" i="1"/>
  <c r="Z69" i="1"/>
  <c r="Y69" i="1"/>
  <c r="X69" i="1"/>
  <c r="W69" i="1"/>
  <c r="V69" i="1"/>
  <c r="U69" i="1"/>
  <c r="T69" i="1"/>
  <c r="S69" i="1"/>
  <c r="R69" i="1"/>
  <c r="Q69" i="1"/>
  <c r="AA68" i="1"/>
  <c r="Z68" i="1"/>
  <c r="Y68" i="1"/>
  <c r="X68" i="1"/>
  <c r="W68" i="1"/>
  <c r="V68" i="1"/>
  <c r="U68" i="1"/>
  <c r="T68" i="1"/>
  <c r="S68" i="1"/>
  <c r="R68" i="1"/>
  <c r="Q68" i="1"/>
  <c r="AA67" i="1"/>
  <c r="Z67" i="1"/>
  <c r="Y67" i="1"/>
  <c r="X67" i="1"/>
  <c r="W67" i="1"/>
  <c r="V67" i="1"/>
  <c r="U67" i="1"/>
  <c r="T67" i="1"/>
  <c r="S67" i="1"/>
  <c r="R67" i="1"/>
  <c r="Q67" i="1"/>
  <c r="AA66" i="1"/>
  <c r="Z66" i="1"/>
  <c r="Y66" i="1"/>
  <c r="X66" i="1"/>
  <c r="W66" i="1"/>
  <c r="V66" i="1"/>
  <c r="U66" i="1"/>
  <c r="T66" i="1"/>
  <c r="S66" i="1"/>
  <c r="R66" i="1"/>
  <c r="Q66" i="1"/>
  <c r="AA65" i="1"/>
  <c r="Z65" i="1"/>
  <c r="Y65" i="1"/>
  <c r="X65" i="1"/>
  <c r="W65" i="1"/>
  <c r="V65" i="1"/>
  <c r="U65" i="1"/>
  <c r="T65" i="1"/>
  <c r="S65" i="1"/>
  <c r="R65" i="1"/>
  <c r="Q65" i="1"/>
  <c r="AA64" i="1"/>
  <c r="Z64" i="1"/>
  <c r="Y64" i="1"/>
  <c r="X64" i="1"/>
  <c r="W64" i="1"/>
  <c r="V64" i="1"/>
  <c r="U64" i="1"/>
  <c r="T64" i="1"/>
  <c r="S64" i="1"/>
  <c r="R64" i="1"/>
  <c r="Q64" i="1"/>
  <c r="AA63" i="1"/>
  <c r="Z63" i="1"/>
  <c r="Y63" i="1"/>
  <c r="X63" i="1"/>
  <c r="W63" i="1"/>
  <c r="V63" i="1"/>
  <c r="U63" i="1"/>
  <c r="T63" i="1"/>
  <c r="S63" i="1"/>
  <c r="R63" i="1"/>
  <c r="Q63" i="1"/>
  <c r="AA62" i="1"/>
  <c r="Z62" i="1"/>
  <c r="Y62" i="1"/>
  <c r="X62" i="1"/>
  <c r="W62" i="1"/>
  <c r="V62" i="1"/>
  <c r="U62" i="1"/>
  <c r="T62" i="1"/>
  <c r="S62" i="1"/>
  <c r="R62" i="1"/>
  <c r="Q62" i="1"/>
  <c r="AA61" i="1"/>
  <c r="Z61" i="1"/>
  <c r="Y61" i="1"/>
  <c r="X61" i="1"/>
  <c r="W61" i="1"/>
  <c r="V61" i="1"/>
  <c r="U61" i="1"/>
  <c r="T61" i="1"/>
  <c r="S61" i="1"/>
  <c r="R61" i="1"/>
  <c r="Q61" i="1"/>
  <c r="AA60" i="1"/>
  <c r="Z60" i="1"/>
  <c r="Y60" i="1"/>
  <c r="X60" i="1"/>
  <c r="W60" i="1"/>
  <c r="V60" i="1"/>
  <c r="U60" i="1"/>
  <c r="T60" i="1"/>
  <c r="S60" i="1"/>
  <c r="R60" i="1"/>
  <c r="Q60" i="1"/>
  <c r="AA59" i="1"/>
  <c r="Z59" i="1"/>
  <c r="Y59" i="1"/>
  <c r="X59" i="1"/>
  <c r="W59" i="1"/>
  <c r="V59" i="1"/>
  <c r="U59" i="1"/>
  <c r="T59" i="1"/>
  <c r="S59" i="1"/>
  <c r="R59" i="1"/>
  <c r="Q59" i="1"/>
  <c r="AA58" i="1"/>
  <c r="Z58" i="1"/>
  <c r="Y58" i="1"/>
  <c r="X58" i="1"/>
  <c r="W58" i="1"/>
  <c r="V58" i="1"/>
  <c r="U58" i="1"/>
  <c r="T58" i="1"/>
  <c r="S58" i="1"/>
  <c r="R58" i="1"/>
  <c r="Q58" i="1"/>
  <c r="AA57" i="1"/>
  <c r="Z57" i="1"/>
  <c r="Y57" i="1"/>
  <c r="X57" i="1"/>
  <c r="W57" i="1"/>
  <c r="V57" i="1"/>
  <c r="U57" i="1"/>
  <c r="T57" i="1"/>
  <c r="S57" i="1"/>
  <c r="R57" i="1"/>
  <c r="Q57" i="1"/>
  <c r="AA56" i="1"/>
  <c r="Z56" i="1"/>
  <c r="Y56" i="1"/>
  <c r="X56" i="1"/>
  <c r="W56" i="1"/>
  <c r="V56" i="1"/>
  <c r="U56" i="1"/>
  <c r="T56" i="1"/>
  <c r="S56" i="1"/>
  <c r="R56" i="1"/>
  <c r="Q56" i="1"/>
  <c r="AA55" i="1"/>
  <c r="Z55" i="1"/>
  <c r="Y55" i="1"/>
  <c r="X55" i="1"/>
  <c r="W55" i="1"/>
  <c r="V55" i="1"/>
  <c r="U55" i="1"/>
  <c r="T55" i="1"/>
  <c r="S55" i="1"/>
  <c r="R55" i="1"/>
  <c r="Q55" i="1"/>
  <c r="AA54" i="1"/>
  <c r="Z54" i="1"/>
  <c r="Y54" i="1"/>
  <c r="X54" i="1"/>
  <c r="W54" i="1"/>
  <c r="V54" i="1"/>
  <c r="U54" i="1"/>
  <c r="T54" i="1"/>
  <c r="S54" i="1"/>
  <c r="R54" i="1"/>
  <c r="Q54" i="1"/>
  <c r="AA53" i="1"/>
  <c r="Z53" i="1"/>
  <c r="Y53" i="1"/>
  <c r="X53" i="1"/>
  <c r="W53" i="1"/>
  <c r="V53" i="1"/>
  <c r="U53" i="1"/>
  <c r="T53" i="1"/>
  <c r="S53" i="1"/>
  <c r="R53" i="1"/>
  <c r="Q53" i="1"/>
  <c r="AA52" i="1"/>
  <c r="Z52" i="1"/>
  <c r="Y52" i="1"/>
  <c r="X52" i="1"/>
  <c r="W52" i="1"/>
  <c r="V52" i="1"/>
  <c r="U52" i="1"/>
  <c r="T52" i="1"/>
  <c r="S52" i="1"/>
  <c r="R52" i="1"/>
  <c r="Q52" i="1"/>
  <c r="AA51" i="1"/>
  <c r="Z51" i="1"/>
  <c r="Y51" i="1"/>
  <c r="X51" i="1"/>
  <c r="W51" i="1"/>
  <c r="V51" i="1"/>
  <c r="U51" i="1"/>
  <c r="T51" i="1"/>
  <c r="S51" i="1"/>
  <c r="R51" i="1"/>
  <c r="Q51" i="1"/>
  <c r="AA50" i="1"/>
  <c r="Z50" i="1"/>
  <c r="Y50" i="1"/>
  <c r="X50" i="1"/>
  <c r="W50" i="1"/>
  <c r="V50" i="1"/>
  <c r="U50" i="1"/>
  <c r="T50" i="1"/>
  <c r="S50" i="1"/>
  <c r="R50" i="1"/>
  <c r="Q50" i="1"/>
  <c r="AA49" i="1"/>
  <c r="Z49" i="1"/>
  <c r="Y49" i="1"/>
  <c r="X49" i="1"/>
  <c r="W49" i="1"/>
  <c r="V49" i="1"/>
  <c r="U49" i="1"/>
  <c r="T49" i="1"/>
  <c r="S49" i="1"/>
  <c r="R49" i="1"/>
  <c r="Q49" i="1"/>
  <c r="AA48" i="1"/>
  <c r="Z48" i="1"/>
  <c r="Y48" i="1"/>
  <c r="X48" i="1"/>
  <c r="W48" i="1"/>
  <c r="V48" i="1"/>
  <c r="U48" i="1"/>
  <c r="T48" i="1"/>
  <c r="S48" i="1"/>
  <c r="R48" i="1"/>
  <c r="Q48" i="1"/>
  <c r="AA47" i="1"/>
  <c r="Z47" i="1"/>
  <c r="Y47" i="1"/>
  <c r="X47" i="1"/>
  <c r="W47" i="1"/>
  <c r="V47" i="1"/>
  <c r="U47" i="1"/>
  <c r="T47" i="1"/>
  <c r="S47" i="1"/>
  <c r="R47" i="1"/>
  <c r="Q47" i="1"/>
  <c r="AA46" i="1"/>
  <c r="Z46" i="1"/>
  <c r="Y46" i="1"/>
  <c r="X46" i="1"/>
  <c r="W46" i="1"/>
  <c r="V46" i="1"/>
  <c r="U46" i="1"/>
  <c r="T46" i="1"/>
  <c r="S46" i="1"/>
  <c r="R46" i="1"/>
  <c r="Q46" i="1"/>
  <c r="AA45" i="1"/>
  <c r="Z45" i="1"/>
  <c r="Y45" i="1"/>
  <c r="X45" i="1"/>
  <c r="W45" i="1"/>
  <c r="V45" i="1"/>
  <c r="U45" i="1"/>
  <c r="T45" i="1"/>
  <c r="S45" i="1"/>
  <c r="R45" i="1"/>
  <c r="Q45" i="1"/>
  <c r="AA44" i="1"/>
  <c r="Z44" i="1"/>
  <c r="Y44" i="1"/>
  <c r="X44" i="1"/>
  <c r="W44" i="1"/>
  <c r="V44" i="1"/>
  <c r="U44" i="1"/>
  <c r="T44" i="1"/>
  <c r="S44" i="1"/>
  <c r="R44" i="1"/>
  <c r="Q44" i="1"/>
  <c r="AA43" i="1"/>
  <c r="Z43" i="1"/>
  <c r="Y43" i="1"/>
  <c r="X43" i="1"/>
  <c r="W43" i="1"/>
  <c r="V43" i="1"/>
  <c r="U43" i="1"/>
  <c r="T43" i="1"/>
  <c r="S43" i="1"/>
  <c r="R43" i="1"/>
  <c r="Q43" i="1"/>
  <c r="AA42" i="1"/>
  <c r="Z42" i="1"/>
  <c r="Y42" i="1"/>
  <c r="X42" i="1"/>
  <c r="W42" i="1"/>
  <c r="V42" i="1"/>
  <c r="U42" i="1"/>
  <c r="T42" i="1"/>
  <c r="S42" i="1"/>
  <c r="R42" i="1"/>
  <c r="Q42" i="1"/>
  <c r="AA41" i="1"/>
  <c r="Z41" i="1"/>
  <c r="Y41" i="1"/>
  <c r="X41" i="1"/>
  <c r="W41" i="1"/>
  <c r="V41" i="1"/>
  <c r="U41" i="1"/>
  <c r="T41" i="1"/>
  <c r="S41" i="1"/>
  <c r="R41" i="1"/>
  <c r="Q41" i="1"/>
  <c r="AA40" i="1"/>
  <c r="Z40" i="1"/>
  <c r="Y40" i="1"/>
  <c r="X40" i="1"/>
  <c r="W40" i="1"/>
  <c r="V40" i="1"/>
  <c r="U40" i="1"/>
  <c r="T40" i="1"/>
  <c r="S40" i="1"/>
  <c r="R40" i="1"/>
  <c r="Q40" i="1"/>
  <c r="AA39" i="1"/>
  <c r="Z39" i="1"/>
  <c r="Y39" i="1"/>
  <c r="X39" i="1"/>
  <c r="W39" i="1"/>
  <c r="V39" i="1"/>
  <c r="U39" i="1"/>
  <c r="T39" i="1"/>
  <c r="S39" i="1"/>
  <c r="R39" i="1"/>
  <c r="Q39" i="1"/>
  <c r="AA38" i="1"/>
  <c r="Z38" i="1"/>
  <c r="Y38" i="1"/>
  <c r="X38" i="1"/>
  <c r="W38" i="1"/>
  <c r="V38" i="1"/>
  <c r="U38" i="1"/>
  <c r="T38" i="1"/>
  <c r="S38" i="1"/>
  <c r="R38" i="1"/>
  <c r="Q38" i="1"/>
  <c r="AA37" i="1"/>
  <c r="Z37" i="1"/>
  <c r="Y37" i="1"/>
  <c r="X37" i="1"/>
  <c r="W37" i="1"/>
  <c r="V37" i="1"/>
  <c r="U37" i="1"/>
  <c r="T37" i="1"/>
  <c r="S37" i="1"/>
  <c r="R37" i="1"/>
  <c r="Q37" i="1"/>
  <c r="AA36" i="1"/>
  <c r="Z36" i="1"/>
  <c r="Y36" i="1"/>
  <c r="X36" i="1"/>
  <c r="W36" i="1"/>
  <c r="V36" i="1"/>
  <c r="U36" i="1"/>
  <c r="T36" i="1"/>
  <c r="S36" i="1"/>
  <c r="R36" i="1"/>
  <c r="Q36" i="1"/>
  <c r="AA35" i="1"/>
  <c r="Z35" i="1"/>
  <c r="Y35" i="1"/>
  <c r="X35" i="1"/>
  <c r="W35" i="1"/>
  <c r="V35" i="1"/>
  <c r="U35" i="1"/>
  <c r="T35" i="1"/>
  <c r="S35" i="1"/>
  <c r="R35" i="1"/>
  <c r="Q35" i="1"/>
  <c r="AA34" i="1"/>
  <c r="Z34" i="1"/>
  <c r="Y34" i="1"/>
  <c r="X34" i="1"/>
  <c r="W34" i="1"/>
  <c r="V34" i="1"/>
  <c r="U34" i="1"/>
  <c r="T34" i="1"/>
  <c r="S34" i="1"/>
  <c r="R34" i="1"/>
  <c r="Q34" i="1"/>
  <c r="AA33" i="1"/>
  <c r="Z33" i="1"/>
  <c r="Y33" i="1"/>
  <c r="X33" i="1"/>
  <c r="W33" i="1"/>
  <c r="V33" i="1"/>
  <c r="U33" i="1"/>
  <c r="T33" i="1"/>
  <c r="S33" i="1"/>
  <c r="R33" i="1"/>
  <c r="Q33" i="1"/>
  <c r="AA32" i="1"/>
  <c r="Z32" i="1"/>
  <c r="Y32" i="1"/>
  <c r="X32" i="1"/>
  <c r="W32" i="1"/>
  <c r="V32" i="1"/>
  <c r="U32" i="1"/>
  <c r="T32" i="1"/>
  <c r="S32" i="1"/>
  <c r="R32" i="1"/>
  <c r="Q32" i="1"/>
  <c r="AA31" i="1"/>
  <c r="Z31" i="1"/>
  <c r="Y31" i="1"/>
  <c r="X31" i="1"/>
  <c r="W31" i="1"/>
  <c r="V31" i="1"/>
  <c r="U31" i="1"/>
  <c r="T31" i="1"/>
  <c r="S31" i="1"/>
  <c r="R31" i="1"/>
  <c r="Q31" i="1"/>
  <c r="AA30" i="1"/>
  <c r="Z30" i="1"/>
  <c r="Y30" i="1"/>
  <c r="X30" i="1"/>
  <c r="W30" i="1"/>
  <c r="V30" i="1"/>
  <c r="U30" i="1"/>
  <c r="T30" i="1"/>
  <c r="S30" i="1"/>
  <c r="R30" i="1"/>
  <c r="Q30" i="1"/>
  <c r="AA29" i="1"/>
  <c r="Z29" i="1"/>
  <c r="Y29" i="1"/>
  <c r="X29" i="1"/>
  <c r="W29" i="1"/>
  <c r="V29" i="1"/>
  <c r="U29" i="1"/>
  <c r="T29" i="1"/>
  <c r="S29" i="1"/>
  <c r="R29" i="1"/>
  <c r="Q29" i="1"/>
  <c r="AA28" i="1"/>
  <c r="Z28" i="1"/>
  <c r="Y28" i="1"/>
  <c r="X28" i="1"/>
  <c r="W28" i="1"/>
  <c r="V28" i="1"/>
  <c r="U28" i="1"/>
  <c r="T28" i="1"/>
  <c r="S28" i="1"/>
  <c r="R28" i="1"/>
  <c r="Q28" i="1"/>
  <c r="AA27" i="1"/>
  <c r="Z27" i="1"/>
  <c r="Y27" i="1"/>
  <c r="X27" i="1"/>
  <c r="W27" i="1"/>
  <c r="V27" i="1"/>
  <c r="U27" i="1"/>
  <c r="T27" i="1"/>
  <c r="S27" i="1"/>
  <c r="R27" i="1"/>
  <c r="Q27" i="1"/>
  <c r="AA26" i="1"/>
  <c r="Z26" i="1"/>
  <c r="Y26" i="1"/>
  <c r="X26" i="1"/>
  <c r="W26" i="1"/>
  <c r="V26" i="1"/>
  <c r="U26" i="1"/>
  <c r="T26" i="1"/>
  <c r="S26" i="1"/>
  <c r="R26" i="1"/>
  <c r="Q26" i="1"/>
  <c r="AA25" i="1"/>
  <c r="Z25" i="1"/>
  <c r="Y25" i="1"/>
  <c r="X25" i="1"/>
  <c r="W25" i="1"/>
  <c r="V25" i="1"/>
  <c r="U25" i="1"/>
  <c r="T25" i="1"/>
  <c r="S25" i="1"/>
  <c r="R25" i="1"/>
  <c r="Q25" i="1"/>
  <c r="AA24" i="1"/>
  <c r="Z24" i="1"/>
  <c r="Y24" i="1"/>
  <c r="X24" i="1"/>
  <c r="W24" i="1"/>
  <c r="V24" i="1"/>
  <c r="U24" i="1"/>
  <c r="T24" i="1"/>
  <c r="S24" i="1"/>
  <c r="R24" i="1"/>
  <c r="Q24" i="1"/>
  <c r="AA23" i="1"/>
  <c r="Z23" i="1"/>
  <c r="Y23" i="1"/>
  <c r="X23" i="1"/>
  <c r="W23" i="1"/>
  <c r="V23" i="1"/>
  <c r="U23" i="1"/>
  <c r="T23" i="1"/>
  <c r="S23" i="1"/>
  <c r="R23" i="1"/>
  <c r="Q23" i="1"/>
  <c r="AA22" i="1"/>
  <c r="Z22" i="1"/>
  <c r="Y22" i="1"/>
  <c r="X22" i="1"/>
  <c r="W22" i="1"/>
  <c r="V22" i="1"/>
  <c r="U22" i="1"/>
  <c r="T22" i="1"/>
  <c r="S22" i="1"/>
  <c r="R22" i="1"/>
  <c r="Q22" i="1"/>
  <c r="AA21" i="1"/>
  <c r="Z21" i="1"/>
  <c r="Y21" i="1"/>
  <c r="X21" i="1"/>
  <c r="W21" i="1"/>
  <c r="V21" i="1"/>
  <c r="U21" i="1"/>
  <c r="T21" i="1"/>
  <c r="S21" i="1"/>
  <c r="R21" i="1"/>
  <c r="Q21" i="1"/>
  <c r="AA20" i="1"/>
  <c r="Z20" i="1"/>
  <c r="Y20" i="1"/>
  <c r="X20" i="1"/>
  <c r="W20" i="1"/>
  <c r="V20" i="1"/>
  <c r="U20" i="1"/>
  <c r="T20" i="1"/>
  <c r="S20" i="1"/>
  <c r="R20" i="1"/>
  <c r="Q20" i="1"/>
  <c r="AA19" i="1"/>
  <c r="Z19" i="1"/>
  <c r="Y19" i="1"/>
  <c r="X19" i="1"/>
  <c r="W19" i="1"/>
  <c r="V19" i="1"/>
  <c r="U19" i="1"/>
  <c r="T19" i="1"/>
  <c r="S19" i="1"/>
  <c r="R19" i="1"/>
  <c r="Q19" i="1"/>
  <c r="AA18" i="1"/>
  <c r="Z18" i="1"/>
  <c r="Y18" i="1"/>
  <c r="X18" i="1"/>
  <c r="W18" i="1"/>
  <c r="V18" i="1"/>
  <c r="U18" i="1"/>
  <c r="T18" i="1"/>
  <c r="S18" i="1"/>
  <c r="R18" i="1"/>
  <c r="Q18" i="1"/>
  <c r="AA17" i="1"/>
  <c r="Z17" i="1"/>
  <c r="Y17" i="1"/>
  <c r="X17" i="1"/>
  <c r="W17" i="1"/>
  <c r="V17" i="1"/>
  <c r="U17" i="1"/>
  <c r="T17" i="1"/>
  <c r="S17" i="1"/>
  <c r="R17" i="1"/>
  <c r="Q17" i="1"/>
  <c r="AA16" i="1"/>
  <c r="Z16" i="1"/>
  <c r="Y16" i="1"/>
  <c r="X16" i="1"/>
  <c r="W16" i="1"/>
  <c r="V16" i="1"/>
  <c r="U16" i="1"/>
  <c r="T16" i="1"/>
  <c r="S16" i="1"/>
  <c r="R16" i="1"/>
  <c r="Q16" i="1"/>
  <c r="AA15" i="1"/>
  <c r="Z15" i="1"/>
  <c r="Y15" i="1"/>
  <c r="X15" i="1"/>
  <c r="W15" i="1"/>
  <c r="V15" i="1"/>
  <c r="U15" i="1"/>
  <c r="T15" i="1"/>
  <c r="S15" i="1"/>
  <c r="R15" i="1"/>
  <c r="Q15" i="1"/>
  <c r="AA14" i="1"/>
  <c r="Z14" i="1"/>
  <c r="Y14" i="1"/>
  <c r="X14" i="1"/>
  <c r="W14" i="1"/>
  <c r="V14" i="1"/>
  <c r="U14" i="1"/>
  <c r="T14" i="1"/>
  <c r="S14" i="1"/>
  <c r="R14" i="1"/>
  <c r="Q14" i="1"/>
  <c r="AA13" i="1"/>
  <c r="Z13" i="1"/>
  <c r="Y13" i="1"/>
  <c r="X13" i="1"/>
  <c r="W13" i="1"/>
  <c r="V13" i="1"/>
  <c r="U13" i="1"/>
  <c r="T13" i="1"/>
  <c r="S13" i="1"/>
  <c r="R13" i="1"/>
  <c r="Q13" i="1"/>
  <c r="AA12" i="1"/>
  <c r="Z12" i="1"/>
  <c r="Y12" i="1"/>
  <c r="X12" i="1"/>
  <c r="W12" i="1"/>
  <c r="V12" i="1"/>
  <c r="U12" i="1"/>
  <c r="T12" i="1"/>
  <c r="S12" i="1"/>
  <c r="R12" i="1"/>
  <c r="Q12" i="1"/>
  <c r="AA11" i="1"/>
  <c r="Z11" i="1"/>
  <c r="Y11" i="1"/>
  <c r="X11" i="1"/>
  <c r="W11" i="1"/>
  <c r="V11" i="1"/>
  <c r="U11" i="1"/>
  <c r="T11" i="1"/>
  <c r="S11" i="1"/>
  <c r="R11" i="1"/>
  <c r="Q11" i="1"/>
  <c r="AA10" i="1"/>
  <c r="Z10" i="1"/>
  <c r="Y10" i="1"/>
  <c r="X10" i="1"/>
  <c r="W10" i="1"/>
  <c r="V10" i="1"/>
  <c r="U10" i="1"/>
  <c r="T10" i="1"/>
  <c r="S10" i="1"/>
  <c r="R10" i="1"/>
  <c r="Q10" i="1"/>
  <c r="AA9" i="1"/>
  <c r="Z9" i="1"/>
  <c r="Y9" i="1"/>
  <c r="X9" i="1"/>
  <c r="W9" i="1"/>
  <c r="V9" i="1"/>
  <c r="U9" i="1"/>
  <c r="T9" i="1"/>
  <c r="S9" i="1"/>
  <c r="R9" i="1"/>
  <c r="Q9" i="1"/>
  <c r="AA8" i="1"/>
  <c r="Z8" i="1"/>
  <c r="Y8" i="1"/>
  <c r="X8" i="1"/>
  <c r="W8" i="1"/>
  <c r="V8" i="1"/>
  <c r="U8" i="1"/>
  <c r="T8" i="1"/>
  <c r="S8" i="1"/>
  <c r="R8" i="1"/>
  <c r="Q8" i="1"/>
  <c r="AA7" i="1"/>
  <c r="Z7" i="1"/>
  <c r="Y7" i="1"/>
  <c r="X7" i="1"/>
  <c r="W7" i="1"/>
  <c r="V7" i="1"/>
  <c r="U7" i="1"/>
  <c r="T7" i="1"/>
  <c r="S7" i="1"/>
  <c r="R7" i="1"/>
  <c r="Q7" i="1"/>
  <c r="AA6" i="1"/>
  <c r="Z6" i="1"/>
  <c r="Y6" i="1"/>
  <c r="X6" i="1"/>
  <c r="W6" i="1"/>
  <c r="V6" i="1"/>
  <c r="U6" i="1"/>
  <c r="T6" i="1"/>
  <c r="S6" i="1"/>
  <c r="R6" i="1"/>
  <c r="Q6" i="1"/>
  <c r="AA5" i="1"/>
  <c r="Z5" i="1"/>
  <c r="Y5" i="1"/>
  <c r="X5" i="1"/>
  <c r="W5" i="1"/>
  <c r="V5" i="1"/>
  <c r="U5" i="1"/>
  <c r="T5" i="1"/>
  <c r="S5" i="1"/>
  <c r="R5" i="1"/>
  <c r="Q5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AA4" i="1"/>
  <c r="Z4" i="1"/>
  <c r="Y4" i="1"/>
  <c r="X4" i="1"/>
  <c r="W4" i="1"/>
  <c r="V4" i="1"/>
  <c r="U4" i="1"/>
  <c r="T4" i="1"/>
  <c r="S4" i="1"/>
  <c r="R4" i="1"/>
  <c r="Q4" i="1"/>
  <c r="P4" i="1"/>
  <c r="AB145" i="12" l="1"/>
  <c r="AB149" i="12"/>
  <c r="AB153" i="12"/>
  <c r="AB161" i="12"/>
  <c r="AB139" i="12"/>
  <c r="AB147" i="12"/>
  <c r="AB155" i="12"/>
  <c r="AB159" i="12"/>
  <c r="T171" i="12"/>
  <c r="T173" i="12" s="1"/>
  <c r="AB143" i="12"/>
  <c r="AB151" i="12"/>
  <c r="X171" i="12"/>
  <c r="X173" i="12" s="1"/>
  <c r="Q171" i="12"/>
  <c r="Q173" i="12" s="1"/>
  <c r="U171" i="12"/>
  <c r="U173" i="12" s="1"/>
  <c r="Y171" i="12"/>
  <c r="Y173" i="12" s="1"/>
  <c r="AB36" i="12"/>
  <c r="AB45" i="12"/>
  <c r="S171" i="12"/>
  <c r="S173" i="12" s="1"/>
  <c r="AA171" i="12"/>
  <c r="AA173" i="12" s="1"/>
  <c r="AB43" i="12"/>
  <c r="AB51" i="12"/>
  <c r="AB63" i="12"/>
  <c r="AB67" i="12"/>
  <c r="AB71" i="12"/>
  <c r="AB75" i="12"/>
  <c r="AB79" i="12"/>
  <c r="AB83" i="12"/>
  <c r="AB88" i="12"/>
  <c r="AB89" i="12"/>
  <c r="AB90" i="12"/>
  <c r="AB142" i="12"/>
  <c r="AB150" i="12"/>
  <c r="AB53" i="12"/>
  <c r="P171" i="12"/>
  <c r="W171" i="12"/>
  <c r="W173" i="12" s="1"/>
  <c r="AB47" i="12"/>
  <c r="AB55" i="12"/>
  <c r="AB59" i="12"/>
  <c r="AB4" i="12"/>
  <c r="AB6" i="12"/>
  <c r="AB8" i="12"/>
  <c r="AB10" i="12"/>
  <c r="AB12" i="12"/>
  <c r="AB14" i="12"/>
  <c r="AB16" i="12"/>
  <c r="AB18" i="12"/>
  <c r="AB20" i="12"/>
  <c r="AB22" i="12"/>
  <c r="AB24" i="12"/>
  <c r="AB26" i="12"/>
  <c r="AB28" i="12"/>
  <c r="AB30" i="12"/>
  <c r="AB32" i="12"/>
  <c r="AB34" i="12"/>
  <c r="AB38" i="12"/>
  <c r="AB40" i="12"/>
  <c r="AB44" i="12"/>
  <c r="AB48" i="12"/>
  <c r="AB52" i="12"/>
  <c r="AB56" i="12"/>
  <c r="AB60" i="12"/>
  <c r="AB64" i="12"/>
  <c r="AB68" i="12"/>
  <c r="AB72" i="12"/>
  <c r="AB76" i="12"/>
  <c r="AB80" i="12"/>
  <c r="AB84" i="12"/>
  <c r="AB91" i="12"/>
  <c r="AB170" i="12"/>
  <c r="AB57" i="12"/>
  <c r="AB61" i="12"/>
  <c r="AB69" i="12"/>
  <c r="AB73" i="12"/>
  <c r="AB86" i="12"/>
  <c r="AB93" i="12"/>
  <c r="AB95" i="12"/>
  <c r="AB97" i="12"/>
  <c r="AB99" i="12"/>
  <c r="AB101" i="12"/>
  <c r="AB103" i="12"/>
  <c r="AB105" i="12"/>
  <c r="AB107" i="12"/>
  <c r="AB109" i="12"/>
  <c r="AB111" i="12"/>
  <c r="AB113" i="12"/>
  <c r="AB115" i="12"/>
  <c r="AB117" i="12"/>
  <c r="AB119" i="12"/>
  <c r="AB121" i="12"/>
  <c r="AB122" i="12"/>
  <c r="AB123" i="12"/>
  <c r="AB124" i="12"/>
  <c r="AB125" i="12"/>
  <c r="AB126" i="12"/>
  <c r="AB127" i="12"/>
  <c r="AB128" i="12"/>
  <c r="AB129" i="12"/>
  <c r="AB130" i="12"/>
  <c r="AB131" i="12"/>
  <c r="AB134" i="12"/>
  <c r="AB135" i="12"/>
  <c r="AB138" i="12"/>
  <c r="AB146" i="12"/>
  <c r="AB154" i="12"/>
  <c r="AB41" i="12"/>
  <c r="AB49" i="12"/>
  <c r="AB65" i="12"/>
  <c r="AB77" i="12"/>
  <c r="AB81" i="12"/>
  <c r="AB85" i="12"/>
  <c r="AB92" i="12"/>
  <c r="AB94" i="12"/>
  <c r="AB96" i="12"/>
  <c r="AB98" i="12"/>
  <c r="AB100" i="12"/>
  <c r="AB102" i="12"/>
  <c r="AB104" i="12"/>
  <c r="AB106" i="12"/>
  <c r="AB108" i="12"/>
  <c r="AB110" i="12"/>
  <c r="AB112" i="12"/>
  <c r="AB114" i="12"/>
  <c r="AB116" i="12"/>
  <c r="AB118" i="12"/>
  <c r="AB120" i="12"/>
  <c r="R171" i="12"/>
  <c r="R173" i="12" s="1"/>
  <c r="V171" i="12"/>
  <c r="V173" i="12" s="1"/>
  <c r="Z171" i="12"/>
  <c r="Z173" i="12" s="1"/>
  <c r="AB5" i="12"/>
  <c r="AB7" i="12"/>
  <c r="AB9" i="12"/>
  <c r="AB11" i="12"/>
  <c r="AB13" i="12"/>
  <c r="AB15" i="12"/>
  <c r="AB17" i="12"/>
  <c r="AB19" i="12"/>
  <c r="AB21" i="12"/>
  <c r="AB23" i="12"/>
  <c r="AB25" i="12"/>
  <c r="AB27" i="12"/>
  <c r="AB29" i="12"/>
  <c r="AB31" i="12"/>
  <c r="AB33" i="12"/>
  <c r="AB35" i="12"/>
  <c r="AB37" i="12"/>
  <c r="AB39" i="12"/>
  <c r="AB42" i="12"/>
  <c r="AB46" i="12"/>
  <c r="AB50" i="12"/>
  <c r="AB54" i="12"/>
  <c r="AB58" i="12"/>
  <c r="AB62" i="12"/>
  <c r="AB66" i="12"/>
  <c r="AB70" i="12"/>
  <c r="AB74" i="12"/>
  <c r="AB78" i="12"/>
  <c r="AB82" i="12"/>
  <c r="AB87" i="12"/>
  <c r="AB158" i="12"/>
  <c r="AB164" i="12"/>
  <c r="AB168" i="12"/>
  <c r="AB132" i="12"/>
  <c r="AB136" i="12"/>
  <c r="AB140" i="12"/>
  <c r="AB144" i="12"/>
  <c r="AB148" i="12"/>
  <c r="AB152" i="12"/>
  <c r="AB156" i="12"/>
  <c r="AB160" i="12"/>
  <c r="AB172" i="12"/>
  <c r="AB133" i="12"/>
  <c r="AB137" i="12"/>
  <c r="AB162" i="12"/>
  <c r="AB166" i="12"/>
  <c r="AB163" i="12"/>
  <c r="AB165" i="12"/>
  <c r="AB167" i="12"/>
  <c r="AB169" i="12"/>
  <c r="AB171" i="12" l="1"/>
  <c r="P173" i="12"/>
  <c r="AB173" i="12" l="1"/>
  <c r="AB170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AB175" i="12" l="1"/>
  <c r="AB168" i="1"/>
  <c r="AB5" i="11"/>
  <c r="AB4" i="11"/>
  <c r="AB6" i="11" s="1"/>
  <c r="AB5" i="10"/>
  <c r="AB6" i="10" s="1"/>
  <c r="AB4" i="10"/>
  <c r="AB7" i="8" l="1"/>
  <c r="R6" i="8"/>
  <c r="S6" i="8"/>
  <c r="V6" i="8"/>
  <c r="W6" i="8"/>
  <c r="Z6" i="8"/>
  <c r="AA6" i="8"/>
  <c r="Q4" i="8"/>
  <c r="Q6" i="8" s="1"/>
  <c r="R4" i="8"/>
  <c r="S4" i="8"/>
  <c r="T4" i="8"/>
  <c r="T6" i="8" s="1"/>
  <c r="U4" i="8"/>
  <c r="U6" i="8" s="1"/>
  <c r="V4" i="8"/>
  <c r="W4" i="8"/>
  <c r="X4" i="8"/>
  <c r="X6" i="8" s="1"/>
  <c r="Y4" i="8"/>
  <c r="Y6" i="8" s="1"/>
  <c r="Z4" i="8"/>
  <c r="AA4" i="8"/>
  <c r="Q5" i="8"/>
  <c r="R5" i="8"/>
  <c r="S5" i="8"/>
  <c r="T5" i="8"/>
  <c r="U5" i="8"/>
  <c r="V5" i="8"/>
  <c r="W5" i="8"/>
  <c r="X5" i="8"/>
  <c r="Y5" i="8"/>
  <c r="Z5" i="8"/>
  <c r="AA5" i="8"/>
  <c r="P5" i="8"/>
  <c r="AB5" i="8" s="1"/>
  <c r="P4" i="8"/>
  <c r="AB4" i="8" s="1"/>
  <c r="AB6" i="8" s="1"/>
  <c r="AB7" i="7"/>
  <c r="Q6" i="7"/>
  <c r="R6" i="7"/>
  <c r="S6" i="7"/>
  <c r="T6" i="7"/>
  <c r="U6" i="7"/>
  <c r="V6" i="7"/>
  <c r="W6" i="7"/>
  <c r="X6" i="7"/>
  <c r="Y6" i="7"/>
  <c r="Z6" i="7"/>
  <c r="AA6" i="7"/>
  <c r="P6" i="7"/>
  <c r="AB4" i="7"/>
  <c r="P6" i="8" l="1"/>
  <c r="AB8" i="8"/>
  <c r="Z167" i="1"/>
  <c r="Z169" i="1" s="1"/>
  <c r="V167" i="1"/>
  <c r="V169" i="1" s="1"/>
  <c r="R167" i="1"/>
  <c r="R169" i="1" s="1"/>
  <c r="P167" i="1"/>
  <c r="P169" i="1" s="1"/>
  <c r="Y167" i="1"/>
  <c r="Y169" i="1" s="1"/>
  <c r="U167" i="1"/>
  <c r="U169" i="1" s="1"/>
  <c r="Q167" i="1"/>
  <c r="Q169" i="1" s="1"/>
  <c r="X167" i="1"/>
  <c r="X169" i="1" s="1"/>
  <c r="T167" i="1"/>
  <c r="T169" i="1" s="1"/>
  <c r="AA167" i="1"/>
  <c r="AA169" i="1" s="1"/>
  <c r="W167" i="1"/>
  <c r="W169" i="1" s="1"/>
  <c r="S167" i="1"/>
  <c r="S169" i="1" s="1"/>
  <c r="AB147" i="1"/>
  <c r="AB140" i="1"/>
  <c r="AB136" i="1"/>
  <c r="AB151" i="1"/>
  <c r="AB143" i="1"/>
  <c r="AB166" i="1"/>
  <c r="AB163" i="1"/>
  <c r="AB157" i="1"/>
  <c r="AB131" i="1"/>
  <c r="AB129" i="1"/>
  <c r="AB125" i="1"/>
  <c r="AB122" i="1"/>
  <c r="AB118" i="1"/>
  <c r="AB115" i="1"/>
  <c r="AB111" i="1"/>
  <c r="AB108" i="1"/>
  <c r="AB104" i="1"/>
  <c r="AB101" i="1"/>
  <c r="AB99" i="1"/>
  <c r="AB95" i="1"/>
  <c r="AB92" i="1"/>
  <c r="AB88" i="1"/>
  <c r="AB82" i="1"/>
  <c r="AB78" i="1"/>
  <c r="AB75" i="1"/>
  <c r="AB71" i="1"/>
  <c r="AB68" i="1"/>
  <c r="AB64" i="1"/>
  <c r="AB61" i="1"/>
  <c r="AB57" i="1"/>
  <c r="AB51" i="1"/>
  <c r="AB47" i="1"/>
  <c r="AB43" i="1"/>
  <c r="AB42" i="1"/>
  <c r="AB38" i="1"/>
  <c r="AB34" i="1"/>
  <c r="AB30" i="1"/>
  <c r="AB26" i="1"/>
  <c r="AB19" i="1"/>
  <c r="AB15" i="1"/>
  <c r="AB11" i="1"/>
  <c r="AB7" i="1"/>
  <c r="AB165" i="1"/>
  <c r="AB162" i="1"/>
  <c r="AB160" i="1"/>
  <c r="AB156" i="1"/>
  <c r="AB154" i="1"/>
  <c r="AB150" i="1"/>
  <c r="AB146" i="1"/>
  <c r="AB139" i="1"/>
  <c r="AB135" i="1"/>
  <c r="AB132" i="1"/>
  <c r="AB130" i="1"/>
  <c r="AB128" i="1"/>
  <c r="AB124" i="1"/>
  <c r="AB121" i="1"/>
  <c r="AB114" i="1"/>
  <c r="AB110" i="1"/>
  <c r="AB107" i="1"/>
  <c r="AB103" i="1"/>
  <c r="AB98" i="1"/>
  <c r="AB94" i="1"/>
  <c r="AB93" i="1"/>
  <c r="AB91" i="1"/>
  <c r="AB87" i="1"/>
  <c r="AB85" i="1"/>
  <c r="AB81" i="1"/>
  <c r="AB74" i="1"/>
  <c r="AB67" i="1"/>
  <c r="AB63" i="1"/>
  <c r="AB60" i="1"/>
  <c r="AB56" i="1"/>
  <c r="AB54" i="1"/>
  <c r="AB50" i="1"/>
  <c r="AB46" i="1"/>
  <c r="AB41" i="1"/>
  <c r="AB37" i="1"/>
  <c r="AB33" i="1"/>
  <c r="AB29" i="1"/>
  <c r="AB25" i="1"/>
  <c r="AB22" i="1"/>
  <c r="AB18" i="1"/>
  <c r="AB14" i="1"/>
  <c r="AB10" i="1"/>
  <c r="AB6" i="1"/>
  <c r="AB164" i="1"/>
  <c r="AB161" i="1"/>
  <c r="AB159" i="1"/>
  <c r="AB158" i="1"/>
  <c r="AB155" i="1"/>
  <c r="AB153" i="1"/>
  <c r="AB149" i="1"/>
  <c r="AB145" i="1"/>
  <c r="AB142" i="1"/>
  <c r="AB138" i="1"/>
  <c r="AB134" i="1"/>
  <c r="AB127" i="1"/>
  <c r="AB123" i="1"/>
  <c r="AB120" i="1"/>
  <c r="AB117" i="1"/>
  <c r="AB113" i="1"/>
  <c r="AB109" i="1"/>
  <c r="AB106" i="1"/>
  <c r="AB102" i="1"/>
  <c r="AB97" i="1"/>
  <c r="AB90" i="1"/>
  <c r="AB86" i="1"/>
  <c r="AB84" i="1"/>
  <c r="AB80" i="1"/>
  <c r="AB77" i="1"/>
  <c r="AB73" i="1"/>
  <c r="AB70" i="1"/>
  <c r="AB66" i="1"/>
  <c r="AB62" i="1"/>
  <c r="AB59" i="1"/>
  <c r="AB55" i="1"/>
  <c r="AB53" i="1"/>
  <c r="AB49" i="1"/>
  <c r="AB45" i="1"/>
  <c r="AB40" i="1"/>
  <c r="AB36" i="1"/>
  <c r="AB32" i="1"/>
  <c r="AB28" i="1"/>
  <c r="AB24" i="1"/>
  <c r="AB21" i="1"/>
  <c r="AB17" i="1"/>
  <c r="AB13" i="1"/>
  <c r="AB9" i="1"/>
  <c r="AB5" i="1"/>
  <c r="AB152" i="1"/>
  <c r="AB148" i="1"/>
  <c r="AB144" i="1"/>
  <c r="AB141" i="1"/>
  <c r="AB137" i="1"/>
  <c r="AB133" i="1"/>
  <c r="AB126" i="1"/>
  <c r="AB119" i="1"/>
  <c r="AB116" i="1"/>
  <c r="AB112" i="1"/>
  <c r="AB105" i="1"/>
  <c r="AB100" i="1"/>
  <c r="AB96" i="1"/>
  <c r="AB89" i="1"/>
  <c r="AB83" i="1"/>
  <c r="AB79" i="1"/>
  <c r="AB76" i="1"/>
  <c r="AB72" i="1"/>
  <c r="AB69" i="1"/>
  <c r="AB65" i="1"/>
  <c r="AB58" i="1"/>
  <c r="AB52" i="1"/>
  <c r="AB48" i="1"/>
  <c r="AB44" i="1"/>
  <c r="AB39" i="1"/>
  <c r="AB35" i="1"/>
  <c r="AB31" i="1"/>
  <c r="AB27" i="1"/>
  <c r="AB23" i="1"/>
  <c r="AB20" i="1"/>
  <c r="AB16" i="1"/>
  <c r="AB12" i="1"/>
  <c r="AB8" i="1"/>
  <c r="AB4" i="1"/>
  <c r="AB5" i="7"/>
  <c r="AB6" i="7" s="1"/>
  <c r="AB8" i="7" s="1"/>
  <c r="AB167" i="1" l="1"/>
  <c r="AB169" i="1" s="1"/>
  <c r="AB171" i="1" s="1"/>
</calcChain>
</file>

<file path=xl/sharedStrings.xml><?xml version="1.0" encoding="utf-8"?>
<sst xmlns="http://schemas.openxmlformats.org/spreadsheetml/2006/main" count="1125" uniqueCount="319">
  <si>
    <t>SCHEDULE C-6</t>
  </si>
  <si>
    <t>BUDGETED VERSUS ACTUAL OPERATING REVENUES AND EXPENSES</t>
  </si>
  <si>
    <t>Page 6 of 6</t>
  </si>
  <si>
    <t>FLORIDA PUBLIC SERVICE COMMISSION</t>
  </si>
  <si>
    <t xml:space="preserve">                           EXPLANATION:</t>
  </si>
  <si>
    <t>If the test year is PROJECTED, provide the budgeted versus actual operating revenues and expenses by primary</t>
  </si>
  <si>
    <t xml:space="preserve">             Type of data shown:</t>
  </si>
  <si>
    <t>account for a historical five year period and the forecasted data for the test year and the prior year.</t>
  </si>
  <si>
    <t>XX</t>
  </si>
  <si>
    <t>Projected Test Year Ended 12/31/2022</t>
  </si>
  <si>
    <t>COMPANY: TAMPA ELECTRIC COMPANY</t>
  </si>
  <si>
    <t>Projected Prior Year Ended 12/31/2021</t>
  </si>
  <si>
    <t>Historical Prior Year Ended 12/31/2020</t>
  </si>
  <si>
    <t xml:space="preserve">Witness: D. Avellan/ M. C. Cacciatore/ E. L. Carlson/ </t>
  </si>
  <si>
    <t>J. S. Chronister/  M. L. Cosby/ R. B. Haines/</t>
  </si>
  <si>
    <t>DOCKET No. 20210034-EI</t>
  </si>
  <si>
    <t>(Dollars in 000's)</t>
  </si>
  <si>
    <t>A. S. Lewis/  D. A. Pickles</t>
  </si>
  <si>
    <t>Line</t>
  </si>
  <si>
    <t>Account</t>
  </si>
  <si>
    <t>No.</t>
  </si>
  <si>
    <t>Title</t>
  </si>
  <si>
    <t>Budget</t>
  </si>
  <si>
    <t>Actual</t>
  </si>
  <si>
    <t xml:space="preserve"> 407.3 &amp; 407.4 </t>
  </si>
  <si>
    <t xml:space="preserve"> DEF RETAIL FUEL EXPENSE </t>
  </si>
  <si>
    <t>407.3 &amp; 407.4</t>
  </si>
  <si>
    <t xml:space="preserve"> DEF CAPACITY EXPENSE </t>
  </si>
  <si>
    <t xml:space="preserve"> DEF WHSL FUEL EXPENSE</t>
  </si>
  <si>
    <t xml:space="preserve"> -   </t>
  </si>
  <si>
    <t xml:space="preserve"> DEF ENVIR EXPENSE </t>
  </si>
  <si>
    <t xml:space="preserve"> DEF CONSERVATION EXPENSE </t>
  </si>
  <si>
    <t xml:space="preserve"> DEF SPPCRC </t>
  </si>
  <si>
    <t xml:space="preserve"> TOTAL DEF CLAUSE EXPENSE </t>
  </si>
  <si>
    <t>TOTAL O &amp; M INCLUDING DEF EXPENSE</t>
  </si>
  <si>
    <t xml:space="preserve">DEPRECIATION        </t>
  </si>
  <si>
    <t>AMORTIZATION EXPENSE</t>
  </si>
  <si>
    <t xml:space="preserve">MISC AMORTIZATION </t>
  </si>
  <si>
    <t xml:space="preserve">DEPRECIATION &amp; AMORTIZATION          </t>
  </si>
  <si>
    <t>TAXES OTHER THAN INCOME TAX</t>
  </si>
  <si>
    <t>TAXES OTHER THAN INC TAX BTL</t>
  </si>
  <si>
    <t>GAIN-PRO HELD FOR FUTURE USE</t>
  </si>
  <si>
    <t>LOSS-PROP HELD FOR FUTURE USE</t>
  </si>
  <si>
    <t xml:space="preserve">(GAIN)/LOSS ON DISP OF UTIL PLANT </t>
  </si>
  <si>
    <t>INCOME TAXES CURRENT</t>
  </si>
  <si>
    <t>410.1 &amp; 410.2</t>
  </si>
  <si>
    <t>DEFERRED INCOME TAXES</t>
  </si>
  <si>
    <t>411.1 &amp; 411.2</t>
  </si>
  <si>
    <t>INVESTMENT TAX CREDIT-CURR</t>
  </si>
  <si>
    <t>INVESTMENT TAX CREDIT-AMORT</t>
  </si>
  <si>
    <t>INVESTMENT TAX CREDIT</t>
  </si>
  <si>
    <t>TOTAL OPERATING EXPENSES</t>
  </si>
  <si>
    <t>NET OPERATING INCOME</t>
  </si>
  <si>
    <t>Totals may be affected due to rounding.</t>
  </si>
  <si>
    <t>105.01 Future Use Non Depreciable A</t>
  </si>
  <si>
    <t>108.03-Accum Reserve Dismantling</t>
  </si>
  <si>
    <t>108.04-Sebring Acquisition Adj</t>
  </si>
  <si>
    <t>108.50-Dismantling Gannon Common</t>
  </si>
  <si>
    <t>108.51-Dismantling Gannon Unit 1</t>
  </si>
  <si>
    <t>108.52-Dismantling Gannon Unit 2</t>
  </si>
  <si>
    <t>108.53-Dismantling Gannon Unit 3</t>
  </si>
  <si>
    <t>108.54-Dismantling Gannon Unit 4</t>
  </si>
  <si>
    <t>108.55-Dismantling Gannon Unit 5</t>
  </si>
  <si>
    <t>108.56-Dismantling Gannon Unit 6</t>
  </si>
  <si>
    <t>114.01-OUC Acquisition Adj</t>
  </si>
  <si>
    <t>114.02-FPL Acquisition Adj</t>
  </si>
  <si>
    <t>114.03-Union Hall Acquisition Adj</t>
  </si>
  <si>
    <t>121.00 Non-Utility Non-Depreciable</t>
  </si>
  <si>
    <t>121.12 Non-Utility Zap Cap Res 15yr</t>
  </si>
  <si>
    <t>121.14 Non-Utility Zap Cap Bus 15yr</t>
  </si>
  <si>
    <t>121.22 Non-Utility GTE FCU 5yr</t>
  </si>
  <si>
    <t>121.27 Non-Utility Rest 2008 5yr</t>
  </si>
  <si>
    <t>121.30 Non-Utility Restuarant 5yr</t>
  </si>
  <si>
    <t>303.00 Misc Intangible Plant 5yr</t>
  </si>
  <si>
    <t>303.01 SAP Intangible Plant 10yr</t>
  </si>
  <si>
    <t>303.02 Asset Retirement Costs</t>
  </si>
  <si>
    <t>303.15 Intangible Plant 15yr</t>
  </si>
  <si>
    <t>303.99 Intangible Software Solar 30yr</t>
  </si>
  <si>
    <t>310.01 Land &amp; Land Rights-Misc</t>
  </si>
  <si>
    <t>310.40 Land &amp; Land Rights-BBCM</t>
  </si>
  <si>
    <t>311.01 Str &amp; Improvements-Misc</t>
  </si>
  <si>
    <t>311.30 Str &amp; Improvements-BPC</t>
  </si>
  <si>
    <t>311.40 Str &amp; Improvements-BBCM</t>
  </si>
  <si>
    <t>311.41 Str &amp; Improvements-BB1</t>
  </si>
  <si>
    <t>311.42 Str &amp; Improvements-BB2</t>
  </si>
  <si>
    <t>311.43 Str &amp; Improvements-BB3</t>
  </si>
  <si>
    <t>311.44 Str &amp; Improve-BB4 MAIN STT</t>
  </si>
  <si>
    <t>311.45 Str &amp; Improvements-BB3&amp;4 FGD</t>
  </si>
  <si>
    <t>311.46 Str &amp; Improve-BB1&amp;2 FGD</t>
  </si>
  <si>
    <t>311.51 Str &amp; Improve-BB1 SCR</t>
  </si>
  <si>
    <t>311.52 Str &amp; Improve-BB2 SCR</t>
  </si>
  <si>
    <t>311.53 Str &amp; Improve-BB3 SCR</t>
  </si>
  <si>
    <t>311.54 Str &amp; Improve-BB4 SCR</t>
  </si>
  <si>
    <t>312.40 Boiler Plant Eq-BBCM</t>
  </si>
  <si>
    <t>312.41 Boiler Plant Eq-BB1</t>
  </si>
  <si>
    <t>312.42 Boiler Plant Eq-BB2</t>
  </si>
  <si>
    <t>312.43 Boiler Plant Eq-BB3</t>
  </si>
  <si>
    <t>312.44 Boiler Plant Eq-BB4 MAIN STT</t>
  </si>
  <si>
    <t>312.45 Boiler Plant Eq-BB3&amp;4 FGD</t>
  </si>
  <si>
    <t>312.46 Boiler Plant Eq-BB1&amp;2 FGD</t>
  </si>
  <si>
    <t>312.47 Fuel Clause BB</t>
  </si>
  <si>
    <t>312.51 Boiler Plant Eq-BB1 SCR</t>
  </si>
  <si>
    <t>312.52 Boiler Plant Eq-BB2 SCR</t>
  </si>
  <si>
    <t>312.53 Boiler Plant Eq-BB3 SCR</t>
  </si>
  <si>
    <t>312.54 Boiler Plant Eq-BB4 SCR</t>
  </si>
  <si>
    <t>314.40 Turbogenerator Units-BBCM</t>
  </si>
  <si>
    <t>314.41 Turbogenerator Units-BB1</t>
  </si>
  <si>
    <t>314.42 Turbogenerator Units-BB2</t>
  </si>
  <si>
    <t>314.43 Turbogenerator Units-BB3</t>
  </si>
  <si>
    <t>314.44 Turbogen Units-BB4 MAIN STT</t>
  </si>
  <si>
    <t>315.40 Accessory Electric Eq-BBCM</t>
  </si>
  <si>
    <t>315.41 Accessory Electric Eq-BB1</t>
  </si>
  <si>
    <t>315.42 Accessory Electric Eq-BB2</t>
  </si>
  <si>
    <t>315.43 Accessory Electric Eq-BB3</t>
  </si>
  <si>
    <t>315.44 Access Elect Eq-BB4 MAIN STT</t>
  </si>
  <si>
    <t>315.45 Accessory Elect Eq-BB3&amp;4 FGD</t>
  </si>
  <si>
    <t>315.46 Accessory Elect Eq-BB1&amp;2 FGD</t>
  </si>
  <si>
    <t>315.51 Accessory Elect Eq-BB1 SCR</t>
  </si>
  <si>
    <t>315.52 Accessory Elect Eq-BB2 SCR</t>
  </si>
  <si>
    <t>315.53 Accessory Elect Eq-BB3 SCR</t>
  </si>
  <si>
    <t>315.54 Accessory Elect Eq-BB4 SCR</t>
  </si>
  <si>
    <t>316.01 Misc Power Plant Equip</t>
  </si>
  <si>
    <t>316.17 Tools Misc Supply 7yr</t>
  </si>
  <si>
    <t>316.30 Misc Power Plant Eq-BPC</t>
  </si>
  <si>
    <t>316.40 Misc Power Plant Eq-BBCM</t>
  </si>
  <si>
    <t>316.41 Misc Power Plant Eq-BB1</t>
  </si>
  <si>
    <t>316.42 Misc Power Plant Eq-BB2</t>
  </si>
  <si>
    <t>316.43 Misc Power Plant Eq-BB3</t>
  </si>
  <si>
    <t>316.44 Misc Pwr Plt Eq-BB 4 MAIN ST</t>
  </si>
  <si>
    <t>316.45 Misc Power Plant Eq-BB3&amp;4FGD</t>
  </si>
  <si>
    <t>316.46 Misc Power Plt Eq-BB1&amp;2 FGD</t>
  </si>
  <si>
    <t>316.47 Tools Big Bend 7yr</t>
  </si>
  <si>
    <t>316.51 Misc Power Plt Eq-BB1 SCR</t>
  </si>
  <si>
    <t>316.52 Misc Power Plt Eq-BB2 SCR</t>
  </si>
  <si>
    <t>316.53 Misc Power Plt Eq-BB3 SCR</t>
  </si>
  <si>
    <t>316.54 Misc Power Plt Eq-BB4 SCR</t>
  </si>
  <si>
    <t>317.00 ARO Costs-Steam</t>
  </si>
  <si>
    <t>340.28 Land &amp; Land Rights-Phillips</t>
  </si>
  <si>
    <t>340.30 Land &amp; Land Rights-BPC</t>
  </si>
  <si>
    <t>340.81 Land &amp; Land Rights-Polk U1</t>
  </si>
  <si>
    <t>340.99 Land &amp; Land Rights-Solar</t>
  </si>
  <si>
    <t>341.28 Str and Improve-Phillips</t>
  </si>
  <si>
    <t>341.30 Str and Improvements-BPC</t>
  </si>
  <si>
    <t>341.31 Str and Improvements-BP1</t>
  </si>
  <si>
    <t>341.32 Str and Improvements-BP2</t>
  </si>
  <si>
    <t>341.33 Str and Improvements-BP3</t>
  </si>
  <si>
    <t>341.34 Str and Improvements-BP4</t>
  </si>
  <si>
    <t>341.35 Str and Improvements-BP5</t>
  </si>
  <si>
    <t>341.36 Str and Improvements-BP6</t>
  </si>
  <si>
    <t>341.41 Str and Improvements-BBCT1</t>
  </si>
  <si>
    <t>341.44 Str and Improvements-BBCT4</t>
  </si>
  <si>
    <t>341.80 Str and Improve-Polk Comm</t>
  </si>
  <si>
    <t>341.81 Str and Improvements-Polk U1</t>
  </si>
  <si>
    <t>341.82 Str and Improvements-Polk U2</t>
  </si>
  <si>
    <t>341.83 Str and Improvements-Polk U3</t>
  </si>
  <si>
    <t>341.84 Str and Improvements-Polk U4</t>
  </si>
  <si>
    <t>341.85 Str and Improvements-Polk U5</t>
  </si>
  <si>
    <t>341.86 Str and Improvements-PKCCST</t>
  </si>
  <si>
    <t>341.99 Str and Improvements-Solar</t>
  </si>
  <si>
    <t>342.28 FuelHolders,ProdAcc-Phillips</t>
  </si>
  <si>
    <t>342.30 Fuel Holders,Prod Acc-BPC</t>
  </si>
  <si>
    <t>342.31 Fuel Holders,Prod Acc-BP1</t>
  </si>
  <si>
    <t>342.32 Fuel Holders,Prod Acc-BP2</t>
  </si>
  <si>
    <t>342.33 Fuel Holders,Prod Acc-BP3</t>
  </si>
  <si>
    <t>342.34 Fuel Holders,Prod Acc-BP4</t>
  </si>
  <si>
    <t>342.35 Fuel Holders,Prod Acc-BP5</t>
  </si>
  <si>
    <t>342.36 Fuel Holders,Prod Acc-BP6</t>
  </si>
  <si>
    <t>342.41 Fuel Holders,Prod Acc-BBCT1</t>
  </si>
  <si>
    <t>342.44 Fuel Holders,Prod Acc-BBCT4</t>
  </si>
  <si>
    <t>342.80 Fuel Holders,Prod Acc-Polk C</t>
  </si>
  <si>
    <t>342.81 Fuel Holders,Prod Acc-Polk 1</t>
  </si>
  <si>
    <t>342.82 Fuel Holders,Prod Acc-Polk 2</t>
  </si>
  <si>
    <t>342.83 Fuel Holders,Prod Acc-Polk 3</t>
  </si>
  <si>
    <t>342.84 Fuel Holders,Prod Acc-Polk 4</t>
  </si>
  <si>
    <t>342.85 Fuel Holders,Prod Acc-Polk 5</t>
  </si>
  <si>
    <t>342.86 Fuel Holders,Prod Acc-PKCCST</t>
  </si>
  <si>
    <t>342.87 Fuel Clause Polk 1</t>
  </si>
  <si>
    <t>343.28 Prime Movers-Phillips</t>
  </si>
  <si>
    <t>343.30 Prime Movers-BPC</t>
  </si>
  <si>
    <t>343.31 Prime Movers-BP1</t>
  </si>
  <si>
    <t>343.32 Prime Movers-BP2</t>
  </si>
  <si>
    <t>343.33 Prime Movers-BP3</t>
  </si>
  <si>
    <t>343.34 Prime Movers-BP4</t>
  </si>
  <si>
    <t>343.35 Prime Movers-BP5</t>
  </si>
  <si>
    <t>343.36 Prime Movers-BP6</t>
  </si>
  <si>
    <t>343.37 Prime Movers-BP7</t>
  </si>
  <si>
    <t>343.42 Prime Movers-BBCT2&amp;3</t>
  </si>
  <si>
    <t>343.44 Prime Movers-BBCT4</t>
  </si>
  <si>
    <t>343.45 Prime Movers-BBCT5</t>
  </si>
  <si>
    <t>343.46 Prime Movers-BBCT6</t>
  </si>
  <si>
    <t>343.43 Prime Movers-BB New ST1</t>
  </si>
  <si>
    <t>343.80 Prime Movers-Polk Common</t>
  </si>
  <si>
    <t>343.81 Prime Movers-Polk U1</t>
  </si>
  <si>
    <t>343.82 Prime Movers-Polk U2</t>
  </si>
  <si>
    <t>343.83 Prime Movers-Polk U3</t>
  </si>
  <si>
    <t>343.84 Prime Movers-Polk U4</t>
  </si>
  <si>
    <t>343.85 Prime Movers-Polk U5</t>
  </si>
  <si>
    <t>343.86 Prime Movers-PKCCST</t>
  </si>
  <si>
    <t>343.88 Distributed Generation</t>
  </si>
  <si>
    <t>343.90 Prime Movers-Tampa Biosolids</t>
  </si>
  <si>
    <t>343.99 Prime Movers-Solar</t>
  </si>
  <si>
    <t>345.28 Accessory Elect Eq-Phillips</t>
  </si>
  <si>
    <t>345.30 Accessory Electric Eq-BPC</t>
  </si>
  <si>
    <t>345.31 Accessory Electric Eq-BP1</t>
  </si>
  <si>
    <t>345.32 Accessory Electric Eq-BP2</t>
  </si>
  <si>
    <t>345.33 Accessory Electric Eq-BP3</t>
  </si>
  <si>
    <t>345.34 Accessory Electric Eq-BP4</t>
  </si>
  <si>
    <t>345.35 Accessory Electric Eq-BP5</t>
  </si>
  <si>
    <t>345.36 Accessory Electric Eq-BP6</t>
  </si>
  <si>
    <t>345.41 Accessory Electric Eq-BBCT1</t>
  </si>
  <si>
    <t>345.44 Accessory Electric Eq-BBCT4</t>
  </si>
  <si>
    <t>345.80 Accessory Elect Eq-Polk Comm</t>
  </si>
  <si>
    <t>345.81 Accessory Elect Eq-Polk U1</t>
  </si>
  <si>
    <t>345.82 Accessory Elect Eq-Polk U2</t>
  </si>
  <si>
    <t>345.83 Accessory Elect Eq-Polk U3</t>
  </si>
  <si>
    <t>345.84 Accessory Elect Eq-Polk U4</t>
  </si>
  <si>
    <t>345.85 Accessory Elect Eq-Polk U5</t>
  </si>
  <si>
    <t>345.86 Accessory Elect Eq-PKCCST</t>
  </si>
  <si>
    <t>345.99 Accessory Elect Eq-Solar</t>
  </si>
  <si>
    <t>346.28 Misc Power Plant Eq-Phillips</t>
  </si>
  <si>
    <t>346.30 Misc Power Plant Eq-BPC</t>
  </si>
  <si>
    <t>346.31 Misc Power Plant Eq-BP1</t>
  </si>
  <si>
    <t>346.32 Misc Power Plant Eq-BP2</t>
  </si>
  <si>
    <t>346.33 Misc Power Plant Eq-BP3</t>
  </si>
  <si>
    <t>346.34 Misc Power Plant Eq-BP4</t>
  </si>
  <si>
    <t>346.35 Misc Power Plant Eq-BP5</t>
  </si>
  <si>
    <t>346.36 Misc Power Plant Eq-BP6</t>
  </si>
  <si>
    <t>346.37 Tools Bayside 7yr</t>
  </si>
  <si>
    <t>346.44 Misc Power Plant Eq-BBCT4</t>
  </si>
  <si>
    <t>346.80 Misc Power Plt Eq-Polk Comm</t>
  </si>
  <si>
    <t>346.81 Misc Power Plant Eq-Polk U1</t>
  </si>
  <si>
    <t>346.82 Misc Power Plant Eq-Polk U2</t>
  </si>
  <si>
    <t>346.83 Misc Power Plant Eq-Polk U3</t>
  </si>
  <si>
    <t>346.84 Misc Power Plant Eq-Polk U4</t>
  </si>
  <si>
    <t>346.85 Misc Power Plant Eq-Polk U5</t>
  </si>
  <si>
    <t>346.86 Misc Power Plant Eq-PKCCST</t>
  </si>
  <si>
    <t>346.87 Tools Polk 7yr</t>
  </si>
  <si>
    <t>347.00 ARO Costs-Other</t>
  </si>
  <si>
    <t>348.00 Energy Storage Eqp - Prod</t>
  </si>
  <si>
    <t>348.99 Energy Storage Battery Equip</t>
  </si>
  <si>
    <t>350.00 Land</t>
  </si>
  <si>
    <t>350.01 Land Rights</t>
  </si>
  <si>
    <t>352.00 STR and Improvements</t>
  </si>
  <si>
    <t>353.00 Station Equipment</t>
  </si>
  <si>
    <t>354.00 Towers &amp; Fixtures</t>
  </si>
  <si>
    <t>355.00 Poles and Fixtures</t>
  </si>
  <si>
    <t>356.00 OH Cond and Devices</t>
  </si>
  <si>
    <t>356.01 Clearing Rights of Way</t>
  </si>
  <si>
    <t>357.00 Underground Conduit</t>
  </si>
  <si>
    <t>358.00 UG Conductors &amp; Devices</t>
  </si>
  <si>
    <t>359.00 Roads and Trails</t>
  </si>
  <si>
    <t>360.00 Land</t>
  </si>
  <si>
    <t>361.00 Structures &amp; Improvements</t>
  </si>
  <si>
    <t>362.00 Station Equipment</t>
  </si>
  <si>
    <t>364.00 Poles, Towers &amp; Fixtures</t>
  </si>
  <si>
    <t>365.00 OH Conductors &amp; Devices</t>
  </si>
  <si>
    <t>366.00 UG Conduit &amp; Others</t>
  </si>
  <si>
    <t>367.00 UG Conductors &amp; Devices</t>
  </si>
  <si>
    <t>368.00 Line Transformers - OH</t>
  </si>
  <si>
    <t>369.00 Services - OH</t>
  </si>
  <si>
    <t>369.02 Services - UG</t>
  </si>
  <si>
    <t>370.00 Meters</t>
  </si>
  <si>
    <t>370.00 Meters - Analog &amp; AMR</t>
  </si>
  <si>
    <t>370.01 Meters - AMI</t>
  </si>
  <si>
    <t>371.01 Contracted Battery Storage</t>
  </si>
  <si>
    <t>371.02 Backup Power as a Service</t>
  </si>
  <si>
    <t>371.03 Solar as a Service</t>
  </si>
  <si>
    <t>373.00 Street Light &amp; Signal Sys</t>
  </si>
  <si>
    <t>374.00 ARO Costs-Distribution</t>
  </si>
  <si>
    <t>389.00 Land &amp; Land Rights</t>
  </si>
  <si>
    <t>390.00 Structures &amp; Improvements</t>
  </si>
  <si>
    <t>391.01 Office Fur, Fixt &amp; Equip 7yr</t>
  </si>
  <si>
    <t>391.02 Computer &amp; Perph Equip 4yr</t>
  </si>
  <si>
    <t>391.03 Data Handling Equip 7yr</t>
  </si>
  <si>
    <t>391.04 Computer Hardw-Mainframe 5yr</t>
  </si>
  <si>
    <t>392.02 ED Trans Equip - L Vehicle</t>
  </si>
  <si>
    <t>392.03 ED Trans Equip - H Vehicle</t>
  </si>
  <si>
    <t>392.04 ED Trans Equip - M Vehicle</t>
  </si>
  <si>
    <t>392.12 ES Trans Equip - L Vehicle</t>
  </si>
  <si>
    <t>392.13 ES Trans Equip - H Vehicle</t>
  </si>
  <si>
    <t>392.14 ES Trans Equip - M Vehicle</t>
  </si>
  <si>
    <t>393.00 Stores Equipment 7yr</t>
  </si>
  <si>
    <t>394.00 Tool Shop &amp; Garage Equip 7yr</t>
  </si>
  <si>
    <t>394.01 ECCR Solar Car Port 5yr</t>
  </si>
  <si>
    <t>395.00 Laboratory Equipment 7yr</t>
  </si>
  <si>
    <t>396.00 Power Operated Equipment 7yr</t>
  </si>
  <si>
    <t>397.00 Communication Equipment 7yr</t>
  </si>
  <si>
    <t>397.25 Fiber Optic</t>
  </si>
  <si>
    <t>398.00 Miscellaneous Equipment 7yr</t>
  </si>
  <si>
    <t>399.10 ARO Costs-General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</si>
  <si>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</si>
  <si>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</si>
  <si>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</si>
  <si>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</si>
  <si>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</si>
  <si>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</si>
  <si>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</si>
  <si>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</si>
  <si>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</si>
  <si>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</si>
  <si>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</si>
  <si>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</si>
  <si>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PowerPlant Depr Group</t>
  </si>
  <si>
    <t>121.40 Non-Utility Municipality 19yr</t>
  </si>
  <si>
    <t>2021 Depr Exp C-6</t>
  </si>
  <si>
    <t>Variance</t>
  </si>
  <si>
    <t>Depreciation Expense in 000's</t>
  </si>
  <si>
    <t>2021 Amort Exp C-6</t>
  </si>
  <si>
    <t>Total</t>
  </si>
  <si>
    <t>2022 Amort Exp C-6</t>
  </si>
  <si>
    <t>2022 Depr Exp C-6</t>
  </si>
  <si>
    <t>Plant Balances</t>
  </si>
  <si>
    <t>LED</t>
  </si>
  <si>
    <t>Fixed accrual</t>
  </si>
  <si>
    <t xml:space="preserve">Reserve Adjustment for LED Clause </t>
  </si>
  <si>
    <t>Order # PSC-2018-0110-PAA-EI</t>
  </si>
  <si>
    <t>Rates</t>
  </si>
  <si>
    <t>10-year Amort</t>
  </si>
  <si>
    <t>3700X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</si>
</sst>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5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4" fillId="0" borderId="0" xfId="0" applyFont="1" applyFill="1"/>
    <xf numFmtId="0" fontId="0" fillId="0" borderId="0" xfId="0" applyFill="1"/>
    <xf numFmtId="164" fontId="2" fillId="0" borderId="0" xfId="0" applyNumberFormat="1" applyFont="1" applyFill="1"/>
    <xf numFmtId="164" fontId="0" fillId="0" borderId="0" xfId="0" applyNumberFormat="1" applyFill="1"/>
    <xf numFmtId="164" fontId="0" fillId="0" borderId="0" xfId="1" applyNumberFormat="1" applyFont="1" applyFill="1"/>
    <xf numFmtId="0" fontId="2" fillId="0" borderId="0" xfId="0" applyFont="1" applyFill="1"/>
    <xf numFmtId="0" fontId="0" fillId="2" borderId="0" xfId="0" applyFill="1"/>
    <xf numFmtId="164" fontId="0" fillId="2" borderId="0" xfId="1" applyNumberFormat="1" applyFont="1" applyFill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2" fillId="0" borderId="2" xfId="1" applyNumberFormat="1" applyFont="1" applyBorder="1"/>
    <xf numFmtId="0" fontId="0" fillId="0" borderId="0" xfId="0" applyAlignment="1">
      <alignment horizontal="right"/>
    </xf>
    <xf numFmtId="43" fontId="2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0" fillId="0" borderId="0" xfId="1" applyFont="1" applyFill="1"/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0" fillId="0" borderId="0" xfId="0" applyFill="1" applyAlignment="1">
      <alignment horizontal="right"/>
    </xf>
    <xf numFmtId="10" fontId="0" fillId="0" borderId="0" xfId="2" applyNumberFormat="1" applyFont="1" applyFill="1"/>
    <xf numFmtId="43" fontId="2" fillId="0" borderId="0" xfId="1" applyFont="1" applyFill="1" applyAlignment="1">
      <alignment horizontal="center"/>
    </xf>
    <xf numFmtId="43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0" xfId="0" applyFont="1" applyFill="1" applyAlignment="1"/>
    <xf numFmtId="165" fontId="3" fillId="0" borderId="0" xfId="1" applyNumberFormat="1" applyFont="1" applyFill="1" applyAlignment="1"/>
    <xf numFmtId="164" fontId="3" fillId="0" borderId="0" xfId="1" applyNumberFormat="1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4" xr:uid="{32D0E366-9DA1-4682-B7B6-8D601C02EB3D}"/>
    <cellStyle name="Normal" xfId="0" builtinId="0"/>
    <cellStyle name="Normal 2" xfId="3" xr:uid="{76FF4433-670D-435C-BACD-6207443EFC98}"/>
    <cellStyle name="Percent" xfId="2" builtinId="5"/>
    <cellStyle name="Percent 2" xfId="5" xr:uid="{E4F0854A-65B2-4DF1-A9A2-6640A1331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KLAS\Plant%20Accting\OOR%201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>
        <row r="25">
          <cell r="D25">
            <v>3723.0000000000005</v>
          </cell>
        </row>
      </sheetData>
      <sheetData sheetId="4"/>
      <sheetData sheetId="5"/>
      <sheetData sheetId="6"/>
      <sheetData sheetId="7"/>
      <sheetData sheetId="8"/>
      <sheetData sheetId="9">
        <row r="15">
          <cell r="C15">
            <v>32916.875</v>
          </cell>
        </row>
      </sheetData>
      <sheetData sheetId="10"/>
      <sheetData sheetId="11">
        <row r="3">
          <cell r="C3">
            <v>2011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>
        <row r="5">
          <cell r="AX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A4">
            <v>1</v>
          </cell>
          <cell r="B4">
            <v>0.54189615448091089</v>
          </cell>
          <cell r="C4" t="str">
            <v>H50547</v>
          </cell>
          <cell r="D4" t="str">
            <v>C1SR</v>
          </cell>
          <cell r="E4">
            <v>40598</v>
          </cell>
          <cell r="F4">
            <v>40737</v>
          </cell>
        </row>
        <row r="5">
          <cell r="A5">
            <v>2</v>
          </cell>
          <cell r="B5">
            <v>0.46340027330272116</v>
          </cell>
          <cell r="C5" t="str">
            <v>H54716</v>
          </cell>
          <cell r="D5" t="str">
            <v>C1SR</v>
          </cell>
          <cell r="E5">
            <v>40631</v>
          </cell>
          <cell r="F5">
            <v>40745</v>
          </cell>
        </row>
        <row r="6">
          <cell r="A6">
            <v>3</v>
          </cell>
          <cell r="B6">
            <v>0.85849412115481027</v>
          </cell>
          <cell r="C6" t="str">
            <v>G94436</v>
          </cell>
          <cell r="D6" t="str">
            <v>C1SR</v>
          </cell>
          <cell r="E6">
            <v>40568</v>
          </cell>
          <cell r="F6">
            <v>40749</v>
          </cell>
        </row>
        <row r="7">
          <cell r="A7">
            <v>4</v>
          </cell>
          <cell r="B7">
            <v>0.38168495080342035</v>
          </cell>
          <cell r="C7" t="str">
            <v>H50650</v>
          </cell>
          <cell r="D7" t="str">
            <v>C1SR</v>
          </cell>
          <cell r="E7">
            <v>40598</v>
          </cell>
          <cell r="F7">
            <v>40780</v>
          </cell>
        </row>
        <row r="8">
          <cell r="A8">
            <v>5</v>
          </cell>
          <cell r="B8">
            <v>0.90388140618074508</v>
          </cell>
          <cell r="C8" t="str">
            <v>H49931</v>
          </cell>
          <cell r="D8" t="str">
            <v>C1SR</v>
          </cell>
          <cell r="E8">
            <v>40598</v>
          </cell>
          <cell r="F8">
            <v>40786</v>
          </cell>
        </row>
        <row r="9">
          <cell r="A9">
            <v>6</v>
          </cell>
          <cell r="B9">
            <v>0.97414114822630493</v>
          </cell>
          <cell r="C9" t="str">
            <v>G95021</v>
          </cell>
          <cell r="D9" t="str">
            <v>C1SR</v>
          </cell>
          <cell r="E9">
            <v>40568</v>
          </cell>
          <cell r="F9">
            <v>40817</v>
          </cell>
        </row>
        <row r="10">
          <cell r="A10">
            <v>7</v>
          </cell>
          <cell r="B10">
            <v>0.63507379956419518</v>
          </cell>
          <cell r="C10" t="str">
            <v>H49469</v>
          </cell>
          <cell r="D10" t="str">
            <v>C1SR</v>
          </cell>
          <cell r="E10">
            <v>40598</v>
          </cell>
          <cell r="F10">
            <v>40817</v>
          </cell>
        </row>
        <row r="11">
          <cell r="A11">
            <v>8</v>
          </cell>
          <cell r="B11">
            <v>0.85848151063065048</v>
          </cell>
          <cell r="C11" t="str">
            <v>H49821</v>
          </cell>
          <cell r="D11" t="str">
            <v>C1SR</v>
          </cell>
          <cell r="E11">
            <v>40598</v>
          </cell>
          <cell r="F11">
            <v>40817</v>
          </cell>
        </row>
        <row r="12">
          <cell r="A12">
            <v>9</v>
          </cell>
          <cell r="B12">
            <v>8.9561376891977962E-2</v>
          </cell>
          <cell r="C12" t="str">
            <v>H57732</v>
          </cell>
          <cell r="D12" t="str">
            <v>C1SR</v>
          </cell>
          <cell r="E12">
            <v>40631</v>
          </cell>
          <cell r="F12">
            <v>40817</v>
          </cell>
        </row>
        <row r="13">
          <cell r="A13">
            <v>10</v>
          </cell>
          <cell r="B13">
            <v>0.74753558714507917</v>
          </cell>
          <cell r="C13" t="str">
            <v>H60932</v>
          </cell>
          <cell r="D13" t="str">
            <v>C1SR</v>
          </cell>
          <cell r="E13">
            <v>40638</v>
          </cell>
          <cell r="F13">
            <v>40817</v>
          </cell>
        </row>
        <row r="14">
          <cell r="A14">
            <v>11</v>
          </cell>
          <cell r="B14">
            <v>0.65953064914522141</v>
          </cell>
          <cell r="C14" t="str">
            <v>H64119</v>
          </cell>
          <cell r="D14" t="str">
            <v>C1SR</v>
          </cell>
          <cell r="E14">
            <v>40638</v>
          </cell>
          <cell r="F14">
            <v>40817</v>
          </cell>
        </row>
        <row r="15">
          <cell r="A15">
            <v>12</v>
          </cell>
          <cell r="B15">
            <v>0.49714050822113665</v>
          </cell>
          <cell r="C15" t="str">
            <v>H68964</v>
          </cell>
          <cell r="D15" t="str">
            <v>C1SR</v>
          </cell>
          <cell r="E15">
            <v>40682</v>
          </cell>
          <cell r="F15">
            <v>40817</v>
          </cell>
        </row>
        <row r="16">
          <cell r="A16">
            <v>13</v>
          </cell>
          <cell r="B16">
            <v>0.8145355135377772</v>
          </cell>
          <cell r="C16" t="str">
            <v>H71970</v>
          </cell>
          <cell r="D16" t="str">
            <v>C1SR</v>
          </cell>
          <cell r="E16">
            <v>40682</v>
          </cell>
          <cell r="F16">
            <v>40817</v>
          </cell>
        </row>
        <row r="17">
          <cell r="A17">
            <v>14</v>
          </cell>
          <cell r="B17">
            <v>7.9016429470866179E-2</v>
          </cell>
          <cell r="C17" t="str">
            <v>H71971</v>
          </cell>
          <cell r="D17" t="str">
            <v>C1SR</v>
          </cell>
          <cell r="E17">
            <v>40682</v>
          </cell>
          <cell r="F17">
            <v>40817</v>
          </cell>
        </row>
        <row r="18">
          <cell r="A18">
            <v>15</v>
          </cell>
          <cell r="B18">
            <v>0.64333878465611827</v>
          </cell>
          <cell r="C18" t="str">
            <v>H50842</v>
          </cell>
          <cell r="D18" t="str">
            <v>C1SR</v>
          </cell>
          <cell r="E18">
            <v>40598</v>
          </cell>
          <cell r="F18">
            <v>40830</v>
          </cell>
        </row>
        <row r="19">
          <cell r="A19">
            <v>16</v>
          </cell>
          <cell r="B19">
            <v>0.85298197790607122</v>
          </cell>
          <cell r="C19" t="str">
            <v>H62750</v>
          </cell>
          <cell r="D19" t="str">
            <v>C1SR</v>
          </cell>
          <cell r="E19">
            <v>40638</v>
          </cell>
          <cell r="F19">
            <v>40830</v>
          </cell>
        </row>
        <row r="20">
          <cell r="A20">
            <v>17</v>
          </cell>
          <cell r="B20">
            <v>0.64487830321297002</v>
          </cell>
          <cell r="C20" t="str">
            <v>H62751</v>
          </cell>
          <cell r="D20" t="str">
            <v>C1SR</v>
          </cell>
          <cell r="E20">
            <v>40638</v>
          </cell>
          <cell r="F20">
            <v>40830</v>
          </cell>
        </row>
        <row r="21">
          <cell r="A21">
            <v>18</v>
          </cell>
          <cell r="B21">
            <v>0.26058146332853627</v>
          </cell>
          <cell r="C21" t="str">
            <v>H62752</v>
          </cell>
          <cell r="D21" t="str">
            <v>C1SR</v>
          </cell>
          <cell r="E21">
            <v>40638</v>
          </cell>
          <cell r="F21">
            <v>40830</v>
          </cell>
        </row>
        <row r="22">
          <cell r="A22">
            <v>19</v>
          </cell>
          <cell r="B22">
            <v>0.45696090112826893</v>
          </cell>
          <cell r="C22" t="str">
            <v>H64923</v>
          </cell>
          <cell r="D22" t="str">
            <v>C1SR</v>
          </cell>
          <cell r="E22">
            <v>40683</v>
          </cell>
          <cell r="F22">
            <v>40830</v>
          </cell>
        </row>
        <row r="23">
          <cell r="A23">
            <v>20</v>
          </cell>
          <cell r="B23">
            <v>0.60359227191940257</v>
          </cell>
          <cell r="C23" t="str">
            <v>J08046</v>
          </cell>
          <cell r="D23" t="str">
            <v>C1SR</v>
          </cell>
          <cell r="E23">
            <v>40798</v>
          </cell>
          <cell r="F23">
            <v>40830</v>
          </cell>
        </row>
        <row r="24">
          <cell r="A24">
            <v>21</v>
          </cell>
          <cell r="B24">
            <v>0.9307772480933868</v>
          </cell>
          <cell r="C24" t="str">
            <v>J16374</v>
          </cell>
          <cell r="D24" t="str">
            <v>C1SR</v>
          </cell>
          <cell r="E24">
            <v>40812</v>
          </cell>
          <cell r="F24">
            <v>40830</v>
          </cell>
        </row>
        <row r="25">
          <cell r="A25">
            <v>22</v>
          </cell>
          <cell r="B25">
            <v>0.20583482036055334</v>
          </cell>
          <cell r="C25" t="str">
            <v>H50713</v>
          </cell>
          <cell r="D25" t="str">
            <v>C1SR</v>
          </cell>
          <cell r="E25">
            <v>40598</v>
          </cell>
          <cell r="F25">
            <v>40840</v>
          </cell>
        </row>
        <row r="26">
          <cell r="A26">
            <v>23</v>
          </cell>
          <cell r="B26">
            <v>0.233755927795397</v>
          </cell>
          <cell r="C26" t="str">
            <v>G92650</v>
          </cell>
          <cell r="D26" t="str">
            <v>C1SR</v>
          </cell>
          <cell r="E26">
            <v>40568</v>
          </cell>
          <cell r="F26">
            <v>40843</v>
          </cell>
        </row>
        <row r="27">
          <cell r="A27">
            <v>24</v>
          </cell>
          <cell r="B27">
            <v>7.4431433964238458E-2</v>
          </cell>
          <cell r="C27" t="str">
            <v>J18247</v>
          </cell>
          <cell r="D27" t="str">
            <v>C1SR</v>
          </cell>
          <cell r="E27">
            <v>40812</v>
          </cell>
          <cell r="F27">
            <v>40843</v>
          </cell>
        </row>
        <row r="28">
          <cell r="A28">
            <v>25</v>
          </cell>
          <cell r="B28">
            <v>0.51398906913937148</v>
          </cell>
          <cell r="C28" t="str">
            <v>H56476</v>
          </cell>
          <cell r="D28" t="str">
            <v>C1SR</v>
          </cell>
          <cell r="E28">
            <v>40631</v>
          </cell>
          <cell r="F28">
            <v>40854</v>
          </cell>
        </row>
        <row r="29">
          <cell r="A29">
            <v>26</v>
          </cell>
          <cell r="B29">
            <v>0.74235995337455662</v>
          </cell>
          <cell r="C29" t="str">
            <v>H49564</v>
          </cell>
          <cell r="D29" t="str">
            <v>C1SR</v>
          </cell>
          <cell r="E29">
            <v>40598</v>
          </cell>
          <cell r="F29">
            <v>40863</v>
          </cell>
        </row>
        <row r="30">
          <cell r="A30">
            <v>27</v>
          </cell>
          <cell r="B30">
            <v>8.06067376179469E-2</v>
          </cell>
          <cell r="C30" t="str">
            <v>H53881</v>
          </cell>
          <cell r="D30" t="str">
            <v>C1SR</v>
          </cell>
          <cell r="E30">
            <v>40631</v>
          </cell>
          <cell r="F30">
            <v>40863</v>
          </cell>
        </row>
        <row r="31">
          <cell r="A31">
            <v>28</v>
          </cell>
          <cell r="B31">
            <v>0.44981310709342637</v>
          </cell>
          <cell r="C31" t="str">
            <v>H60930</v>
          </cell>
          <cell r="D31" t="str">
            <v>C1SR</v>
          </cell>
          <cell r="E31">
            <v>40638</v>
          </cell>
          <cell r="F31">
            <v>40863</v>
          </cell>
        </row>
        <row r="32">
          <cell r="A32">
            <v>29</v>
          </cell>
          <cell r="B32">
            <v>0.12440001280577273</v>
          </cell>
          <cell r="C32" t="str">
            <v>H62936</v>
          </cell>
          <cell r="D32" t="str">
            <v>C1SR</v>
          </cell>
          <cell r="E32">
            <v>40638</v>
          </cell>
          <cell r="F32">
            <v>40863</v>
          </cell>
        </row>
        <row r="33">
          <cell r="A33">
            <v>30</v>
          </cell>
          <cell r="B33">
            <v>0.72206609738947913</v>
          </cell>
          <cell r="C33" t="str">
            <v>J09027</v>
          </cell>
          <cell r="D33" t="str">
            <v>C1SR</v>
          </cell>
          <cell r="E33">
            <v>40798</v>
          </cell>
          <cell r="F33">
            <v>40863</v>
          </cell>
        </row>
        <row r="34">
          <cell r="A34">
            <v>31</v>
          </cell>
          <cell r="B34">
            <v>4.8254893961590439E-2</v>
          </cell>
          <cell r="C34" t="str">
            <v>J51113</v>
          </cell>
          <cell r="D34" t="str">
            <v>C1SR</v>
          </cell>
          <cell r="E34">
            <v>40840</v>
          </cell>
          <cell r="F34">
            <v>40863</v>
          </cell>
        </row>
        <row r="35">
          <cell r="A35">
            <v>32</v>
          </cell>
          <cell r="B35">
            <v>0.51291711808494678</v>
          </cell>
          <cell r="C35" t="str">
            <v>H51699</v>
          </cell>
          <cell r="D35" t="str">
            <v>C1SR</v>
          </cell>
          <cell r="E35">
            <v>40598</v>
          </cell>
          <cell r="F35">
            <v>40870</v>
          </cell>
        </row>
        <row r="36">
          <cell r="A36">
            <v>33</v>
          </cell>
          <cell r="B36">
            <v>0.75077176263822076</v>
          </cell>
          <cell r="C36" t="str">
            <v>H58328</v>
          </cell>
          <cell r="D36" t="str">
            <v>C1SR</v>
          </cell>
          <cell r="E36">
            <v>40631</v>
          </cell>
          <cell r="F36">
            <v>40870</v>
          </cell>
        </row>
        <row r="37">
          <cell r="A37">
            <v>34</v>
          </cell>
          <cell r="B37">
            <v>0.59569597089536686</v>
          </cell>
          <cell r="C37" t="str">
            <v>J37713</v>
          </cell>
          <cell r="D37" t="str">
            <v>C1SR</v>
          </cell>
          <cell r="E37">
            <v>40834</v>
          </cell>
          <cell r="F37">
            <v>40870</v>
          </cell>
        </row>
        <row r="38">
          <cell r="A38">
            <v>35</v>
          </cell>
          <cell r="B38">
            <v>0.3216887882185494</v>
          </cell>
          <cell r="C38" t="str">
            <v>J41728</v>
          </cell>
          <cell r="D38" t="str">
            <v>C1SR</v>
          </cell>
          <cell r="E38">
            <v>40834</v>
          </cell>
          <cell r="F38">
            <v>40870</v>
          </cell>
        </row>
        <row r="39">
          <cell r="A39">
            <v>36</v>
          </cell>
          <cell r="B39">
            <v>0.90353417214302101</v>
          </cell>
          <cell r="C39" t="str">
            <v>H68221</v>
          </cell>
          <cell r="D39" t="str">
            <v>C1SR</v>
          </cell>
          <cell r="E39">
            <v>40682</v>
          </cell>
          <cell r="F39">
            <v>40882</v>
          </cell>
        </row>
        <row r="40">
          <cell r="A40">
            <v>37</v>
          </cell>
          <cell r="B40">
            <v>0.485849170043537</v>
          </cell>
          <cell r="C40" t="str">
            <v>J53753</v>
          </cell>
          <cell r="D40" t="str">
            <v>C1SR</v>
          </cell>
          <cell r="E40">
            <v>40855</v>
          </cell>
          <cell r="F40">
            <v>40882</v>
          </cell>
        </row>
        <row r="41">
          <cell r="A41">
            <v>38</v>
          </cell>
          <cell r="B41">
            <v>0.81106082767927745</v>
          </cell>
          <cell r="C41" t="str">
            <v>H65180</v>
          </cell>
          <cell r="D41" t="str">
            <v>C1SR</v>
          </cell>
          <cell r="E41">
            <v>40683</v>
          </cell>
          <cell r="F41">
            <v>40883</v>
          </cell>
        </row>
        <row r="42">
          <cell r="A42">
            <v>39</v>
          </cell>
          <cell r="B42">
            <v>0.56948450698404707</v>
          </cell>
          <cell r="C42" t="str">
            <v>H59802</v>
          </cell>
          <cell r="D42" t="str">
            <v>C1SR</v>
          </cell>
          <cell r="E42">
            <v>40638</v>
          </cell>
          <cell r="F42">
            <v>40885</v>
          </cell>
        </row>
        <row r="43">
          <cell r="A43">
            <v>40</v>
          </cell>
          <cell r="B43">
            <v>0.28929332024948551</v>
          </cell>
          <cell r="C43" t="str">
            <v>H59835</v>
          </cell>
          <cell r="D43" t="str">
            <v>C1SR</v>
          </cell>
          <cell r="E43">
            <v>40638</v>
          </cell>
          <cell r="F43">
            <v>40885</v>
          </cell>
        </row>
        <row r="44">
          <cell r="A44">
            <v>41</v>
          </cell>
          <cell r="B44">
            <v>0.72171197412217991</v>
          </cell>
          <cell r="C44" t="str">
            <v>H65126</v>
          </cell>
          <cell r="D44" t="str">
            <v>C1SR</v>
          </cell>
          <cell r="E44">
            <v>40683</v>
          </cell>
          <cell r="F44">
            <v>40896</v>
          </cell>
        </row>
        <row r="45">
          <cell r="A45">
            <v>42</v>
          </cell>
          <cell r="B45">
            <v>0.50762125698993144</v>
          </cell>
          <cell r="C45" t="str">
            <v>H65277</v>
          </cell>
          <cell r="D45" t="str">
            <v>C1SR</v>
          </cell>
          <cell r="E45">
            <v>40683</v>
          </cell>
          <cell r="F45">
            <v>40896</v>
          </cell>
        </row>
        <row r="46">
          <cell r="A46">
            <v>43</v>
          </cell>
          <cell r="B46">
            <v>0.83083380432937382</v>
          </cell>
          <cell r="C46" t="str">
            <v>J72125</v>
          </cell>
          <cell r="D46" t="str">
            <v>C1SR</v>
          </cell>
          <cell r="E46">
            <v>40822</v>
          </cell>
          <cell r="F46">
            <v>40896</v>
          </cell>
        </row>
        <row r="47">
          <cell r="A47">
            <v>44</v>
          </cell>
          <cell r="B47">
            <v>0.50731345747418921</v>
          </cell>
          <cell r="C47" t="str">
            <v>H50613</v>
          </cell>
          <cell r="D47" t="str">
            <v>C1SR</v>
          </cell>
          <cell r="E47">
            <v>40598</v>
          </cell>
          <cell r="F47">
            <v>40906</v>
          </cell>
        </row>
        <row r="48">
          <cell r="A48">
            <v>45</v>
          </cell>
          <cell r="B48">
            <v>0.52291125567419727</v>
          </cell>
          <cell r="C48" t="str">
            <v>H59471</v>
          </cell>
          <cell r="D48" t="str">
            <v>C1SR</v>
          </cell>
          <cell r="E48">
            <v>40638</v>
          </cell>
          <cell r="F48">
            <v>40906</v>
          </cell>
        </row>
        <row r="49">
          <cell r="A49">
            <v>46</v>
          </cell>
          <cell r="B49">
            <v>0.12178076858410902</v>
          </cell>
          <cell r="C49" t="str">
            <v>H69466</v>
          </cell>
          <cell r="D49" t="str">
            <v>C1SR</v>
          </cell>
          <cell r="E49">
            <v>40682</v>
          </cell>
          <cell r="F49">
            <v>40906</v>
          </cell>
        </row>
        <row r="50">
          <cell r="A50">
            <v>47</v>
          </cell>
          <cell r="B50">
            <v>0.69795933609977912</v>
          </cell>
          <cell r="C50" t="str">
            <v>H76070</v>
          </cell>
          <cell r="D50" t="str">
            <v>C1SR</v>
          </cell>
          <cell r="E50">
            <v>40744</v>
          </cell>
          <cell r="F50">
            <v>40906</v>
          </cell>
        </row>
        <row r="51">
          <cell r="A51">
            <v>48</v>
          </cell>
          <cell r="B51">
            <v>0.68986249668551669</v>
          </cell>
          <cell r="C51" t="str">
            <v>J45043</v>
          </cell>
          <cell r="D51" t="str">
            <v>C1SR</v>
          </cell>
          <cell r="E51">
            <v>40840</v>
          </cell>
          <cell r="F51">
            <v>40906</v>
          </cell>
        </row>
        <row r="52">
          <cell r="A52">
            <v>49</v>
          </cell>
          <cell r="B52">
            <v>7.9919287968093888E-2</v>
          </cell>
          <cell r="C52" t="str">
            <v>J91582</v>
          </cell>
          <cell r="D52" t="str">
            <v>C1SR</v>
          </cell>
          <cell r="E52">
            <v>40848</v>
          </cell>
          <cell r="F52">
            <v>40906</v>
          </cell>
        </row>
        <row r="53">
          <cell r="A53">
            <v>50</v>
          </cell>
          <cell r="B53">
            <v>0.12723469176509727</v>
          </cell>
          <cell r="C53" t="str">
            <v>G94477</v>
          </cell>
          <cell r="D53" t="str">
            <v>C1SR</v>
          </cell>
          <cell r="E53">
            <v>40568</v>
          </cell>
          <cell r="F53">
            <v>40908</v>
          </cell>
        </row>
        <row r="54">
          <cell r="A54">
            <v>51</v>
          </cell>
          <cell r="B54">
            <v>6.4800439870098536E-2</v>
          </cell>
          <cell r="C54" t="str">
            <v>H72536</v>
          </cell>
          <cell r="D54" t="str">
            <v>C1SR</v>
          </cell>
          <cell r="E54">
            <v>40682</v>
          </cell>
          <cell r="F54">
            <v>40912</v>
          </cell>
        </row>
        <row r="55">
          <cell r="A55">
            <v>52</v>
          </cell>
          <cell r="B55">
            <v>0.30451848930702485</v>
          </cell>
          <cell r="C55" t="str">
            <v>J90165</v>
          </cell>
          <cell r="D55" t="str">
            <v>C1SR</v>
          </cell>
          <cell r="E55">
            <v>40848</v>
          </cell>
          <cell r="F55">
            <v>40912</v>
          </cell>
        </row>
        <row r="56">
          <cell r="A56">
            <v>53</v>
          </cell>
          <cell r="B56">
            <v>3.6733344487113517E-2</v>
          </cell>
          <cell r="C56" t="str">
            <v>H49680</v>
          </cell>
          <cell r="D56" t="str">
            <v>C1SR</v>
          </cell>
          <cell r="E56">
            <v>40598</v>
          </cell>
          <cell r="F56">
            <v>40931</v>
          </cell>
        </row>
        <row r="57">
          <cell r="A57">
            <v>54</v>
          </cell>
          <cell r="B57">
            <v>0.20029238472284994</v>
          </cell>
          <cell r="C57" t="str">
            <v>H55203</v>
          </cell>
          <cell r="D57" t="str">
            <v>C1SR</v>
          </cell>
          <cell r="E57">
            <v>40631</v>
          </cell>
          <cell r="F57">
            <v>40931</v>
          </cell>
        </row>
        <row r="58">
          <cell r="A58">
            <v>55</v>
          </cell>
          <cell r="B58">
            <v>0.40565657658157162</v>
          </cell>
          <cell r="C58" t="str">
            <v>H58811</v>
          </cell>
          <cell r="D58" t="str">
            <v>C1SR</v>
          </cell>
          <cell r="E58">
            <v>40631</v>
          </cell>
          <cell r="F58">
            <v>40931</v>
          </cell>
        </row>
        <row r="59">
          <cell r="A59">
            <v>56</v>
          </cell>
          <cell r="B59">
            <v>0.60874013124044779</v>
          </cell>
          <cell r="C59" t="str">
            <v>H63195</v>
          </cell>
          <cell r="D59" t="str">
            <v>C1SR</v>
          </cell>
          <cell r="E59">
            <v>40638</v>
          </cell>
          <cell r="F59">
            <v>40931</v>
          </cell>
        </row>
        <row r="60">
          <cell r="A60">
            <v>57</v>
          </cell>
          <cell r="B60">
            <v>1.9231317043683638E-2</v>
          </cell>
          <cell r="C60" t="str">
            <v>H64721</v>
          </cell>
          <cell r="D60" t="str">
            <v>C1SR</v>
          </cell>
          <cell r="E60">
            <v>40683</v>
          </cell>
          <cell r="F60">
            <v>40931</v>
          </cell>
        </row>
        <row r="61">
          <cell r="A61">
            <v>58</v>
          </cell>
          <cell r="B61">
            <v>0.96097722969168187</v>
          </cell>
          <cell r="C61" t="str">
            <v>J11245</v>
          </cell>
          <cell r="D61" t="str">
            <v>C1SR</v>
          </cell>
          <cell r="E61">
            <v>40800</v>
          </cell>
          <cell r="F61">
            <v>40931</v>
          </cell>
        </row>
        <row r="62">
          <cell r="A62">
            <v>59</v>
          </cell>
          <cell r="B62">
            <v>0.11882280131918188</v>
          </cell>
          <cell r="C62" t="str">
            <v>J18720</v>
          </cell>
          <cell r="D62" t="str">
            <v>C1SR</v>
          </cell>
          <cell r="E62">
            <v>40800</v>
          </cell>
          <cell r="F62">
            <v>40931</v>
          </cell>
        </row>
        <row r="63">
          <cell r="A63">
            <v>60</v>
          </cell>
          <cell r="B63">
            <v>0.56720656630692856</v>
          </cell>
          <cell r="C63" t="str">
            <v>J57482</v>
          </cell>
          <cell r="D63" t="str">
            <v>C1SR</v>
          </cell>
          <cell r="E63">
            <v>40855</v>
          </cell>
          <cell r="F63">
            <v>40931</v>
          </cell>
        </row>
        <row r="64">
          <cell r="A64">
            <v>61</v>
          </cell>
          <cell r="B64">
            <v>0.16717070716864746</v>
          </cell>
          <cell r="C64" t="str">
            <v>J83707</v>
          </cell>
          <cell r="D64" t="str">
            <v>C1SR</v>
          </cell>
          <cell r="E64">
            <v>40812</v>
          </cell>
          <cell r="F64">
            <v>40931</v>
          </cell>
        </row>
        <row r="65">
          <cell r="A65">
            <v>62</v>
          </cell>
          <cell r="B65">
            <v>8.8148006134792567E-2</v>
          </cell>
          <cell r="C65" t="str">
            <v>H49944</v>
          </cell>
          <cell r="D65" t="str">
            <v>C1SR</v>
          </cell>
          <cell r="E65">
            <v>40598</v>
          </cell>
          <cell r="F65">
            <v>40933</v>
          </cell>
        </row>
        <row r="66">
          <cell r="A66">
            <v>63</v>
          </cell>
          <cell r="B66">
            <v>7.7087048602900943E-2</v>
          </cell>
          <cell r="C66" t="str">
            <v>H50856</v>
          </cell>
          <cell r="D66" t="str">
            <v>C1SR</v>
          </cell>
          <cell r="E66">
            <v>40598</v>
          </cell>
          <cell r="F66">
            <v>40933</v>
          </cell>
        </row>
        <row r="67">
          <cell r="A67">
            <v>64</v>
          </cell>
          <cell r="B67">
            <v>0.84898129332453842</v>
          </cell>
          <cell r="C67" t="str">
            <v>H58287</v>
          </cell>
          <cell r="D67" t="str">
            <v>C1SR</v>
          </cell>
          <cell r="E67">
            <v>40631</v>
          </cell>
          <cell r="F67">
            <v>40933</v>
          </cell>
        </row>
        <row r="68">
          <cell r="A68">
            <v>65</v>
          </cell>
          <cell r="B68">
            <v>0.60309394855965126</v>
          </cell>
          <cell r="C68" t="str">
            <v>H61074</v>
          </cell>
          <cell r="D68" t="str">
            <v>C1SR</v>
          </cell>
          <cell r="E68">
            <v>40638</v>
          </cell>
          <cell r="F68">
            <v>40933</v>
          </cell>
        </row>
        <row r="69">
          <cell r="A69">
            <v>66</v>
          </cell>
          <cell r="B69">
            <v>0.85814365697532957</v>
          </cell>
          <cell r="C69" t="str">
            <v>H64979</v>
          </cell>
          <cell r="D69" t="str">
            <v>C1SR</v>
          </cell>
          <cell r="E69">
            <v>40683</v>
          </cell>
          <cell r="F69">
            <v>40933</v>
          </cell>
        </row>
        <row r="70">
          <cell r="A70">
            <v>67</v>
          </cell>
          <cell r="B70">
            <v>0.30019905598883512</v>
          </cell>
          <cell r="C70" t="str">
            <v>H74590</v>
          </cell>
          <cell r="D70" t="str">
            <v>C1SR</v>
          </cell>
          <cell r="E70">
            <v>40744</v>
          </cell>
          <cell r="F70">
            <v>40933</v>
          </cell>
        </row>
        <row r="71">
          <cell r="A71">
            <v>68</v>
          </cell>
          <cell r="B71">
            <v>0.61798070070793543</v>
          </cell>
          <cell r="C71" t="str">
            <v>J06402</v>
          </cell>
          <cell r="D71" t="str">
            <v>C1SR</v>
          </cell>
          <cell r="E71">
            <v>40798</v>
          </cell>
          <cell r="F71">
            <v>40933</v>
          </cell>
        </row>
        <row r="72">
          <cell r="A72">
            <v>69</v>
          </cell>
          <cell r="B72">
            <v>0.63613040723697822</v>
          </cell>
          <cell r="C72" t="str">
            <v>J20334</v>
          </cell>
          <cell r="D72" t="str">
            <v>C1SR</v>
          </cell>
          <cell r="E72">
            <v>40800</v>
          </cell>
          <cell r="F72">
            <v>40933</v>
          </cell>
        </row>
        <row r="73">
          <cell r="A73">
            <v>70</v>
          </cell>
          <cell r="B73">
            <v>0.48744495532021492</v>
          </cell>
          <cell r="C73" t="str">
            <v>J23734</v>
          </cell>
          <cell r="D73" t="str">
            <v>C1SR</v>
          </cell>
          <cell r="E73">
            <v>40828</v>
          </cell>
          <cell r="F73">
            <v>40933</v>
          </cell>
        </row>
        <row r="74">
          <cell r="A74">
            <v>71</v>
          </cell>
          <cell r="B74">
            <v>0.34252266754450533</v>
          </cell>
          <cell r="C74" t="str">
            <v>J49266</v>
          </cell>
          <cell r="D74" t="str">
            <v>C1SR</v>
          </cell>
          <cell r="E74">
            <v>40840</v>
          </cell>
          <cell r="F74">
            <v>40933</v>
          </cell>
        </row>
        <row r="75">
          <cell r="A75">
            <v>72</v>
          </cell>
          <cell r="B75">
            <v>4.7539320986309197E-2</v>
          </cell>
          <cell r="C75" t="str">
            <v>J61136</v>
          </cell>
          <cell r="D75" t="str">
            <v>C1SR</v>
          </cell>
          <cell r="E75">
            <v>40855</v>
          </cell>
          <cell r="F75">
            <v>40933</v>
          </cell>
        </row>
        <row r="76">
          <cell r="A76">
            <v>73</v>
          </cell>
          <cell r="B76">
            <v>5.7156893748403714E-2</v>
          </cell>
          <cell r="C76" t="str">
            <v>J87820</v>
          </cell>
          <cell r="D76" t="str">
            <v>C1SR</v>
          </cell>
          <cell r="E76">
            <v>40822</v>
          </cell>
          <cell r="F76">
            <v>40933</v>
          </cell>
        </row>
        <row r="77">
          <cell r="A77">
            <v>74</v>
          </cell>
          <cell r="B77">
            <v>0.21112457251370376</v>
          </cell>
          <cell r="C77" t="str">
            <v>J03468</v>
          </cell>
          <cell r="D77" t="str">
            <v>C1SR</v>
          </cell>
          <cell r="E77">
            <v>40798</v>
          </cell>
          <cell r="F77">
            <v>40938</v>
          </cell>
        </row>
        <row r="78">
          <cell r="A78">
            <v>75</v>
          </cell>
          <cell r="B78">
            <v>0.38964003624671006</v>
          </cell>
          <cell r="C78" t="str">
            <v>J20980</v>
          </cell>
          <cell r="D78" t="str">
            <v>C1SR</v>
          </cell>
          <cell r="E78">
            <v>40800</v>
          </cell>
          <cell r="F78">
            <v>40938</v>
          </cell>
        </row>
        <row r="79">
          <cell r="A79">
            <v>76</v>
          </cell>
          <cell r="B79">
            <v>0.11705305848246328</v>
          </cell>
          <cell r="C79" t="str">
            <v>J82318</v>
          </cell>
          <cell r="D79" t="str">
            <v>C1SR</v>
          </cell>
          <cell r="E79">
            <v>40812</v>
          </cell>
          <cell r="F79">
            <v>40938</v>
          </cell>
        </row>
        <row r="80">
          <cell r="A80">
            <v>77</v>
          </cell>
          <cell r="B80">
            <v>0.56867387580069351</v>
          </cell>
          <cell r="C80" t="str">
            <v>G92651</v>
          </cell>
          <cell r="D80" t="str">
            <v>C1SR</v>
          </cell>
          <cell r="E80">
            <v>40568</v>
          </cell>
          <cell r="F80">
            <v>40953</v>
          </cell>
        </row>
        <row r="81">
          <cell r="A81">
            <v>78</v>
          </cell>
          <cell r="B81">
            <v>0.85025553987222557</v>
          </cell>
          <cell r="C81" t="str">
            <v>H52089</v>
          </cell>
          <cell r="D81" t="str">
            <v>C1SR</v>
          </cell>
          <cell r="E81">
            <v>40598</v>
          </cell>
          <cell r="F81">
            <v>40953</v>
          </cell>
        </row>
        <row r="82">
          <cell r="A82">
            <v>79</v>
          </cell>
          <cell r="B82">
            <v>0.39598517072783845</v>
          </cell>
          <cell r="C82" t="str">
            <v>H75204</v>
          </cell>
          <cell r="D82" t="str">
            <v>C1SR</v>
          </cell>
          <cell r="E82">
            <v>40744</v>
          </cell>
          <cell r="F82">
            <v>40953</v>
          </cell>
        </row>
        <row r="83">
          <cell r="A83">
            <v>80</v>
          </cell>
          <cell r="B83">
            <v>0.96520474831126957</v>
          </cell>
          <cell r="C83" t="str">
            <v>J06143</v>
          </cell>
          <cell r="D83" t="str">
            <v>C1SR</v>
          </cell>
          <cell r="E83">
            <v>40798</v>
          </cell>
          <cell r="F83">
            <v>40953</v>
          </cell>
        </row>
        <row r="84">
          <cell r="A84">
            <v>81</v>
          </cell>
          <cell r="B84">
            <v>0.82381064635728729</v>
          </cell>
          <cell r="C84" t="str">
            <v>J28651</v>
          </cell>
          <cell r="D84" t="str">
            <v>C1SR</v>
          </cell>
          <cell r="E84">
            <v>40828</v>
          </cell>
          <cell r="F84">
            <v>40953</v>
          </cell>
        </row>
        <row r="85">
          <cell r="A85">
            <v>82</v>
          </cell>
          <cell r="B85">
            <v>0.98405172407091757</v>
          </cell>
          <cell r="C85" t="str">
            <v>J95417</v>
          </cell>
          <cell r="D85" t="str">
            <v>C1SR</v>
          </cell>
          <cell r="E85">
            <v>40875</v>
          </cell>
          <cell r="F85">
            <v>40953</v>
          </cell>
        </row>
        <row r="86">
          <cell r="A86">
            <v>83</v>
          </cell>
          <cell r="B86">
            <v>0.48223019052949234</v>
          </cell>
          <cell r="C86" t="str">
            <v>H58310</v>
          </cell>
          <cell r="D86" t="str">
            <v>C1SR</v>
          </cell>
          <cell r="E86">
            <v>40631</v>
          </cell>
          <cell r="F86">
            <v>40960</v>
          </cell>
        </row>
        <row r="87">
          <cell r="A87">
            <v>84</v>
          </cell>
          <cell r="B87">
            <v>0.4250380014752787</v>
          </cell>
          <cell r="C87" t="str">
            <v>J73399</v>
          </cell>
          <cell r="D87" t="str">
            <v>C1SR</v>
          </cell>
          <cell r="E87">
            <v>40822</v>
          </cell>
          <cell r="F87">
            <v>40960</v>
          </cell>
        </row>
        <row r="88">
          <cell r="A88">
            <v>85</v>
          </cell>
          <cell r="B88">
            <v>0.19805211966529424</v>
          </cell>
          <cell r="C88" t="str">
            <v>G95164</v>
          </cell>
          <cell r="D88" t="str">
            <v>C1SR</v>
          </cell>
          <cell r="E88">
            <v>40626</v>
          </cell>
          <cell r="F88">
            <v>40962</v>
          </cell>
        </row>
        <row r="89">
          <cell r="A89">
            <v>86</v>
          </cell>
          <cell r="B89">
            <v>9.3531026701374254E-2</v>
          </cell>
          <cell r="C89" t="str">
            <v>J07573</v>
          </cell>
          <cell r="D89" t="str">
            <v>C1SR</v>
          </cell>
          <cell r="E89">
            <v>40798</v>
          </cell>
          <cell r="F89">
            <v>40962</v>
          </cell>
        </row>
        <row r="90">
          <cell r="A90">
            <v>87</v>
          </cell>
          <cell r="B90">
            <v>0.96978335600395793</v>
          </cell>
          <cell r="C90" t="str">
            <v>J09426</v>
          </cell>
          <cell r="D90" t="str">
            <v>C1SR</v>
          </cell>
          <cell r="E90">
            <v>40798</v>
          </cell>
          <cell r="F90">
            <v>40962</v>
          </cell>
        </row>
        <row r="91">
          <cell r="A91">
            <v>88</v>
          </cell>
          <cell r="B91">
            <v>0.85734454324183151</v>
          </cell>
          <cell r="C91" t="str">
            <v>J36917</v>
          </cell>
          <cell r="D91" t="str">
            <v>C1SR</v>
          </cell>
          <cell r="E91">
            <v>40834</v>
          </cell>
          <cell r="F91">
            <v>40962</v>
          </cell>
        </row>
        <row r="92">
          <cell r="A92">
            <v>89</v>
          </cell>
          <cell r="B92">
            <v>0.86024196811024345</v>
          </cell>
          <cell r="C92" t="str">
            <v>J62735</v>
          </cell>
          <cell r="D92" t="str">
            <v>C1SR</v>
          </cell>
          <cell r="E92">
            <v>40862</v>
          </cell>
          <cell r="F92">
            <v>40962</v>
          </cell>
        </row>
        <row r="93">
          <cell r="A93">
            <v>90</v>
          </cell>
          <cell r="B93">
            <v>0.51843741244685393</v>
          </cell>
          <cell r="C93" t="str">
            <v>J63882</v>
          </cell>
          <cell r="D93" t="str">
            <v>C1SR</v>
          </cell>
          <cell r="E93">
            <v>40862</v>
          </cell>
          <cell r="F93">
            <v>40962</v>
          </cell>
        </row>
        <row r="94">
          <cell r="A94">
            <v>91</v>
          </cell>
          <cell r="B94">
            <v>0.78906274570048307</v>
          </cell>
          <cell r="C94" t="str">
            <v>J95492</v>
          </cell>
          <cell r="D94" t="str">
            <v>C1SR</v>
          </cell>
          <cell r="E94">
            <v>40875</v>
          </cell>
          <cell r="F94">
            <v>40962</v>
          </cell>
        </row>
        <row r="95">
          <cell r="A95">
            <v>92</v>
          </cell>
          <cell r="B95">
            <v>0.49495221874077566</v>
          </cell>
          <cell r="C95" t="str">
            <v>J24116</v>
          </cell>
          <cell r="D95" t="str">
            <v>C1SR</v>
          </cell>
          <cell r="E95">
            <v>40828</v>
          </cell>
          <cell r="F95">
            <v>40966</v>
          </cell>
        </row>
        <row r="96">
          <cell r="A96">
            <v>93</v>
          </cell>
          <cell r="B96">
            <v>0.36320265673149632</v>
          </cell>
          <cell r="C96" t="str">
            <v>H53765</v>
          </cell>
          <cell r="D96" t="str">
            <v>C1SR</v>
          </cell>
          <cell r="E96">
            <v>40631</v>
          </cell>
          <cell r="F96">
            <v>40968</v>
          </cell>
        </row>
        <row r="97">
          <cell r="A97">
            <v>94</v>
          </cell>
          <cell r="B97">
            <v>0.75385361796852757</v>
          </cell>
          <cell r="C97" t="str">
            <v>H54547</v>
          </cell>
          <cell r="D97" t="str">
            <v>C1SR</v>
          </cell>
          <cell r="E97">
            <v>40631</v>
          </cell>
          <cell r="F97">
            <v>40968</v>
          </cell>
        </row>
        <row r="98">
          <cell r="A98">
            <v>95</v>
          </cell>
          <cell r="B98">
            <v>0.23399780074742571</v>
          </cell>
          <cell r="C98" t="str">
            <v>H62608</v>
          </cell>
          <cell r="D98" t="str">
            <v>C1SR</v>
          </cell>
          <cell r="E98">
            <v>40638</v>
          </cell>
          <cell r="F98">
            <v>40968</v>
          </cell>
        </row>
        <row r="99">
          <cell r="A99">
            <v>96</v>
          </cell>
          <cell r="B99">
            <v>0.31387143453381905</v>
          </cell>
          <cell r="C99" t="str">
            <v>H62765</v>
          </cell>
          <cell r="D99" t="str">
            <v>C1SR</v>
          </cell>
          <cell r="E99">
            <v>40638</v>
          </cell>
          <cell r="F99">
            <v>40968</v>
          </cell>
        </row>
        <row r="100">
          <cell r="A100">
            <v>97</v>
          </cell>
          <cell r="B100">
            <v>0.56048895816410738</v>
          </cell>
          <cell r="C100" t="str">
            <v>H75198</v>
          </cell>
          <cell r="D100" t="str">
            <v>C1SR</v>
          </cell>
          <cell r="E100">
            <v>40744</v>
          </cell>
          <cell r="F100">
            <v>40968</v>
          </cell>
        </row>
        <row r="101">
          <cell r="A101">
            <v>98</v>
          </cell>
          <cell r="B101">
            <v>0.14287867808190846</v>
          </cell>
          <cell r="C101" t="str">
            <v>H76791</v>
          </cell>
          <cell r="D101" t="str">
            <v>C1SR</v>
          </cell>
          <cell r="E101">
            <v>40764</v>
          </cell>
          <cell r="F101">
            <v>40968</v>
          </cell>
        </row>
        <row r="102">
          <cell r="A102">
            <v>99</v>
          </cell>
          <cell r="B102">
            <v>0.17717737628916563</v>
          </cell>
          <cell r="C102" t="str">
            <v>J20278</v>
          </cell>
          <cell r="D102" t="str">
            <v>C1SR</v>
          </cell>
          <cell r="E102">
            <v>40800</v>
          </cell>
          <cell r="F102">
            <v>40968</v>
          </cell>
        </row>
        <row r="103">
          <cell r="A103">
            <v>100</v>
          </cell>
          <cell r="B103">
            <v>0.4753590707441635</v>
          </cell>
          <cell r="C103" t="str">
            <v>J49762</v>
          </cell>
          <cell r="D103" t="str">
            <v>C1SR</v>
          </cell>
          <cell r="E103">
            <v>40840</v>
          </cell>
          <cell r="F103">
            <v>40968</v>
          </cell>
        </row>
        <row r="104">
          <cell r="A104">
            <v>101</v>
          </cell>
          <cell r="B104">
            <v>0.23714952285562696</v>
          </cell>
          <cell r="C104" t="str">
            <v>J60717</v>
          </cell>
          <cell r="D104" t="str">
            <v>C1SR</v>
          </cell>
          <cell r="E104">
            <v>40855</v>
          </cell>
          <cell r="F104">
            <v>40968</v>
          </cell>
        </row>
        <row r="105">
          <cell r="A105">
            <v>102</v>
          </cell>
          <cell r="B105">
            <v>0.44634218871185005</v>
          </cell>
          <cell r="C105" t="str">
            <v>J87782</v>
          </cell>
          <cell r="D105" t="str">
            <v>C1SR</v>
          </cell>
          <cell r="E105">
            <v>40822</v>
          </cell>
          <cell r="F105">
            <v>40968</v>
          </cell>
        </row>
        <row r="106">
          <cell r="A106">
            <v>103</v>
          </cell>
          <cell r="B106">
            <v>0.45838725092207533</v>
          </cell>
          <cell r="C106" t="str">
            <v>J66597</v>
          </cell>
          <cell r="D106" t="str">
            <v>C1SR</v>
          </cell>
          <cell r="E106">
            <v>40862</v>
          </cell>
          <cell r="F106">
            <v>40970</v>
          </cell>
        </row>
        <row r="107">
          <cell r="A107">
            <v>104</v>
          </cell>
          <cell r="B107">
            <v>0.2122167259470531</v>
          </cell>
          <cell r="C107" t="str">
            <v>J49787</v>
          </cell>
          <cell r="D107" t="str">
            <v>C1SR</v>
          </cell>
          <cell r="E107">
            <v>40840</v>
          </cell>
          <cell r="F107">
            <v>40976</v>
          </cell>
        </row>
        <row r="108">
          <cell r="A108">
            <v>105</v>
          </cell>
          <cell r="B108">
            <v>8.7395127676795914E-2</v>
          </cell>
          <cell r="C108" t="str">
            <v>J82970</v>
          </cell>
          <cell r="D108" t="str">
            <v>C1SR</v>
          </cell>
          <cell r="E108">
            <v>40812</v>
          </cell>
          <cell r="F108">
            <v>40987</v>
          </cell>
        </row>
        <row r="109">
          <cell r="A109">
            <v>106</v>
          </cell>
          <cell r="B109">
            <v>0.7229442133517191</v>
          </cell>
          <cell r="C109" t="str">
            <v>G94469</v>
          </cell>
          <cell r="D109" t="str">
            <v>C1SR</v>
          </cell>
          <cell r="E109">
            <v>40568</v>
          </cell>
          <cell r="F109">
            <v>40990</v>
          </cell>
        </row>
        <row r="110">
          <cell r="A110">
            <v>107</v>
          </cell>
          <cell r="B110">
            <v>0.8886571750168939</v>
          </cell>
          <cell r="C110" t="str">
            <v>G94993</v>
          </cell>
          <cell r="D110" t="str">
            <v>C1SR</v>
          </cell>
          <cell r="E110">
            <v>40568</v>
          </cell>
          <cell r="F110">
            <v>40990</v>
          </cell>
        </row>
        <row r="111">
          <cell r="A111">
            <v>108</v>
          </cell>
          <cell r="B111">
            <v>0.37521938666760379</v>
          </cell>
          <cell r="C111" t="str">
            <v>H52624</v>
          </cell>
          <cell r="D111" t="str">
            <v>C1SR</v>
          </cell>
          <cell r="E111">
            <v>40598</v>
          </cell>
          <cell r="F111">
            <v>40990</v>
          </cell>
        </row>
        <row r="112">
          <cell r="A112">
            <v>109</v>
          </cell>
          <cell r="B112">
            <v>0.70845367941992288</v>
          </cell>
          <cell r="C112" t="str">
            <v>H62602</v>
          </cell>
          <cell r="D112" t="str">
            <v>C1SR</v>
          </cell>
          <cell r="E112">
            <v>40638</v>
          </cell>
          <cell r="F112">
            <v>40990</v>
          </cell>
        </row>
        <row r="113">
          <cell r="A113">
            <v>110</v>
          </cell>
          <cell r="B113">
            <v>0.51721179326053246</v>
          </cell>
          <cell r="C113" t="str">
            <v>H72025</v>
          </cell>
          <cell r="D113" t="str">
            <v>C1SR</v>
          </cell>
          <cell r="E113">
            <v>40682</v>
          </cell>
          <cell r="F113">
            <v>40990</v>
          </cell>
        </row>
        <row r="114">
          <cell r="A114">
            <v>111</v>
          </cell>
          <cell r="B114">
            <v>0.77891721232294864</v>
          </cell>
          <cell r="C114" t="str">
            <v>H75170</v>
          </cell>
          <cell r="D114" t="str">
            <v>C1SR</v>
          </cell>
          <cell r="E114">
            <v>40744</v>
          </cell>
          <cell r="F114">
            <v>40990</v>
          </cell>
        </row>
        <row r="115">
          <cell r="A115">
            <v>112</v>
          </cell>
          <cell r="B115">
            <v>0.99675121291748048</v>
          </cell>
          <cell r="C115" t="str">
            <v>J05697</v>
          </cell>
          <cell r="D115" t="str">
            <v>C1SR</v>
          </cell>
          <cell r="E115">
            <v>40798</v>
          </cell>
          <cell r="F115">
            <v>40990</v>
          </cell>
        </row>
        <row r="116">
          <cell r="A116">
            <v>113</v>
          </cell>
          <cell r="B116">
            <v>0.80098340761594455</v>
          </cell>
          <cell r="C116" t="str">
            <v>J23288</v>
          </cell>
          <cell r="D116" t="str">
            <v>C1SR</v>
          </cell>
          <cell r="E116">
            <v>40800</v>
          </cell>
          <cell r="F116">
            <v>40990</v>
          </cell>
        </row>
        <row r="117">
          <cell r="A117">
            <v>114</v>
          </cell>
          <cell r="B117">
            <v>0.97985009913655141</v>
          </cell>
          <cell r="C117" t="str">
            <v>J41268</v>
          </cell>
          <cell r="D117" t="str">
            <v>C1SR</v>
          </cell>
          <cell r="E117">
            <v>40834</v>
          </cell>
          <cell r="F117">
            <v>40990</v>
          </cell>
        </row>
        <row r="118">
          <cell r="A118">
            <v>115</v>
          </cell>
          <cell r="B118">
            <v>0.92159720159884739</v>
          </cell>
          <cell r="C118" t="str">
            <v>J48714</v>
          </cell>
          <cell r="D118" t="str">
            <v>C1SR</v>
          </cell>
          <cell r="E118">
            <v>40840</v>
          </cell>
          <cell r="F118">
            <v>40990</v>
          </cell>
        </row>
        <row r="119">
          <cell r="A119">
            <v>116</v>
          </cell>
          <cell r="B119">
            <v>0.71603011309447095</v>
          </cell>
          <cell r="C119" t="str">
            <v>J48867</v>
          </cell>
          <cell r="D119" t="str">
            <v>C1SR</v>
          </cell>
          <cell r="E119">
            <v>40840</v>
          </cell>
          <cell r="F119">
            <v>40990</v>
          </cell>
        </row>
        <row r="120">
          <cell r="A120">
            <v>117</v>
          </cell>
          <cell r="B120">
            <v>0.29235433353760765</v>
          </cell>
          <cell r="C120" t="str">
            <v>J67506</v>
          </cell>
          <cell r="D120" t="str">
            <v>C1SR</v>
          </cell>
          <cell r="E120">
            <v>40862</v>
          </cell>
          <cell r="F120">
            <v>40990</v>
          </cell>
        </row>
        <row r="121">
          <cell r="A121">
            <v>118</v>
          </cell>
          <cell r="B121">
            <v>0.19654749797757121</v>
          </cell>
          <cell r="C121" t="str">
            <v>H50046</v>
          </cell>
          <cell r="D121" t="str">
            <v>C1SR</v>
          </cell>
          <cell r="E121">
            <v>40598</v>
          </cell>
          <cell r="F121">
            <v>40991</v>
          </cell>
        </row>
        <row r="122">
          <cell r="A122">
            <v>119</v>
          </cell>
          <cell r="B122">
            <v>0.80667376071413255</v>
          </cell>
          <cell r="C122" t="str">
            <v>H70694</v>
          </cell>
          <cell r="D122" t="str">
            <v>C1SR</v>
          </cell>
          <cell r="E122">
            <v>40682</v>
          </cell>
          <cell r="F122">
            <v>40991</v>
          </cell>
        </row>
        <row r="123">
          <cell r="A123">
            <v>120</v>
          </cell>
          <cell r="B123">
            <v>0.72350395935851042</v>
          </cell>
          <cell r="C123" t="str">
            <v>H74361</v>
          </cell>
          <cell r="D123" t="str">
            <v>C1SR</v>
          </cell>
          <cell r="E123">
            <v>40744</v>
          </cell>
          <cell r="F123">
            <v>40991</v>
          </cell>
        </row>
        <row r="124">
          <cell r="A124">
            <v>121</v>
          </cell>
          <cell r="B124">
            <v>0.52983649684324685</v>
          </cell>
          <cell r="C124" t="str">
            <v>J46552</v>
          </cell>
          <cell r="D124" t="str">
            <v>C1SR</v>
          </cell>
          <cell r="E124">
            <v>40840</v>
          </cell>
          <cell r="F124">
            <v>40991</v>
          </cell>
        </row>
        <row r="125">
          <cell r="A125">
            <v>122</v>
          </cell>
          <cell r="B125">
            <v>0.4763135987797934</v>
          </cell>
          <cell r="C125" t="str">
            <v>J46657</v>
          </cell>
          <cell r="D125" t="str">
            <v>C1SR</v>
          </cell>
          <cell r="E125">
            <v>40840</v>
          </cell>
          <cell r="F125">
            <v>40991</v>
          </cell>
        </row>
        <row r="126">
          <cell r="A126">
            <v>123</v>
          </cell>
          <cell r="B126">
            <v>5.2509474736201489E-2</v>
          </cell>
          <cell r="C126" t="str">
            <v>J58808</v>
          </cell>
          <cell r="D126" t="str">
            <v>C1SR</v>
          </cell>
          <cell r="E126">
            <v>40855</v>
          </cell>
          <cell r="F126">
            <v>40991</v>
          </cell>
        </row>
        <row r="127">
          <cell r="A127">
            <v>124</v>
          </cell>
          <cell r="B127">
            <v>0.1569707206052926</v>
          </cell>
          <cell r="C127" t="str">
            <v>J92220</v>
          </cell>
          <cell r="D127" t="str">
            <v>C1SR</v>
          </cell>
          <cell r="E127">
            <v>40862</v>
          </cell>
          <cell r="F127">
            <v>40991</v>
          </cell>
        </row>
        <row r="128">
          <cell r="A128">
            <v>125</v>
          </cell>
          <cell r="B128">
            <v>0.9301406555120435</v>
          </cell>
          <cell r="C128" t="str">
            <v>J20335</v>
          </cell>
          <cell r="D128" t="str">
            <v>C1SR</v>
          </cell>
          <cell r="E128">
            <v>40800</v>
          </cell>
          <cell r="F128">
            <v>40998</v>
          </cell>
        </row>
        <row r="129">
          <cell r="A129">
            <v>126</v>
          </cell>
          <cell r="B129">
            <v>0.90834742444812988</v>
          </cell>
          <cell r="C129" t="str">
            <v>G93584</v>
          </cell>
          <cell r="D129" t="str">
            <v>C1SR</v>
          </cell>
          <cell r="E129">
            <v>40568</v>
          </cell>
          <cell r="F129">
            <v>41004</v>
          </cell>
        </row>
        <row r="130">
          <cell r="A130">
            <v>127</v>
          </cell>
          <cell r="B130">
            <v>5.4661404108585443E-2</v>
          </cell>
          <cell r="C130" t="str">
            <v>H49483</v>
          </cell>
          <cell r="D130" t="str">
            <v>C1SR</v>
          </cell>
          <cell r="E130">
            <v>40598</v>
          </cell>
          <cell r="F130">
            <v>41004</v>
          </cell>
        </row>
        <row r="131">
          <cell r="A131">
            <v>128</v>
          </cell>
          <cell r="B131">
            <v>0.10002819921845685</v>
          </cell>
          <cell r="C131" t="str">
            <v>H50194</v>
          </cell>
          <cell r="D131" t="str">
            <v>C1SR</v>
          </cell>
          <cell r="E131">
            <v>40598</v>
          </cell>
          <cell r="F131">
            <v>41004</v>
          </cell>
        </row>
        <row r="132">
          <cell r="A132">
            <v>129</v>
          </cell>
          <cell r="B132">
            <v>0.46556654077103465</v>
          </cell>
          <cell r="C132" t="str">
            <v>H61347</v>
          </cell>
          <cell r="D132" t="str">
            <v>C1SR</v>
          </cell>
          <cell r="E132">
            <v>40638</v>
          </cell>
          <cell r="F132">
            <v>41004</v>
          </cell>
        </row>
        <row r="133">
          <cell r="A133">
            <v>130</v>
          </cell>
          <cell r="B133">
            <v>0.78244061844441237</v>
          </cell>
          <cell r="C133" t="str">
            <v>H74909</v>
          </cell>
          <cell r="D133" t="str">
            <v>C1SR</v>
          </cell>
          <cell r="E133">
            <v>40744</v>
          </cell>
          <cell r="F133">
            <v>41004</v>
          </cell>
        </row>
        <row r="134">
          <cell r="A134">
            <v>131</v>
          </cell>
          <cell r="B134">
            <v>0.92617518783535324</v>
          </cell>
          <cell r="C134" t="str">
            <v>J05356</v>
          </cell>
          <cell r="D134" t="str">
            <v>C1SR</v>
          </cell>
          <cell r="E134">
            <v>40798</v>
          </cell>
          <cell r="F134">
            <v>41004</v>
          </cell>
        </row>
        <row r="135">
          <cell r="A135">
            <v>132</v>
          </cell>
          <cell r="B135">
            <v>0.72643040841406958</v>
          </cell>
          <cell r="C135" t="str">
            <v>J23778</v>
          </cell>
          <cell r="D135" t="str">
            <v>C1SR</v>
          </cell>
          <cell r="E135">
            <v>40828</v>
          </cell>
          <cell r="F135">
            <v>41004</v>
          </cell>
        </row>
        <row r="136">
          <cell r="A136">
            <v>133</v>
          </cell>
          <cell r="B136">
            <v>0.83122648981463132</v>
          </cell>
          <cell r="C136" t="str">
            <v>J46164</v>
          </cell>
          <cell r="D136" t="str">
            <v>C1SR</v>
          </cell>
          <cell r="E136">
            <v>40840</v>
          </cell>
          <cell r="F136">
            <v>41004</v>
          </cell>
        </row>
        <row r="137">
          <cell r="A137">
            <v>134</v>
          </cell>
          <cell r="B137">
            <v>0.14337135960093905</v>
          </cell>
          <cell r="C137" t="str">
            <v>J71674</v>
          </cell>
          <cell r="D137" t="str">
            <v>C1SR</v>
          </cell>
          <cell r="E137">
            <v>40862</v>
          </cell>
          <cell r="F137">
            <v>41004</v>
          </cell>
        </row>
        <row r="138">
          <cell r="A138">
            <v>135</v>
          </cell>
          <cell r="B138">
            <v>0.9887670696607701</v>
          </cell>
          <cell r="C138" t="str">
            <v>J46641</v>
          </cell>
          <cell r="D138" t="str">
            <v>C1SR</v>
          </cell>
          <cell r="E138">
            <v>40840</v>
          </cell>
          <cell r="F138">
            <v>41008</v>
          </cell>
        </row>
        <row r="139">
          <cell r="A139">
            <v>136</v>
          </cell>
          <cell r="B139">
            <v>0.33297768982834819</v>
          </cell>
          <cell r="C139" t="str">
            <v>H50876</v>
          </cell>
          <cell r="D139" t="str">
            <v>C1SR</v>
          </cell>
          <cell r="E139">
            <v>40598</v>
          </cell>
          <cell r="F139">
            <v>41010</v>
          </cell>
        </row>
        <row r="140">
          <cell r="A140">
            <v>137</v>
          </cell>
          <cell r="B140">
            <v>0.15566006140561117</v>
          </cell>
          <cell r="C140" t="str">
            <v>H50584</v>
          </cell>
          <cell r="D140" t="str">
            <v>C1SR</v>
          </cell>
          <cell r="E140">
            <v>40598</v>
          </cell>
          <cell r="F140">
            <v>41015</v>
          </cell>
        </row>
        <row r="141">
          <cell r="A141">
            <v>138</v>
          </cell>
          <cell r="B141">
            <v>0.10325122765380235</v>
          </cell>
          <cell r="C141" t="str">
            <v>H52114</v>
          </cell>
          <cell r="D141" t="str">
            <v>C1SR</v>
          </cell>
          <cell r="E141">
            <v>40598</v>
          </cell>
          <cell r="F141">
            <v>41015</v>
          </cell>
        </row>
        <row r="142">
          <cell r="A142">
            <v>139</v>
          </cell>
          <cell r="B142">
            <v>0.75661771292088598</v>
          </cell>
          <cell r="C142" t="str">
            <v>H76001</v>
          </cell>
          <cell r="D142" t="str">
            <v>C1SR</v>
          </cell>
          <cell r="E142">
            <v>40744</v>
          </cell>
          <cell r="F142">
            <v>41015</v>
          </cell>
        </row>
        <row r="143">
          <cell r="A143">
            <v>140</v>
          </cell>
          <cell r="B143">
            <v>0.63291641406984633</v>
          </cell>
          <cell r="C143" t="str">
            <v>J17999</v>
          </cell>
          <cell r="D143" t="str">
            <v>C1SR</v>
          </cell>
          <cell r="E143">
            <v>40812</v>
          </cell>
          <cell r="F143">
            <v>41015</v>
          </cell>
        </row>
        <row r="144">
          <cell r="A144">
            <v>141</v>
          </cell>
          <cell r="B144">
            <v>0.3219272631529273</v>
          </cell>
          <cell r="C144" t="str">
            <v>J42338</v>
          </cell>
          <cell r="D144" t="str">
            <v>C1SR</v>
          </cell>
          <cell r="E144">
            <v>40834</v>
          </cell>
          <cell r="F144">
            <v>41015</v>
          </cell>
        </row>
        <row r="145">
          <cell r="A145">
            <v>142</v>
          </cell>
          <cell r="B145">
            <v>0.20876291206087161</v>
          </cell>
          <cell r="C145" t="str">
            <v>J93426</v>
          </cell>
          <cell r="D145" t="str">
            <v>C1SR</v>
          </cell>
          <cell r="E145">
            <v>40875</v>
          </cell>
          <cell r="F145">
            <v>41015</v>
          </cell>
        </row>
        <row r="146">
          <cell r="A146">
            <v>143</v>
          </cell>
          <cell r="B146">
            <v>0.23674519824223306</v>
          </cell>
          <cell r="C146" t="str">
            <v>H62781</v>
          </cell>
          <cell r="D146" t="str">
            <v>C1SR</v>
          </cell>
          <cell r="E146">
            <v>40638</v>
          </cell>
          <cell r="F146">
            <v>41018</v>
          </cell>
        </row>
        <row r="147">
          <cell r="A147">
            <v>144</v>
          </cell>
          <cell r="B147">
            <v>0.41483555153595231</v>
          </cell>
          <cell r="C147" t="str">
            <v>H64974</v>
          </cell>
          <cell r="D147" t="str">
            <v>C1SR</v>
          </cell>
          <cell r="E147">
            <v>40683</v>
          </cell>
          <cell r="F147">
            <v>41018</v>
          </cell>
        </row>
        <row r="148">
          <cell r="A148">
            <v>145</v>
          </cell>
          <cell r="B148">
            <v>0.49216563126418356</v>
          </cell>
          <cell r="C148" t="str">
            <v>H70960</v>
          </cell>
          <cell r="D148" t="str">
            <v>C1SR</v>
          </cell>
          <cell r="E148">
            <v>40682</v>
          </cell>
          <cell r="F148">
            <v>41018</v>
          </cell>
        </row>
        <row r="149">
          <cell r="A149">
            <v>146</v>
          </cell>
          <cell r="B149">
            <v>0.77062639191953741</v>
          </cell>
          <cell r="C149" t="str">
            <v>H74419</v>
          </cell>
          <cell r="D149" t="str">
            <v>C1SR</v>
          </cell>
          <cell r="E149">
            <v>40744</v>
          </cell>
          <cell r="F149">
            <v>41018</v>
          </cell>
        </row>
        <row r="150">
          <cell r="A150">
            <v>147</v>
          </cell>
          <cell r="B150">
            <v>0.60949548598734926</v>
          </cell>
          <cell r="C150" t="str">
            <v>H74598</v>
          </cell>
          <cell r="D150" t="str">
            <v>C1SR</v>
          </cell>
          <cell r="E150">
            <v>40744</v>
          </cell>
          <cell r="F150">
            <v>41018</v>
          </cell>
        </row>
        <row r="151">
          <cell r="A151">
            <v>148</v>
          </cell>
          <cell r="B151">
            <v>0.12031927141789145</v>
          </cell>
          <cell r="C151" t="str">
            <v>H75852</v>
          </cell>
          <cell r="D151" t="str">
            <v>C1SR</v>
          </cell>
          <cell r="E151">
            <v>40744</v>
          </cell>
          <cell r="F151">
            <v>41018</v>
          </cell>
        </row>
        <row r="152">
          <cell r="A152">
            <v>149</v>
          </cell>
          <cell r="B152">
            <v>0.60309652953473425</v>
          </cell>
          <cell r="C152" t="str">
            <v>J05386</v>
          </cell>
          <cell r="D152" t="str">
            <v>C1SR</v>
          </cell>
          <cell r="E152">
            <v>40798</v>
          </cell>
          <cell r="F152">
            <v>41018</v>
          </cell>
        </row>
        <row r="153">
          <cell r="A153">
            <v>150</v>
          </cell>
          <cell r="B153">
            <v>0.12909428654785293</v>
          </cell>
          <cell r="C153" t="str">
            <v>J05474</v>
          </cell>
          <cell r="D153" t="str">
            <v>C1SR</v>
          </cell>
          <cell r="E153">
            <v>40798</v>
          </cell>
          <cell r="F153">
            <v>41018</v>
          </cell>
        </row>
        <row r="154">
          <cell r="A154">
            <v>151</v>
          </cell>
          <cell r="B154">
            <v>0.61208678094641944</v>
          </cell>
          <cell r="C154" t="str">
            <v>J05488</v>
          </cell>
          <cell r="D154" t="str">
            <v>C1SR</v>
          </cell>
          <cell r="E154">
            <v>40798</v>
          </cell>
          <cell r="F154">
            <v>41018</v>
          </cell>
        </row>
        <row r="155">
          <cell r="A155">
            <v>152</v>
          </cell>
          <cell r="B155">
            <v>0.5615277365978868</v>
          </cell>
          <cell r="C155" t="str">
            <v>J06499</v>
          </cell>
          <cell r="D155" t="str">
            <v>C1SR</v>
          </cell>
          <cell r="E155">
            <v>40798</v>
          </cell>
          <cell r="F155">
            <v>41018</v>
          </cell>
        </row>
        <row r="156">
          <cell r="A156">
            <v>153</v>
          </cell>
          <cell r="B156">
            <v>0.23266711327454137</v>
          </cell>
          <cell r="C156" t="str">
            <v>J09397</v>
          </cell>
          <cell r="D156" t="str">
            <v>C1SR</v>
          </cell>
          <cell r="E156">
            <v>40798</v>
          </cell>
          <cell r="F156">
            <v>41018</v>
          </cell>
        </row>
        <row r="157">
          <cell r="A157">
            <v>154</v>
          </cell>
          <cell r="B157">
            <v>0.65784848213247182</v>
          </cell>
          <cell r="C157" t="str">
            <v>J14729</v>
          </cell>
          <cell r="D157" t="str">
            <v>C1SR</v>
          </cell>
          <cell r="E157">
            <v>40800</v>
          </cell>
          <cell r="F157">
            <v>41018</v>
          </cell>
        </row>
        <row r="158">
          <cell r="A158">
            <v>155</v>
          </cell>
          <cell r="B158">
            <v>0.53273168317232145</v>
          </cell>
          <cell r="C158" t="str">
            <v>J18652</v>
          </cell>
          <cell r="D158" t="str">
            <v>C1SR</v>
          </cell>
          <cell r="E158">
            <v>40800</v>
          </cell>
          <cell r="F158">
            <v>41018</v>
          </cell>
        </row>
        <row r="159">
          <cell r="A159">
            <v>156</v>
          </cell>
          <cell r="B159">
            <v>0.79698056371796056</v>
          </cell>
          <cell r="C159" t="str">
            <v>J31014</v>
          </cell>
          <cell r="D159" t="str">
            <v>C1SR</v>
          </cell>
          <cell r="E159">
            <v>40828</v>
          </cell>
          <cell r="F159">
            <v>41018</v>
          </cell>
        </row>
        <row r="160">
          <cell r="A160">
            <v>157</v>
          </cell>
          <cell r="B160">
            <v>0.26464317783969182</v>
          </cell>
          <cell r="C160" t="str">
            <v>J41829</v>
          </cell>
          <cell r="D160" t="str">
            <v>C1SR</v>
          </cell>
          <cell r="E160">
            <v>40834</v>
          </cell>
          <cell r="F160">
            <v>41018</v>
          </cell>
        </row>
        <row r="161">
          <cell r="A161">
            <v>158</v>
          </cell>
          <cell r="B161">
            <v>9.5340892135690636E-2</v>
          </cell>
          <cell r="C161" t="str">
            <v>J43133</v>
          </cell>
          <cell r="D161" t="str">
            <v>C1SR</v>
          </cell>
          <cell r="E161">
            <v>40840</v>
          </cell>
          <cell r="F161">
            <v>41018</v>
          </cell>
        </row>
        <row r="162">
          <cell r="A162">
            <v>159</v>
          </cell>
          <cell r="B162">
            <v>0.1291414156594558</v>
          </cell>
          <cell r="C162" t="str">
            <v>J54342</v>
          </cell>
          <cell r="D162" t="str">
            <v>C1SR</v>
          </cell>
          <cell r="E162">
            <v>40855</v>
          </cell>
          <cell r="F162">
            <v>41018</v>
          </cell>
        </row>
        <row r="163">
          <cell r="A163">
            <v>160</v>
          </cell>
          <cell r="B163">
            <v>1.881929839712293E-2</v>
          </cell>
          <cell r="C163" t="str">
            <v>J55725</v>
          </cell>
          <cell r="D163" t="str">
            <v>C1SR</v>
          </cell>
          <cell r="E163">
            <v>40855</v>
          </cell>
          <cell r="F163">
            <v>41018</v>
          </cell>
        </row>
        <row r="164">
          <cell r="A164">
            <v>161</v>
          </cell>
          <cell r="B164">
            <v>0.28924410582544391</v>
          </cell>
          <cell r="C164" t="str">
            <v>J62022</v>
          </cell>
          <cell r="D164" t="str">
            <v>C1SR</v>
          </cell>
          <cell r="E164">
            <v>40862</v>
          </cell>
          <cell r="F164">
            <v>41018</v>
          </cell>
        </row>
        <row r="165">
          <cell r="A165">
            <v>162</v>
          </cell>
          <cell r="B165">
            <v>0.44120555924304583</v>
          </cell>
          <cell r="C165" t="str">
            <v>J62652</v>
          </cell>
          <cell r="D165" t="str">
            <v>C1SR</v>
          </cell>
          <cell r="E165">
            <v>40862</v>
          </cell>
          <cell r="F165">
            <v>41018</v>
          </cell>
        </row>
        <row r="166">
          <cell r="A166">
            <v>163</v>
          </cell>
          <cell r="B166">
            <v>0.4640764245647413</v>
          </cell>
          <cell r="C166" t="str">
            <v>J67490</v>
          </cell>
          <cell r="D166" t="str">
            <v>C1SR</v>
          </cell>
          <cell r="E166">
            <v>40862</v>
          </cell>
          <cell r="F166">
            <v>41018</v>
          </cell>
        </row>
        <row r="167">
          <cell r="A167">
            <v>164</v>
          </cell>
          <cell r="B167">
            <v>0.29953139408439544</v>
          </cell>
          <cell r="C167" t="str">
            <v>J87280</v>
          </cell>
          <cell r="D167" t="str">
            <v>C1SR</v>
          </cell>
          <cell r="E167">
            <v>40822</v>
          </cell>
          <cell r="F167">
            <v>41018</v>
          </cell>
        </row>
        <row r="168">
          <cell r="A168">
            <v>165</v>
          </cell>
          <cell r="B168">
            <v>3.4073533506154274E-2</v>
          </cell>
          <cell r="C168" t="str">
            <v>J93437</v>
          </cell>
          <cell r="D168" t="str">
            <v>C1SR</v>
          </cell>
          <cell r="E168">
            <v>40875</v>
          </cell>
          <cell r="F168">
            <v>41018</v>
          </cell>
        </row>
        <row r="169">
          <cell r="A169">
            <v>166</v>
          </cell>
          <cell r="B169">
            <v>0.12433807171945754</v>
          </cell>
          <cell r="C169" t="str">
            <v>J95657</v>
          </cell>
          <cell r="D169" t="str">
            <v>C1SR</v>
          </cell>
          <cell r="E169">
            <v>40875</v>
          </cell>
          <cell r="F169">
            <v>41018</v>
          </cell>
        </row>
        <row r="170">
          <cell r="A170">
            <v>167</v>
          </cell>
          <cell r="B170">
            <v>0.36294520257309526</v>
          </cell>
          <cell r="C170" t="str">
            <v>G95172</v>
          </cell>
          <cell r="D170" t="str">
            <v>C1SR</v>
          </cell>
          <cell r="E170">
            <v>40626</v>
          </cell>
          <cell r="F170">
            <v>41025</v>
          </cell>
        </row>
        <row r="171">
          <cell r="A171">
            <v>168</v>
          </cell>
          <cell r="B171">
            <v>0.81737571681113463</v>
          </cell>
          <cell r="C171" t="str">
            <v>H61335</v>
          </cell>
          <cell r="D171" t="str">
            <v>C1SR</v>
          </cell>
          <cell r="E171">
            <v>40638</v>
          </cell>
          <cell r="F171">
            <v>41025</v>
          </cell>
        </row>
        <row r="172">
          <cell r="A172">
            <v>169</v>
          </cell>
          <cell r="B172">
            <v>0.27936001506291996</v>
          </cell>
          <cell r="C172" t="str">
            <v>H63573</v>
          </cell>
          <cell r="D172" t="str">
            <v>C1SR</v>
          </cell>
          <cell r="E172">
            <v>40638</v>
          </cell>
          <cell r="F172">
            <v>41025</v>
          </cell>
        </row>
        <row r="173">
          <cell r="A173">
            <v>170</v>
          </cell>
          <cell r="B173">
            <v>0.23568754649332757</v>
          </cell>
          <cell r="C173" t="str">
            <v>H71547</v>
          </cell>
          <cell r="D173" t="str">
            <v>C1SR</v>
          </cell>
          <cell r="E173">
            <v>40682</v>
          </cell>
          <cell r="F173">
            <v>41025</v>
          </cell>
        </row>
        <row r="174">
          <cell r="A174">
            <v>171</v>
          </cell>
          <cell r="B174">
            <v>1.0883476856962226E-2</v>
          </cell>
          <cell r="C174" t="str">
            <v>H77124</v>
          </cell>
          <cell r="D174" t="str">
            <v>C1SR</v>
          </cell>
          <cell r="E174">
            <v>40767</v>
          </cell>
          <cell r="F174">
            <v>41025</v>
          </cell>
        </row>
        <row r="175">
          <cell r="A175">
            <v>172</v>
          </cell>
          <cell r="B175">
            <v>0.69318986807380356</v>
          </cell>
          <cell r="C175" t="str">
            <v>J13713</v>
          </cell>
          <cell r="D175" t="str">
            <v>C1SR</v>
          </cell>
          <cell r="E175">
            <v>40800</v>
          </cell>
          <cell r="F175">
            <v>41025</v>
          </cell>
        </row>
        <row r="176">
          <cell r="A176">
            <v>173</v>
          </cell>
          <cell r="B176">
            <v>0.29339592368329159</v>
          </cell>
          <cell r="C176" t="str">
            <v>J71617</v>
          </cell>
          <cell r="D176" t="str">
            <v>C1SR</v>
          </cell>
          <cell r="E176">
            <v>40862</v>
          </cell>
          <cell r="F176">
            <v>41025</v>
          </cell>
        </row>
        <row r="177">
          <cell r="A177">
            <v>174</v>
          </cell>
          <cell r="B177">
            <v>0.71493025189819581</v>
          </cell>
          <cell r="C177" t="str">
            <v>H70095</v>
          </cell>
          <cell r="D177" t="str">
            <v>C1SR</v>
          </cell>
          <cell r="E177">
            <v>40682</v>
          </cell>
          <cell r="F177">
            <v>41026</v>
          </cell>
        </row>
        <row r="178">
          <cell r="A178">
            <v>175</v>
          </cell>
          <cell r="B178">
            <v>0.88843885480336371</v>
          </cell>
          <cell r="C178" t="str">
            <v>G93889</v>
          </cell>
          <cell r="D178" t="str">
            <v>C1SR</v>
          </cell>
          <cell r="E178">
            <v>40568</v>
          </cell>
          <cell r="F178">
            <v>41029</v>
          </cell>
        </row>
        <row r="179">
          <cell r="A179">
            <v>176</v>
          </cell>
          <cell r="B179">
            <v>0.93883663594319544</v>
          </cell>
          <cell r="C179" t="str">
            <v>H74192</v>
          </cell>
          <cell r="D179" t="str">
            <v>C1SR</v>
          </cell>
          <cell r="E179">
            <v>40744</v>
          </cell>
          <cell r="F179">
            <v>41029</v>
          </cell>
        </row>
        <row r="180">
          <cell r="A180">
            <v>177</v>
          </cell>
          <cell r="B180">
            <v>0.81079890888666917</v>
          </cell>
          <cell r="C180" t="str">
            <v>J29135</v>
          </cell>
          <cell r="D180" t="str">
            <v>C1SR</v>
          </cell>
          <cell r="E180">
            <v>40828</v>
          </cell>
          <cell r="F180">
            <v>41029</v>
          </cell>
        </row>
        <row r="181">
          <cell r="A181">
            <v>178</v>
          </cell>
          <cell r="B181">
            <v>0.35484017183970051</v>
          </cell>
          <cell r="C181" t="str">
            <v>J37391</v>
          </cell>
          <cell r="D181" t="str">
            <v>C1SR</v>
          </cell>
          <cell r="E181">
            <v>40834</v>
          </cell>
          <cell r="F181">
            <v>41029</v>
          </cell>
        </row>
        <row r="182">
          <cell r="A182">
            <v>179</v>
          </cell>
          <cell r="B182">
            <v>0.58215240482692088</v>
          </cell>
          <cell r="C182" t="str">
            <v>J41597</v>
          </cell>
          <cell r="D182" t="str">
            <v>C1SR</v>
          </cell>
          <cell r="E182">
            <v>40834</v>
          </cell>
          <cell r="F182">
            <v>41029</v>
          </cell>
        </row>
        <row r="183">
          <cell r="A183">
            <v>180</v>
          </cell>
          <cell r="B183">
            <v>0.98573685418121892</v>
          </cell>
          <cell r="C183" t="str">
            <v>J46652</v>
          </cell>
          <cell r="D183" t="str">
            <v>C1SR</v>
          </cell>
          <cell r="E183">
            <v>40840</v>
          </cell>
          <cell r="F183">
            <v>41029</v>
          </cell>
        </row>
        <row r="184">
          <cell r="A184">
            <v>181</v>
          </cell>
          <cell r="B184">
            <v>0.88630075875752423</v>
          </cell>
          <cell r="C184" t="str">
            <v>J61751</v>
          </cell>
          <cell r="D184" t="str">
            <v>C1SR</v>
          </cell>
          <cell r="E184">
            <v>40855</v>
          </cell>
          <cell r="F184">
            <v>41029</v>
          </cell>
        </row>
        <row r="185">
          <cell r="A185">
            <v>182</v>
          </cell>
          <cell r="B185">
            <v>0.60060225429394976</v>
          </cell>
          <cell r="C185" t="str">
            <v>J65431</v>
          </cell>
          <cell r="D185" t="str">
            <v>C1SR</v>
          </cell>
          <cell r="E185">
            <v>40862</v>
          </cell>
          <cell r="F185">
            <v>41029</v>
          </cell>
        </row>
        <row r="186">
          <cell r="A186">
            <v>183</v>
          </cell>
          <cell r="B186">
            <v>0.20286545579730186</v>
          </cell>
          <cell r="C186" t="str">
            <v>J65495</v>
          </cell>
          <cell r="D186" t="str">
            <v>C1SR</v>
          </cell>
          <cell r="E186">
            <v>40862</v>
          </cell>
          <cell r="F186">
            <v>41029</v>
          </cell>
        </row>
        <row r="187">
          <cell r="A187">
            <v>184</v>
          </cell>
          <cell r="B187">
            <v>0.39203924390176703</v>
          </cell>
          <cell r="C187" t="str">
            <v>J65539</v>
          </cell>
          <cell r="D187" t="str">
            <v>C1SR</v>
          </cell>
          <cell r="E187">
            <v>40862</v>
          </cell>
          <cell r="F187">
            <v>41029</v>
          </cell>
        </row>
        <row r="188">
          <cell r="A188">
            <v>185</v>
          </cell>
          <cell r="B188">
            <v>0.94401044449690374</v>
          </cell>
          <cell r="C188" t="str">
            <v>J67110</v>
          </cell>
          <cell r="D188" t="str">
            <v>C1SR</v>
          </cell>
          <cell r="E188">
            <v>40862</v>
          </cell>
          <cell r="F188">
            <v>41029</v>
          </cell>
        </row>
        <row r="189">
          <cell r="A189">
            <v>186</v>
          </cell>
          <cell r="B189">
            <v>0.78824195163587418</v>
          </cell>
          <cell r="C189" t="str">
            <v>J71542</v>
          </cell>
          <cell r="D189" t="str">
            <v>C1SR</v>
          </cell>
          <cell r="E189">
            <v>40862</v>
          </cell>
          <cell r="F189">
            <v>41029</v>
          </cell>
        </row>
        <row r="190">
          <cell r="A190">
            <v>187</v>
          </cell>
          <cell r="B190">
            <v>0.94601633726367051</v>
          </cell>
          <cell r="C190" t="str">
            <v>J93770</v>
          </cell>
          <cell r="D190" t="str">
            <v>C1SR</v>
          </cell>
          <cell r="E190">
            <v>40875</v>
          </cell>
          <cell r="F190">
            <v>41029</v>
          </cell>
        </row>
        <row r="191">
          <cell r="A191">
            <v>188</v>
          </cell>
          <cell r="B191">
            <v>0.62362175094007499</v>
          </cell>
          <cell r="C191" t="str">
            <v>H49825</v>
          </cell>
          <cell r="D191" t="str">
            <v>C1SR</v>
          </cell>
          <cell r="E191">
            <v>40598</v>
          </cell>
          <cell r="F191">
            <v>41030</v>
          </cell>
        </row>
        <row r="192">
          <cell r="A192">
            <v>189</v>
          </cell>
          <cell r="B192">
            <v>0.22325765885055782</v>
          </cell>
          <cell r="C192" t="str">
            <v>J05829</v>
          </cell>
          <cell r="D192" t="str">
            <v>C1SR</v>
          </cell>
          <cell r="E192">
            <v>40798</v>
          </cell>
          <cell r="F192">
            <v>41030</v>
          </cell>
        </row>
        <row r="193">
          <cell r="A193">
            <v>190</v>
          </cell>
          <cell r="B193">
            <v>0.18484255771248048</v>
          </cell>
          <cell r="C193" t="str">
            <v>J06039</v>
          </cell>
          <cell r="D193" t="str">
            <v>C1SR</v>
          </cell>
          <cell r="E193">
            <v>40798</v>
          </cell>
          <cell r="F193">
            <v>41030</v>
          </cell>
        </row>
        <row r="194">
          <cell r="A194">
            <v>191</v>
          </cell>
          <cell r="B194">
            <v>0.60403296077683</v>
          </cell>
          <cell r="C194" t="str">
            <v>J06668</v>
          </cell>
          <cell r="D194" t="str">
            <v>C1SR</v>
          </cell>
          <cell r="E194">
            <v>40798</v>
          </cell>
          <cell r="F194">
            <v>41030</v>
          </cell>
        </row>
        <row r="195">
          <cell r="A195">
            <v>192</v>
          </cell>
          <cell r="B195">
            <v>0.53065419001833847</v>
          </cell>
          <cell r="C195" t="str">
            <v>J36376</v>
          </cell>
          <cell r="D195" t="str">
            <v>C1SR</v>
          </cell>
          <cell r="E195">
            <v>40834</v>
          </cell>
          <cell r="F195">
            <v>41030</v>
          </cell>
        </row>
        <row r="196">
          <cell r="A196">
            <v>193</v>
          </cell>
          <cell r="B196">
            <v>0.19605831059673762</v>
          </cell>
          <cell r="C196" t="str">
            <v>J48814</v>
          </cell>
          <cell r="D196" t="str">
            <v>C1SR</v>
          </cell>
          <cell r="E196">
            <v>40840</v>
          </cell>
          <cell r="F196">
            <v>41030</v>
          </cell>
        </row>
        <row r="197">
          <cell r="A197">
            <v>194</v>
          </cell>
          <cell r="B197">
            <v>0.67027421382740582</v>
          </cell>
          <cell r="C197" t="str">
            <v>J66343</v>
          </cell>
          <cell r="D197" t="str">
            <v>C1SR</v>
          </cell>
          <cell r="E197">
            <v>40862</v>
          </cell>
          <cell r="F197">
            <v>41030</v>
          </cell>
        </row>
        <row r="198">
          <cell r="A198">
            <v>195</v>
          </cell>
          <cell r="B198">
            <v>2.4324538286518482E-2</v>
          </cell>
          <cell r="C198" t="str">
            <v>J70256</v>
          </cell>
          <cell r="D198" t="str">
            <v>C1SR</v>
          </cell>
          <cell r="E198">
            <v>40862</v>
          </cell>
          <cell r="F198">
            <v>41030</v>
          </cell>
        </row>
        <row r="199">
          <cell r="A199">
            <v>196</v>
          </cell>
          <cell r="B199">
            <v>0.44566428921962009</v>
          </cell>
          <cell r="C199" t="str">
            <v>J70731</v>
          </cell>
          <cell r="D199" t="str">
            <v>C1SR</v>
          </cell>
          <cell r="E199">
            <v>40862</v>
          </cell>
          <cell r="F199">
            <v>41030</v>
          </cell>
        </row>
        <row r="200">
          <cell r="A200">
            <v>197</v>
          </cell>
          <cell r="B200">
            <v>0.22032072327623364</v>
          </cell>
          <cell r="C200" t="str">
            <v>J93595</v>
          </cell>
          <cell r="D200" t="str">
            <v>C1SR</v>
          </cell>
          <cell r="E200">
            <v>40875</v>
          </cell>
          <cell r="F200">
            <v>41030</v>
          </cell>
        </row>
        <row r="201">
          <cell r="A201">
            <v>198</v>
          </cell>
          <cell r="B201">
            <v>0.10209537221349352</v>
          </cell>
          <cell r="C201" t="str">
            <v>J31044</v>
          </cell>
          <cell r="D201" t="str">
            <v>C1SR</v>
          </cell>
          <cell r="E201">
            <v>40828</v>
          </cell>
          <cell r="F201">
            <v>41031</v>
          </cell>
        </row>
        <row r="202">
          <cell r="A202">
            <v>199</v>
          </cell>
          <cell r="B202">
            <v>0.19146887019753445</v>
          </cell>
          <cell r="C202" t="str">
            <v>H57853</v>
          </cell>
          <cell r="D202" t="str">
            <v>C1SR</v>
          </cell>
          <cell r="E202">
            <v>40631</v>
          </cell>
          <cell r="F202">
            <v>41032</v>
          </cell>
        </row>
        <row r="203">
          <cell r="A203">
            <v>200</v>
          </cell>
          <cell r="B203">
            <v>0.95369544042782017</v>
          </cell>
          <cell r="C203" t="str">
            <v>J65476</v>
          </cell>
          <cell r="D203" t="str">
            <v>C1SR</v>
          </cell>
          <cell r="E203">
            <v>40862</v>
          </cell>
          <cell r="F203">
            <v>41032</v>
          </cell>
        </row>
        <row r="204">
          <cell r="A204">
            <v>201</v>
          </cell>
          <cell r="B204">
            <v>0.48870629299821022</v>
          </cell>
          <cell r="C204" t="str">
            <v>H56398</v>
          </cell>
          <cell r="D204" t="str">
            <v>C1SR</v>
          </cell>
          <cell r="E204">
            <v>40631</v>
          </cell>
          <cell r="F204">
            <v>41039</v>
          </cell>
        </row>
        <row r="205">
          <cell r="A205">
            <v>202</v>
          </cell>
          <cell r="B205">
            <v>0.44540516586462264</v>
          </cell>
          <cell r="C205" t="str">
            <v>H57756</v>
          </cell>
          <cell r="D205" t="str">
            <v>C1SR</v>
          </cell>
          <cell r="E205">
            <v>40631</v>
          </cell>
          <cell r="F205">
            <v>41039</v>
          </cell>
        </row>
        <row r="206">
          <cell r="A206">
            <v>203</v>
          </cell>
          <cell r="B206">
            <v>0.32259085164766366</v>
          </cell>
          <cell r="C206" t="str">
            <v>H59728</v>
          </cell>
          <cell r="D206" t="str">
            <v>C1SR</v>
          </cell>
          <cell r="E206">
            <v>40638</v>
          </cell>
          <cell r="F206">
            <v>41039</v>
          </cell>
        </row>
        <row r="207">
          <cell r="A207">
            <v>204</v>
          </cell>
          <cell r="B207">
            <v>0.24876289875005664</v>
          </cell>
          <cell r="C207" t="str">
            <v>J03279</v>
          </cell>
          <cell r="D207" t="str">
            <v>C1SR</v>
          </cell>
          <cell r="E207">
            <v>40798</v>
          </cell>
          <cell r="F207">
            <v>41039</v>
          </cell>
        </row>
        <row r="208">
          <cell r="A208">
            <v>205</v>
          </cell>
          <cell r="B208">
            <v>0.99691559424884557</v>
          </cell>
          <cell r="C208" t="str">
            <v>J11355</v>
          </cell>
          <cell r="D208" t="str">
            <v>C1SR</v>
          </cell>
          <cell r="E208">
            <v>40800</v>
          </cell>
          <cell r="F208">
            <v>41039</v>
          </cell>
        </row>
        <row r="209">
          <cell r="A209">
            <v>206</v>
          </cell>
          <cell r="B209">
            <v>0.70430566436856312</v>
          </cell>
          <cell r="C209" t="str">
            <v>J11425</v>
          </cell>
          <cell r="D209" t="str">
            <v>C1SR</v>
          </cell>
          <cell r="E209">
            <v>40800</v>
          </cell>
          <cell r="F209">
            <v>41039</v>
          </cell>
        </row>
        <row r="210">
          <cell r="A210">
            <v>207</v>
          </cell>
          <cell r="B210">
            <v>0.41530361855074083</v>
          </cell>
          <cell r="C210" t="str">
            <v>J11428</v>
          </cell>
          <cell r="D210" t="str">
            <v>C1SR</v>
          </cell>
          <cell r="E210">
            <v>40800</v>
          </cell>
          <cell r="F210">
            <v>41039</v>
          </cell>
        </row>
        <row r="211">
          <cell r="A211">
            <v>208</v>
          </cell>
          <cell r="B211">
            <v>0.91666095889645738</v>
          </cell>
          <cell r="C211" t="str">
            <v>J20251</v>
          </cell>
          <cell r="D211" t="str">
            <v>C1SR</v>
          </cell>
          <cell r="E211">
            <v>40800</v>
          </cell>
          <cell r="F211">
            <v>41039</v>
          </cell>
        </row>
        <row r="212">
          <cell r="A212">
            <v>209</v>
          </cell>
          <cell r="B212">
            <v>0.60632845653765599</v>
          </cell>
          <cell r="C212" t="str">
            <v>J28991</v>
          </cell>
          <cell r="D212" t="str">
            <v>C1SR</v>
          </cell>
          <cell r="E212">
            <v>40828</v>
          </cell>
          <cell r="F212">
            <v>41039</v>
          </cell>
        </row>
        <row r="213">
          <cell r="A213">
            <v>210</v>
          </cell>
          <cell r="B213">
            <v>0.11723435366395296</v>
          </cell>
          <cell r="C213" t="str">
            <v>J30539</v>
          </cell>
          <cell r="D213" t="str">
            <v>C1SR</v>
          </cell>
          <cell r="E213">
            <v>40828</v>
          </cell>
          <cell r="F213">
            <v>41039</v>
          </cell>
        </row>
        <row r="214">
          <cell r="A214">
            <v>211</v>
          </cell>
          <cell r="B214">
            <v>0.54421454807994785</v>
          </cell>
          <cell r="C214" t="str">
            <v>J63843</v>
          </cell>
          <cell r="D214" t="str">
            <v>C1SR</v>
          </cell>
          <cell r="E214">
            <v>40862</v>
          </cell>
          <cell r="F214">
            <v>41039</v>
          </cell>
        </row>
        <row r="215">
          <cell r="A215">
            <v>212</v>
          </cell>
          <cell r="B215">
            <v>0.75618382587803534</v>
          </cell>
          <cell r="C215" t="str">
            <v>J76571</v>
          </cell>
          <cell r="D215" t="str">
            <v>C1SR</v>
          </cell>
          <cell r="E215">
            <v>40865</v>
          </cell>
          <cell r="F215">
            <v>41039</v>
          </cell>
        </row>
        <row r="216">
          <cell r="A216">
            <v>213</v>
          </cell>
          <cell r="B216">
            <v>0.87748038805654127</v>
          </cell>
          <cell r="C216" t="str">
            <v>J79664</v>
          </cell>
          <cell r="D216" t="str">
            <v>C1SR</v>
          </cell>
          <cell r="E216">
            <v>40865</v>
          </cell>
          <cell r="F216">
            <v>41039</v>
          </cell>
        </row>
        <row r="217">
          <cell r="A217">
            <v>214</v>
          </cell>
          <cell r="B217">
            <v>0.44422810492348286</v>
          </cell>
          <cell r="C217" t="str">
            <v>J55527</v>
          </cell>
          <cell r="D217" t="str">
            <v>C1SR</v>
          </cell>
          <cell r="E217">
            <v>40855</v>
          </cell>
          <cell r="F217">
            <v>41040</v>
          </cell>
        </row>
        <row r="218">
          <cell r="A218">
            <v>215</v>
          </cell>
          <cell r="B218">
            <v>0.80643231144679239</v>
          </cell>
          <cell r="C218" t="str">
            <v>J68224</v>
          </cell>
          <cell r="D218" t="str">
            <v>C1SR</v>
          </cell>
          <cell r="E218">
            <v>40862</v>
          </cell>
          <cell r="F218">
            <v>41040</v>
          </cell>
        </row>
        <row r="219">
          <cell r="A219">
            <v>216</v>
          </cell>
          <cell r="B219">
            <v>0.33893682379432999</v>
          </cell>
          <cell r="C219" t="str">
            <v>J23306</v>
          </cell>
          <cell r="D219" t="str">
            <v>C1SR</v>
          </cell>
          <cell r="E219">
            <v>40800</v>
          </cell>
          <cell r="F219">
            <v>41044</v>
          </cell>
        </row>
        <row r="220">
          <cell r="A220">
            <v>217</v>
          </cell>
          <cell r="B220">
            <v>1.7889509602360909E-2</v>
          </cell>
          <cell r="C220" t="str">
            <v>J92303</v>
          </cell>
          <cell r="D220" t="str">
            <v>C1SR</v>
          </cell>
          <cell r="E220">
            <v>40862</v>
          </cell>
          <cell r="F220">
            <v>41044</v>
          </cell>
        </row>
        <row r="221">
          <cell r="A221">
            <v>218</v>
          </cell>
          <cell r="B221">
            <v>0.24482016000094797</v>
          </cell>
          <cell r="C221" t="str">
            <v>J20246</v>
          </cell>
          <cell r="D221" t="str">
            <v>C1SR</v>
          </cell>
          <cell r="E221">
            <v>40800</v>
          </cell>
          <cell r="F221">
            <v>41045</v>
          </cell>
        </row>
        <row r="222">
          <cell r="A222">
            <v>219</v>
          </cell>
          <cell r="B222">
            <v>0.32092045604353503</v>
          </cell>
          <cell r="C222" t="str">
            <v>G95175</v>
          </cell>
          <cell r="D222" t="str">
            <v>C1SR</v>
          </cell>
          <cell r="E222">
            <v>40626</v>
          </cell>
          <cell r="F222">
            <v>41046</v>
          </cell>
        </row>
        <row r="223">
          <cell r="A223">
            <v>220</v>
          </cell>
          <cell r="B223">
            <v>0.80773669352744382</v>
          </cell>
          <cell r="C223" t="str">
            <v>H56384</v>
          </cell>
          <cell r="D223" t="str">
            <v>C1SR</v>
          </cell>
          <cell r="E223">
            <v>40631</v>
          </cell>
          <cell r="F223">
            <v>41046</v>
          </cell>
        </row>
        <row r="224">
          <cell r="A224">
            <v>221</v>
          </cell>
          <cell r="B224">
            <v>0.67757233498399594</v>
          </cell>
          <cell r="C224" t="str">
            <v>H75155</v>
          </cell>
          <cell r="D224" t="str">
            <v>C1SR</v>
          </cell>
          <cell r="E224">
            <v>40744</v>
          </cell>
          <cell r="F224">
            <v>41046</v>
          </cell>
        </row>
        <row r="225">
          <cell r="A225">
            <v>222</v>
          </cell>
          <cell r="B225">
            <v>0.32670991338977995</v>
          </cell>
          <cell r="C225" t="str">
            <v>J23819</v>
          </cell>
          <cell r="D225" t="str">
            <v>C1SR</v>
          </cell>
          <cell r="E225">
            <v>40828</v>
          </cell>
          <cell r="F225">
            <v>41046</v>
          </cell>
        </row>
        <row r="226">
          <cell r="A226">
            <v>223</v>
          </cell>
          <cell r="B226">
            <v>0.25654140960005367</v>
          </cell>
          <cell r="C226" t="str">
            <v>J71508</v>
          </cell>
          <cell r="D226" t="str">
            <v>C1SR</v>
          </cell>
          <cell r="E226">
            <v>40862</v>
          </cell>
          <cell r="F226">
            <v>41046</v>
          </cell>
        </row>
        <row r="227">
          <cell r="A227">
            <v>224</v>
          </cell>
          <cell r="B227">
            <v>0.61119660544438825</v>
          </cell>
          <cell r="C227" t="str">
            <v>H62699</v>
          </cell>
          <cell r="D227" t="str">
            <v>C1SR</v>
          </cell>
          <cell r="E227">
            <v>40638</v>
          </cell>
          <cell r="F227">
            <v>41047</v>
          </cell>
        </row>
        <row r="228">
          <cell r="A228">
            <v>225</v>
          </cell>
          <cell r="B228">
            <v>0.28142697499165736</v>
          </cell>
          <cell r="C228" t="str">
            <v>H52101</v>
          </cell>
          <cell r="D228" t="str">
            <v>C1SR</v>
          </cell>
          <cell r="E228">
            <v>40598</v>
          </cell>
          <cell r="F228">
            <v>41050</v>
          </cell>
        </row>
        <row r="229">
          <cell r="A229">
            <v>226</v>
          </cell>
          <cell r="B229">
            <v>0.43440680523385167</v>
          </cell>
          <cell r="C229" t="str">
            <v>H61312</v>
          </cell>
          <cell r="D229" t="str">
            <v>C1SR</v>
          </cell>
          <cell r="E229">
            <v>40638</v>
          </cell>
          <cell r="F229">
            <v>41050</v>
          </cell>
        </row>
        <row r="230">
          <cell r="A230">
            <v>227</v>
          </cell>
          <cell r="B230">
            <v>0.76243000513050807</v>
          </cell>
          <cell r="C230" t="str">
            <v>H76093</v>
          </cell>
          <cell r="D230" t="str">
            <v>C1SR</v>
          </cell>
          <cell r="E230">
            <v>40744</v>
          </cell>
          <cell r="F230">
            <v>41050</v>
          </cell>
        </row>
        <row r="231">
          <cell r="A231">
            <v>228</v>
          </cell>
          <cell r="B231">
            <v>0.46445255627903004</v>
          </cell>
          <cell r="C231" t="str">
            <v>J02639</v>
          </cell>
          <cell r="D231" t="str">
            <v>C1SR</v>
          </cell>
          <cell r="E231">
            <v>40798</v>
          </cell>
          <cell r="F231">
            <v>41050</v>
          </cell>
        </row>
        <row r="232">
          <cell r="A232">
            <v>229</v>
          </cell>
          <cell r="B232">
            <v>0.71743518780747662</v>
          </cell>
          <cell r="C232" t="str">
            <v>J06226</v>
          </cell>
          <cell r="D232" t="str">
            <v>C1SR</v>
          </cell>
          <cell r="E232">
            <v>40798</v>
          </cell>
          <cell r="F232">
            <v>41050</v>
          </cell>
        </row>
        <row r="233">
          <cell r="A233">
            <v>230</v>
          </cell>
          <cell r="B233">
            <v>7.6818272692811829E-2</v>
          </cell>
          <cell r="C233" t="str">
            <v>J30965</v>
          </cell>
          <cell r="D233" t="str">
            <v>C1SR</v>
          </cell>
          <cell r="E233">
            <v>40828</v>
          </cell>
          <cell r="F233">
            <v>41050</v>
          </cell>
        </row>
        <row r="234">
          <cell r="A234">
            <v>231</v>
          </cell>
          <cell r="B234">
            <v>0.78704200331650898</v>
          </cell>
          <cell r="C234" t="str">
            <v>J54351</v>
          </cell>
          <cell r="D234" t="str">
            <v>C1SR</v>
          </cell>
          <cell r="E234">
            <v>40855</v>
          </cell>
          <cell r="F234">
            <v>41050</v>
          </cell>
        </row>
        <row r="235">
          <cell r="A235">
            <v>232</v>
          </cell>
          <cell r="B235">
            <v>0.29380057392819947</v>
          </cell>
          <cell r="C235" t="str">
            <v>J63153</v>
          </cell>
          <cell r="D235" t="str">
            <v>C1SR</v>
          </cell>
          <cell r="E235">
            <v>40862</v>
          </cell>
          <cell r="F235">
            <v>41050</v>
          </cell>
        </row>
        <row r="236">
          <cell r="A236">
            <v>233</v>
          </cell>
          <cell r="B236">
            <v>0.97712646726277252</v>
          </cell>
          <cell r="C236" t="str">
            <v>J68116</v>
          </cell>
          <cell r="D236" t="str">
            <v>C1SR</v>
          </cell>
          <cell r="E236">
            <v>40862</v>
          </cell>
          <cell r="F236">
            <v>41050</v>
          </cell>
        </row>
        <row r="237">
          <cell r="A237">
            <v>234</v>
          </cell>
          <cell r="B237">
            <v>0.89794369800717533</v>
          </cell>
          <cell r="C237" t="str">
            <v>H65486</v>
          </cell>
          <cell r="D237" t="str">
            <v>C1SR</v>
          </cell>
          <cell r="E237">
            <v>40683</v>
          </cell>
          <cell r="F237">
            <v>41051</v>
          </cell>
        </row>
        <row r="238">
          <cell r="A238">
            <v>235</v>
          </cell>
          <cell r="B238">
            <v>0.52649747326112173</v>
          </cell>
          <cell r="C238" t="str">
            <v>J17510</v>
          </cell>
          <cell r="D238" t="str">
            <v>C1SR</v>
          </cell>
          <cell r="E238">
            <v>40812</v>
          </cell>
          <cell r="F238">
            <v>41051</v>
          </cell>
        </row>
        <row r="239">
          <cell r="A239">
            <v>236</v>
          </cell>
          <cell r="B239">
            <v>0.95580355919935012</v>
          </cell>
          <cell r="C239" t="str">
            <v>J29420</v>
          </cell>
          <cell r="D239" t="str">
            <v>C1SR</v>
          </cell>
          <cell r="E239">
            <v>40828</v>
          </cell>
          <cell r="F239">
            <v>41051</v>
          </cell>
        </row>
        <row r="240">
          <cell r="A240">
            <v>237</v>
          </cell>
          <cell r="B240">
            <v>0.30052091041366091</v>
          </cell>
          <cell r="C240" t="str">
            <v>J61783</v>
          </cell>
          <cell r="D240" t="str">
            <v>C1SR</v>
          </cell>
          <cell r="E240">
            <v>40855</v>
          </cell>
          <cell r="F240">
            <v>41051</v>
          </cell>
        </row>
        <row r="241">
          <cell r="A241">
            <v>238</v>
          </cell>
          <cell r="B241">
            <v>0.24080904415360294</v>
          </cell>
          <cell r="C241" t="str">
            <v>J62552</v>
          </cell>
          <cell r="D241" t="str">
            <v>C1SR</v>
          </cell>
          <cell r="E241">
            <v>40862</v>
          </cell>
          <cell r="F241">
            <v>41051</v>
          </cell>
        </row>
        <row r="242">
          <cell r="A242">
            <v>239</v>
          </cell>
          <cell r="B242">
            <v>0.99216112003964585</v>
          </cell>
          <cell r="C242" t="str">
            <v>J92700</v>
          </cell>
          <cell r="D242" t="str">
            <v>C1SR</v>
          </cell>
          <cell r="E242">
            <v>40875</v>
          </cell>
          <cell r="F242">
            <v>41051</v>
          </cell>
        </row>
        <row r="243">
          <cell r="A243">
            <v>240</v>
          </cell>
          <cell r="B243">
            <v>0.47698027983363567</v>
          </cell>
          <cell r="C243" t="str">
            <v>J68279</v>
          </cell>
          <cell r="D243" t="str">
            <v>C1SR</v>
          </cell>
          <cell r="E243">
            <v>40862</v>
          </cell>
          <cell r="F243">
            <v>41054</v>
          </cell>
        </row>
        <row r="244">
          <cell r="A244">
            <v>241</v>
          </cell>
          <cell r="B244">
            <v>0.6777096949427428</v>
          </cell>
          <cell r="C244" t="str">
            <v>G94200</v>
          </cell>
          <cell r="D244" t="str">
            <v>C1SR</v>
          </cell>
          <cell r="E244">
            <v>40568</v>
          </cell>
          <cell r="F244">
            <v>41060</v>
          </cell>
        </row>
        <row r="245">
          <cell r="A245">
            <v>242</v>
          </cell>
          <cell r="B245">
            <v>0.37582611625128748</v>
          </cell>
          <cell r="C245" t="str">
            <v>H78380</v>
          </cell>
          <cell r="D245" t="str">
            <v>C1SR</v>
          </cell>
          <cell r="E245">
            <v>40767</v>
          </cell>
          <cell r="F245">
            <v>41060</v>
          </cell>
        </row>
        <row r="246">
          <cell r="A246">
            <v>243</v>
          </cell>
          <cell r="B246">
            <v>2.1181790082150265E-2</v>
          </cell>
          <cell r="C246" t="str">
            <v>J12901</v>
          </cell>
          <cell r="D246" t="str">
            <v>C1SR</v>
          </cell>
          <cell r="E246">
            <v>40800</v>
          </cell>
          <cell r="F246">
            <v>41060</v>
          </cell>
        </row>
        <row r="247">
          <cell r="A247">
            <v>244</v>
          </cell>
          <cell r="B247">
            <v>0.17979611355243896</v>
          </cell>
          <cell r="C247" t="str">
            <v>J30456</v>
          </cell>
          <cell r="D247" t="str">
            <v>C1SR</v>
          </cell>
          <cell r="E247">
            <v>40828</v>
          </cell>
          <cell r="F247">
            <v>41060</v>
          </cell>
        </row>
        <row r="248">
          <cell r="A248">
            <v>245</v>
          </cell>
          <cell r="B248">
            <v>4.9423377012189462E-2</v>
          </cell>
          <cell r="C248" t="str">
            <v>J50863</v>
          </cell>
          <cell r="D248" t="str">
            <v>C1SR</v>
          </cell>
          <cell r="E248">
            <v>40840</v>
          </cell>
          <cell r="F248">
            <v>41060</v>
          </cell>
        </row>
        <row r="249">
          <cell r="A249">
            <v>246</v>
          </cell>
          <cell r="B249">
            <v>0.9446344558279085</v>
          </cell>
          <cell r="C249" t="str">
            <v>J79005</v>
          </cell>
          <cell r="D249" t="str">
            <v>C1SR</v>
          </cell>
          <cell r="E249">
            <v>40865</v>
          </cell>
          <cell r="F249">
            <v>41060</v>
          </cell>
        </row>
        <row r="250">
          <cell r="A250">
            <v>247</v>
          </cell>
          <cell r="B250">
            <v>0.22960120103304404</v>
          </cell>
          <cell r="C250" t="str">
            <v>H58431</v>
          </cell>
          <cell r="D250" t="str">
            <v>C1SR</v>
          </cell>
          <cell r="E250">
            <v>40631</v>
          </cell>
          <cell r="F250">
            <v>41065</v>
          </cell>
        </row>
        <row r="251">
          <cell r="A251">
            <v>248</v>
          </cell>
          <cell r="B251">
            <v>0.48342822654565831</v>
          </cell>
          <cell r="C251" t="str">
            <v>H74602</v>
          </cell>
          <cell r="D251" t="str">
            <v>C1SR</v>
          </cell>
          <cell r="E251">
            <v>40744</v>
          </cell>
          <cell r="F251">
            <v>41065</v>
          </cell>
        </row>
        <row r="252">
          <cell r="A252">
            <v>249</v>
          </cell>
          <cell r="B252">
            <v>0.73519406087370398</v>
          </cell>
          <cell r="C252" t="str">
            <v>J26645</v>
          </cell>
          <cell r="D252" t="str">
            <v>C1SR</v>
          </cell>
          <cell r="E252">
            <v>40828</v>
          </cell>
          <cell r="F252">
            <v>41065</v>
          </cell>
        </row>
        <row r="253">
          <cell r="A253">
            <v>250</v>
          </cell>
          <cell r="B253">
            <v>0.79329591285189816</v>
          </cell>
          <cell r="C253" t="str">
            <v>J71673</v>
          </cell>
          <cell r="D253" t="str">
            <v>C1SR</v>
          </cell>
          <cell r="E253">
            <v>40862</v>
          </cell>
          <cell r="F253">
            <v>41065</v>
          </cell>
        </row>
        <row r="254">
          <cell r="A254">
            <v>251</v>
          </cell>
          <cell r="B254">
            <v>2.8876453244168432E-2</v>
          </cell>
          <cell r="C254" t="str">
            <v>J71771</v>
          </cell>
          <cell r="D254" t="str">
            <v>C1SR</v>
          </cell>
          <cell r="E254">
            <v>40862</v>
          </cell>
          <cell r="F254">
            <v>41065</v>
          </cell>
        </row>
        <row r="255">
          <cell r="A255">
            <v>252</v>
          </cell>
          <cell r="B255">
            <v>0.18647469027715713</v>
          </cell>
          <cell r="C255" t="str">
            <v>J78062</v>
          </cell>
          <cell r="D255" t="str">
            <v>C1SR</v>
          </cell>
          <cell r="E255">
            <v>40865</v>
          </cell>
          <cell r="F255">
            <v>41065</v>
          </cell>
        </row>
        <row r="256">
          <cell r="A256">
            <v>253</v>
          </cell>
          <cell r="B256">
            <v>0.11475391850469829</v>
          </cell>
          <cell r="C256" t="str">
            <v>H50768</v>
          </cell>
          <cell r="D256" t="str">
            <v>C1SR</v>
          </cell>
          <cell r="E256">
            <v>40598</v>
          </cell>
          <cell r="F256">
            <v>41071</v>
          </cell>
        </row>
        <row r="257">
          <cell r="A257">
            <v>254</v>
          </cell>
          <cell r="B257">
            <v>0.14541758454160647</v>
          </cell>
          <cell r="C257" t="str">
            <v>H68278</v>
          </cell>
          <cell r="D257" t="str">
            <v>C1SR</v>
          </cell>
          <cell r="E257">
            <v>40682</v>
          </cell>
          <cell r="F257">
            <v>41071</v>
          </cell>
        </row>
        <row r="258">
          <cell r="A258">
            <v>255</v>
          </cell>
          <cell r="B258">
            <v>4.7065375515421559E-3</v>
          </cell>
          <cell r="C258" t="str">
            <v>H73460</v>
          </cell>
          <cell r="D258" t="str">
            <v>C1SR</v>
          </cell>
          <cell r="E258">
            <v>40742</v>
          </cell>
          <cell r="F258">
            <v>41071</v>
          </cell>
        </row>
        <row r="259">
          <cell r="A259">
            <v>256</v>
          </cell>
          <cell r="B259">
            <v>0.4504521243238917</v>
          </cell>
          <cell r="C259" t="str">
            <v>J09473</v>
          </cell>
          <cell r="D259" t="str">
            <v>C1SR</v>
          </cell>
          <cell r="E259">
            <v>40798</v>
          </cell>
          <cell r="F259">
            <v>41071</v>
          </cell>
        </row>
        <row r="260">
          <cell r="A260">
            <v>257</v>
          </cell>
          <cell r="B260">
            <v>0.47789305733109955</v>
          </cell>
          <cell r="C260" t="str">
            <v>J12885</v>
          </cell>
          <cell r="D260" t="str">
            <v>C1SR</v>
          </cell>
          <cell r="E260">
            <v>40800</v>
          </cell>
          <cell r="F260">
            <v>41071</v>
          </cell>
        </row>
        <row r="261">
          <cell r="A261">
            <v>258</v>
          </cell>
          <cell r="B261">
            <v>0.50065123258693356</v>
          </cell>
          <cell r="C261" t="str">
            <v>J38218</v>
          </cell>
          <cell r="D261" t="str">
            <v>C1SR</v>
          </cell>
          <cell r="E261">
            <v>40834</v>
          </cell>
          <cell r="F261">
            <v>41071</v>
          </cell>
        </row>
        <row r="262">
          <cell r="A262">
            <v>259</v>
          </cell>
          <cell r="B262">
            <v>0.10981774606582806</v>
          </cell>
          <cell r="C262" t="str">
            <v>J56750</v>
          </cell>
          <cell r="D262" t="str">
            <v>C1SR</v>
          </cell>
          <cell r="E262">
            <v>40855</v>
          </cell>
          <cell r="F262">
            <v>41071</v>
          </cell>
        </row>
        <row r="263">
          <cell r="A263">
            <v>260</v>
          </cell>
          <cell r="B263">
            <v>0.4758314656374848</v>
          </cell>
          <cell r="C263" t="str">
            <v>J67049</v>
          </cell>
          <cell r="D263" t="str">
            <v>C1SR</v>
          </cell>
          <cell r="E263">
            <v>40862</v>
          </cell>
          <cell r="F263">
            <v>41071</v>
          </cell>
        </row>
        <row r="264">
          <cell r="A264">
            <v>261</v>
          </cell>
          <cell r="B264">
            <v>4.0353730877395244E-2</v>
          </cell>
          <cell r="C264" t="str">
            <v>J19131</v>
          </cell>
          <cell r="D264" t="str">
            <v>C1SR</v>
          </cell>
          <cell r="E264">
            <v>40800</v>
          </cell>
          <cell r="F264">
            <v>41073</v>
          </cell>
        </row>
        <row r="265">
          <cell r="A265">
            <v>262</v>
          </cell>
          <cell r="B265">
            <v>0.45007250922015096</v>
          </cell>
          <cell r="C265" t="str">
            <v>J66460</v>
          </cell>
          <cell r="D265" t="str">
            <v>C1SR</v>
          </cell>
          <cell r="E265">
            <v>40862</v>
          </cell>
          <cell r="F265">
            <v>41073</v>
          </cell>
        </row>
        <row r="266">
          <cell r="A266">
            <v>263</v>
          </cell>
          <cell r="B266">
            <v>0.56800861513824752</v>
          </cell>
          <cell r="C266" t="str">
            <v>J68306</v>
          </cell>
          <cell r="D266" t="str">
            <v>C1SR</v>
          </cell>
          <cell r="E266">
            <v>40862</v>
          </cell>
          <cell r="F266">
            <v>41073</v>
          </cell>
        </row>
        <row r="267">
          <cell r="A267">
            <v>264</v>
          </cell>
          <cell r="B267">
            <v>0.44619716934160658</v>
          </cell>
          <cell r="C267" t="str">
            <v>J73016</v>
          </cell>
          <cell r="D267" t="str">
            <v>C1SR</v>
          </cell>
          <cell r="E267">
            <v>40822</v>
          </cell>
          <cell r="F267">
            <v>41073</v>
          </cell>
        </row>
        <row r="268">
          <cell r="A268">
            <v>265</v>
          </cell>
          <cell r="B268">
            <v>7.8453903868749064E-2</v>
          </cell>
          <cell r="C268" t="str">
            <v>H68251</v>
          </cell>
          <cell r="D268" t="str">
            <v>C1SR</v>
          </cell>
          <cell r="E268">
            <v>40682</v>
          </cell>
          <cell r="F268">
            <v>41085</v>
          </cell>
        </row>
        <row r="269">
          <cell r="A269">
            <v>266</v>
          </cell>
          <cell r="B269">
            <v>0.2850207260885671</v>
          </cell>
          <cell r="C269" t="str">
            <v>J45662</v>
          </cell>
          <cell r="D269" t="str">
            <v>C1SR</v>
          </cell>
          <cell r="E269">
            <v>40840</v>
          </cell>
          <cell r="F269">
            <v>41085</v>
          </cell>
        </row>
        <row r="270">
          <cell r="A270">
            <v>267</v>
          </cell>
          <cell r="B270">
            <v>0.96632451507911665</v>
          </cell>
          <cell r="C270" t="str">
            <v>J49267</v>
          </cell>
          <cell r="D270" t="str">
            <v>C1SR</v>
          </cell>
          <cell r="E270">
            <v>40840</v>
          </cell>
          <cell r="F270">
            <v>41085</v>
          </cell>
        </row>
        <row r="271">
          <cell r="A271">
            <v>268</v>
          </cell>
          <cell r="B271">
            <v>0.85480920882042177</v>
          </cell>
          <cell r="C271" t="str">
            <v>J55464</v>
          </cell>
          <cell r="D271" t="str">
            <v>C1SR</v>
          </cell>
          <cell r="E271">
            <v>40855</v>
          </cell>
          <cell r="F271">
            <v>41085</v>
          </cell>
        </row>
        <row r="272">
          <cell r="A272">
            <v>269</v>
          </cell>
          <cell r="B272">
            <v>0.32986476051756508</v>
          </cell>
          <cell r="C272" t="str">
            <v>J67001</v>
          </cell>
          <cell r="D272" t="str">
            <v>C1SR</v>
          </cell>
          <cell r="E272">
            <v>40862</v>
          </cell>
          <cell r="F272">
            <v>41085</v>
          </cell>
        </row>
        <row r="273">
          <cell r="A273">
            <v>270</v>
          </cell>
          <cell r="B273">
            <v>3.7724500140970507E-2</v>
          </cell>
          <cell r="C273" t="str">
            <v>H50980</v>
          </cell>
          <cell r="D273" t="str">
            <v>C1SR</v>
          </cell>
          <cell r="E273">
            <v>40598</v>
          </cell>
          <cell r="F273">
            <v>41088</v>
          </cell>
        </row>
        <row r="274">
          <cell r="A274">
            <v>271</v>
          </cell>
          <cell r="B274">
            <v>0.26777536583292527</v>
          </cell>
          <cell r="C274" t="str">
            <v>H64880</v>
          </cell>
          <cell r="D274" t="str">
            <v>C1SR</v>
          </cell>
          <cell r="E274">
            <v>40683</v>
          </cell>
          <cell r="F274">
            <v>41088</v>
          </cell>
        </row>
        <row r="275">
          <cell r="A275">
            <v>272</v>
          </cell>
          <cell r="B275">
            <v>0.64097799913083731</v>
          </cell>
          <cell r="C275" t="str">
            <v>H70534</v>
          </cell>
          <cell r="D275" t="str">
            <v>C1SR</v>
          </cell>
          <cell r="E275">
            <v>40682</v>
          </cell>
          <cell r="F275">
            <v>41088</v>
          </cell>
        </row>
        <row r="276">
          <cell r="A276">
            <v>273</v>
          </cell>
          <cell r="B276">
            <v>0.2938552022417863</v>
          </cell>
          <cell r="C276" t="str">
            <v>J37154</v>
          </cell>
          <cell r="D276" t="str">
            <v>C1SR</v>
          </cell>
          <cell r="E276">
            <v>40834</v>
          </cell>
          <cell r="F276">
            <v>41088</v>
          </cell>
        </row>
        <row r="277">
          <cell r="A277">
            <v>274</v>
          </cell>
          <cell r="B277">
            <v>1.4379953861241912E-2</v>
          </cell>
          <cell r="C277" t="str">
            <v>J43225</v>
          </cell>
          <cell r="D277" t="str">
            <v>C1SR</v>
          </cell>
          <cell r="E277">
            <v>40840</v>
          </cell>
          <cell r="F277">
            <v>41088</v>
          </cell>
        </row>
        <row r="278">
          <cell r="A278">
            <v>275</v>
          </cell>
          <cell r="B278">
            <v>0.14083232644344235</v>
          </cell>
          <cell r="C278" t="str">
            <v>J48902</v>
          </cell>
          <cell r="D278" t="str">
            <v>C1SR</v>
          </cell>
          <cell r="E278">
            <v>40840</v>
          </cell>
          <cell r="F278">
            <v>41088</v>
          </cell>
        </row>
        <row r="279">
          <cell r="A279">
            <v>276</v>
          </cell>
          <cell r="B279">
            <v>0.25791674050951363</v>
          </cell>
          <cell r="C279" t="str">
            <v>J62527</v>
          </cell>
          <cell r="D279" t="str">
            <v>C1SR</v>
          </cell>
          <cell r="E279">
            <v>40862</v>
          </cell>
          <cell r="F279">
            <v>41088</v>
          </cell>
        </row>
        <row r="280">
          <cell r="A280">
            <v>277</v>
          </cell>
          <cell r="B280">
            <v>0.18756219097505444</v>
          </cell>
          <cell r="C280" t="str">
            <v>H53907</v>
          </cell>
          <cell r="D280" t="str">
            <v>C1SR</v>
          </cell>
          <cell r="E280">
            <v>40631</v>
          </cell>
          <cell r="F280">
            <v>41089</v>
          </cell>
        </row>
        <row r="281">
          <cell r="A281">
            <v>278</v>
          </cell>
          <cell r="B281">
            <v>0.42182346909079893</v>
          </cell>
          <cell r="C281" t="str">
            <v>H58341</v>
          </cell>
          <cell r="D281" t="str">
            <v>C1SR</v>
          </cell>
          <cell r="E281">
            <v>40631</v>
          </cell>
          <cell r="F281">
            <v>41089</v>
          </cell>
        </row>
        <row r="282">
          <cell r="A282">
            <v>279</v>
          </cell>
          <cell r="B282">
            <v>0.2253037607631353</v>
          </cell>
          <cell r="C282" t="str">
            <v>H69978</v>
          </cell>
          <cell r="D282" t="str">
            <v>C1SR</v>
          </cell>
          <cell r="E282">
            <v>40682</v>
          </cell>
          <cell r="F282">
            <v>41089</v>
          </cell>
        </row>
        <row r="283">
          <cell r="A283">
            <v>280</v>
          </cell>
          <cell r="B283">
            <v>0.91072975854046845</v>
          </cell>
          <cell r="C283" t="str">
            <v>H74573</v>
          </cell>
          <cell r="D283" t="str">
            <v>C1SR</v>
          </cell>
          <cell r="E283">
            <v>40744</v>
          </cell>
          <cell r="F283">
            <v>41089</v>
          </cell>
        </row>
        <row r="284">
          <cell r="A284">
            <v>281</v>
          </cell>
          <cell r="B284">
            <v>0.77147534355855218</v>
          </cell>
          <cell r="C284" t="str">
            <v>J01686</v>
          </cell>
          <cell r="D284" t="str">
            <v>C1SR</v>
          </cell>
          <cell r="E284">
            <v>40798</v>
          </cell>
          <cell r="F284">
            <v>41089</v>
          </cell>
        </row>
        <row r="285">
          <cell r="A285">
            <v>282</v>
          </cell>
          <cell r="B285">
            <v>0.14700355479623783</v>
          </cell>
          <cell r="C285" t="str">
            <v>J03997</v>
          </cell>
          <cell r="D285" t="str">
            <v>C1SR</v>
          </cell>
          <cell r="E285">
            <v>40798</v>
          </cell>
          <cell r="F285">
            <v>41089</v>
          </cell>
        </row>
        <row r="286">
          <cell r="A286">
            <v>283</v>
          </cell>
          <cell r="B286">
            <v>0.40015336633122789</v>
          </cell>
          <cell r="C286" t="str">
            <v>J04379</v>
          </cell>
          <cell r="D286" t="str">
            <v>C1SR</v>
          </cell>
          <cell r="E286">
            <v>40798</v>
          </cell>
          <cell r="F286">
            <v>41089</v>
          </cell>
        </row>
        <row r="287">
          <cell r="A287">
            <v>284</v>
          </cell>
          <cell r="B287">
            <v>0.64394179183479827</v>
          </cell>
          <cell r="C287" t="str">
            <v>J09249</v>
          </cell>
          <cell r="D287" t="str">
            <v>C1SR</v>
          </cell>
          <cell r="E287">
            <v>40798</v>
          </cell>
          <cell r="F287">
            <v>41089</v>
          </cell>
        </row>
        <row r="288">
          <cell r="A288">
            <v>285</v>
          </cell>
          <cell r="B288">
            <v>0.6879085722463254</v>
          </cell>
          <cell r="C288" t="str">
            <v>J19149</v>
          </cell>
          <cell r="D288" t="str">
            <v>C1SR</v>
          </cell>
          <cell r="E288">
            <v>40800</v>
          </cell>
          <cell r="F288">
            <v>41089</v>
          </cell>
        </row>
        <row r="289">
          <cell r="A289">
            <v>286</v>
          </cell>
          <cell r="B289">
            <v>0.64558015848562511</v>
          </cell>
          <cell r="C289" t="str">
            <v>J24155</v>
          </cell>
          <cell r="D289" t="str">
            <v>C1SR</v>
          </cell>
          <cell r="E289">
            <v>40828</v>
          </cell>
          <cell r="F289">
            <v>41089</v>
          </cell>
        </row>
        <row r="290">
          <cell r="A290">
            <v>287</v>
          </cell>
          <cell r="B290">
            <v>0.3366522110966661</v>
          </cell>
          <cell r="C290" t="str">
            <v>J36231</v>
          </cell>
          <cell r="D290" t="str">
            <v>C1SR</v>
          </cell>
          <cell r="E290">
            <v>40834</v>
          </cell>
          <cell r="F290">
            <v>41089</v>
          </cell>
        </row>
        <row r="291">
          <cell r="A291">
            <v>288</v>
          </cell>
          <cell r="B291">
            <v>0.21980728030900043</v>
          </cell>
          <cell r="C291" t="str">
            <v>J44754</v>
          </cell>
          <cell r="D291" t="str">
            <v>C1SR</v>
          </cell>
          <cell r="E291">
            <v>40840</v>
          </cell>
          <cell r="F291">
            <v>41089</v>
          </cell>
        </row>
        <row r="292">
          <cell r="A292">
            <v>289</v>
          </cell>
          <cell r="B292">
            <v>0.63954145315323629</v>
          </cell>
          <cell r="C292" t="str">
            <v>J45303</v>
          </cell>
          <cell r="D292" t="str">
            <v>C1SR</v>
          </cell>
          <cell r="E292">
            <v>40840</v>
          </cell>
          <cell r="F292">
            <v>41089</v>
          </cell>
        </row>
        <row r="293">
          <cell r="A293">
            <v>290</v>
          </cell>
          <cell r="B293">
            <v>0.94318475309446992</v>
          </cell>
          <cell r="C293" t="str">
            <v>J51972</v>
          </cell>
          <cell r="D293" t="str">
            <v>C1SR</v>
          </cell>
          <cell r="E293">
            <v>40840</v>
          </cell>
          <cell r="F293">
            <v>41089</v>
          </cell>
        </row>
        <row r="294">
          <cell r="A294">
            <v>291</v>
          </cell>
          <cell r="B294">
            <v>0.10108592095306712</v>
          </cell>
          <cell r="C294" t="str">
            <v>J68685</v>
          </cell>
          <cell r="D294" t="str">
            <v>C1SR</v>
          </cell>
          <cell r="E294">
            <v>40862</v>
          </cell>
          <cell r="F294">
            <v>41089</v>
          </cell>
        </row>
        <row r="295">
          <cell r="A295">
            <v>292</v>
          </cell>
          <cell r="B295">
            <v>0.88052318334787538</v>
          </cell>
          <cell r="C295" t="str">
            <v>J71284</v>
          </cell>
          <cell r="D295" t="str">
            <v>C1SR</v>
          </cell>
          <cell r="E295">
            <v>40862</v>
          </cell>
          <cell r="F295">
            <v>41089</v>
          </cell>
        </row>
        <row r="296">
          <cell r="A296">
            <v>293</v>
          </cell>
          <cell r="B296">
            <v>0.93362135183950923</v>
          </cell>
          <cell r="C296" t="str">
            <v>J71704</v>
          </cell>
          <cell r="D296" t="str">
            <v>C1SR</v>
          </cell>
          <cell r="E296">
            <v>40862</v>
          </cell>
          <cell r="F296">
            <v>41089</v>
          </cell>
        </row>
        <row r="297">
          <cell r="A297">
            <v>294</v>
          </cell>
          <cell r="B297">
            <v>0.80461832773710584</v>
          </cell>
          <cell r="C297" t="str">
            <v>J77416</v>
          </cell>
          <cell r="D297" t="str">
            <v>C1SR</v>
          </cell>
          <cell r="E297">
            <v>40865</v>
          </cell>
          <cell r="F297">
            <v>41089</v>
          </cell>
        </row>
        <row r="298">
          <cell r="A298">
            <v>295</v>
          </cell>
          <cell r="B298">
            <v>0.19330522313245802</v>
          </cell>
          <cell r="C298" t="str">
            <v>G92507</v>
          </cell>
          <cell r="D298" t="str">
            <v>C1SR</v>
          </cell>
          <cell r="E298">
            <v>40568</v>
          </cell>
          <cell r="F298">
            <v>41092</v>
          </cell>
        </row>
        <row r="299">
          <cell r="A299">
            <v>296</v>
          </cell>
          <cell r="B299">
            <v>0.42257338583159765</v>
          </cell>
          <cell r="C299" t="str">
            <v>G94031</v>
          </cell>
          <cell r="D299" t="str">
            <v>C1SR</v>
          </cell>
          <cell r="E299">
            <v>40568</v>
          </cell>
          <cell r="F299">
            <v>41092</v>
          </cell>
        </row>
        <row r="300">
          <cell r="A300">
            <v>297</v>
          </cell>
          <cell r="B300">
            <v>5.5633114174985954E-2</v>
          </cell>
          <cell r="C300" t="str">
            <v>H61296</v>
          </cell>
          <cell r="D300" t="str">
            <v>C1SR</v>
          </cell>
          <cell r="E300">
            <v>40638</v>
          </cell>
          <cell r="F300">
            <v>41092</v>
          </cell>
        </row>
        <row r="301">
          <cell r="A301">
            <v>298</v>
          </cell>
          <cell r="B301">
            <v>0.3465276339189326</v>
          </cell>
          <cell r="C301" t="str">
            <v>H65271</v>
          </cell>
          <cell r="D301" t="str">
            <v>C1SR</v>
          </cell>
          <cell r="E301">
            <v>40683</v>
          </cell>
          <cell r="F301">
            <v>41092</v>
          </cell>
        </row>
        <row r="302">
          <cell r="A302">
            <v>299</v>
          </cell>
          <cell r="B302">
            <v>0.56071659747869362</v>
          </cell>
          <cell r="C302" t="str">
            <v>J03228</v>
          </cell>
          <cell r="D302" t="str">
            <v>C1SR</v>
          </cell>
          <cell r="E302">
            <v>40798</v>
          </cell>
          <cell r="F302">
            <v>41092</v>
          </cell>
        </row>
        <row r="303">
          <cell r="A303">
            <v>300</v>
          </cell>
          <cell r="B303">
            <v>0.90136946201335832</v>
          </cell>
          <cell r="C303" t="str">
            <v>J20494</v>
          </cell>
          <cell r="D303" t="str">
            <v>C1SR</v>
          </cell>
          <cell r="E303">
            <v>40800</v>
          </cell>
          <cell r="F303">
            <v>41092</v>
          </cell>
        </row>
        <row r="304">
          <cell r="A304">
            <v>301</v>
          </cell>
          <cell r="B304">
            <v>0.11663335242529616</v>
          </cell>
          <cell r="C304" t="str">
            <v>J22601</v>
          </cell>
          <cell r="D304" t="str">
            <v>C1SR</v>
          </cell>
          <cell r="E304">
            <v>40800</v>
          </cell>
          <cell r="F304">
            <v>41092</v>
          </cell>
        </row>
        <row r="305">
          <cell r="A305">
            <v>302</v>
          </cell>
          <cell r="B305">
            <v>0.2045310930429054</v>
          </cell>
          <cell r="C305" t="str">
            <v>J25619</v>
          </cell>
          <cell r="D305" t="str">
            <v>C1SR</v>
          </cell>
          <cell r="E305">
            <v>40828</v>
          </cell>
          <cell r="F305">
            <v>41092</v>
          </cell>
        </row>
        <row r="306">
          <cell r="A306">
            <v>303</v>
          </cell>
          <cell r="B306">
            <v>0.60571846474763913</v>
          </cell>
          <cell r="C306" t="str">
            <v>J38194</v>
          </cell>
          <cell r="D306" t="str">
            <v>C1SR</v>
          </cell>
          <cell r="E306">
            <v>40834</v>
          </cell>
          <cell r="F306">
            <v>41092</v>
          </cell>
        </row>
        <row r="307">
          <cell r="A307">
            <v>304</v>
          </cell>
          <cell r="B307">
            <v>0.91819624924033161</v>
          </cell>
          <cell r="C307" t="str">
            <v>J50902</v>
          </cell>
          <cell r="D307" t="str">
            <v>C1SR</v>
          </cell>
          <cell r="E307">
            <v>40840</v>
          </cell>
          <cell r="F307">
            <v>41092</v>
          </cell>
        </row>
        <row r="308">
          <cell r="A308">
            <v>305</v>
          </cell>
          <cell r="B308">
            <v>0.66350298298112897</v>
          </cell>
          <cell r="C308" t="str">
            <v>J55049</v>
          </cell>
          <cell r="D308" t="str">
            <v>C1SR</v>
          </cell>
          <cell r="E308">
            <v>40855</v>
          </cell>
          <cell r="F308">
            <v>41092</v>
          </cell>
        </row>
        <row r="309">
          <cell r="A309">
            <v>306</v>
          </cell>
          <cell r="B309">
            <v>0.59398924282313648</v>
          </cell>
          <cell r="C309" t="str">
            <v>J61776</v>
          </cell>
          <cell r="D309" t="str">
            <v>C1SR</v>
          </cell>
          <cell r="E309">
            <v>40855</v>
          </cell>
          <cell r="F309">
            <v>41092</v>
          </cell>
        </row>
        <row r="310">
          <cell r="A310">
            <v>307</v>
          </cell>
          <cell r="B310">
            <v>1.9378908369346304E-2</v>
          </cell>
          <cell r="C310" t="str">
            <v>J68352</v>
          </cell>
          <cell r="D310" t="str">
            <v>C1SR</v>
          </cell>
          <cell r="E310">
            <v>40862</v>
          </cell>
          <cell r="F310">
            <v>41092</v>
          </cell>
        </row>
        <row r="311">
          <cell r="A311">
            <v>308</v>
          </cell>
          <cell r="B311">
            <v>4.3177325275464584E-2</v>
          </cell>
          <cell r="C311" t="str">
            <v>J69032</v>
          </cell>
          <cell r="D311" t="str">
            <v>C1SR</v>
          </cell>
          <cell r="E311">
            <v>40862</v>
          </cell>
          <cell r="F311">
            <v>41092</v>
          </cell>
        </row>
        <row r="312">
          <cell r="A312">
            <v>309</v>
          </cell>
          <cell r="B312">
            <v>7.8289114985542141E-2</v>
          </cell>
          <cell r="C312" t="str">
            <v>J71036</v>
          </cell>
          <cell r="D312" t="str">
            <v>C1SR</v>
          </cell>
          <cell r="E312">
            <v>40862</v>
          </cell>
          <cell r="F312">
            <v>41092</v>
          </cell>
        </row>
        <row r="313">
          <cell r="A313">
            <v>310</v>
          </cell>
          <cell r="B313">
            <v>0.37008707239918093</v>
          </cell>
          <cell r="C313" t="str">
            <v>J71629</v>
          </cell>
          <cell r="D313" t="str">
            <v>C1SR</v>
          </cell>
          <cell r="E313">
            <v>40862</v>
          </cell>
          <cell r="F313">
            <v>41092</v>
          </cell>
        </row>
        <row r="314">
          <cell r="A314">
            <v>311</v>
          </cell>
          <cell r="B314">
            <v>0.39228917995554402</v>
          </cell>
          <cell r="C314" t="str">
            <v>J75937</v>
          </cell>
          <cell r="D314" t="str">
            <v>C1SR</v>
          </cell>
          <cell r="E314">
            <v>40865</v>
          </cell>
          <cell r="F314">
            <v>41092</v>
          </cell>
        </row>
        <row r="315">
          <cell r="A315">
            <v>312</v>
          </cell>
          <cell r="B315">
            <v>0.81044651842113835</v>
          </cell>
          <cell r="C315" t="str">
            <v>J76379</v>
          </cell>
          <cell r="D315" t="str">
            <v>C1SR</v>
          </cell>
          <cell r="E315">
            <v>40865</v>
          </cell>
          <cell r="F315">
            <v>41092</v>
          </cell>
        </row>
        <row r="316">
          <cell r="A316">
            <v>313</v>
          </cell>
          <cell r="B316">
            <v>6.2023286973553637E-2</v>
          </cell>
          <cell r="C316" t="str">
            <v>J77468</v>
          </cell>
          <cell r="D316" t="str">
            <v>C1SR</v>
          </cell>
          <cell r="E316">
            <v>40865</v>
          </cell>
          <cell r="F316">
            <v>41092</v>
          </cell>
        </row>
        <row r="317">
          <cell r="A317">
            <v>314</v>
          </cell>
          <cell r="B317">
            <v>0.3800916151262933</v>
          </cell>
          <cell r="C317" t="str">
            <v>J79046</v>
          </cell>
          <cell r="D317" t="str">
            <v>C1SR</v>
          </cell>
          <cell r="E317">
            <v>40865</v>
          </cell>
          <cell r="F317">
            <v>41092</v>
          </cell>
        </row>
        <row r="318">
          <cell r="A318">
            <v>315</v>
          </cell>
          <cell r="B318">
            <v>0.90850046241785365</v>
          </cell>
          <cell r="C318" t="str">
            <v>G92703</v>
          </cell>
          <cell r="D318" t="str">
            <v>C1SR</v>
          </cell>
          <cell r="E318">
            <v>40568</v>
          </cell>
          <cell r="F318">
            <v>41096</v>
          </cell>
        </row>
        <row r="319">
          <cell r="A319">
            <v>316</v>
          </cell>
          <cell r="B319">
            <v>8.6526336815035298E-2</v>
          </cell>
          <cell r="C319" t="str">
            <v>H52139</v>
          </cell>
          <cell r="D319" t="str">
            <v>C1SR</v>
          </cell>
          <cell r="E319">
            <v>40598</v>
          </cell>
          <cell r="F319">
            <v>41096</v>
          </cell>
        </row>
        <row r="320">
          <cell r="A320">
            <v>317</v>
          </cell>
          <cell r="B320">
            <v>4.9529773161668067E-2</v>
          </cell>
          <cell r="C320" t="str">
            <v>J63215</v>
          </cell>
          <cell r="D320" t="str">
            <v>C1SR</v>
          </cell>
          <cell r="E320">
            <v>40862</v>
          </cell>
          <cell r="F320">
            <v>41096</v>
          </cell>
        </row>
        <row r="321">
          <cell r="A321">
            <v>318</v>
          </cell>
          <cell r="B321">
            <v>0.88365940970433943</v>
          </cell>
          <cell r="C321" t="str">
            <v>J76074</v>
          </cell>
          <cell r="D321" t="str">
            <v>C1SR</v>
          </cell>
          <cell r="E321">
            <v>40865</v>
          </cell>
          <cell r="F321">
            <v>41096</v>
          </cell>
        </row>
        <row r="322">
          <cell r="A322">
            <v>319</v>
          </cell>
          <cell r="B322">
            <v>0.99023283079399038</v>
          </cell>
          <cell r="C322" t="str">
            <v>H75071</v>
          </cell>
          <cell r="D322" t="str">
            <v>C1SR</v>
          </cell>
          <cell r="E322">
            <v>40744</v>
          </cell>
          <cell r="F322">
            <v>41099</v>
          </cell>
        </row>
        <row r="323">
          <cell r="A323">
            <v>320</v>
          </cell>
          <cell r="B323">
            <v>0.79208799671343078</v>
          </cell>
          <cell r="C323" t="str">
            <v>J47933</v>
          </cell>
          <cell r="D323" t="str">
            <v>C1SR</v>
          </cell>
          <cell r="E323">
            <v>40840</v>
          </cell>
          <cell r="F323">
            <v>41099</v>
          </cell>
        </row>
        <row r="324">
          <cell r="A324">
            <v>321</v>
          </cell>
          <cell r="B324">
            <v>0.11455624189273828</v>
          </cell>
          <cell r="C324" t="str">
            <v>J55773</v>
          </cell>
          <cell r="D324" t="str">
            <v>C1SR</v>
          </cell>
          <cell r="E324">
            <v>40855</v>
          </cell>
          <cell r="F324">
            <v>41099</v>
          </cell>
        </row>
        <row r="325">
          <cell r="A325">
            <v>322</v>
          </cell>
          <cell r="B325">
            <v>0.13523331209522371</v>
          </cell>
          <cell r="C325" t="str">
            <v>J77930</v>
          </cell>
          <cell r="D325" t="str">
            <v>C1SR</v>
          </cell>
          <cell r="E325">
            <v>40865</v>
          </cell>
          <cell r="F325">
            <v>41099</v>
          </cell>
        </row>
        <row r="326">
          <cell r="A326">
            <v>323</v>
          </cell>
          <cell r="B326">
            <v>8.6164723555044676E-2</v>
          </cell>
          <cell r="C326" t="str">
            <v>J92542</v>
          </cell>
          <cell r="D326" t="str">
            <v>C1SR</v>
          </cell>
          <cell r="E326">
            <v>40862</v>
          </cell>
          <cell r="F326">
            <v>41099</v>
          </cell>
        </row>
        <row r="327">
          <cell r="A327">
            <v>324</v>
          </cell>
          <cell r="B327">
            <v>0.46149272292092647</v>
          </cell>
          <cell r="C327" t="str">
            <v>J94591</v>
          </cell>
          <cell r="D327" t="str">
            <v>C1SR</v>
          </cell>
          <cell r="E327">
            <v>40875</v>
          </cell>
          <cell r="F327">
            <v>41099</v>
          </cell>
        </row>
        <row r="328">
          <cell r="A328">
            <v>325</v>
          </cell>
          <cell r="B328">
            <v>0.99263390538359908</v>
          </cell>
          <cell r="C328" t="str">
            <v>J95143</v>
          </cell>
          <cell r="D328" t="str">
            <v>C1SR</v>
          </cell>
          <cell r="E328">
            <v>40875</v>
          </cell>
          <cell r="F328">
            <v>41099</v>
          </cell>
        </row>
        <row r="329">
          <cell r="A329">
            <v>326</v>
          </cell>
          <cell r="B329">
            <v>0.61748623581924689</v>
          </cell>
          <cell r="C329" t="str">
            <v>J96337</v>
          </cell>
          <cell r="D329" t="str">
            <v>C1SR</v>
          </cell>
          <cell r="E329">
            <v>40875</v>
          </cell>
          <cell r="F329">
            <v>41099</v>
          </cell>
        </row>
        <row r="330">
          <cell r="A330">
            <v>327</v>
          </cell>
          <cell r="B330">
            <v>0.65063032075205729</v>
          </cell>
          <cell r="C330" t="str">
            <v>J96351</v>
          </cell>
          <cell r="D330" t="str">
            <v>C1SR</v>
          </cell>
          <cell r="E330">
            <v>40875</v>
          </cell>
          <cell r="F330">
            <v>41099</v>
          </cell>
        </row>
        <row r="331">
          <cell r="A331">
            <v>328</v>
          </cell>
          <cell r="B331">
            <v>0.41839606128540119</v>
          </cell>
          <cell r="C331" t="str">
            <v>G93255</v>
          </cell>
          <cell r="D331" t="str">
            <v>C1SR</v>
          </cell>
          <cell r="E331">
            <v>40568</v>
          </cell>
          <cell r="F331">
            <v>41100</v>
          </cell>
        </row>
        <row r="332">
          <cell r="A332">
            <v>329</v>
          </cell>
          <cell r="B332">
            <v>0.65057210850246894</v>
          </cell>
          <cell r="C332" t="str">
            <v>H53848</v>
          </cell>
          <cell r="D332" t="str">
            <v>C1SR</v>
          </cell>
          <cell r="E332">
            <v>40631</v>
          </cell>
          <cell r="F332">
            <v>41100</v>
          </cell>
        </row>
        <row r="333">
          <cell r="A333">
            <v>330</v>
          </cell>
          <cell r="B333">
            <v>0.36118638872775022</v>
          </cell>
          <cell r="C333" t="str">
            <v>H57912</v>
          </cell>
          <cell r="D333" t="str">
            <v>C1SR</v>
          </cell>
          <cell r="E333">
            <v>40631</v>
          </cell>
          <cell r="F333">
            <v>41100</v>
          </cell>
        </row>
        <row r="334">
          <cell r="A334">
            <v>331</v>
          </cell>
          <cell r="B334">
            <v>0.9171645264051218</v>
          </cell>
          <cell r="C334" t="str">
            <v>H58482</v>
          </cell>
          <cell r="D334" t="str">
            <v>C1SR</v>
          </cell>
          <cell r="E334">
            <v>40631</v>
          </cell>
          <cell r="F334">
            <v>41100</v>
          </cell>
        </row>
        <row r="335">
          <cell r="A335">
            <v>332</v>
          </cell>
          <cell r="B335">
            <v>0.20679172886530184</v>
          </cell>
          <cell r="C335" t="str">
            <v>H59644</v>
          </cell>
          <cell r="D335" t="str">
            <v>C1SR</v>
          </cell>
          <cell r="E335">
            <v>40638</v>
          </cell>
          <cell r="F335">
            <v>41100</v>
          </cell>
        </row>
        <row r="336">
          <cell r="A336">
            <v>333</v>
          </cell>
          <cell r="B336">
            <v>0.93948093943947752</v>
          </cell>
          <cell r="C336" t="str">
            <v>H61583</v>
          </cell>
          <cell r="D336" t="str">
            <v>C1SR</v>
          </cell>
          <cell r="E336">
            <v>40638</v>
          </cell>
          <cell r="F336">
            <v>41100</v>
          </cell>
        </row>
        <row r="337">
          <cell r="A337">
            <v>334</v>
          </cell>
          <cell r="B337">
            <v>0.98393079953909945</v>
          </cell>
          <cell r="C337" t="str">
            <v>H66648</v>
          </cell>
          <cell r="D337" t="str">
            <v>C1SR</v>
          </cell>
          <cell r="E337">
            <v>40682</v>
          </cell>
          <cell r="F337">
            <v>41100</v>
          </cell>
        </row>
        <row r="338">
          <cell r="A338">
            <v>335</v>
          </cell>
          <cell r="B338">
            <v>0.1241738157167791</v>
          </cell>
          <cell r="C338" t="str">
            <v>H74676</v>
          </cell>
          <cell r="D338" t="str">
            <v>C1SR</v>
          </cell>
          <cell r="E338">
            <v>40744</v>
          </cell>
          <cell r="F338">
            <v>41100</v>
          </cell>
        </row>
        <row r="339">
          <cell r="A339">
            <v>336</v>
          </cell>
          <cell r="B339">
            <v>0.40365842816725173</v>
          </cell>
          <cell r="C339" t="str">
            <v>H75144</v>
          </cell>
          <cell r="D339" t="str">
            <v>C1SR</v>
          </cell>
          <cell r="E339">
            <v>40744</v>
          </cell>
          <cell r="F339">
            <v>41100</v>
          </cell>
        </row>
        <row r="340">
          <cell r="A340">
            <v>337</v>
          </cell>
          <cell r="B340">
            <v>0.37799959378303716</v>
          </cell>
          <cell r="C340" t="str">
            <v>H75172</v>
          </cell>
          <cell r="D340" t="str">
            <v>C1SR</v>
          </cell>
          <cell r="E340">
            <v>40744</v>
          </cell>
          <cell r="F340">
            <v>41100</v>
          </cell>
        </row>
        <row r="341">
          <cell r="A341">
            <v>338</v>
          </cell>
          <cell r="B341">
            <v>0.69568269076626355</v>
          </cell>
          <cell r="C341" t="str">
            <v>J12959</v>
          </cell>
          <cell r="D341" t="str">
            <v>C1SR</v>
          </cell>
          <cell r="E341">
            <v>40800</v>
          </cell>
          <cell r="F341">
            <v>41100</v>
          </cell>
        </row>
        <row r="342">
          <cell r="A342">
            <v>339</v>
          </cell>
          <cell r="B342">
            <v>0.31063143498918844</v>
          </cell>
          <cell r="C342" t="str">
            <v>J30493</v>
          </cell>
          <cell r="D342" t="str">
            <v>C1SR</v>
          </cell>
          <cell r="E342">
            <v>40828</v>
          </cell>
          <cell r="F342">
            <v>41100</v>
          </cell>
        </row>
        <row r="343">
          <cell r="A343">
            <v>340</v>
          </cell>
          <cell r="B343">
            <v>0.19989307860913019</v>
          </cell>
          <cell r="C343" t="str">
            <v>J40596</v>
          </cell>
          <cell r="D343" t="str">
            <v>C1SR</v>
          </cell>
          <cell r="E343">
            <v>40834</v>
          </cell>
          <cell r="F343">
            <v>41100</v>
          </cell>
        </row>
        <row r="344">
          <cell r="A344">
            <v>341</v>
          </cell>
          <cell r="B344">
            <v>0.33254085995868554</v>
          </cell>
          <cell r="C344" t="str">
            <v>J41613</v>
          </cell>
          <cell r="D344" t="str">
            <v>C1SR</v>
          </cell>
          <cell r="E344">
            <v>40834</v>
          </cell>
          <cell r="F344">
            <v>41100</v>
          </cell>
        </row>
        <row r="345">
          <cell r="A345">
            <v>342</v>
          </cell>
          <cell r="B345">
            <v>0.74225118540627322</v>
          </cell>
          <cell r="C345" t="str">
            <v>J43806</v>
          </cell>
          <cell r="D345" t="str">
            <v>C1SR</v>
          </cell>
          <cell r="E345">
            <v>40840</v>
          </cell>
          <cell r="F345">
            <v>41100</v>
          </cell>
        </row>
        <row r="346">
          <cell r="A346">
            <v>343</v>
          </cell>
          <cell r="B346">
            <v>0.71560718344717067</v>
          </cell>
          <cell r="C346" t="str">
            <v>J48882</v>
          </cell>
          <cell r="D346" t="str">
            <v>C1SR</v>
          </cell>
          <cell r="E346">
            <v>40840</v>
          </cell>
          <cell r="F346">
            <v>41100</v>
          </cell>
        </row>
        <row r="347">
          <cell r="A347">
            <v>344</v>
          </cell>
          <cell r="B347">
            <v>0.10609569983184419</v>
          </cell>
          <cell r="C347" t="str">
            <v>J51991</v>
          </cell>
          <cell r="D347" t="str">
            <v>C1SR</v>
          </cell>
          <cell r="E347">
            <v>40840</v>
          </cell>
          <cell r="F347">
            <v>41100</v>
          </cell>
        </row>
        <row r="348">
          <cell r="A348">
            <v>345</v>
          </cell>
          <cell r="B348">
            <v>0.75138000897761825</v>
          </cell>
          <cell r="C348" t="str">
            <v>J61621</v>
          </cell>
          <cell r="D348" t="str">
            <v>C1SR</v>
          </cell>
          <cell r="E348">
            <v>40855</v>
          </cell>
          <cell r="F348">
            <v>41100</v>
          </cell>
        </row>
        <row r="349">
          <cell r="A349">
            <v>346</v>
          </cell>
          <cell r="B349">
            <v>0.73065253736070668</v>
          </cell>
          <cell r="C349" t="str">
            <v>J67244</v>
          </cell>
          <cell r="D349" t="str">
            <v>C1SR</v>
          </cell>
          <cell r="E349">
            <v>40862</v>
          </cell>
          <cell r="F349">
            <v>41100</v>
          </cell>
        </row>
        <row r="350">
          <cell r="A350">
            <v>347</v>
          </cell>
          <cell r="B350">
            <v>3.3522413544537999E-2</v>
          </cell>
          <cell r="C350" t="str">
            <v>J67273</v>
          </cell>
          <cell r="D350" t="str">
            <v>C1SR</v>
          </cell>
          <cell r="E350">
            <v>40862</v>
          </cell>
          <cell r="F350">
            <v>41100</v>
          </cell>
        </row>
        <row r="351">
          <cell r="A351">
            <v>348</v>
          </cell>
          <cell r="B351">
            <v>0.76638746234047361</v>
          </cell>
          <cell r="C351" t="str">
            <v>J68623</v>
          </cell>
          <cell r="D351" t="str">
            <v>C1SR</v>
          </cell>
          <cell r="E351">
            <v>40862</v>
          </cell>
          <cell r="F351">
            <v>41100</v>
          </cell>
        </row>
        <row r="352">
          <cell r="A352">
            <v>349</v>
          </cell>
          <cell r="B352">
            <v>0.12820512147933194</v>
          </cell>
          <cell r="C352" t="str">
            <v>J69051</v>
          </cell>
          <cell r="D352" t="str">
            <v>C1SR</v>
          </cell>
          <cell r="E352">
            <v>40862</v>
          </cell>
          <cell r="F352">
            <v>41100</v>
          </cell>
        </row>
        <row r="353">
          <cell r="A353">
            <v>350</v>
          </cell>
          <cell r="B353">
            <v>0.4261636469762633</v>
          </cell>
          <cell r="C353" t="str">
            <v>J69052</v>
          </cell>
          <cell r="D353" t="str">
            <v>C1SR</v>
          </cell>
          <cell r="E353">
            <v>40862</v>
          </cell>
          <cell r="F353">
            <v>41100</v>
          </cell>
        </row>
        <row r="354">
          <cell r="A354">
            <v>351</v>
          </cell>
          <cell r="B354">
            <v>8.0032141593795791E-2</v>
          </cell>
          <cell r="C354" t="str">
            <v>J76303</v>
          </cell>
          <cell r="D354" t="str">
            <v>C1SR</v>
          </cell>
          <cell r="E354">
            <v>40865</v>
          </cell>
          <cell r="F354">
            <v>41100</v>
          </cell>
        </row>
        <row r="355">
          <cell r="A355">
            <v>352</v>
          </cell>
          <cell r="B355">
            <v>0.70840527011640864</v>
          </cell>
          <cell r="C355" t="str">
            <v>J86329</v>
          </cell>
          <cell r="D355" t="str">
            <v>C1SR</v>
          </cell>
          <cell r="E355">
            <v>40822</v>
          </cell>
          <cell r="F355">
            <v>41100</v>
          </cell>
        </row>
        <row r="356">
          <cell r="A356">
            <v>353</v>
          </cell>
          <cell r="B356">
            <v>0.14961041317750712</v>
          </cell>
          <cell r="C356" t="str">
            <v>J95809</v>
          </cell>
          <cell r="D356" t="str">
            <v>C1SR</v>
          </cell>
          <cell r="E356">
            <v>40875</v>
          </cell>
          <cell r="F356">
            <v>41100</v>
          </cell>
        </row>
        <row r="357">
          <cell r="A357">
            <v>354</v>
          </cell>
          <cell r="B357">
            <v>0.95252488313925832</v>
          </cell>
          <cell r="C357" t="str">
            <v>J96157</v>
          </cell>
          <cell r="D357" t="str">
            <v>C1SR</v>
          </cell>
          <cell r="E357">
            <v>40875</v>
          </cell>
          <cell r="F357">
            <v>41100</v>
          </cell>
        </row>
        <row r="358">
          <cell r="A358">
            <v>355</v>
          </cell>
          <cell r="B358">
            <v>0.27818954265515983</v>
          </cell>
          <cell r="C358" t="str">
            <v>H75101</v>
          </cell>
          <cell r="D358" t="str">
            <v>C1SR</v>
          </cell>
          <cell r="E358">
            <v>40744</v>
          </cell>
          <cell r="F358">
            <v>41101</v>
          </cell>
        </row>
        <row r="359">
          <cell r="A359">
            <v>356</v>
          </cell>
          <cell r="B359">
            <v>0.92319925932225488</v>
          </cell>
          <cell r="C359" t="str">
            <v>J88869</v>
          </cell>
          <cell r="D359" t="str">
            <v>C1SR</v>
          </cell>
          <cell r="E359">
            <v>40844</v>
          </cell>
          <cell r="F359">
            <v>41101</v>
          </cell>
        </row>
        <row r="360">
          <cell r="A360">
            <v>357</v>
          </cell>
          <cell r="B360">
            <v>0.60321167742876058</v>
          </cell>
          <cell r="C360" t="str">
            <v>J53117</v>
          </cell>
          <cell r="D360" t="str">
            <v>C1SR</v>
          </cell>
          <cell r="E360">
            <v>40855</v>
          </cell>
          <cell r="F360">
            <v>41102</v>
          </cell>
        </row>
        <row r="361">
          <cell r="A361">
            <v>358</v>
          </cell>
          <cell r="B361">
            <v>0.38563842936205295</v>
          </cell>
          <cell r="C361" t="str">
            <v>J96342</v>
          </cell>
          <cell r="D361" t="str">
            <v>C1SR</v>
          </cell>
          <cell r="E361">
            <v>40875</v>
          </cell>
          <cell r="F361">
            <v>41102</v>
          </cell>
        </row>
        <row r="362">
          <cell r="A362">
            <v>359</v>
          </cell>
          <cell r="B362">
            <v>6.5769571825139539E-2</v>
          </cell>
          <cell r="C362" t="str">
            <v>J96350</v>
          </cell>
          <cell r="D362" t="str">
            <v>C1SR</v>
          </cell>
          <cell r="E362">
            <v>40875</v>
          </cell>
          <cell r="F362">
            <v>41102</v>
          </cell>
        </row>
        <row r="363">
          <cell r="A363">
            <v>360</v>
          </cell>
          <cell r="B363">
            <v>0.22800988496987262</v>
          </cell>
          <cell r="C363" t="str">
            <v>H54589</v>
          </cell>
          <cell r="D363" t="str">
            <v>C1SR</v>
          </cell>
          <cell r="E363">
            <v>40631</v>
          </cell>
          <cell r="F363">
            <v>41103</v>
          </cell>
        </row>
        <row r="364">
          <cell r="A364">
            <v>361</v>
          </cell>
          <cell r="B364">
            <v>0.8427319842696902</v>
          </cell>
          <cell r="C364" t="str">
            <v>H57694</v>
          </cell>
          <cell r="D364" t="str">
            <v>C1SR</v>
          </cell>
          <cell r="E364">
            <v>40631</v>
          </cell>
          <cell r="F364">
            <v>41103</v>
          </cell>
        </row>
        <row r="365">
          <cell r="A365">
            <v>362</v>
          </cell>
          <cell r="B365">
            <v>0.89942714482929631</v>
          </cell>
          <cell r="C365" t="str">
            <v>J11022</v>
          </cell>
          <cell r="D365" t="str">
            <v>C1SR</v>
          </cell>
          <cell r="E365">
            <v>40800</v>
          </cell>
          <cell r="F365">
            <v>41103</v>
          </cell>
        </row>
        <row r="366">
          <cell r="A366">
            <v>363</v>
          </cell>
          <cell r="B366">
            <v>8.2720380654992876E-2</v>
          </cell>
          <cell r="C366" t="str">
            <v>J19113</v>
          </cell>
          <cell r="D366" t="str">
            <v>C1SR</v>
          </cell>
          <cell r="E366">
            <v>40800</v>
          </cell>
          <cell r="F366">
            <v>41103</v>
          </cell>
        </row>
        <row r="367">
          <cell r="A367">
            <v>364</v>
          </cell>
          <cell r="B367">
            <v>0.95247398364737268</v>
          </cell>
          <cell r="C367" t="str">
            <v>J46673</v>
          </cell>
          <cell r="D367" t="str">
            <v>C1SR</v>
          </cell>
          <cell r="E367">
            <v>40840</v>
          </cell>
          <cell r="F367">
            <v>41103</v>
          </cell>
        </row>
        <row r="368">
          <cell r="A368">
            <v>365</v>
          </cell>
          <cell r="B368">
            <v>0.32087844261921905</v>
          </cell>
          <cell r="C368" t="str">
            <v>J46890</v>
          </cell>
          <cell r="D368" t="str">
            <v>C1SR</v>
          </cell>
          <cell r="E368">
            <v>40840</v>
          </cell>
          <cell r="F368">
            <v>41103</v>
          </cell>
        </row>
        <row r="369">
          <cell r="A369">
            <v>366</v>
          </cell>
          <cell r="B369">
            <v>0.98634466809147214</v>
          </cell>
          <cell r="C369" t="str">
            <v>J55103</v>
          </cell>
          <cell r="D369" t="str">
            <v>C1SR</v>
          </cell>
          <cell r="E369">
            <v>40855</v>
          </cell>
          <cell r="F369">
            <v>41103</v>
          </cell>
        </row>
        <row r="370">
          <cell r="A370">
            <v>367</v>
          </cell>
          <cell r="B370">
            <v>1.572719262679978E-2</v>
          </cell>
          <cell r="C370" t="str">
            <v>J55781</v>
          </cell>
          <cell r="D370" t="str">
            <v>C1SR</v>
          </cell>
          <cell r="E370">
            <v>40855</v>
          </cell>
          <cell r="F370">
            <v>41103</v>
          </cell>
        </row>
        <row r="371">
          <cell r="A371">
            <v>368</v>
          </cell>
          <cell r="B371">
            <v>0.42219276789042726</v>
          </cell>
          <cell r="C371" t="str">
            <v>J61611</v>
          </cell>
          <cell r="D371" t="str">
            <v>C1SR</v>
          </cell>
          <cell r="E371">
            <v>40855</v>
          </cell>
          <cell r="F371">
            <v>41103</v>
          </cell>
        </row>
        <row r="372">
          <cell r="A372">
            <v>369</v>
          </cell>
          <cell r="B372">
            <v>0.38372695643237198</v>
          </cell>
          <cell r="C372" t="str">
            <v>J95113</v>
          </cell>
          <cell r="D372" t="str">
            <v>C1SR</v>
          </cell>
          <cell r="E372">
            <v>40875</v>
          </cell>
          <cell r="F372">
            <v>41103</v>
          </cell>
        </row>
        <row r="373">
          <cell r="A373">
            <v>370</v>
          </cell>
          <cell r="B373">
            <v>0.58785758780716413</v>
          </cell>
          <cell r="C373" t="str">
            <v>H56418</v>
          </cell>
          <cell r="D373" t="str">
            <v>C1SR</v>
          </cell>
          <cell r="E373">
            <v>40631</v>
          </cell>
          <cell r="F373">
            <v>41109</v>
          </cell>
        </row>
        <row r="374">
          <cell r="A374">
            <v>371</v>
          </cell>
          <cell r="B374">
            <v>7.2939629157586228E-2</v>
          </cell>
          <cell r="C374" t="str">
            <v>J02637</v>
          </cell>
          <cell r="D374" t="str">
            <v>C1SR</v>
          </cell>
          <cell r="E374">
            <v>40798</v>
          </cell>
          <cell r="F374">
            <v>41109</v>
          </cell>
        </row>
        <row r="375">
          <cell r="A375">
            <v>372</v>
          </cell>
          <cell r="B375">
            <v>0.77801433493540684</v>
          </cell>
          <cell r="C375" t="str">
            <v>J12922</v>
          </cell>
          <cell r="D375" t="str">
            <v>C1SR</v>
          </cell>
          <cell r="E375">
            <v>40800</v>
          </cell>
          <cell r="F375">
            <v>41109</v>
          </cell>
        </row>
        <row r="376">
          <cell r="A376">
            <v>373</v>
          </cell>
          <cell r="B376">
            <v>0.63644189299003484</v>
          </cell>
          <cell r="C376" t="str">
            <v>J15326</v>
          </cell>
          <cell r="D376" t="str">
            <v>C1SR</v>
          </cell>
          <cell r="E376">
            <v>40806</v>
          </cell>
          <cell r="F376">
            <v>41109</v>
          </cell>
        </row>
        <row r="377">
          <cell r="A377">
            <v>374</v>
          </cell>
          <cell r="B377">
            <v>0.17710810321691195</v>
          </cell>
          <cell r="C377" t="str">
            <v>J96192</v>
          </cell>
          <cell r="D377" t="str">
            <v>C1SR</v>
          </cell>
          <cell r="E377">
            <v>40875</v>
          </cell>
          <cell r="F377">
            <v>41109</v>
          </cell>
        </row>
        <row r="378">
          <cell r="A378">
            <v>375</v>
          </cell>
          <cell r="B378">
            <v>0.24078045830066286</v>
          </cell>
          <cell r="C378" t="str">
            <v>G95168</v>
          </cell>
          <cell r="D378" t="str">
            <v>C1SR</v>
          </cell>
          <cell r="E378">
            <v>40626</v>
          </cell>
          <cell r="F378">
            <v>41110</v>
          </cell>
        </row>
        <row r="379">
          <cell r="A379">
            <v>376</v>
          </cell>
          <cell r="B379">
            <v>0.47409570796858469</v>
          </cell>
          <cell r="C379" t="str">
            <v>H54174</v>
          </cell>
          <cell r="D379" t="str">
            <v>C1SR</v>
          </cell>
          <cell r="E379">
            <v>40631</v>
          </cell>
          <cell r="F379">
            <v>41110</v>
          </cell>
        </row>
        <row r="380">
          <cell r="A380">
            <v>377</v>
          </cell>
          <cell r="B380">
            <v>0.23093429572528124</v>
          </cell>
          <cell r="C380" t="str">
            <v>H62154</v>
          </cell>
          <cell r="D380" t="str">
            <v>C1SR</v>
          </cell>
          <cell r="E380">
            <v>40638</v>
          </cell>
          <cell r="F380">
            <v>41110</v>
          </cell>
        </row>
        <row r="381">
          <cell r="A381">
            <v>378</v>
          </cell>
          <cell r="B381">
            <v>0.69737224584863455</v>
          </cell>
          <cell r="C381" t="str">
            <v>H64210</v>
          </cell>
          <cell r="D381" t="str">
            <v>C1SR</v>
          </cell>
          <cell r="E381">
            <v>40638</v>
          </cell>
          <cell r="F381">
            <v>41110</v>
          </cell>
        </row>
        <row r="382">
          <cell r="A382">
            <v>379</v>
          </cell>
          <cell r="B382">
            <v>0.43199543522363693</v>
          </cell>
          <cell r="C382" t="str">
            <v>H72459</v>
          </cell>
          <cell r="D382" t="str">
            <v>C1SR</v>
          </cell>
          <cell r="E382">
            <v>40682</v>
          </cell>
          <cell r="F382">
            <v>41110</v>
          </cell>
        </row>
        <row r="383">
          <cell r="A383">
            <v>380</v>
          </cell>
          <cell r="B383">
            <v>0.73192857580799087</v>
          </cell>
          <cell r="C383" t="str">
            <v>H74783</v>
          </cell>
          <cell r="D383" t="str">
            <v>C1SR</v>
          </cell>
          <cell r="E383">
            <v>40744</v>
          </cell>
          <cell r="F383">
            <v>41110</v>
          </cell>
        </row>
        <row r="384">
          <cell r="A384">
            <v>381</v>
          </cell>
          <cell r="B384">
            <v>0.11190788354495551</v>
          </cell>
          <cell r="C384" t="str">
            <v>H76048</v>
          </cell>
          <cell r="D384" t="str">
            <v>C1SR</v>
          </cell>
          <cell r="E384">
            <v>40744</v>
          </cell>
          <cell r="F384">
            <v>41110</v>
          </cell>
        </row>
        <row r="385">
          <cell r="A385">
            <v>382</v>
          </cell>
          <cell r="B385">
            <v>0.41894759341381971</v>
          </cell>
          <cell r="C385" t="str">
            <v>H76074</v>
          </cell>
          <cell r="D385" t="str">
            <v>C1SR</v>
          </cell>
          <cell r="E385">
            <v>40744</v>
          </cell>
          <cell r="F385">
            <v>41110</v>
          </cell>
        </row>
        <row r="386">
          <cell r="A386">
            <v>383</v>
          </cell>
          <cell r="B386">
            <v>0.66239138110736373</v>
          </cell>
          <cell r="C386" t="str">
            <v>J09263</v>
          </cell>
          <cell r="D386" t="str">
            <v>C1SR</v>
          </cell>
          <cell r="E386">
            <v>40798</v>
          </cell>
          <cell r="F386">
            <v>41110</v>
          </cell>
        </row>
        <row r="387">
          <cell r="A387">
            <v>384</v>
          </cell>
          <cell r="B387">
            <v>0.9016064875468327</v>
          </cell>
          <cell r="C387" t="str">
            <v>J48838</v>
          </cell>
          <cell r="D387" t="str">
            <v>C1SR</v>
          </cell>
          <cell r="E387">
            <v>40840</v>
          </cell>
          <cell r="F387">
            <v>41110</v>
          </cell>
        </row>
        <row r="388">
          <cell r="A388">
            <v>385</v>
          </cell>
          <cell r="B388">
            <v>0.61155203629122501</v>
          </cell>
          <cell r="C388" t="str">
            <v>J55809</v>
          </cell>
          <cell r="D388" t="str">
            <v>C1SR</v>
          </cell>
          <cell r="E388">
            <v>40855</v>
          </cell>
          <cell r="F388">
            <v>41110</v>
          </cell>
        </row>
        <row r="389">
          <cell r="A389">
            <v>386</v>
          </cell>
          <cell r="B389">
            <v>0.69498240978284509</v>
          </cell>
          <cell r="C389" t="str">
            <v>J62101</v>
          </cell>
          <cell r="D389" t="str">
            <v>C1SR</v>
          </cell>
          <cell r="E389">
            <v>40862</v>
          </cell>
          <cell r="F389">
            <v>41110</v>
          </cell>
        </row>
        <row r="390">
          <cell r="A390">
            <v>387</v>
          </cell>
          <cell r="B390">
            <v>6.4021672445394584E-2</v>
          </cell>
          <cell r="C390" t="str">
            <v>J62559</v>
          </cell>
          <cell r="D390" t="str">
            <v>C1SR</v>
          </cell>
          <cell r="E390">
            <v>40862</v>
          </cell>
          <cell r="F390">
            <v>41110</v>
          </cell>
        </row>
        <row r="391">
          <cell r="A391">
            <v>388</v>
          </cell>
          <cell r="B391">
            <v>0.73094786034196746</v>
          </cell>
          <cell r="C391" t="str">
            <v>J62795</v>
          </cell>
          <cell r="D391" t="str">
            <v>C1SR</v>
          </cell>
          <cell r="E391">
            <v>40862</v>
          </cell>
          <cell r="F391">
            <v>41110</v>
          </cell>
        </row>
        <row r="392">
          <cell r="A392">
            <v>389</v>
          </cell>
          <cell r="B392">
            <v>0.97968834589338549</v>
          </cell>
          <cell r="C392" t="str">
            <v>J62857</v>
          </cell>
          <cell r="D392" t="str">
            <v>C1SR</v>
          </cell>
          <cell r="E392">
            <v>40862</v>
          </cell>
          <cell r="F392">
            <v>41110</v>
          </cell>
        </row>
        <row r="393">
          <cell r="A393">
            <v>390</v>
          </cell>
          <cell r="B393">
            <v>6.6314429108719652E-2</v>
          </cell>
          <cell r="C393" t="str">
            <v>J66419</v>
          </cell>
          <cell r="D393" t="str">
            <v>C1SR</v>
          </cell>
          <cell r="E393">
            <v>40862</v>
          </cell>
          <cell r="F393">
            <v>41110</v>
          </cell>
        </row>
        <row r="394">
          <cell r="A394">
            <v>391</v>
          </cell>
          <cell r="B394">
            <v>0.75738509928216269</v>
          </cell>
          <cell r="C394" t="str">
            <v>J69818</v>
          </cell>
          <cell r="D394" t="str">
            <v>C1SR</v>
          </cell>
          <cell r="E394">
            <v>40862</v>
          </cell>
          <cell r="F394">
            <v>41110</v>
          </cell>
        </row>
        <row r="395">
          <cell r="A395">
            <v>392</v>
          </cell>
          <cell r="B395">
            <v>0.36291382742539047</v>
          </cell>
          <cell r="C395" t="str">
            <v>J70876</v>
          </cell>
          <cell r="D395" t="str">
            <v>C1SR</v>
          </cell>
          <cell r="E395">
            <v>40862</v>
          </cell>
          <cell r="F395">
            <v>41110</v>
          </cell>
        </row>
        <row r="396">
          <cell r="A396">
            <v>393</v>
          </cell>
          <cell r="B396">
            <v>0.49678374274507198</v>
          </cell>
          <cell r="C396" t="str">
            <v>J77913</v>
          </cell>
          <cell r="D396" t="str">
            <v>C1SR</v>
          </cell>
          <cell r="E396">
            <v>40865</v>
          </cell>
          <cell r="F396">
            <v>41110</v>
          </cell>
        </row>
        <row r="397">
          <cell r="A397">
            <v>394</v>
          </cell>
          <cell r="B397">
            <v>0.93749261684760354</v>
          </cell>
          <cell r="C397" t="str">
            <v>J79739</v>
          </cell>
          <cell r="D397" t="str">
            <v>C1SR</v>
          </cell>
          <cell r="E397">
            <v>40865</v>
          </cell>
          <cell r="F397">
            <v>41110</v>
          </cell>
        </row>
        <row r="398">
          <cell r="A398">
            <v>395</v>
          </cell>
          <cell r="B398">
            <v>0.61749363134605761</v>
          </cell>
          <cell r="C398" t="str">
            <v>J83677</v>
          </cell>
          <cell r="D398" t="str">
            <v>C1SR</v>
          </cell>
          <cell r="E398">
            <v>40812</v>
          </cell>
          <cell r="F398">
            <v>41110</v>
          </cell>
        </row>
        <row r="399">
          <cell r="A399">
            <v>396</v>
          </cell>
          <cell r="B399">
            <v>0.53323633120178227</v>
          </cell>
          <cell r="C399" t="str">
            <v>J86958</v>
          </cell>
          <cell r="D399" t="str">
            <v>C1SR</v>
          </cell>
          <cell r="E399">
            <v>40822</v>
          </cell>
          <cell r="F399">
            <v>41110</v>
          </cell>
        </row>
        <row r="400">
          <cell r="A400">
            <v>397</v>
          </cell>
          <cell r="B400">
            <v>0.79202116901356379</v>
          </cell>
          <cell r="C400" t="str">
            <v>J88567</v>
          </cell>
          <cell r="D400" t="str">
            <v>C1SR</v>
          </cell>
          <cell r="E400">
            <v>40848</v>
          </cell>
          <cell r="F400">
            <v>41110</v>
          </cell>
        </row>
        <row r="401">
          <cell r="A401">
            <v>398</v>
          </cell>
          <cell r="B401">
            <v>0.4189247482409636</v>
          </cell>
          <cell r="C401" t="str">
            <v>J92202</v>
          </cell>
          <cell r="D401" t="str">
            <v>C1SR</v>
          </cell>
          <cell r="E401">
            <v>40862</v>
          </cell>
          <cell r="F401">
            <v>41110</v>
          </cell>
        </row>
        <row r="402">
          <cell r="A402">
            <v>399</v>
          </cell>
          <cell r="B402">
            <v>0.130056229160322</v>
          </cell>
          <cell r="C402" t="str">
            <v>J96142</v>
          </cell>
          <cell r="D402" t="str">
            <v>C1SR</v>
          </cell>
          <cell r="E402">
            <v>40875</v>
          </cell>
          <cell r="F402">
            <v>41110</v>
          </cell>
        </row>
        <row r="403">
          <cell r="A403">
            <v>400</v>
          </cell>
          <cell r="B403">
            <v>0.22962471653111516</v>
          </cell>
          <cell r="C403" t="str">
            <v>J96634</v>
          </cell>
          <cell r="D403" t="str">
            <v>C1SR</v>
          </cell>
          <cell r="E403">
            <v>40875</v>
          </cell>
          <cell r="F403">
            <v>41110</v>
          </cell>
        </row>
        <row r="404">
          <cell r="A404">
            <v>401</v>
          </cell>
          <cell r="B404">
            <v>0.51303372070210207</v>
          </cell>
          <cell r="C404" t="str">
            <v>H59823</v>
          </cell>
          <cell r="D404" t="str">
            <v>C1SR</v>
          </cell>
          <cell r="E404">
            <v>40638</v>
          </cell>
          <cell r="F404">
            <v>41113</v>
          </cell>
        </row>
        <row r="405">
          <cell r="A405">
            <v>402</v>
          </cell>
          <cell r="B405">
            <v>0.84507456400097614</v>
          </cell>
          <cell r="C405" t="str">
            <v>J20209</v>
          </cell>
          <cell r="D405" t="str">
            <v>C1SR</v>
          </cell>
          <cell r="E405">
            <v>40800</v>
          </cell>
          <cell r="F405">
            <v>41113</v>
          </cell>
        </row>
        <row r="406">
          <cell r="A406">
            <v>403</v>
          </cell>
          <cell r="B406">
            <v>0.24330323338172388</v>
          </cell>
          <cell r="C406" t="str">
            <v>J48123</v>
          </cell>
          <cell r="D406" t="str">
            <v>C1SR</v>
          </cell>
          <cell r="E406">
            <v>40840</v>
          </cell>
          <cell r="F406">
            <v>41113</v>
          </cell>
        </row>
        <row r="407">
          <cell r="A407">
            <v>404</v>
          </cell>
          <cell r="B407">
            <v>0.29696010902009817</v>
          </cell>
          <cell r="C407" t="str">
            <v>J79729</v>
          </cell>
          <cell r="D407" t="str">
            <v>C1SR</v>
          </cell>
          <cell r="E407">
            <v>40865</v>
          </cell>
          <cell r="F407">
            <v>41113</v>
          </cell>
        </row>
        <row r="408">
          <cell r="A408">
            <v>405</v>
          </cell>
          <cell r="B408">
            <v>0.25403717025115335</v>
          </cell>
          <cell r="C408" t="str">
            <v>J81423</v>
          </cell>
          <cell r="D408" t="str">
            <v>C1SR</v>
          </cell>
          <cell r="E408">
            <v>40865</v>
          </cell>
          <cell r="F408">
            <v>41113</v>
          </cell>
        </row>
        <row r="409">
          <cell r="A409">
            <v>406</v>
          </cell>
          <cell r="B409">
            <v>0.73884041321274807</v>
          </cell>
          <cell r="C409" t="str">
            <v>J82945</v>
          </cell>
          <cell r="D409" t="str">
            <v>C1SR</v>
          </cell>
          <cell r="E409">
            <v>40812</v>
          </cell>
          <cell r="F409">
            <v>41113</v>
          </cell>
        </row>
        <row r="410">
          <cell r="A410">
            <v>407</v>
          </cell>
          <cell r="B410">
            <v>8.9524710608452018E-2</v>
          </cell>
          <cell r="C410" t="str">
            <v>H51912</v>
          </cell>
          <cell r="D410" t="str">
            <v>C1SR</v>
          </cell>
          <cell r="E410">
            <v>40598</v>
          </cell>
          <cell r="F410">
            <v>41116</v>
          </cell>
        </row>
        <row r="411">
          <cell r="A411">
            <v>408</v>
          </cell>
          <cell r="B411">
            <v>0.51580825771105898</v>
          </cell>
          <cell r="C411" t="str">
            <v>H64187</v>
          </cell>
          <cell r="D411" t="str">
            <v>C1SR</v>
          </cell>
          <cell r="E411">
            <v>40638</v>
          </cell>
          <cell r="F411">
            <v>41116</v>
          </cell>
        </row>
        <row r="412">
          <cell r="A412">
            <v>409</v>
          </cell>
          <cell r="B412">
            <v>0.9401367928955584</v>
          </cell>
          <cell r="C412" t="str">
            <v>J23608</v>
          </cell>
          <cell r="D412" t="str">
            <v>C1SR</v>
          </cell>
          <cell r="E412">
            <v>40828</v>
          </cell>
          <cell r="F412">
            <v>41116</v>
          </cell>
        </row>
        <row r="413">
          <cell r="A413">
            <v>410</v>
          </cell>
          <cell r="B413">
            <v>0.54567225624366378</v>
          </cell>
          <cell r="C413" t="str">
            <v>J52545</v>
          </cell>
          <cell r="D413" t="str">
            <v>C1SR</v>
          </cell>
          <cell r="E413">
            <v>40840</v>
          </cell>
          <cell r="F413">
            <v>41116</v>
          </cell>
        </row>
        <row r="414">
          <cell r="A414">
            <v>411</v>
          </cell>
          <cell r="B414">
            <v>0.97631756786889368</v>
          </cell>
          <cell r="C414" t="str">
            <v>J61806</v>
          </cell>
          <cell r="D414" t="str">
            <v>C1SR</v>
          </cell>
          <cell r="E414">
            <v>40855</v>
          </cell>
          <cell r="F414">
            <v>41116</v>
          </cell>
        </row>
        <row r="415">
          <cell r="A415">
            <v>412</v>
          </cell>
          <cell r="B415">
            <v>0.64968596583965232</v>
          </cell>
          <cell r="C415" t="str">
            <v>J61948</v>
          </cell>
          <cell r="D415" t="str">
            <v>C1SR</v>
          </cell>
          <cell r="E415">
            <v>40862</v>
          </cell>
          <cell r="F415">
            <v>41116</v>
          </cell>
        </row>
        <row r="416">
          <cell r="A416">
            <v>413</v>
          </cell>
          <cell r="B416">
            <v>0.76609524059247758</v>
          </cell>
          <cell r="C416" t="str">
            <v>J62649</v>
          </cell>
          <cell r="D416" t="str">
            <v>C1SR</v>
          </cell>
          <cell r="E416">
            <v>40862</v>
          </cell>
          <cell r="F416">
            <v>41116</v>
          </cell>
        </row>
        <row r="417">
          <cell r="A417">
            <v>414</v>
          </cell>
          <cell r="B417">
            <v>0.56109036736045703</v>
          </cell>
          <cell r="C417" t="str">
            <v>J62679</v>
          </cell>
          <cell r="D417" t="str">
            <v>C1SR</v>
          </cell>
          <cell r="E417">
            <v>40862</v>
          </cell>
          <cell r="F417">
            <v>41116</v>
          </cell>
        </row>
        <row r="418">
          <cell r="A418">
            <v>415</v>
          </cell>
          <cell r="B418">
            <v>0.78314060203114932</v>
          </cell>
          <cell r="C418" t="str">
            <v>J68250</v>
          </cell>
          <cell r="D418" t="str">
            <v>C1SR</v>
          </cell>
          <cell r="E418">
            <v>40862</v>
          </cell>
          <cell r="F418">
            <v>41116</v>
          </cell>
        </row>
        <row r="419">
          <cell r="A419">
            <v>416</v>
          </cell>
          <cell r="B419">
            <v>0.44721822912085796</v>
          </cell>
          <cell r="C419" t="str">
            <v>J68370</v>
          </cell>
          <cell r="D419" t="str">
            <v>C1SR</v>
          </cell>
          <cell r="E419">
            <v>40862</v>
          </cell>
          <cell r="F419">
            <v>41116</v>
          </cell>
        </row>
        <row r="420">
          <cell r="A420">
            <v>417</v>
          </cell>
          <cell r="B420">
            <v>9.9345951468521543E-2</v>
          </cell>
          <cell r="C420" t="str">
            <v>J82055</v>
          </cell>
          <cell r="D420" t="str">
            <v>C1SR</v>
          </cell>
          <cell r="E420">
            <v>40812</v>
          </cell>
          <cell r="F420">
            <v>41116</v>
          </cell>
        </row>
        <row r="421">
          <cell r="A421">
            <v>418</v>
          </cell>
          <cell r="B421">
            <v>0.21291941917134571</v>
          </cell>
          <cell r="C421" t="str">
            <v>J84956</v>
          </cell>
          <cell r="D421" t="str">
            <v>C1SR</v>
          </cell>
          <cell r="E421">
            <v>40822</v>
          </cell>
          <cell r="F421">
            <v>41116</v>
          </cell>
        </row>
        <row r="422">
          <cell r="A422">
            <v>419</v>
          </cell>
          <cell r="B422">
            <v>0.98721962283224673</v>
          </cell>
          <cell r="C422" t="str">
            <v>J86209</v>
          </cell>
          <cell r="D422" t="str">
            <v>C1SR</v>
          </cell>
          <cell r="E422">
            <v>40822</v>
          </cell>
          <cell r="F422">
            <v>41116</v>
          </cell>
        </row>
        <row r="423">
          <cell r="A423">
            <v>420</v>
          </cell>
          <cell r="B423">
            <v>0.64020351395805464</v>
          </cell>
          <cell r="C423" t="str">
            <v>J53056</v>
          </cell>
          <cell r="D423" t="str">
            <v>C1SR</v>
          </cell>
          <cell r="E423">
            <v>40855</v>
          </cell>
          <cell r="F423">
            <v>41117</v>
          </cell>
        </row>
        <row r="424">
          <cell r="A424">
            <v>421</v>
          </cell>
          <cell r="B424">
            <v>0.83100934943554194</v>
          </cell>
          <cell r="C424" t="str">
            <v>J68343</v>
          </cell>
          <cell r="D424" t="str">
            <v>C1SR</v>
          </cell>
          <cell r="E424">
            <v>40862</v>
          </cell>
          <cell r="F424">
            <v>41117</v>
          </cell>
        </row>
        <row r="425">
          <cell r="A425">
            <v>422</v>
          </cell>
          <cell r="B425">
            <v>0.54161141267489377</v>
          </cell>
          <cell r="C425" t="str">
            <v>J68624</v>
          </cell>
          <cell r="D425" t="str">
            <v>C1SR</v>
          </cell>
          <cell r="E425">
            <v>40862</v>
          </cell>
          <cell r="F425">
            <v>41117</v>
          </cell>
        </row>
        <row r="426">
          <cell r="A426">
            <v>423</v>
          </cell>
          <cell r="B426">
            <v>0.49296012744223894</v>
          </cell>
          <cell r="C426" t="str">
            <v>H58355</v>
          </cell>
          <cell r="D426" t="str">
            <v>C1SR</v>
          </cell>
          <cell r="E426">
            <v>40631</v>
          </cell>
          <cell r="F426">
            <v>41120</v>
          </cell>
        </row>
        <row r="427">
          <cell r="A427">
            <v>424</v>
          </cell>
          <cell r="B427">
            <v>0.20689602792124795</v>
          </cell>
          <cell r="C427" t="str">
            <v>H68305</v>
          </cell>
          <cell r="D427" t="str">
            <v>C1SR</v>
          </cell>
          <cell r="E427">
            <v>40682</v>
          </cell>
          <cell r="F427">
            <v>41120</v>
          </cell>
        </row>
        <row r="428">
          <cell r="A428">
            <v>425</v>
          </cell>
          <cell r="B428">
            <v>0.43637014249855421</v>
          </cell>
          <cell r="C428" t="str">
            <v>J02907</v>
          </cell>
          <cell r="D428" t="str">
            <v>C1SR</v>
          </cell>
          <cell r="E428">
            <v>40798</v>
          </cell>
          <cell r="F428">
            <v>41120</v>
          </cell>
        </row>
        <row r="429">
          <cell r="A429">
            <v>426</v>
          </cell>
          <cell r="B429">
            <v>0.98502850157787836</v>
          </cell>
          <cell r="C429" t="str">
            <v>J10578</v>
          </cell>
          <cell r="D429" t="str">
            <v>C1SR</v>
          </cell>
          <cell r="E429">
            <v>40800</v>
          </cell>
          <cell r="F429">
            <v>41120</v>
          </cell>
        </row>
        <row r="430">
          <cell r="A430">
            <v>427</v>
          </cell>
          <cell r="B430">
            <v>0.24962244494835806</v>
          </cell>
          <cell r="C430" t="str">
            <v>J10677</v>
          </cell>
          <cell r="D430" t="str">
            <v>C1SR</v>
          </cell>
          <cell r="E430">
            <v>40800</v>
          </cell>
          <cell r="F430">
            <v>41120</v>
          </cell>
        </row>
        <row r="431">
          <cell r="A431">
            <v>428</v>
          </cell>
          <cell r="B431">
            <v>0.26988707498180942</v>
          </cell>
          <cell r="C431" t="str">
            <v>J10679</v>
          </cell>
          <cell r="D431" t="str">
            <v>C1SR</v>
          </cell>
          <cell r="E431">
            <v>40800</v>
          </cell>
          <cell r="F431">
            <v>41120</v>
          </cell>
        </row>
        <row r="432">
          <cell r="A432">
            <v>429</v>
          </cell>
          <cell r="B432">
            <v>9.3593515063053023E-2</v>
          </cell>
          <cell r="C432" t="str">
            <v>J67263</v>
          </cell>
          <cell r="D432" t="str">
            <v>C1SR</v>
          </cell>
          <cell r="E432">
            <v>40862</v>
          </cell>
          <cell r="F432">
            <v>41120</v>
          </cell>
        </row>
        <row r="433">
          <cell r="A433">
            <v>430</v>
          </cell>
          <cell r="B433">
            <v>0.85901043345823969</v>
          </cell>
          <cell r="C433" t="str">
            <v>J68996</v>
          </cell>
          <cell r="D433" t="str">
            <v>C1SR</v>
          </cell>
          <cell r="E433">
            <v>40862</v>
          </cell>
          <cell r="F433">
            <v>41120</v>
          </cell>
        </row>
        <row r="434">
          <cell r="A434">
            <v>431</v>
          </cell>
          <cell r="B434">
            <v>0.13758069541286588</v>
          </cell>
          <cell r="C434" t="str">
            <v>J69754</v>
          </cell>
          <cell r="D434" t="str">
            <v>C1SR</v>
          </cell>
          <cell r="E434">
            <v>40862</v>
          </cell>
          <cell r="F434">
            <v>41120</v>
          </cell>
        </row>
        <row r="435">
          <cell r="A435">
            <v>432</v>
          </cell>
          <cell r="B435">
            <v>1.6269158027170105E-2</v>
          </cell>
          <cell r="C435" t="str">
            <v>G97438</v>
          </cell>
          <cell r="D435" t="str">
            <v>C1SR</v>
          </cell>
          <cell r="E435">
            <v>40800</v>
          </cell>
          <cell r="F435">
            <v>41122</v>
          </cell>
        </row>
        <row r="436">
          <cell r="A436">
            <v>433</v>
          </cell>
          <cell r="B436">
            <v>0.29464338124344136</v>
          </cell>
          <cell r="C436" t="str">
            <v>J52606</v>
          </cell>
          <cell r="D436" t="str">
            <v>C1SR</v>
          </cell>
          <cell r="E436">
            <v>40840</v>
          </cell>
          <cell r="F436">
            <v>41122</v>
          </cell>
        </row>
        <row r="437">
          <cell r="A437">
            <v>434</v>
          </cell>
          <cell r="B437">
            <v>0.95890552252072625</v>
          </cell>
          <cell r="C437" t="str">
            <v>J60973</v>
          </cell>
          <cell r="D437" t="str">
            <v>C1SR</v>
          </cell>
          <cell r="E437">
            <v>40855</v>
          </cell>
          <cell r="F437">
            <v>41122</v>
          </cell>
        </row>
        <row r="438">
          <cell r="A438">
            <v>435</v>
          </cell>
          <cell r="B438">
            <v>0.93336645842523425</v>
          </cell>
          <cell r="C438" t="str">
            <v>J68138</v>
          </cell>
          <cell r="D438" t="str">
            <v>C1SR</v>
          </cell>
          <cell r="E438">
            <v>40862</v>
          </cell>
          <cell r="F438">
            <v>41122</v>
          </cell>
        </row>
        <row r="439">
          <cell r="A439">
            <v>436</v>
          </cell>
          <cell r="B439">
            <v>0.96180891202149488</v>
          </cell>
          <cell r="C439" t="str">
            <v>J71703</v>
          </cell>
          <cell r="D439" t="str">
            <v>C1SR</v>
          </cell>
          <cell r="E439">
            <v>40862</v>
          </cell>
          <cell r="F439">
            <v>41122</v>
          </cell>
        </row>
        <row r="440">
          <cell r="A440">
            <v>437</v>
          </cell>
          <cell r="B440">
            <v>0.8747372920765365</v>
          </cell>
          <cell r="C440" t="str">
            <v>H55392</v>
          </cell>
          <cell r="D440" t="str">
            <v>C1SR</v>
          </cell>
          <cell r="E440">
            <v>40631</v>
          </cell>
          <cell r="F440">
            <v>41127</v>
          </cell>
        </row>
        <row r="441">
          <cell r="A441">
            <v>438</v>
          </cell>
          <cell r="B441">
            <v>0.90291875663189236</v>
          </cell>
          <cell r="C441" t="str">
            <v>H57733</v>
          </cell>
          <cell r="D441" t="str">
            <v>C1SR</v>
          </cell>
          <cell r="E441">
            <v>40631</v>
          </cell>
          <cell r="F441">
            <v>41127</v>
          </cell>
        </row>
        <row r="442">
          <cell r="A442">
            <v>439</v>
          </cell>
          <cell r="B442">
            <v>0.93564234205343344</v>
          </cell>
          <cell r="C442" t="str">
            <v>J86466</v>
          </cell>
          <cell r="D442" t="str">
            <v>C1SR</v>
          </cell>
          <cell r="E442">
            <v>40822</v>
          </cell>
          <cell r="F442">
            <v>41127</v>
          </cell>
        </row>
        <row r="443">
          <cell r="A443">
            <v>440</v>
          </cell>
          <cell r="B443">
            <v>0.93624518434730575</v>
          </cell>
          <cell r="C443" t="str">
            <v>J03884</v>
          </cell>
          <cell r="D443" t="str">
            <v>C1SR</v>
          </cell>
          <cell r="E443">
            <v>40798</v>
          </cell>
          <cell r="F443">
            <v>41149</v>
          </cell>
        </row>
        <row r="444">
          <cell r="A444">
            <v>441</v>
          </cell>
          <cell r="B444">
            <v>0.84388174027125162</v>
          </cell>
          <cell r="C444" t="str">
            <v>J05453</v>
          </cell>
          <cell r="D444" t="str">
            <v>C1SR</v>
          </cell>
          <cell r="E444">
            <v>40798</v>
          </cell>
          <cell r="F444">
            <v>41149</v>
          </cell>
        </row>
        <row r="445">
          <cell r="A445">
            <v>442</v>
          </cell>
          <cell r="B445">
            <v>0.70240884961736205</v>
          </cell>
          <cell r="C445" t="str">
            <v>J23057</v>
          </cell>
          <cell r="D445" t="str">
            <v>C1SR</v>
          </cell>
          <cell r="E445">
            <v>40800</v>
          </cell>
          <cell r="F445">
            <v>41149</v>
          </cell>
        </row>
        <row r="446">
          <cell r="A446">
            <v>443</v>
          </cell>
          <cell r="B446">
            <v>0.34418226569332533</v>
          </cell>
          <cell r="C446" t="str">
            <v>J48499</v>
          </cell>
          <cell r="D446" t="str">
            <v>C1SR</v>
          </cell>
          <cell r="E446">
            <v>40840</v>
          </cell>
          <cell r="F446">
            <v>41149</v>
          </cell>
        </row>
        <row r="447">
          <cell r="A447">
            <v>444</v>
          </cell>
          <cell r="B447">
            <v>0.22128492239780961</v>
          </cell>
          <cell r="C447" t="str">
            <v>J62181</v>
          </cell>
          <cell r="D447" t="str">
            <v>C1SR</v>
          </cell>
          <cell r="E447">
            <v>40862</v>
          </cell>
          <cell r="F447">
            <v>41149</v>
          </cell>
        </row>
        <row r="448">
          <cell r="A448">
            <v>445</v>
          </cell>
          <cell r="B448">
            <v>0.33978266807200808</v>
          </cell>
          <cell r="C448" t="str">
            <v>J66429</v>
          </cell>
          <cell r="D448" t="str">
            <v>C1SR</v>
          </cell>
          <cell r="E448">
            <v>40862</v>
          </cell>
          <cell r="F448">
            <v>41149</v>
          </cell>
        </row>
        <row r="449">
          <cell r="A449">
            <v>446</v>
          </cell>
          <cell r="B449">
            <v>0.83484353012873136</v>
          </cell>
          <cell r="C449" t="str">
            <v>J76116</v>
          </cell>
          <cell r="D449" t="str">
            <v>C1SR</v>
          </cell>
          <cell r="E449">
            <v>40865</v>
          </cell>
          <cell r="F449">
            <v>41149</v>
          </cell>
        </row>
        <row r="450">
          <cell r="A450">
            <v>447</v>
          </cell>
          <cell r="B450">
            <v>0.53649696848117534</v>
          </cell>
          <cell r="C450" t="str">
            <v>J76122</v>
          </cell>
          <cell r="D450" t="str">
            <v>C1SR</v>
          </cell>
          <cell r="E450">
            <v>40865</v>
          </cell>
          <cell r="F450">
            <v>41149</v>
          </cell>
        </row>
        <row r="451">
          <cell r="A451">
            <v>448</v>
          </cell>
          <cell r="B451">
            <v>0.65409883875297736</v>
          </cell>
          <cell r="C451" t="str">
            <v>J96330</v>
          </cell>
          <cell r="D451" t="str">
            <v>C1SR</v>
          </cell>
          <cell r="E451">
            <v>40875</v>
          </cell>
          <cell r="F451">
            <v>41149</v>
          </cell>
        </row>
        <row r="452">
          <cell r="A452">
            <v>449</v>
          </cell>
          <cell r="B452">
            <v>0.45664724802505807</v>
          </cell>
          <cell r="C452" t="str">
            <v>H52480</v>
          </cell>
          <cell r="D452" t="str">
            <v>C1SR</v>
          </cell>
          <cell r="E452">
            <v>40598</v>
          </cell>
          <cell r="F452">
            <v>41150</v>
          </cell>
        </row>
        <row r="453">
          <cell r="A453">
            <v>450</v>
          </cell>
          <cell r="B453">
            <v>0.55131760263680119</v>
          </cell>
          <cell r="C453" t="str">
            <v>H57625</v>
          </cell>
          <cell r="D453" t="str">
            <v>C1SR</v>
          </cell>
          <cell r="E453">
            <v>40631</v>
          </cell>
          <cell r="F453">
            <v>41150</v>
          </cell>
        </row>
        <row r="454">
          <cell r="A454">
            <v>451</v>
          </cell>
          <cell r="B454">
            <v>0.41346657207731208</v>
          </cell>
          <cell r="C454" t="str">
            <v>H57758</v>
          </cell>
          <cell r="D454" t="str">
            <v>C1SR</v>
          </cell>
          <cell r="E454">
            <v>40631</v>
          </cell>
          <cell r="F454">
            <v>41150</v>
          </cell>
        </row>
        <row r="455">
          <cell r="A455">
            <v>452</v>
          </cell>
          <cell r="B455">
            <v>0.36217107719831299</v>
          </cell>
          <cell r="C455" t="str">
            <v>H61578</v>
          </cell>
          <cell r="D455" t="str">
            <v>C1SR</v>
          </cell>
          <cell r="E455">
            <v>40638</v>
          </cell>
          <cell r="F455">
            <v>41150</v>
          </cell>
        </row>
        <row r="456">
          <cell r="A456">
            <v>453</v>
          </cell>
          <cell r="B456">
            <v>0.97553051187957485</v>
          </cell>
          <cell r="C456" t="str">
            <v>H74577</v>
          </cell>
          <cell r="D456" t="str">
            <v>C1SR</v>
          </cell>
          <cell r="E456">
            <v>40744</v>
          </cell>
          <cell r="F456">
            <v>41150</v>
          </cell>
        </row>
        <row r="457">
          <cell r="A457">
            <v>454</v>
          </cell>
          <cell r="B457">
            <v>0.44282964145670967</v>
          </cell>
          <cell r="C457" t="str">
            <v>H74695</v>
          </cell>
          <cell r="D457" t="str">
            <v>C1SR</v>
          </cell>
          <cell r="E457">
            <v>40744</v>
          </cell>
          <cell r="F457">
            <v>41150</v>
          </cell>
        </row>
        <row r="458">
          <cell r="A458">
            <v>455</v>
          </cell>
          <cell r="B458">
            <v>0.85009198282356402</v>
          </cell>
          <cell r="C458" t="str">
            <v>J03289</v>
          </cell>
          <cell r="D458" t="str">
            <v>C1SR</v>
          </cell>
          <cell r="E458">
            <v>40798</v>
          </cell>
          <cell r="F458">
            <v>41150</v>
          </cell>
        </row>
        <row r="459">
          <cell r="A459">
            <v>456</v>
          </cell>
          <cell r="B459">
            <v>0.40457695256066994</v>
          </cell>
          <cell r="C459" t="str">
            <v>J04189</v>
          </cell>
          <cell r="D459" t="str">
            <v>C1SR</v>
          </cell>
          <cell r="E459">
            <v>40798</v>
          </cell>
          <cell r="F459">
            <v>41150</v>
          </cell>
        </row>
        <row r="460">
          <cell r="A460">
            <v>457</v>
          </cell>
          <cell r="B460">
            <v>0.21962998452424698</v>
          </cell>
          <cell r="C460" t="str">
            <v>J04488</v>
          </cell>
          <cell r="D460" t="str">
            <v>C1SR</v>
          </cell>
          <cell r="E460">
            <v>40798</v>
          </cell>
          <cell r="F460">
            <v>41150</v>
          </cell>
        </row>
        <row r="461">
          <cell r="A461">
            <v>458</v>
          </cell>
          <cell r="B461">
            <v>0.38221651182819194</v>
          </cell>
          <cell r="C461" t="str">
            <v>J20425</v>
          </cell>
          <cell r="D461" t="str">
            <v>C1SR</v>
          </cell>
          <cell r="E461">
            <v>40800</v>
          </cell>
          <cell r="F461">
            <v>41150</v>
          </cell>
        </row>
        <row r="462">
          <cell r="A462">
            <v>459</v>
          </cell>
          <cell r="B462">
            <v>0.20177342496598916</v>
          </cell>
          <cell r="C462" t="str">
            <v>J20960</v>
          </cell>
          <cell r="D462" t="str">
            <v>C1SR</v>
          </cell>
          <cell r="E462">
            <v>40800</v>
          </cell>
          <cell r="F462">
            <v>41150</v>
          </cell>
        </row>
        <row r="463">
          <cell r="A463">
            <v>460</v>
          </cell>
          <cell r="B463">
            <v>0.31289002562383128</v>
          </cell>
          <cell r="C463" t="str">
            <v>J41257</v>
          </cell>
          <cell r="D463" t="str">
            <v>C1SR</v>
          </cell>
          <cell r="E463">
            <v>40834</v>
          </cell>
          <cell r="F463">
            <v>41150</v>
          </cell>
        </row>
        <row r="464">
          <cell r="A464">
            <v>461</v>
          </cell>
          <cell r="B464">
            <v>0.4737412420883923</v>
          </cell>
          <cell r="C464" t="str">
            <v>J54377</v>
          </cell>
          <cell r="D464" t="str">
            <v>C1SR</v>
          </cell>
          <cell r="E464">
            <v>40855</v>
          </cell>
          <cell r="F464">
            <v>41150</v>
          </cell>
        </row>
        <row r="465">
          <cell r="A465">
            <v>462</v>
          </cell>
          <cell r="B465">
            <v>0.9987696565438029</v>
          </cell>
          <cell r="C465" t="str">
            <v>J55041</v>
          </cell>
          <cell r="D465" t="str">
            <v>C1SR</v>
          </cell>
          <cell r="E465">
            <v>40855</v>
          </cell>
          <cell r="F465">
            <v>41150</v>
          </cell>
        </row>
        <row r="466">
          <cell r="A466">
            <v>463</v>
          </cell>
          <cell r="B466">
            <v>0.14259543208700765</v>
          </cell>
          <cell r="C466" t="str">
            <v>J60218</v>
          </cell>
          <cell r="D466" t="str">
            <v>C1SR</v>
          </cell>
          <cell r="E466">
            <v>40855</v>
          </cell>
          <cell r="F466">
            <v>41150</v>
          </cell>
        </row>
        <row r="467">
          <cell r="A467">
            <v>464</v>
          </cell>
          <cell r="B467">
            <v>0.72339299432263737</v>
          </cell>
          <cell r="C467" t="str">
            <v>J61840</v>
          </cell>
          <cell r="D467" t="str">
            <v>C1SR</v>
          </cell>
          <cell r="E467">
            <v>40855</v>
          </cell>
          <cell r="F467">
            <v>41150</v>
          </cell>
        </row>
        <row r="468">
          <cell r="A468">
            <v>465</v>
          </cell>
          <cell r="B468">
            <v>0.57885966066707761</v>
          </cell>
          <cell r="C468" t="str">
            <v>J62183</v>
          </cell>
          <cell r="D468" t="str">
            <v>C1SR</v>
          </cell>
          <cell r="E468">
            <v>40862</v>
          </cell>
          <cell r="F468">
            <v>41150</v>
          </cell>
        </row>
        <row r="469">
          <cell r="A469">
            <v>466</v>
          </cell>
          <cell r="B469">
            <v>0.62962250091803773</v>
          </cell>
          <cell r="C469" t="str">
            <v>J62296</v>
          </cell>
          <cell r="D469" t="str">
            <v>C1SR</v>
          </cell>
          <cell r="E469">
            <v>40862</v>
          </cell>
          <cell r="F469">
            <v>41150</v>
          </cell>
        </row>
        <row r="470">
          <cell r="A470">
            <v>467</v>
          </cell>
          <cell r="B470">
            <v>5.7144503987482165E-2</v>
          </cell>
          <cell r="C470" t="str">
            <v>J66294</v>
          </cell>
          <cell r="D470" t="str">
            <v>C1SR</v>
          </cell>
          <cell r="E470">
            <v>40862</v>
          </cell>
          <cell r="F470">
            <v>41150</v>
          </cell>
        </row>
        <row r="471">
          <cell r="A471">
            <v>468</v>
          </cell>
          <cell r="B471">
            <v>0.64252571029330319</v>
          </cell>
          <cell r="C471" t="str">
            <v>J66469</v>
          </cell>
          <cell r="D471" t="str">
            <v>C1SR</v>
          </cell>
          <cell r="E471">
            <v>40862</v>
          </cell>
          <cell r="F471">
            <v>41150</v>
          </cell>
        </row>
        <row r="472">
          <cell r="A472">
            <v>469</v>
          </cell>
          <cell r="B472">
            <v>0.36225361028514425</v>
          </cell>
          <cell r="C472" t="str">
            <v>J67590</v>
          </cell>
          <cell r="D472" t="str">
            <v>C1SR</v>
          </cell>
          <cell r="E472">
            <v>40862</v>
          </cell>
          <cell r="F472">
            <v>41150</v>
          </cell>
        </row>
        <row r="473">
          <cell r="A473">
            <v>470</v>
          </cell>
          <cell r="B473">
            <v>0.89132222107904235</v>
          </cell>
          <cell r="C473" t="str">
            <v>J67627</v>
          </cell>
          <cell r="D473" t="str">
            <v>C1SR</v>
          </cell>
          <cell r="E473">
            <v>40862</v>
          </cell>
          <cell r="F473">
            <v>41150</v>
          </cell>
        </row>
        <row r="474">
          <cell r="A474">
            <v>471</v>
          </cell>
          <cell r="B474">
            <v>0.58264620918442578</v>
          </cell>
          <cell r="C474" t="str">
            <v>J68161</v>
          </cell>
          <cell r="D474" t="str">
            <v>C1SR</v>
          </cell>
          <cell r="E474">
            <v>40862</v>
          </cell>
          <cell r="F474">
            <v>41150</v>
          </cell>
        </row>
        <row r="475">
          <cell r="A475">
            <v>472</v>
          </cell>
          <cell r="B475">
            <v>0.84942810112189804</v>
          </cell>
          <cell r="C475" t="str">
            <v>J69750</v>
          </cell>
          <cell r="D475" t="str">
            <v>C1SR</v>
          </cell>
          <cell r="E475">
            <v>40862</v>
          </cell>
          <cell r="F475">
            <v>41150</v>
          </cell>
        </row>
        <row r="476">
          <cell r="A476">
            <v>473</v>
          </cell>
          <cell r="B476">
            <v>0.84971112877638921</v>
          </cell>
          <cell r="C476" t="str">
            <v>J71524</v>
          </cell>
          <cell r="D476" t="str">
            <v>C1SR</v>
          </cell>
          <cell r="E476">
            <v>40862</v>
          </cell>
          <cell r="F476">
            <v>41150</v>
          </cell>
        </row>
        <row r="477">
          <cell r="A477">
            <v>474</v>
          </cell>
          <cell r="B477">
            <v>0.20456389037050304</v>
          </cell>
          <cell r="C477" t="str">
            <v>J73467</v>
          </cell>
          <cell r="D477" t="str">
            <v>C1SR</v>
          </cell>
          <cell r="E477">
            <v>40822</v>
          </cell>
          <cell r="F477">
            <v>41150</v>
          </cell>
        </row>
        <row r="478">
          <cell r="A478">
            <v>475</v>
          </cell>
          <cell r="B478">
            <v>2.8559582996101285E-2</v>
          </cell>
          <cell r="C478" t="str">
            <v>J77427</v>
          </cell>
          <cell r="D478" t="str">
            <v>C1SR</v>
          </cell>
          <cell r="E478">
            <v>40865</v>
          </cell>
          <cell r="F478">
            <v>41150</v>
          </cell>
        </row>
        <row r="479">
          <cell r="A479">
            <v>476</v>
          </cell>
          <cell r="B479">
            <v>0.36753688029309683</v>
          </cell>
          <cell r="C479" t="str">
            <v>J77615</v>
          </cell>
          <cell r="D479" t="str">
            <v>C1SR</v>
          </cell>
          <cell r="E479">
            <v>40865</v>
          </cell>
          <cell r="F479">
            <v>41150</v>
          </cell>
        </row>
        <row r="480">
          <cell r="A480">
            <v>477</v>
          </cell>
          <cell r="B480">
            <v>0.52174898451236429</v>
          </cell>
          <cell r="C480" t="str">
            <v>J79043</v>
          </cell>
          <cell r="D480" t="str">
            <v>C1SR</v>
          </cell>
          <cell r="E480">
            <v>40865</v>
          </cell>
          <cell r="F480">
            <v>41150</v>
          </cell>
        </row>
        <row r="481">
          <cell r="A481">
            <v>478</v>
          </cell>
          <cell r="B481">
            <v>0.55634784597478093</v>
          </cell>
          <cell r="C481" t="str">
            <v>J79122</v>
          </cell>
          <cell r="D481" t="str">
            <v>C1SR</v>
          </cell>
          <cell r="E481">
            <v>40865</v>
          </cell>
          <cell r="F481">
            <v>41150</v>
          </cell>
        </row>
        <row r="482">
          <cell r="A482">
            <v>479</v>
          </cell>
          <cell r="B482">
            <v>0.58764594378845603</v>
          </cell>
          <cell r="C482" t="str">
            <v>J79123</v>
          </cell>
          <cell r="D482" t="str">
            <v>C1SR</v>
          </cell>
          <cell r="E482">
            <v>40865</v>
          </cell>
          <cell r="F482">
            <v>41150</v>
          </cell>
        </row>
        <row r="483">
          <cell r="A483">
            <v>480</v>
          </cell>
          <cell r="B483">
            <v>0.14340743416064694</v>
          </cell>
          <cell r="C483" t="str">
            <v>J79295</v>
          </cell>
          <cell r="D483" t="str">
            <v>C1SR</v>
          </cell>
          <cell r="E483">
            <v>40865</v>
          </cell>
          <cell r="F483">
            <v>41150</v>
          </cell>
        </row>
        <row r="484">
          <cell r="A484">
            <v>481</v>
          </cell>
          <cell r="B484">
            <v>9.6795915714755432E-2</v>
          </cell>
          <cell r="C484" t="str">
            <v>J81761</v>
          </cell>
          <cell r="D484" t="str">
            <v>C1SR</v>
          </cell>
          <cell r="E484">
            <v>40865</v>
          </cell>
          <cell r="F484">
            <v>41150</v>
          </cell>
        </row>
        <row r="485">
          <cell r="A485">
            <v>482</v>
          </cell>
          <cell r="B485">
            <v>8.7714760438267092E-2</v>
          </cell>
          <cell r="C485" t="str">
            <v>J82643</v>
          </cell>
          <cell r="D485" t="str">
            <v>C1SR</v>
          </cell>
          <cell r="E485">
            <v>40812</v>
          </cell>
          <cell r="F485">
            <v>41150</v>
          </cell>
        </row>
        <row r="486">
          <cell r="A486">
            <v>483</v>
          </cell>
          <cell r="B486">
            <v>0.58807847488434417</v>
          </cell>
          <cell r="C486" t="str">
            <v>J84702</v>
          </cell>
          <cell r="D486" t="str">
            <v>C1SR</v>
          </cell>
          <cell r="E486">
            <v>40812</v>
          </cell>
          <cell r="F486">
            <v>41150</v>
          </cell>
        </row>
        <row r="487">
          <cell r="A487">
            <v>484</v>
          </cell>
          <cell r="B487">
            <v>0.61742978603572396</v>
          </cell>
          <cell r="C487" t="str">
            <v>J86865</v>
          </cell>
          <cell r="D487" t="str">
            <v>C1SR</v>
          </cell>
          <cell r="E487">
            <v>40822</v>
          </cell>
          <cell r="F487">
            <v>41150</v>
          </cell>
        </row>
        <row r="488">
          <cell r="A488">
            <v>485</v>
          </cell>
          <cell r="B488">
            <v>0.43374832182516843</v>
          </cell>
          <cell r="C488" t="str">
            <v>J88479</v>
          </cell>
          <cell r="D488" t="str">
            <v>C1SR</v>
          </cell>
          <cell r="E488">
            <v>40848</v>
          </cell>
          <cell r="F488">
            <v>41150</v>
          </cell>
        </row>
        <row r="489">
          <cell r="A489">
            <v>486</v>
          </cell>
          <cell r="B489">
            <v>0.62472450861401541</v>
          </cell>
          <cell r="C489" t="str">
            <v>J97109</v>
          </cell>
          <cell r="D489" t="str">
            <v>C1SR</v>
          </cell>
          <cell r="E489">
            <v>40875</v>
          </cell>
          <cell r="F489">
            <v>41150</v>
          </cell>
        </row>
        <row r="490">
          <cell r="A490">
            <v>487</v>
          </cell>
          <cell r="B490">
            <v>0.99049695849929964</v>
          </cell>
          <cell r="C490" t="str">
            <v>J82673</v>
          </cell>
          <cell r="D490" t="str">
            <v>C1SR</v>
          </cell>
          <cell r="E490">
            <v>40812</v>
          </cell>
          <cell r="F490">
            <v>41151</v>
          </cell>
        </row>
        <row r="491">
          <cell r="A491">
            <v>488</v>
          </cell>
          <cell r="B491">
            <v>0.61475458256217119</v>
          </cell>
          <cell r="C491" t="str">
            <v>H61950</v>
          </cell>
          <cell r="D491" t="str">
            <v>C1SR</v>
          </cell>
          <cell r="E491">
            <v>40638</v>
          </cell>
          <cell r="F491">
            <v>41162</v>
          </cell>
        </row>
        <row r="492">
          <cell r="A492">
            <v>489</v>
          </cell>
          <cell r="B492">
            <v>0.89570400191989408</v>
          </cell>
          <cell r="C492" t="str">
            <v>H68719</v>
          </cell>
          <cell r="D492" t="str">
            <v>C1SR</v>
          </cell>
          <cell r="E492">
            <v>40682</v>
          </cell>
          <cell r="F492">
            <v>41162</v>
          </cell>
        </row>
        <row r="493">
          <cell r="A493">
            <v>490</v>
          </cell>
          <cell r="B493">
            <v>7.4550815154955319E-2</v>
          </cell>
          <cell r="C493" t="str">
            <v>H74415</v>
          </cell>
          <cell r="D493" t="str">
            <v>C1SR</v>
          </cell>
          <cell r="E493">
            <v>40744</v>
          </cell>
          <cell r="F493">
            <v>41162</v>
          </cell>
        </row>
        <row r="494">
          <cell r="A494">
            <v>491</v>
          </cell>
          <cell r="B494">
            <v>3.6311739709578683E-2</v>
          </cell>
          <cell r="C494" t="str">
            <v>J53541</v>
          </cell>
          <cell r="D494" t="str">
            <v>C1SR</v>
          </cell>
          <cell r="E494">
            <v>40855</v>
          </cell>
          <cell r="F494">
            <v>41162</v>
          </cell>
        </row>
        <row r="495">
          <cell r="A495">
            <v>492</v>
          </cell>
          <cell r="B495">
            <v>0.4365773058268968</v>
          </cell>
          <cell r="C495" t="str">
            <v>J71038</v>
          </cell>
          <cell r="D495" t="str">
            <v>C1SR</v>
          </cell>
          <cell r="E495">
            <v>40862</v>
          </cell>
          <cell r="F495">
            <v>41162</v>
          </cell>
        </row>
        <row r="496">
          <cell r="A496">
            <v>493</v>
          </cell>
          <cell r="B496">
            <v>0.43567619798955937</v>
          </cell>
          <cell r="C496" t="str">
            <v>J71076</v>
          </cell>
          <cell r="D496" t="str">
            <v>C1SR</v>
          </cell>
          <cell r="E496">
            <v>40862</v>
          </cell>
          <cell r="F496">
            <v>41162</v>
          </cell>
        </row>
        <row r="497">
          <cell r="A497">
            <v>494</v>
          </cell>
          <cell r="B497">
            <v>0.76974567379292946</v>
          </cell>
          <cell r="C497" t="str">
            <v>J77548</v>
          </cell>
          <cell r="D497" t="str">
            <v>C1SR</v>
          </cell>
          <cell r="E497">
            <v>40865</v>
          </cell>
          <cell r="F497">
            <v>41162</v>
          </cell>
        </row>
        <row r="498">
          <cell r="A498">
            <v>495</v>
          </cell>
          <cell r="B498">
            <v>0.65869708916337599</v>
          </cell>
          <cell r="C498" t="str">
            <v>J95603</v>
          </cell>
          <cell r="D498" t="str">
            <v>C1SR</v>
          </cell>
          <cell r="E498">
            <v>40875</v>
          </cell>
          <cell r="F498">
            <v>41162</v>
          </cell>
        </row>
        <row r="499">
          <cell r="A499">
            <v>496</v>
          </cell>
          <cell r="B499">
            <v>0.82016666537458693</v>
          </cell>
          <cell r="C499" t="str">
            <v>J95612</v>
          </cell>
          <cell r="D499" t="str">
            <v>C1SR</v>
          </cell>
          <cell r="E499">
            <v>40875</v>
          </cell>
          <cell r="F499">
            <v>41162</v>
          </cell>
        </row>
        <row r="500">
          <cell r="A500">
            <v>497</v>
          </cell>
          <cell r="B500">
            <v>0.94461092795330992</v>
          </cell>
          <cell r="C500" t="str">
            <v>H51741</v>
          </cell>
          <cell r="D500" t="str">
            <v>C1SR</v>
          </cell>
          <cell r="E500">
            <v>40598</v>
          </cell>
          <cell r="F500">
            <v>41163</v>
          </cell>
        </row>
        <row r="501">
          <cell r="A501">
            <v>498</v>
          </cell>
          <cell r="B501">
            <v>0.10074877254325032</v>
          </cell>
          <cell r="C501" t="str">
            <v>H59280</v>
          </cell>
          <cell r="D501" t="str">
            <v>C1SR</v>
          </cell>
          <cell r="E501">
            <v>40631</v>
          </cell>
          <cell r="F501">
            <v>41163</v>
          </cell>
        </row>
        <row r="502">
          <cell r="A502">
            <v>499</v>
          </cell>
          <cell r="B502">
            <v>0.57267423324596078</v>
          </cell>
          <cell r="C502" t="str">
            <v>H68257</v>
          </cell>
          <cell r="D502" t="str">
            <v>C1SR</v>
          </cell>
          <cell r="E502">
            <v>40682</v>
          </cell>
          <cell r="F502">
            <v>41163</v>
          </cell>
        </row>
        <row r="503">
          <cell r="A503">
            <v>500</v>
          </cell>
          <cell r="B503">
            <v>0.14256616304479008</v>
          </cell>
          <cell r="C503" t="str">
            <v>H68258</v>
          </cell>
          <cell r="D503" t="str">
            <v>C1SR</v>
          </cell>
          <cell r="E503">
            <v>40682</v>
          </cell>
          <cell r="F503">
            <v>41163</v>
          </cell>
        </row>
        <row r="504">
          <cell r="A504">
            <v>501</v>
          </cell>
          <cell r="B504">
            <v>0.22714583980223657</v>
          </cell>
          <cell r="C504" t="str">
            <v>H70096</v>
          </cell>
          <cell r="D504" t="str">
            <v>C1SR</v>
          </cell>
          <cell r="E504">
            <v>40682</v>
          </cell>
          <cell r="F504">
            <v>41163</v>
          </cell>
        </row>
        <row r="505">
          <cell r="A505">
            <v>502</v>
          </cell>
          <cell r="B505">
            <v>0.46096619213213552</v>
          </cell>
          <cell r="C505" t="str">
            <v>J15937</v>
          </cell>
          <cell r="D505" t="str">
            <v>C1SR</v>
          </cell>
          <cell r="E505">
            <v>40812</v>
          </cell>
          <cell r="F505">
            <v>41163</v>
          </cell>
        </row>
        <row r="506">
          <cell r="A506">
            <v>503</v>
          </cell>
          <cell r="B506">
            <v>0.34622914084816292</v>
          </cell>
          <cell r="C506" t="str">
            <v>J45312</v>
          </cell>
          <cell r="D506" t="str">
            <v>C1SR</v>
          </cell>
          <cell r="E506">
            <v>40840</v>
          </cell>
          <cell r="F506">
            <v>41163</v>
          </cell>
        </row>
        <row r="507">
          <cell r="A507">
            <v>504</v>
          </cell>
          <cell r="B507">
            <v>8.9820844895008412E-2</v>
          </cell>
          <cell r="C507" t="str">
            <v>J46593</v>
          </cell>
          <cell r="D507" t="str">
            <v>C1SR</v>
          </cell>
          <cell r="E507">
            <v>40840</v>
          </cell>
          <cell r="F507">
            <v>41163</v>
          </cell>
        </row>
        <row r="508">
          <cell r="A508">
            <v>505</v>
          </cell>
          <cell r="B508">
            <v>0.17054713449285619</v>
          </cell>
          <cell r="C508" t="str">
            <v>J46949</v>
          </cell>
          <cell r="D508" t="str">
            <v>C1SR</v>
          </cell>
          <cell r="E508">
            <v>40840</v>
          </cell>
          <cell r="F508">
            <v>41163</v>
          </cell>
        </row>
        <row r="509">
          <cell r="A509">
            <v>506</v>
          </cell>
          <cell r="B509">
            <v>9.1388045784068339E-2</v>
          </cell>
          <cell r="C509" t="str">
            <v>J66277</v>
          </cell>
          <cell r="D509" t="str">
            <v>C1SR</v>
          </cell>
          <cell r="E509">
            <v>40862</v>
          </cell>
          <cell r="F509">
            <v>41163</v>
          </cell>
        </row>
        <row r="510">
          <cell r="A510">
            <v>507</v>
          </cell>
          <cell r="B510">
            <v>0.28465354475200932</v>
          </cell>
          <cell r="C510" t="str">
            <v>J71229</v>
          </cell>
          <cell r="D510" t="str">
            <v>C1SR</v>
          </cell>
          <cell r="E510">
            <v>40862</v>
          </cell>
          <cell r="F510">
            <v>41163</v>
          </cell>
        </row>
        <row r="511">
          <cell r="A511">
            <v>508</v>
          </cell>
          <cell r="B511">
            <v>2.7452186856355532E-2</v>
          </cell>
          <cell r="C511" t="str">
            <v>J79529</v>
          </cell>
          <cell r="D511" t="str">
            <v>C1SR</v>
          </cell>
          <cell r="E511">
            <v>40865</v>
          </cell>
          <cell r="F511">
            <v>41163</v>
          </cell>
        </row>
        <row r="512">
          <cell r="A512">
            <v>509</v>
          </cell>
          <cell r="B512">
            <v>0.73555391538756865</v>
          </cell>
          <cell r="C512" t="str">
            <v>J87784</v>
          </cell>
          <cell r="D512" t="str">
            <v>C1SR</v>
          </cell>
          <cell r="E512">
            <v>40822</v>
          </cell>
          <cell r="F512">
            <v>41163</v>
          </cell>
        </row>
        <row r="513">
          <cell r="A513">
            <v>510</v>
          </cell>
          <cell r="B513">
            <v>0.26443479518168578</v>
          </cell>
          <cell r="C513" t="str">
            <v>G92584</v>
          </cell>
          <cell r="D513" t="str">
            <v>C1SR</v>
          </cell>
          <cell r="E513">
            <v>40568</v>
          </cell>
          <cell r="F513">
            <v>41170</v>
          </cell>
        </row>
        <row r="514">
          <cell r="A514">
            <v>511</v>
          </cell>
          <cell r="B514">
            <v>0.16260195369818664</v>
          </cell>
          <cell r="C514" t="str">
            <v>H68606</v>
          </cell>
          <cell r="D514" t="str">
            <v>C1SR</v>
          </cell>
          <cell r="E514">
            <v>40682</v>
          </cell>
          <cell r="F514">
            <v>41170</v>
          </cell>
        </row>
        <row r="515">
          <cell r="A515">
            <v>512</v>
          </cell>
          <cell r="B515">
            <v>0.56980271744241329</v>
          </cell>
          <cell r="C515" t="str">
            <v>H70123</v>
          </cell>
          <cell r="D515" t="str">
            <v>C1SR</v>
          </cell>
          <cell r="E515">
            <v>40682</v>
          </cell>
          <cell r="F515">
            <v>41170</v>
          </cell>
        </row>
        <row r="516">
          <cell r="A516">
            <v>513</v>
          </cell>
          <cell r="B516">
            <v>0.95138999663411883</v>
          </cell>
          <cell r="C516" t="str">
            <v>J03391</v>
          </cell>
          <cell r="D516" t="str">
            <v>C1SR</v>
          </cell>
          <cell r="E516">
            <v>40798</v>
          </cell>
          <cell r="F516">
            <v>41170</v>
          </cell>
        </row>
        <row r="517">
          <cell r="A517">
            <v>514</v>
          </cell>
          <cell r="B517">
            <v>0.62072373139048831</v>
          </cell>
          <cell r="C517" t="str">
            <v>J06501</v>
          </cell>
          <cell r="D517" t="str">
            <v>C1SR</v>
          </cell>
          <cell r="E517">
            <v>40798</v>
          </cell>
          <cell r="F517">
            <v>41170</v>
          </cell>
        </row>
        <row r="518">
          <cell r="A518">
            <v>515</v>
          </cell>
          <cell r="B518">
            <v>0.7951554366057858</v>
          </cell>
          <cell r="C518" t="str">
            <v>J23286</v>
          </cell>
          <cell r="D518" t="str">
            <v>C1SR</v>
          </cell>
          <cell r="E518">
            <v>40800</v>
          </cell>
          <cell r="F518">
            <v>41170</v>
          </cell>
        </row>
        <row r="519">
          <cell r="A519">
            <v>516</v>
          </cell>
          <cell r="B519">
            <v>0.42147843594507406</v>
          </cell>
          <cell r="C519" t="str">
            <v>J49376</v>
          </cell>
          <cell r="D519" t="str">
            <v>C1SR</v>
          </cell>
          <cell r="E519">
            <v>40840</v>
          </cell>
          <cell r="F519">
            <v>41170</v>
          </cell>
        </row>
        <row r="520">
          <cell r="A520">
            <v>517</v>
          </cell>
          <cell r="B520">
            <v>0.43152324329209946</v>
          </cell>
          <cell r="C520" t="str">
            <v>J59459</v>
          </cell>
          <cell r="D520" t="str">
            <v>C1SR</v>
          </cell>
          <cell r="E520">
            <v>40855</v>
          </cell>
          <cell r="F520">
            <v>41170</v>
          </cell>
        </row>
        <row r="521">
          <cell r="A521">
            <v>518</v>
          </cell>
          <cell r="B521">
            <v>0.40693294003346614</v>
          </cell>
          <cell r="C521" t="str">
            <v>J70089</v>
          </cell>
          <cell r="D521" t="str">
            <v>C1SR</v>
          </cell>
          <cell r="E521">
            <v>40862</v>
          </cell>
          <cell r="F521">
            <v>41170</v>
          </cell>
        </row>
        <row r="522">
          <cell r="A522">
            <v>519</v>
          </cell>
          <cell r="B522">
            <v>0.52791506430574586</v>
          </cell>
          <cell r="C522" t="str">
            <v>J92628</v>
          </cell>
          <cell r="D522" t="str">
            <v>C1SR</v>
          </cell>
          <cell r="E522">
            <v>40875</v>
          </cell>
          <cell r="F522">
            <v>41170</v>
          </cell>
        </row>
        <row r="523">
          <cell r="A523">
            <v>520</v>
          </cell>
          <cell r="B523">
            <v>0.22448584542271022</v>
          </cell>
          <cell r="C523" t="str">
            <v>J95347</v>
          </cell>
          <cell r="D523" t="str">
            <v>C1SR</v>
          </cell>
          <cell r="E523">
            <v>40875</v>
          </cell>
          <cell r="F523">
            <v>41170</v>
          </cell>
        </row>
        <row r="524">
          <cell r="A524">
            <v>521</v>
          </cell>
          <cell r="B524">
            <v>0.31245953549393346</v>
          </cell>
          <cell r="C524" t="str">
            <v>J96816</v>
          </cell>
          <cell r="D524" t="str">
            <v>C1SR</v>
          </cell>
          <cell r="E524">
            <v>40875</v>
          </cell>
          <cell r="F524">
            <v>41170</v>
          </cell>
        </row>
        <row r="525">
          <cell r="A525">
            <v>522</v>
          </cell>
          <cell r="B525">
            <v>0.85311957769046232</v>
          </cell>
          <cell r="C525" t="str">
            <v>J96953</v>
          </cell>
          <cell r="D525" t="str">
            <v>C1SR</v>
          </cell>
          <cell r="E525">
            <v>40875</v>
          </cell>
          <cell r="F525">
            <v>41170</v>
          </cell>
        </row>
        <row r="526">
          <cell r="A526">
            <v>523</v>
          </cell>
          <cell r="B526">
            <v>0.21967706615392879</v>
          </cell>
          <cell r="C526" t="str">
            <v>H55231</v>
          </cell>
          <cell r="D526" t="str">
            <v>C1SR</v>
          </cell>
          <cell r="E526">
            <v>40631</v>
          </cell>
          <cell r="F526">
            <v>41171</v>
          </cell>
        </row>
        <row r="527">
          <cell r="A527">
            <v>524</v>
          </cell>
          <cell r="B527">
            <v>0.54339956319812865</v>
          </cell>
          <cell r="C527" t="str">
            <v>H65268</v>
          </cell>
          <cell r="D527" t="str">
            <v>C1SR</v>
          </cell>
          <cell r="E527">
            <v>40683</v>
          </cell>
          <cell r="F527">
            <v>41171</v>
          </cell>
        </row>
        <row r="528">
          <cell r="A528">
            <v>525</v>
          </cell>
          <cell r="B528">
            <v>0.41339698565783156</v>
          </cell>
          <cell r="C528" t="str">
            <v>J38425</v>
          </cell>
          <cell r="D528" t="str">
            <v>C1SR</v>
          </cell>
          <cell r="E528">
            <v>40834</v>
          </cell>
          <cell r="F528">
            <v>41171</v>
          </cell>
        </row>
        <row r="529">
          <cell r="A529">
            <v>526</v>
          </cell>
          <cell r="B529">
            <v>0.90886725577323035</v>
          </cell>
          <cell r="C529" t="str">
            <v>J42975</v>
          </cell>
          <cell r="D529" t="str">
            <v>C1SR</v>
          </cell>
          <cell r="E529">
            <v>40834</v>
          </cell>
          <cell r="F529">
            <v>41171</v>
          </cell>
        </row>
        <row r="530">
          <cell r="A530">
            <v>527</v>
          </cell>
          <cell r="B530">
            <v>0.77199890366264068</v>
          </cell>
          <cell r="C530" t="str">
            <v>J43829</v>
          </cell>
          <cell r="D530" t="str">
            <v>C1SR</v>
          </cell>
          <cell r="E530">
            <v>40840</v>
          </cell>
          <cell r="F530">
            <v>41171</v>
          </cell>
        </row>
        <row r="531">
          <cell r="A531">
            <v>528</v>
          </cell>
          <cell r="B531">
            <v>0.21728512611945527</v>
          </cell>
          <cell r="C531" t="str">
            <v>J51264</v>
          </cell>
          <cell r="D531" t="str">
            <v>C1SR</v>
          </cell>
          <cell r="E531">
            <v>40840</v>
          </cell>
          <cell r="F531">
            <v>41171</v>
          </cell>
        </row>
        <row r="532">
          <cell r="A532">
            <v>529</v>
          </cell>
          <cell r="B532">
            <v>0.84053950887790685</v>
          </cell>
          <cell r="C532" t="str">
            <v>J63323</v>
          </cell>
          <cell r="D532" t="str">
            <v>C1SR</v>
          </cell>
          <cell r="E532">
            <v>40862</v>
          </cell>
          <cell r="F532">
            <v>41171</v>
          </cell>
        </row>
        <row r="533">
          <cell r="A533">
            <v>530</v>
          </cell>
          <cell r="B533">
            <v>0.50546145550820298</v>
          </cell>
          <cell r="C533" t="str">
            <v>J79395</v>
          </cell>
          <cell r="D533" t="str">
            <v>C1SR</v>
          </cell>
          <cell r="E533">
            <v>40865</v>
          </cell>
          <cell r="F533">
            <v>41171</v>
          </cell>
        </row>
        <row r="534">
          <cell r="A534">
            <v>531</v>
          </cell>
          <cell r="B534">
            <v>9.2524735430425609E-2</v>
          </cell>
          <cell r="C534" t="str">
            <v>J79424</v>
          </cell>
          <cell r="D534" t="str">
            <v>C1SR</v>
          </cell>
          <cell r="E534">
            <v>40865</v>
          </cell>
          <cell r="F534">
            <v>41171</v>
          </cell>
        </row>
        <row r="535">
          <cell r="A535">
            <v>532</v>
          </cell>
          <cell r="B535">
            <v>0.36050145634415343</v>
          </cell>
          <cell r="C535" t="str">
            <v>J92723</v>
          </cell>
          <cell r="D535" t="str">
            <v>C1SR</v>
          </cell>
          <cell r="E535">
            <v>40875</v>
          </cell>
          <cell r="F535">
            <v>41171</v>
          </cell>
        </row>
        <row r="536">
          <cell r="A536">
            <v>533</v>
          </cell>
          <cell r="B536">
            <v>0.64270263983051745</v>
          </cell>
          <cell r="C536" t="str">
            <v>J17413</v>
          </cell>
          <cell r="D536" t="str">
            <v>C1SR</v>
          </cell>
          <cell r="E536">
            <v>40812</v>
          </cell>
          <cell r="F536">
            <v>41173</v>
          </cell>
        </row>
        <row r="537">
          <cell r="A537">
            <v>534</v>
          </cell>
          <cell r="B537">
            <v>6.0950814958725674E-2</v>
          </cell>
          <cell r="C537" t="str">
            <v>J62182</v>
          </cell>
          <cell r="D537" t="str">
            <v>C1SR</v>
          </cell>
          <cell r="E537">
            <v>40862</v>
          </cell>
          <cell r="F537">
            <v>41173</v>
          </cell>
        </row>
        <row r="538">
          <cell r="A538">
            <v>535</v>
          </cell>
          <cell r="B538">
            <v>0.84791718392984816</v>
          </cell>
          <cell r="C538" t="str">
            <v>J72888</v>
          </cell>
          <cell r="D538" t="str">
            <v>C1SR</v>
          </cell>
          <cell r="E538">
            <v>40822</v>
          </cell>
          <cell r="F538">
            <v>41173</v>
          </cell>
        </row>
        <row r="539">
          <cell r="A539">
            <v>536</v>
          </cell>
          <cell r="B539">
            <v>0.2841437334168373</v>
          </cell>
          <cell r="C539" t="str">
            <v>J11140</v>
          </cell>
          <cell r="D539" t="str">
            <v>C1SR</v>
          </cell>
          <cell r="E539">
            <v>40800</v>
          </cell>
          <cell r="F539">
            <v>41176</v>
          </cell>
        </row>
        <row r="540">
          <cell r="A540">
            <v>537</v>
          </cell>
          <cell r="B540">
            <v>0.62249935054090244</v>
          </cell>
          <cell r="C540" t="str">
            <v>J41440</v>
          </cell>
          <cell r="D540" t="str">
            <v>C1SR</v>
          </cell>
          <cell r="E540">
            <v>40834</v>
          </cell>
          <cell r="F540">
            <v>41176</v>
          </cell>
        </row>
        <row r="541">
          <cell r="A541">
            <v>538</v>
          </cell>
          <cell r="B541">
            <v>0.64740014558967895</v>
          </cell>
          <cell r="C541" t="str">
            <v>J55401</v>
          </cell>
          <cell r="D541" t="str">
            <v>C1SR</v>
          </cell>
          <cell r="E541">
            <v>40855</v>
          </cell>
          <cell r="F541">
            <v>41176</v>
          </cell>
        </row>
        <row r="542">
          <cell r="A542">
            <v>539</v>
          </cell>
          <cell r="B542">
            <v>0.89815743706064355</v>
          </cell>
          <cell r="C542" t="str">
            <v>J61709</v>
          </cell>
          <cell r="D542" t="str">
            <v>C1SR</v>
          </cell>
          <cell r="E542">
            <v>40855</v>
          </cell>
          <cell r="F542">
            <v>41176</v>
          </cell>
        </row>
        <row r="543">
          <cell r="A543">
            <v>540</v>
          </cell>
          <cell r="B543">
            <v>0.97482790403549469</v>
          </cell>
          <cell r="C543" t="str">
            <v>J79000</v>
          </cell>
          <cell r="D543" t="str">
            <v>C1SR</v>
          </cell>
          <cell r="E543">
            <v>40865</v>
          </cell>
          <cell r="F543">
            <v>41176</v>
          </cell>
        </row>
        <row r="544">
          <cell r="A544">
            <v>541</v>
          </cell>
          <cell r="B544">
            <v>0.39900420825409411</v>
          </cell>
          <cell r="C544" t="str">
            <v>G94310</v>
          </cell>
          <cell r="D544" t="str">
            <v>C1SR</v>
          </cell>
          <cell r="E544">
            <v>40568</v>
          </cell>
          <cell r="F544">
            <v>41178</v>
          </cell>
        </row>
        <row r="545">
          <cell r="A545">
            <v>542</v>
          </cell>
          <cell r="B545">
            <v>7.2834344484771552E-2</v>
          </cell>
          <cell r="C545" t="str">
            <v>J06876</v>
          </cell>
          <cell r="D545" t="str">
            <v>C1SR</v>
          </cell>
          <cell r="E545">
            <v>40798</v>
          </cell>
          <cell r="F545">
            <v>41178</v>
          </cell>
        </row>
        <row r="546">
          <cell r="A546">
            <v>543</v>
          </cell>
          <cell r="B546">
            <v>0.12789815189203046</v>
          </cell>
          <cell r="C546" t="str">
            <v>J79020</v>
          </cell>
          <cell r="D546" t="str">
            <v>C1SR</v>
          </cell>
          <cell r="E546">
            <v>40865</v>
          </cell>
          <cell r="F546">
            <v>41178</v>
          </cell>
        </row>
        <row r="547">
          <cell r="A547">
            <v>544</v>
          </cell>
          <cell r="B547">
            <v>3.0658872518359082E-2</v>
          </cell>
          <cell r="C547" t="str">
            <v>H73456</v>
          </cell>
          <cell r="D547" t="str">
            <v>C1SR</v>
          </cell>
          <cell r="E547">
            <v>40742</v>
          </cell>
          <cell r="F547">
            <v>41183</v>
          </cell>
        </row>
        <row r="548">
          <cell r="A548">
            <v>545</v>
          </cell>
          <cell r="B548">
            <v>0.59841233760249801</v>
          </cell>
          <cell r="C548" t="str">
            <v>J33981</v>
          </cell>
          <cell r="D548" t="str">
            <v>C1SR</v>
          </cell>
          <cell r="E548">
            <v>40834</v>
          </cell>
          <cell r="F548">
            <v>41183</v>
          </cell>
        </row>
        <row r="549">
          <cell r="A549">
            <v>546</v>
          </cell>
          <cell r="B549">
            <v>0.2851006410123913</v>
          </cell>
          <cell r="C549" t="str">
            <v>J80220</v>
          </cell>
          <cell r="D549" t="str">
            <v>C1SR</v>
          </cell>
          <cell r="E549">
            <v>40865</v>
          </cell>
          <cell r="F549">
            <v>41183</v>
          </cell>
        </row>
        <row r="550">
          <cell r="A550">
            <v>547</v>
          </cell>
          <cell r="B550">
            <v>0.70632723846781242</v>
          </cell>
          <cell r="C550" t="str">
            <v>J18541</v>
          </cell>
          <cell r="D550" t="str">
            <v>C1SR</v>
          </cell>
          <cell r="E550">
            <v>40800</v>
          </cell>
          <cell r="F550">
            <v>41184</v>
          </cell>
        </row>
        <row r="551">
          <cell r="A551">
            <v>548</v>
          </cell>
          <cell r="B551">
            <v>0.57759564093194693</v>
          </cell>
          <cell r="C551" t="str">
            <v>J43760</v>
          </cell>
          <cell r="D551" t="str">
            <v>C1SR</v>
          </cell>
          <cell r="E551">
            <v>40840</v>
          </cell>
          <cell r="F551">
            <v>41184</v>
          </cell>
        </row>
        <row r="552">
          <cell r="A552">
            <v>549</v>
          </cell>
          <cell r="B552">
            <v>0.67023788410358032</v>
          </cell>
          <cell r="C552" t="str">
            <v>J48091</v>
          </cell>
          <cell r="D552" t="str">
            <v>C1SR</v>
          </cell>
          <cell r="E552">
            <v>40840</v>
          </cell>
          <cell r="F552">
            <v>41184</v>
          </cell>
        </row>
        <row r="553">
          <cell r="A553">
            <v>550</v>
          </cell>
          <cell r="B553">
            <v>0.87348379241339413</v>
          </cell>
          <cell r="C553" t="str">
            <v>J64601</v>
          </cell>
          <cell r="D553" t="str">
            <v>C1SR</v>
          </cell>
          <cell r="E553">
            <v>40862</v>
          </cell>
          <cell r="F553">
            <v>41184</v>
          </cell>
        </row>
        <row r="554">
          <cell r="A554">
            <v>551</v>
          </cell>
          <cell r="B554">
            <v>0.43958312742471195</v>
          </cell>
          <cell r="C554" t="str">
            <v>J78932</v>
          </cell>
          <cell r="D554" t="str">
            <v>C1SR</v>
          </cell>
          <cell r="E554">
            <v>40865</v>
          </cell>
          <cell r="F554">
            <v>41184</v>
          </cell>
        </row>
        <row r="555">
          <cell r="A555">
            <v>552</v>
          </cell>
          <cell r="B555">
            <v>0.67874603600059369</v>
          </cell>
          <cell r="C555" t="str">
            <v>H77582</v>
          </cell>
          <cell r="D555" t="str">
            <v>C1SR</v>
          </cell>
          <cell r="E555">
            <v>40767</v>
          </cell>
          <cell r="F555">
            <v>41185</v>
          </cell>
        </row>
        <row r="556">
          <cell r="A556">
            <v>553</v>
          </cell>
          <cell r="B556">
            <v>0.53168475350426458</v>
          </cell>
          <cell r="C556" t="str">
            <v>J35022</v>
          </cell>
          <cell r="D556" t="str">
            <v>C1SR</v>
          </cell>
          <cell r="E556">
            <v>40834</v>
          </cell>
          <cell r="F556">
            <v>41185</v>
          </cell>
        </row>
        <row r="557">
          <cell r="A557">
            <v>554</v>
          </cell>
          <cell r="B557">
            <v>0.3297986288589897</v>
          </cell>
          <cell r="C557" t="str">
            <v>J57325</v>
          </cell>
          <cell r="D557" t="str">
            <v>C1SR</v>
          </cell>
          <cell r="E557">
            <v>40855</v>
          </cell>
          <cell r="F557">
            <v>41185</v>
          </cell>
        </row>
        <row r="558">
          <cell r="A558">
            <v>555</v>
          </cell>
          <cell r="B558">
            <v>0.28746886844620045</v>
          </cell>
          <cell r="C558" t="str">
            <v>H52432</v>
          </cell>
          <cell r="D558" t="str">
            <v>C1SR</v>
          </cell>
          <cell r="E558">
            <v>40598</v>
          </cell>
          <cell r="F558">
            <v>41186</v>
          </cell>
        </row>
        <row r="559">
          <cell r="A559">
            <v>556</v>
          </cell>
          <cell r="B559">
            <v>0.89749369139927038</v>
          </cell>
          <cell r="C559" t="str">
            <v>H61290</v>
          </cell>
          <cell r="D559" t="str">
            <v>C1SR</v>
          </cell>
          <cell r="E559">
            <v>40638</v>
          </cell>
          <cell r="F559">
            <v>41186</v>
          </cell>
        </row>
        <row r="560">
          <cell r="A560">
            <v>557</v>
          </cell>
          <cell r="B560">
            <v>0.72888174944940676</v>
          </cell>
          <cell r="C560" t="str">
            <v>H62027</v>
          </cell>
          <cell r="D560" t="str">
            <v>C1SR</v>
          </cell>
          <cell r="E560">
            <v>40638</v>
          </cell>
          <cell r="F560">
            <v>41186</v>
          </cell>
        </row>
        <row r="561">
          <cell r="A561">
            <v>558</v>
          </cell>
          <cell r="B561">
            <v>0.24937910861020118</v>
          </cell>
          <cell r="C561" t="str">
            <v>J53008</v>
          </cell>
          <cell r="D561" t="str">
            <v>C1SR</v>
          </cell>
          <cell r="E561">
            <v>40855</v>
          </cell>
          <cell r="F561">
            <v>41186</v>
          </cell>
        </row>
        <row r="562">
          <cell r="A562">
            <v>559</v>
          </cell>
          <cell r="B562">
            <v>0.78762359228602608</v>
          </cell>
          <cell r="C562" t="str">
            <v>J62185</v>
          </cell>
          <cell r="D562" t="str">
            <v>C1SR</v>
          </cell>
          <cell r="E562">
            <v>40862</v>
          </cell>
          <cell r="F562">
            <v>41186</v>
          </cell>
        </row>
        <row r="563">
          <cell r="A563">
            <v>560</v>
          </cell>
          <cell r="B563">
            <v>0.36213980902357867</v>
          </cell>
          <cell r="C563" t="str">
            <v>J62555</v>
          </cell>
          <cell r="D563" t="str">
            <v>C1SR</v>
          </cell>
          <cell r="E563">
            <v>40862</v>
          </cell>
          <cell r="F563">
            <v>41186</v>
          </cell>
        </row>
        <row r="564">
          <cell r="A564">
            <v>561</v>
          </cell>
          <cell r="B564">
            <v>0.40790692599902789</v>
          </cell>
          <cell r="C564" t="str">
            <v>J91964</v>
          </cell>
          <cell r="D564" t="str">
            <v>C1SR</v>
          </cell>
          <cell r="E564">
            <v>40848</v>
          </cell>
          <cell r="F564">
            <v>41186</v>
          </cell>
        </row>
        <row r="565">
          <cell r="A565">
            <v>562</v>
          </cell>
          <cell r="B565">
            <v>0.12094964365054006</v>
          </cell>
          <cell r="C565" t="str">
            <v>J96329</v>
          </cell>
          <cell r="D565" t="str">
            <v>C1SR</v>
          </cell>
          <cell r="E565">
            <v>40875</v>
          </cell>
          <cell r="F565">
            <v>41186</v>
          </cell>
        </row>
        <row r="566">
          <cell r="A566">
            <v>563</v>
          </cell>
          <cell r="B566">
            <v>4.666237018195607E-2</v>
          </cell>
          <cell r="C566" t="str">
            <v>H60987</v>
          </cell>
          <cell r="D566" t="str">
            <v>C1SR</v>
          </cell>
          <cell r="E566">
            <v>40638</v>
          </cell>
          <cell r="F566">
            <v>41190</v>
          </cell>
        </row>
        <row r="567">
          <cell r="A567">
            <v>564</v>
          </cell>
          <cell r="B567">
            <v>0.76172711573823471</v>
          </cell>
          <cell r="C567" t="str">
            <v>H61097</v>
          </cell>
          <cell r="D567" t="str">
            <v>C1SR</v>
          </cell>
          <cell r="E567">
            <v>40638</v>
          </cell>
          <cell r="F567">
            <v>41190</v>
          </cell>
        </row>
        <row r="568">
          <cell r="A568">
            <v>565</v>
          </cell>
          <cell r="B568">
            <v>0.62271648364875987</v>
          </cell>
          <cell r="C568" t="str">
            <v>H62575</v>
          </cell>
          <cell r="D568" t="str">
            <v>C1SR</v>
          </cell>
          <cell r="E568">
            <v>40638</v>
          </cell>
          <cell r="F568">
            <v>41190</v>
          </cell>
        </row>
        <row r="569">
          <cell r="A569">
            <v>566</v>
          </cell>
          <cell r="B569">
            <v>0.16219325984664634</v>
          </cell>
          <cell r="C569" t="str">
            <v>H72516</v>
          </cell>
          <cell r="D569" t="str">
            <v>C1SR</v>
          </cell>
          <cell r="E569">
            <v>40682</v>
          </cell>
          <cell r="F569">
            <v>41190</v>
          </cell>
        </row>
        <row r="570">
          <cell r="A570">
            <v>567</v>
          </cell>
          <cell r="B570">
            <v>0.5856559594287527</v>
          </cell>
          <cell r="C570" t="str">
            <v>H74717</v>
          </cell>
          <cell r="D570" t="str">
            <v>C1SR</v>
          </cell>
          <cell r="E570">
            <v>40744</v>
          </cell>
          <cell r="F570">
            <v>41190</v>
          </cell>
        </row>
        <row r="571">
          <cell r="A571">
            <v>568</v>
          </cell>
          <cell r="B571">
            <v>0.22384873104403447</v>
          </cell>
          <cell r="C571" t="str">
            <v>J71868</v>
          </cell>
          <cell r="D571" t="str">
            <v>C1SR</v>
          </cell>
          <cell r="E571">
            <v>40862</v>
          </cell>
          <cell r="F571">
            <v>41190</v>
          </cell>
        </row>
        <row r="572">
          <cell r="A572">
            <v>569</v>
          </cell>
          <cell r="B572">
            <v>0.88508298688412335</v>
          </cell>
          <cell r="C572" t="str">
            <v>J89570</v>
          </cell>
          <cell r="D572" t="str">
            <v>C1SR</v>
          </cell>
          <cell r="E572">
            <v>40844</v>
          </cell>
          <cell r="F572">
            <v>41190</v>
          </cell>
        </row>
        <row r="573">
          <cell r="A573">
            <v>570</v>
          </cell>
          <cell r="B573">
            <v>2.2097679103676549E-2</v>
          </cell>
          <cell r="C573" t="str">
            <v>J96415</v>
          </cell>
          <cell r="D573" t="str">
            <v>C1SR</v>
          </cell>
          <cell r="E573">
            <v>40875</v>
          </cell>
          <cell r="F573">
            <v>41190</v>
          </cell>
        </row>
        <row r="574">
          <cell r="A574">
            <v>571</v>
          </cell>
          <cell r="B574">
            <v>0.17148700282682838</v>
          </cell>
          <cell r="C574" t="str">
            <v>G92539</v>
          </cell>
          <cell r="D574" t="str">
            <v>C1SR</v>
          </cell>
          <cell r="E574">
            <v>40568</v>
          </cell>
          <cell r="F574">
            <v>41191</v>
          </cell>
        </row>
        <row r="575">
          <cell r="A575">
            <v>572</v>
          </cell>
          <cell r="B575">
            <v>0.39294993715756421</v>
          </cell>
          <cell r="C575" t="str">
            <v>H68720</v>
          </cell>
          <cell r="D575" t="str">
            <v>C1SR</v>
          </cell>
          <cell r="E575">
            <v>40682</v>
          </cell>
          <cell r="F575">
            <v>41191</v>
          </cell>
        </row>
        <row r="576">
          <cell r="A576">
            <v>573</v>
          </cell>
          <cell r="B576">
            <v>0.25481569591821651</v>
          </cell>
          <cell r="C576" t="str">
            <v>H77934</v>
          </cell>
          <cell r="D576" t="str">
            <v>C1SR</v>
          </cell>
          <cell r="E576">
            <v>40767</v>
          </cell>
          <cell r="F576">
            <v>41191</v>
          </cell>
        </row>
        <row r="577">
          <cell r="A577">
            <v>574</v>
          </cell>
          <cell r="B577">
            <v>0.7942799067225883</v>
          </cell>
          <cell r="C577" t="str">
            <v>H78111</v>
          </cell>
          <cell r="D577" t="str">
            <v>C1SR</v>
          </cell>
          <cell r="E577">
            <v>40767</v>
          </cell>
          <cell r="F577">
            <v>41191</v>
          </cell>
        </row>
        <row r="578">
          <cell r="A578">
            <v>575</v>
          </cell>
          <cell r="B578">
            <v>0.41482981558572141</v>
          </cell>
          <cell r="C578" t="str">
            <v>J01167</v>
          </cell>
          <cell r="D578" t="str">
            <v>C1SR</v>
          </cell>
          <cell r="E578">
            <v>40798</v>
          </cell>
          <cell r="F578">
            <v>41191</v>
          </cell>
        </row>
        <row r="579">
          <cell r="A579">
            <v>576</v>
          </cell>
          <cell r="B579">
            <v>0.74368521667842946</v>
          </cell>
          <cell r="C579" t="str">
            <v>J26823</v>
          </cell>
          <cell r="D579" t="str">
            <v>C1SR</v>
          </cell>
          <cell r="E579">
            <v>40828</v>
          </cell>
          <cell r="F579">
            <v>41191</v>
          </cell>
        </row>
        <row r="580">
          <cell r="A580">
            <v>577</v>
          </cell>
          <cell r="B580">
            <v>0.8950309454063351</v>
          </cell>
          <cell r="C580" t="str">
            <v>J69995</v>
          </cell>
          <cell r="D580" t="str">
            <v>C1SR</v>
          </cell>
          <cell r="E580">
            <v>40862</v>
          </cell>
          <cell r="F580">
            <v>41191</v>
          </cell>
        </row>
        <row r="581">
          <cell r="A581">
            <v>578</v>
          </cell>
          <cell r="B581">
            <v>0.61805052185279774</v>
          </cell>
          <cell r="C581" t="str">
            <v>J76234</v>
          </cell>
          <cell r="D581" t="str">
            <v>C1SR</v>
          </cell>
          <cell r="E581">
            <v>40865</v>
          </cell>
          <cell r="F581">
            <v>41191</v>
          </cell>
        </row>
        <row r="582">
          <cell r="A582">
            <v>579</v>
          </cell>
          <cell r="B582">
            <v>0.15381743995105446</v>
          </cell>
          <cell r="C582" t="str">
            <v>J77688</v>
          </cell>
          <cell r="D582" t="str">
            <v>C1SR</v>
          </cell>
          <cell r="E582">
            <v>40865</v>
          </cell>
          <cell r="F582">
            <v>41191</v>
          </cell>
        </row>
        <row r="583">
          <cell r="A583">
            <v>580</v>
          </cell>
          <cell r="B583">
            <v>0.22901715038223414</v>
          </cell>
          <cell r="C583" t="str">
            <v>J81699</v>
          </cell>
          <cell r="D583" t="str">
            <v>C1SR</v>
          </cell>
          <cell r="E583">
            <v>40865</v>
          </cell>
          <cell r="F583">
            <v>41191</v>
          </cell>
        </row>
        <row r="584">
          <cell r="A584">
            <v>581</v>
          </cell>
          <cell r="B584">
            <v>0.94242400036392859</v>
          </cell>
          <cell r="C584" t="str">
            <v>J82846</v>
          </cell>
          <cell r="D584" t="str">
            <v>C1SR</v>
          </cell>
          <cell r="E584">
            <v>40812</v>
          </cell>
          <cell r="F584">
            <v>41191</v>
          </cell>
        </row>
        <row r="585">
          <cell r="A585">
            <v>582</v>
          </cell>
          <cell r="B585">
            <v>0.22671684045330931</v>
          </cell>
          <cell r="C585" t="str">
            <v>J92847</v>
          </cell>
          <cell r="D585" t="str">
            <v>C1SR</v>
          </cell>
          <cell r="E585">
            <v>40875</v>
          </cell>
          <cell r="F585">
            <v>41191</v>
          </cell>
        </row>
        <row r="586">
          <cell r="A586">
            <v>583</v>
          </cell>
          <cell r="B586">
            <v>0.92119364003554061</v>
          </cell>
          <cell r="C586" t="str">
            <v>J93060</v>
          </cell>
          <cell r="D586" t="str">
            <v>C1SR</v>
          </cell>
          <cell r="E586">
            <v>40875</v>
          </cell>
          <cell r="F586">
            <v>41191</v>
          </cell>
        </row>
        <row r="587">
          <cell r="A587">
            <v>584</v>
          </cell>
          <cell r="B587">
            <v>0.78566624172410837</v>
          </cell>
          <cell r="C587" t="str">
            <v>J95416</v>
          </cell>
          <cell r="D587" t="str">
            <v>C1SR</v>
          </cell>
          <cell r="E587">
            <v>40875</v>
          </cell>
          <cell r="F587">
            <v>41191</v>
          </cell>
        </row>
        <row r="588">
          <cell r="A588">
            <v>585</v>
          </cell>
          <cell r="B588">
            <v>0.41439834854026547</v>
          </cell>
          <cell r="C588" t="str">
            <v>G93866</v>
          </cell>
          <cell r="D588" t="str">
            <v>C1SR</v>
          </cell>
          <cell r="E588">
            <v>40568</v>
          </cell>
          <cell r="F588">
            <v>41194</v>
          </cell>
        </row>
        <row r="589">
          <cell r="A589">
            <v>586</v>
          </cell>
          <cell r="B589">
            <v>0.60353152645594621</v>
          </cell>
          <cell r="C589" t="str">
            <v>H50602</v>
          </cell>
          <cell r="D589" t="str">
            <v>C1SR</v>
          </cell>
          <cell r="E589">
            <v>40598</v>
          </cell>
          <cell r="F589">
            <v>41194</v>
          </cell>
        </row>
        <row r="590">
          <cell r="A590">
            <v>587</v>
          </cell>
          <cell r="B590">
            <v>0.89912271048984327</v>
          </cell>
          <cell r="C590" t="str">
            <v>H56315</v>
          </cell>
          <cell r="D590" t="str">
            <v>C1SR</v>
          </cell>
          <cell r="E590">
            <v>40631</v>
          </cell>
          <cell r="F590">
            <v>41194</v>
          </cell>
        </row>
        <row r="591">
          <cell r="A591">
            <v>588</v>
          </cell>
          <cell r="B591">
            <v>0.45688342077458588</v>
          </cell>
          <cell r="C591" t="str">
            <v>H59627</v>
          </cell>
          <cell r="D591" t="str">
            <v>C1SR</v>
          </cell>
          <cell r="E591">
            <v>40638</v>
          </cell>
          <cell r="F591">
            <v>41194</v>
          </cell>
        </row>
        <row r="592">
          <cell r="A592">
            <v>589</v>
          </cell>
          <cell r="B592">
            <v>0.60288416628802333</v>
          </cell>
          <cell r="C592" t="str">
            <v>H62269</v>
          </cell>
          <cell r="D592" t="str">
            <v>C1SR</v>
          </cell>
          <cell r="E592">
            <v>40638</v>
          </cell>
          <cell r="F592">
            <v>41194</v>
          </cell>
        </row>
        <row r="593">
          <cell r="A593">
            <v>590</v>
          </cell>
          <cell r="B593">
            <v>0.51982407553544818</v>
          </cell>
          <cell r="C593" t="str">
            <v>H64893</v>
          </cell>
          <cell r="D593" t="str">
            <v>C1SR</v>
          </cell>
          <cell r="E593">
            <v>40683</v>
          </cell>
          <cell r="F593">
            <v>41194</v>
          </cell>
        </row>
        <row r="594">
          <cell r="A594">
            <v>591</v>
          </cell>
          <cell r="B594">
            <v>0.76794257909110886</v>
          </cell>
          <cell r="C594" t="str">
            <v>H74646</v>
          </cell>
          <cell r="D594" t="str">
            <v>C1SR</v>
          </cell>
          <cell r="E594">
            <v>40744</v>
          </cell>
          <cell r="F594">
            <v>41194</v>
          </cell>
        </row>
        <row r="595">
          <cell r="A595">
            <v>592</v>
          </cell>
          <cell r="B595">
            <v>0.60611079591782602</v>
          </cell>
          <cell r="C595" t="str">
            <v>J17265</v>
          </cell>
          <cell r="D595" t="str">
            <v>C1SR</v>
          </cell>
          <cell r="E595">
            <v>40812</v>
          </cell>
          <cell r="F595">
            <v>41194</v>
          </cell>
        </row>
        <row r="596">
          <cell r="A596">
            <v>593</v>
          </cell>
          <cell r="B596">
            <v>0.50677137731475896</v>
          </cell>
          <cell r="C596" t="str">
            <v>J41718</v>
          </cell>
          <cell r="D596" t="str">
            <v>C1SR</v>
          </cell>
          <cell r="E596">
            <v>40834</v>
          </cell>
          <cell r="F596">
            <v>41194</v>
          </cell>
        </row>
        <row r="597">
          <cell r="A597">
            <v>594</v>
          </cell>
          <cell r="B597">
            <v>0.10563076988142639</v>
          </cell>
          <cell r="C597" t="str">
            <v>J55224</v>
          </cell>
          <cell r="D597" t="str">
            <v>C1SR</v>
          </cell>
          <cell r="E597">
            <v>40855</v>
          </cell>
          <cell r="F597">
            <v>41194</v>
          </cell>
        </row>
        <row r="598">
          <cell r="A598">
            <v>595</v>
          </cell>
          <cell r="B598">
            <v>0.51898831800527878</v>
          </cell>
          <cell r="C598" t="str">
            <v>J59954</v>
          </cell>
          <cell r="D598" t="str">
            <v>C1SR</v>
          </cell>
          <cell r="E598">
            <v>40855</v>
          </cell>
          <cell r="F598">
            <v>41194</v>
          </cell>
        </row>
        <row r="599">
          <cell r="A599">
            <v>596</v>
          </cell>
          <cell r="B599">
            <v>0.12446395558011403</v>
          </cell>
          <cell r="C599" t="str">
            <v>J62622</v>
          </cell>
          <cell r="D599" t="str">
            <v>C1SR</v>
          </cell>
          <cell r="E599">
            <v>40862</v>
          </cell>
          <cell r="F599">
            <v>41194</v>
          </cell>
        </row>
        <row r="600">
          <cell r="A600">
            <v>597</v>
          </cell>
          <cell r="B600">
            <v>0.26501212730775037</v>
          </cell>
          <cell r="C600" t="str">
            <v>J68711</v>
          </cell>
          <cell r="D600" t="str">
            <v>C1SR</v>
          </cell>
          <cell r="E600">
            <v>40862</v>
          </cell>
          <cell r="F600">
            <v>41194</v>
          </cell>
        </row>
        <row r="601">
          <cell r="A601">
            <v>598</v>
          </cell>
          <cell r="B601">
            <v>0.54837025326210531</v>
          </cell>
          <cell r="C601" t="str">
            <v>J78804</v>
          </cell>
          <cell r="D601" t="str">
            <v>C1SR</v>
          </cell>
          <cell r="E601">
            <v>40865</v>
          </cell>
          <cell r="F601">
            <v>41194</v>
          </cell>
        </row>
        <row r="602">
          <cell r="A602">
            <v>599</v>
          </cell>
          <cell r="B602">
            <v>0.81841460264010257</v>
          </cell>
          <cell r="C602" t="str">
            <v>J94825</v>
          </cell>
          <cell r="D602" t="str">
            <v>C1SR</v>
          </cell>
          <cell r="E602">
            <v>40875</v>
          </cell>
          <cell r="F602">
            <v>41194</v>
          </cell>
        </row>
        <row r="603">
          <cell r="A603">
            <v>600</v>
          </cell>
          <cell r="B603">
            <v>0.57949033890175006</v>
          </cell>
          <cell r="C603" t="str">
            <v>H58377</v>
          </cell>
          <cell r="D603" t="str">
            <v>C1SR</v>
          </cell>
          <cell r="E603">
            <v>40631</v>
          </cell>
          <cell r="F603">
            <v>41197</v>
          </cell>
        </row>
        <row r="604">
          <cell r="A604">
            <v>601</v>
          </cell>
          <cell r="B604">
            <v>0.67773589314101901</v>
          </cell>
          <cell r="C604" t="str">
            <v>H77845</v>
          </cell>
          <cell r="D604" t="str">
            <v>C1SR</v>
          </cell>
          <cell r="E604">
            <v>40767</v>
          </cell>
          <cell r="F604">
            <v>41197</v>
          </cell>
        </row>
        <row r="605">
          <cell r="A605">
            <v>602</v>
          </cell>
          <cell r="B605">
            <v>0.98337177688362987</v>
          </cell>
          <cell r="C605" t="str">
            <v>J36884</v>
          </cell>
          <cell r="D605" t="str">
            <v>C1SR</v>
          </cell>
          <cell r="E605">
            <v>40834</v>
          </cell>
          <cell r="F605">
            <v>41197</v>
          </cell>
        </row>
        <row r="606">
          <cell r="A606">
            <v>603</v>
          </cell>
          <cell r="B606">
            <v>0.42948733639737902</v>
          </cell>
          <cell r="C606" t="str">
            <v>J62166</v>
          </cell>
          <cell r="D606" t="str">
            <v>C1SR</v>
          </cell>
          <cell r="E606">
            <v>40862</v>
          </cell>
          <cell r="F606">
            <v>41197</v>
          </cell>
        </row>
        <row r="607">
          <cell r="A607">
            <v>604</v>
          </cell>
          <cell r="B607">
            <v>0.10330592911620806</v>
          </cell>
          <cell r="C607" t="str">
            <v>J68299</v>
          </cell>
          <cell r="D607" t="str">
            <v>C1SR</v>
          </cell>
          <cell r="E607">
            <v>40862</v>
          </cell>
          <cell r="F607">
            <v>41197</v>
          </cell>
        </row>
        <row r="608">
          <cell r="A608">
            <v>605</v>
          </cell>
          <cell r="B608">
            <v>0.39106721145010703</v>
          </cell>
          <cell r="C608" t="str">
            <v>J71658</v>
          </cell>
          <cell r="D608" t="str">
            <v>C1SR</v>
          </cell>
          <cell r="E608">
            <v>40862</v>
          </cell>
          <cell r="F608">
            <v>41197</v>
          </cell>
        </row>
        <row r="609">
          <cell r="A609">
            <v>606</v>
          </cell>
          <cell r="B609">
            <v>1.5200466719365147E-2</v>
          </cell>
          <cell r="C609" t="str">
            <v>H56219</v>
          </cell>
          <cell r="D609" t="str">
            <v>C1SR</v>
          </cell>
          <cell r="E609">
            <v>40631</v>
          </cell>
          <cell r="F609">
            <v>41198</v>
          </cell>
        </row>
        <row r="610">
          <cell r="A610">
            <v>607</v>
          </cell>
          <cell r="B610">
            <v>0.3241340351932579</v>
          </cell>
          <cell r="C610" t="str">
            <v>J20362</v>
          </cell>
          <cell r="D610" t="str">
            <v>C1SR</v>
          </cell>
          <cell r="E610">
            <v>40800</v>
          </cell>
          <cell r="F610">
            <v>41198</v>
          </cell>
        </row>
        <row r="611">
          <cell r="A611">
            <v>608</v>
          </cell>
          <cell r="B611">
            <v>0.53009214067932175</v>
          </cell>
          <cell r="C611" t="str">
            <v>J09040</v>
          </cell>
          <cell r="D611" t="str">
            <v>C1SR</v>
          </cell>
          <cell r="E611">
            <v>40798</v>
          </cell>
          <cell r="F611">
            <v>41199</v>
          </cell>
        </row>
        <row r="612">
          <cell r="A612">
            <v>609</v>
          </cell>
          <cell r="B612">
            <v>0.81403381999609903</v>
          </cell>
          <cell r="C612" t="str">
            <v>J13569</v>
          </cell>
          <cell r="D612" t="str">
            <v>C1SR</v>
          </cell>
          <cell r="E612">
            <v>40800</v>
          </cell>
          <cell r="F612">
            <v>41199</v>
          </cell>
        </row>
        <row r="613">
          <cell r="A613">
            <v>610</v>
          </cell>
          <cell r="B613">
            <v>4.0310970006816271E-2</v>
          </cell>
          <cell r="C613" t="str">
            <v>J14443</v>
          </cell>
          <cell r="D613" t="str">
            <v>C1SR</v>
          </cell>
          <cell r="E613">
            <v>40800</v>
          </cell>
          <cell r="F613">
            <v>41199</v>
          </cell>
        </row>
        <row r="614">
          <cell r="A614">
            <v>611</v>
          </cell>
          <cell r="B614">
            <v>0.73769666781435561</v>
          </cell>
          <cell r="C614" t="str">
            <v>J55769</v>
          </cell>
          <cell r="D614" t="str">
            <v>C1SR</v>
          </cell>
          <cell r="E614">
            <v>40855</v>
          </cell>
          <cell r="F614">
            <v>41199</v>
          </cell>
        </row>
        <row r="615">
          <cell r="A615">
            <v>612</v>
          </cell>
          <cell r="B615">
            <v>0.30322825292925482</v>
          </cell>
          <cell r="C615" t="str">
            <v>J64636</v>
          </cell>
          <cell r="D615" t="str">
            <v>C1SR</v>
          </cell>
          <cell r="E615">
            <v>40862</v>
          </cell>
          <cell r="F615">
            <v>41199</v>
          </cell>
        </row>
        <row r="616">
          <cell r="A616">
            <v>613</v>
          </cell>
          <cell r="B616">
            <v>0.51868195253601745</v>
          </cell>
          <cell r="C616" t="str">
            <v>J62600</v>
          </cell>
          <cell r="D616" t="str">
            <v>C1SR</v>
          </cell>
          <cell r="E616">
            <v>40862</v>
          </cell>
          <cell r="F616">
            <v>41200</v>
          </cell>
        </row>
        <row r="617">
          <cell r="A617">
            <v>614</v>
          </cell>
          <cell r="B617">
            <v>0.34265320270652577</v>
          </cell>
          <cell r="C617" t="str">
            <v>J71169</v>
          </cell>
          <cell r="D617" t="str">
            <v>C1SR</v>
          </cell>
          <cell r="E617">
            <v>40862</v>
          </cell>
          <cell r="F617">
            <v>41200</v>
          </cell>
        </row>
        <row r="618">
          <cell r="A618">
            <v>615</v>
          </cell>
          <cell r="B618">
            <v>0.34973958477158229</v>
          </cell>
          <cell r="C618" t="str">
            <v>H57162</v>
          </cell>
          <cell r="D618" t="str">
            <v>C1SR</v>
          </cell>
          <cell r="E618">
            <v>40631</v>
          </cell>
          <cell r="F618">
            <v>41201</v>
          </cell>
        </row>
        <row r="619">
          <cell r="A619">
            <v>616</v>
          </cell>
          <cell r="B619">
            <v>0.50691781108310385</v>
          </cell>
          <cell r="C619" t="str">
            <v>J62261</v>
          </cell>
          <cell r="D619" t="str">
            <v>C1SR</v>
          </cell>
          <cell r="E619">
            <v>40862</v>
          </cell>
          <cell r="F619">
            <v>41201</v>
          </cell>
        </row>
        <row r="620">
          <cell r="A620">
            <v>617</v>
          </cell>
          <cell r="B620">
            <v>0.63869129345039077</v>
          </cell>
          <cell r="C620" t="str">
            <v>H57781</v>
          </cell>
          <cell r="D620" t="str">
            <v>C1SR</v>
          </cell>
          <cell r="E620">
            <v>40631</v>
          </cell>
          <cell r="F620">
            <v>41204</v>
          </cell>
        </row>
        <row r="621">
          <cell r="A621">
            <v>618</v>
          </cell>
          <cell r="B621">
            <v>0.98939499550127119</v>
          </cell>
          <cell r="C621" t="str">
            <v>J11233</v>
          </cell>
          <cell r="D621" t="str">
            <v>C1SR</v>
          </cell>
          <cell r="E621">
            <v>40800</v>
          </cell>
          <cell r="F621">
            <v>41204</v>
          </cell>
        </row>
        <row r="622">
          <cell r="A622">
            <v>619</v>
          </cell>
          <cell r="B622">
            <v>0.81115521298125881</v>
          </cell>
          <cell r="C622" t="str">
            <v>J61786</v>
          </cell>
          <cell r="D622" t="str">
            <v>C1SR</v>
          </cell>
          <cell r="E622">
            <v>40855</v>
          </cell>
          <cell r="F622">
            <v>41204</v>
          </cell>
        </row>
        <row r="623">
          <cell r="A623">
            <v>620</v>
          </cell>
          <cell r="B623">
            <v>0.47331968379713407</v>
          </cell>
          <cell r="C623" t="str">
            <v>J71799</v>
          </cell>
          <cell r="D623" t="str">
            <v>C1SR</v>
          </cell>
          <cell r="E623">
            <v>40862</v>
          </cell>
          <cell r="F623">
            <v>41204</v>
          </cell>
        </row>
        <row r="624">
          <cell r="A624">
            <v>621</v>
          </cell>
          <cell r="B624">
            <v>0.55750981871443417</v>
          </cell>
          <cell r="C624" t="str">
            <v>J80960</v>
          </cell>
          <cell r="D624" t="str">
            <v>C1SR</v>
          </cell>
          <cell r="E624">
            <v>40865</v>
          </cell>
          <cell r="F624">
            <v>41204</v>
          </cell>
        </row>
        <row r="625">
          <cell r="A625">
            <v>622</v>
          </cell>
          <cell r="B625">
            <v>0.2553664739562298</v>
          </cell>
          <cell r="C625" t="str">
            <v>J81666</v>
          </cell>
          <cell r="D625" t="str">
            <v>C1SR</v>
          </cell>
          <cell r="E625">
            <v>40865</v>
          </cell>
          <cell r="F625">
            <v>41204</v>
          </cell>
        </row>
        <row r="626">
          <cell r="A626">
            <v>623</v>
          </cell>
          <cell r="B626">
            <v>0.93320136074134707</v>
          </cell>
          <cell r="C626" t="str">
            <v>J94840</v>
          </cell>
          <cell r="D626" t="str">
            <v>C1SR</v>
          </cell>
          <cell r="E626">
            <v>40875</v>
          </cell>
          <cell r="F626">
            <v>41204</v>
          </cell>
        </row>
        <row r="627">
          <cell r="A627">
            <v>624</v>
          </cell>
          <cell r="B627">
            <v>0.89286828723603151</v>
          </cell>
          <cell r="C627" t="str">
            <v>H50871</v>
          </cell>
          <cell r="D627" t="str">
            <v>C1SR</v>
          </cell>
          <cell r="E627">
            <v>40598</v>
          </cell>
          <cell r="F627">
            <v>41205</v>
          </cell>
        </row>
        <row r="628">
          <cell r="A628">
            <v>625</v>
          </cell>
          <cell r="B628">
            <v>0.71295622606897546</v>
          </cell>
          <cell r="C628" t="str">
            <v>H54413</v>
          </cell>
          <cell r="D628" t="str">
            <v>C1SR</v>
          </cell>
          <cell r="E628">
            <v>40631</v>
          </cell>
          <cell r="F628">
            <v>41205</v>
          </cell>
        </row>
        <row r="629">
          <cell r="A629">
            <v>626</v>
          </cell>
          <cell r="B629">
            <v>2.2056460847566739E-2</v>
          </cell>
          <cell r="C629" t="str">
            <v>H58182</v>
          </cell>
          <cell r="D629" t="str">
            <v>C1SR</v>
          </cell>
          <cell r="E629">
            <v>40631</v>
          </cell>
          <cell r="F629">
            <v>41205</v>
          </cell>
        </row>
        <row r="630">
          <cell r="A630">
            <v>627</v>
          </cell>
          <cell r="B630">
            <v>0.12705670836219118</v>
          </cell>
          <cell r="C630" t="str">
            <v>J12964</v>
          </cell>
          <cell r="D630" t="str">
            <v>C1SR</v>
          </cell>
          <cell r="E630">
            <v>40800</v>
          </cell>
          <cell r="F630">
            <v>41205</v>
          </cell>
        </row>
        <row r="631">
          <cell r="A631">
            <v>628</v>
          </cell>
          <cell r="B631">
            <v>0.18447821285738109</v>
          </cell>
          <cell r="C631" t="str">
            <v>J24152</v>
          </cell>
          <cell r="D631" t="str">
            <v>C1SR</v>
          </cell>
          <cell r="E631">
            <v>40828</v>
          </cell>
          <cell r="F631">
            <v>41205</v>
          </cell>
        </row>
        <row r="632">
          <cell r="A632">
            <v>629</v>
          </cell>
          <cell r="B632">
            <v>0.4016202520881873</v>
          </cell>
          <cell r="C632" t="str">
            <v>J55214</v>
          </cell>
          <cell r="D632" t="str">
            <v>C1SR</v>
          </cell>
          <cell r="E632">
            <v>40855</v>
          </cell>
          <cell r="F632">
            <v>41205</v>
          </cell>
        </row>
        <row r="633">
          <cell r="A633">
            <v>630</v>
          </cell>
          <cell r="B633">
            <v>0.6292262284901039</v>
          </cell>
          <cell r="C633" t="str">
            <v>J78079</v>
          </cell>
          <cell r="D633" t="str">
            <v>C1SR</v>
          </cell>
          <cell r="E633">
            <v>40865</v>
          </cell>
          <cell r="F633">
            <v>41205</v>
          </cell>
        </row>
        <row r="634">
          <cell r="A634">
            <v>631</v>
          </cell>
          <cell r="B634">
            <v>0.45448738615715623</v>
          </cell>
          <cell r="C634" t="str">
            <v>H49972</v>
          </cell>
          <cell r="D634" t="str">
            <v>C1SR</v>
          </cell>
          <cell r="E634">
            <v>40598</v>
          </cell>
          <cell r="F634">
            <v>41206</v>
          </cell>
        </row>
        <row r="635">
          <cell r="A635">
            <v>632</v>
          </cell>
          <cell r="B635">
            <v>0.74695031838511527</v>
          </cell>
          <cell r="C635" t="str">
            <v>H50654</v>
          </cell>
          <cell r="D635" t="str">
            <v>C1SR</v>
          </cell>
          <cell r="E635">
            <v>40598</v>
          </cell>
          <cell r="F635">
            <v>41206</v>
          </cell>
        </row>
        <row r="636">
          <cell r="A636">
            <v>633</v>
          </cell>
          <cell r="B636">
            <v>0.56507311444547115</v>
          </cell>
          <cell r="C636" t="str">
            <v>J20304</v>
          </cell>
          <cell r="D636" t="str">
            <v>C1SR</v>
          </cell>
          <cell r="E636">
            <v>40800</v>
          </cell>
          <cell r="F636">
            <v>41206</v>
          </cell>
        </row>
        <row r="637">
          <cell r="A637">
            <v>634</v>
          </cell>
          <cell r="B637">
            <v>0.22817594632775418</v>
          </cell>
          <cell r="C637" t="str">
            <v>J27315</v>
          </cell>
          <cell r="D637" t="str">
            <v>C1SR</v>
          </cell>
          <cell r="E637">
            <v>40828</v>
          </cell>
          <cell r="F637">
            <v>41206</v>
          </cell>
        </row>
        <row r="638">
          <cell r="A638">
            <v>635</v>
          </cell>
          <cell r="B638">
            <v>0.34446068277455733</v>
          </cell>
          <cell r="C638" t="str">
            <v>J39194</v>
          </cell>
          <cell r="D638" t="str">
            <v>C1SR</v>
          </cell>
          <cell r="E638">
            <v>40834</v>
          </cell>
          <cell r="F638">
            <v>41206</v>
          </cell>
        </row>
        <row r="639">
          <cell r="A639">
            <v>636</v>
          </cell>
          <cell r="B639">
            <v>0.99962641234114746</v>
          </cell>
          <cell r="C639" t="str">
            <v>J55844</v>
          </cell>
          <cell r="D639" t="str">
            <v>C1SR</v>
          </cell>
          <cell r="E639">
            <v>40855</v>
          </cell>
          <cell r="F639">
            <v>41206</v>
          </cell>
        </row>
        <row r="640">
          <cell r="A640">
            <v>637</v>
          </cell>
          <cell r="B640">
            <v>0.88685192638375265</v>
          </cell>
          <cell r="C640" t="str">
            <v>J61970</v>
          </cell>
          <cell r="D640" t="str">
            <v>C1SR</v>
          </cell>
          <cell r="E640">
            <v>40862</v>
          </cell>
          <cell r="F640">
            <v>41206</v>
          </cell>
        </row>
        <row r="641">
          <cell r="A641">
            <v>638</v>
          </cell>
          <cell r="B641">
            <v>0.38587450472645757</v>
          </cell>
          <cell r="C641" t="str">
            <v>J66649</v>
          </cell>
          <cell r="D641" t="str">
            <v>C1SR</v>
          </cell>
          <cell r="E641">
            <v>40862</v>
          </cell>
          <cell r="F641">
            <v>41206</v>
          </cell>
        </row>
        <row r="642">
          <cell r="A642">
            <v>639</v>
          </cell>
          <cell r="B642">
            <v>0.47294577226641688</v>
          </cell>
          <cell r="C642" t="str">
            <v>J68300</v>
          </cell>
          <cell r="D642" t="str">
            <v>C1SR</v>
          </cell>
          <cell r="E642">
            <v>40862</v>
          </cell>
          <cell r="F642">
            <v>41206</v>
          </cell>
        </row>
        <row r="643">
          <cell r="A643">
            <v>640</v>
          </cell>
          <cell r="B643">
            <v>0.5463951720227711</v>
          </cell>
          <cell r="C643" t="str">
            <v>J68333</v>
          </cell>
          <cell r="D643" t="str">
            <v>C1SR</v>
          </cell>
          <cell r="E643">
            <v>40862</v>
          </cell>
          <cell r="F643">
            <v>41206</v>
          </cell>
        </row>
        <row r="644">
          <cell r="A644">
            <v>641</v>
          </cell>
          <cell r="B644">
            <v>8.6006889553192134E-2</v>
          </cell>
          <cell r="C644" t="str">
            <v>J69320</v>
          </cell>
          <cell r="D644" t="str">
            <v>C1SR</v>
          </cell>
          <cell r="E644">
            <v>40862</v>
          </cell>
          <cell r="F644">
            <v>41206</v>
          </cell>
        </row>
        <row r="645">
          <cell r="A645">
            <v>642</v>
          </cell>
          <cell r="B645">
            <v>0.75810907411850137</v>
          </cell>
          <cell r="C645" t="str">
            <v>J93227</v>
          </cell>
          <cell r="D645" t="str">
            <v>C1SR</v>
          </cell>
          <cell r="E645">
            <v>40875</v>
          </cell>
          <cell r="F645">
            <v>41206</v>
          </cell>
        </row>
        <row r="646">
          <cell r="A646">
            <v>643</v>
          </cell>
          <cell r="B646">
            <v>0.3525612229613676</v>
          </cell>
          <cell r="C646" t="str">
            <v>J95805</v>
          </cell>
          <cell r="D646" t="str">
            <v>C1SR</v>
          </cell>
          <cell r="E646">
            <v>40875</v>
          </cell>
          <cell r="F646">
            <v>41206</v>
          </cell>
        </row>
        <row r="647">
          <cell r="A647">
            <v>644</v>
          </cell>
          <cell r="B647">
            <v>0.74835534361384248</v>
          </cell>
          <cell r="C647" t="str">
            <v>H50815</v>
          </cell>
          <cell r="D647" t="str">
            <v>C1SR</v>
          </cell>
          <cell r="E647">
            <v>40598</v>
          </cell>
          <cell r="F647">
            <v>41207</v>
          </cell>
        </row>
        <row r="648">
          <cell r="A648">
            <v>645</v>
          </cell>
          <cell r="B648">
            <v>0.7260105790651169</v>
          </cell>
          <cell r="C648" t="str">
            <v>H62708</v>
          </cell>
          <cell r="D648" t="str">
            <v>C1SR</v>
          </cell>
          <cell r="E648">
            <v>40638</v>
          </cell>
          <cell r="F648">
            <v>41207</v>
          </cell>
        </row>
        <row r="649">
          <cell r="A649">
            <v>646</v>
          </cell>
          <cell r="B649">
            <v>0.42702790809262203</v>
          </cell>
          <cell r="C649" t="str">
            <v>H73980</v>
          </cell>
          <cell r="D649" t="str">
            <v>C1SR</v>
          </cell>
          <cell r="E649">
            <v>40744</v>
          </cell>
          <cell r="F649">
            <v>41207</v>
          </cell>
        </row>
        <row r="650">
          <cell r="A650">
            <v>647</v>
          </cell>
          <cell r="B650">
            <v>0.92735124374502331</v>
          </cell>
          <cell r="C650" t="str">
            <v>H76018</v>
          </cell>
          <cell r="D650" t="str">
            <v>C1SR</v>
          </cell>
          <cell r="E650">
            <v>40744</v>
          </cell>
          <cell r="F650">
            <v>41207</v>
          </cell>
        </row>
        <row r="651">
          <cell r="A651">
            <v>648</v>
          </cell>
          <cell r="B651">
            <v>0.30719175811885824</v>
          </cell>
          <cell r="C651" t="str">
            <v>J01764</v>
          </cell>
          <cell r="D651" t="str">
            <v>C1SR</v>
          </cell>
          <cell r="E651">
            <v>40798</v>
          </cell>
          <cell r="F651">
            <v>41207</v>
          </cell>
        </row>
        <row r="652">
          <cell r="A652">
            <v>649</v>
          </cell>
          <cell r="B652">
            <v>0.97578917574506951</v>
          </cell>
          <cell r="C652" t="str">
            <v>J20252</v>
          </cell>
          <cell r="D652" t="str">
            <v>C1SR</v>
          </cell>
          <cell r="E652">
            <v>40800</v>
          </cell>
          <cell r="F652">
            <v>41207</v>
          </cell>
        </row>
        <row r="653">
          <cell r="A653">
            <v>650</v>
          </cell>
          <cell r="B653">
            <v>0.41601663750368445</v>
          </cell>
          <cell r="C653" t="str">
            <v>J20276</v>
          </cell>
          <cell r="D653" t="str">
            <v>C1SR</v>
          </cell>
          <cell r="E653">
            <v>40800</v>
          </cell>
          <cell r="F653">
            <v>41207</v>
          </cell>
        </row>
        <row r="654">
          <cell r="A654">
            <v>651</v>
          </cell>
          <cell r="B654">
            <v>0.74193429207105566</v>
          </cell>
          <cell r="C654" t="str">
            <v>J55069</v>
          </cell>
          <cell r="D654" t="str">
            <v>C1SR</v>
          </cell>
          <cell r="E654">
            <v>40855</v>
          </cell>
          <cell r="F654">
            <v>41207</v>
          </cell>
        </row>
        <row r="655">
          <cell r="A655">
            <v>652</v>
          </cell>
          <cell r="B655">
            <v>0.20176547624311736</v>
          </cell>
          <cell r="C655" t="str">
            <v>J65192</v>
          </cell>
          <cell r="D655" t="str">
            <v>C1SR</v>
          </cell>
          <cell r="E655">
            <v>40862</v>
          </cell>
          <cell r="F655">
            <v>41207</v>
          </cell>
        </row>
        <row r="656">
          <cell r="A656">
            <v>653</v>
          </cell>
          <cell r="B656">
            <v>0.88478565082836202</v>
          </cell>
          <cell r="C656" t="str">
            <v>J65221</v>
          </cell>
          <cell r="D656" t="str">
            <v>C1SR</v>
          </cell>
          <cell r="E656">
            <v>40862</v>
          </cell>
          <cell r="F656">
            <v>41207</v>
          </cell>
        </row>
        <row r="657">
          <cell r="A657">
            <v>654</v>
          </cell>
          <cell r="B657">
            <v>0.51989862633331474</v>
          </cell>
          <cell r="C657" t="str">
            <v>J77833</v>
          </cell>
          <cell r="D657" t="str">
            <v>C1SR</v>
          </cell>
          <cell r="E657">
            <v>40865</v>
          </cell>
          <cell r="F657">
            <v>41207</v>
          </cell>
        </row>
        <row r="658">
          <cell r="A658">
            <v>655</v>
          </cell>
          <cell r="B658">
            <v>0.92995588139834473</v>
          </cell>
          <cell r="C658" t="str">
            <v>J81811</v>
          </cell>
          <cell r="D658" t="str">
            <v>C1SR</v>
          </cell>
          <cell r="E658">
            <v>40865</v>
          </cell>
          <cell r="F658">
            <v>41207</v>
          </cell>
        </row>
        <row r="659">
          <cell r="A659">
            <v>656</v>
          </cell>
          <cell r="B659">
            <v>0.90682545398162329</v>
          </cell>
          <cell r="C659" t="str">
            <v>J96361</v>
          </cell>
          <cell r="D659" t="str">
            <v>C1SR</v>
          </cell>
          <cell r="E659">
            <v>40875</v>
          </cell>
          <cell r="F659">
            <v>41207</v>
          </cell>
        </row>
        <row r="660">
          <cell r="A660">
            <v>657</v>
          </cell>
          <cell r="B660">
            <v>0.74450463150851431</v>
          </cell>
          <cell r="C660" t="str">
            <v>J96636</v>
          </cell>
          <cell r="D660" t="str">
            <v>C1SR</v>
          </cell>
          <cell r="E660">
            <v>40875</v>
          </cell>
          <cell r="F660">
            <v>41207</v>
          </cell>
        </row>
        <row r="661">
          <cell r="A661">
            <v>658</v>
          </cell>
          <cell r="B661">
            <v>0.80347450767875883</v>
          </cell>
          <cell r="C661" t="str">
            <v>H55444</v>
          </cell>
          <cell r="D661" t="str">
            <v>C1SR</v>
          </cell>
          <cell r="E661">
            <v>40631</v>
          </cell>
          <cell r="F661">
            <v>41208</v>
          </cell>
        </row>
        <row r="662">
          <cell r="A662">
            <v>659</v>
          </cell>
          <cell r="B662">
            <v>0.47597925820599074</v>
          </cell>
          <cell r="C662" t="str">
            <v>H71783</v>
          </cell>
          <cell r="D662" t="str">
            <v>C1SR</v>
          </cell>
          <cell r="E662">
            <v>40682</v>
          </cell>
          <cell r="F662">
            <v>41208</v>
          </cell>
        </row>
        <row r="663">
          <cell r="A663">
            <v>660</v>
          </cell>
          <cell r="B663">
            <v>0.70746382873363778</v>
          </cell>
          <cell r="C663" t="str">
            <v>H77253</v>
          </cell>
          <cell r="D663" t="str">
            <v>C1SR</v>
          </cell>
          <cell r="E663">
            <v>40767</v>
          </cell>
          <cell r="F663">
            <v>41208</v>
          </cell>
        </row>
        <row r="664">
          <cell r="A664">
            <v>661</v>
          </cell>
          <cell r="B664">
            <v>0.58658454937761029</v>
          </cell>
          <cell r="C664" t="str">
            <v>J02297</v>
          </cell>
          <cell r="D664" t="str">
            <v>C1SR</v>
          </cell>
          <cell r="E664">
            <v>40798</v>
          </cell>
          <cell r="F664">
            <v>41208</v>
          </cell>
        </row>
        <row r="665">
          <cell r="A665">
            <v>662</v>
          </cell>
          <cell r="B665">
            <v>0.6309467428907739</v>
          </cell>
          <cell r="C665" t="str">
            <v>J15084</v>
          </cell>
          <cell r="D665" t="str">
            <v>C1SR</v>
          </cell>
          <cell r="E665">
            <v>40806</v>
          </cell>
          <cell r="F665">
            <v>41208</v>
          </cell>
        </row>
        <row r="666">
          <cell r="A666">
            <v>663</v>
          </cell>
          <cell r="B666">
            <v>0.74341792102390569</v>
          </cell>
          <cell r="C666" t="str">
            <v>J46982</v>
          </cell>
          <cell r="D666" t="str">
            <v>C1SR</v>
          </cell>
          <cell r="E666">
            <v>40840</v>
          </cell>
          <cell r="F666">
            <v>41208</v>
          </cell>
        </row>
        <row r="667">
          <cell r="A667">
            <v>664</v>
          </cell>
          <cell r="B667">
            <v>6.8825308628339243E-2</v>
          </cell>
          <cell r="C667" t="str">
            <v>J48973</v>
          </cell>
          <cell r="D667" t="str">
            <v>C1SR</v>
          </cell>
          <cell r="E667">
            <v>40840</v>
          </cell>
          <cell r="F667">
            <v>41208</v>
          </cell>
        </row>
        <row r="668">
          <cell r="A668">
            <v>665</v>
          </cell>
          <cell r="B668">
            <v>1.8322417145010261E-3</v>
          </cell>
          <cell r="C668" t="str">
            <v>J61663</v>
          </cell>
          <cell r="D668" t="str">
            <v>C1SR</v>
          </cell>
          <cell r="E668">
            <v>40855</v>
          </cell>
          <cell r="F668">
            <v>41208</v>
          </cell>
        </row>
        <row r="669">
          <cell r="A669">
            <v>666</v>
          </cell>
          <cell r="B669">
            <v>0.29357422413322942</v>
          </cell>
          <cell r="C669" t="str">
            <v>J63228</v>
          </cell>
          <cell r="D669" t="str">
            <v>C1SR</v>
          </cell>
          <cell r="E669">
            <v>40862</v>
          </cell>
          <cell r="F669">
            <v>41208</v>
          </cell>
        </row>
        <row r="670">
          <cell r="A670">
            <v>667</v>
          </cell>
          <cell r="B670">
            <v>0.12969721684245994</v>
          </cell>
          <cell r="C670" t="str">
            <v>J70392</v>
          </cell>
          <cell r="D670" t="str">
            <v>C1SR</v>
          </cell>
          <cell r="E670">
            <v>40862</v>
          </cell>
          <cell r="F670">
            <v>41208</v>
          </cell>
        </row>
        <row r="671">
          <cell r="A671">
            <v>668</v>
          </cell>
          <cell r="B671">
            <v>0.65960440584287139</v>
          </cell>
          <cell r="C671" t="str">
            <v>J78138</v>
          </cell>
          <cell r="D671" t="str">
            <v>C1SR</v>
          </cell>
          <cell r="E671">
            <v>40865</v>
          </cell>
          <cell r="F671">
            <v>41208</v>
          </cell>
        </row>
        <row r="672">
          <cell r="A672">
            <v>669</v>
          </cell>
          <cell r="B672">
            <v>0.40750724057074017</v>
          </cell>
          <cell r="C672" t="str">
            <v>J79654</v>
          </cell>
          <cell r="D672" t="str">
            <v>C1SR</v>
          </cell>
          <cell r="E672">
            <v>40865</v>
          </cell>
          <cell r="F672">
            <v>41208</v>
          </cell>
        </row>
        <row r="673">
          <cell r="A673">
            <v>670</v>
          </cell>
          <cell r="B673">
            <v>0.40519770676271127</v>
          </cell>
          <cell r="C673" t="str">
            <v>J82979</v>
          </cell>
          <cell r="D673" t="str">
            <v>C1SR</v>
          </cell>
          <cell r="E673">
            <v>40812</v>
          </cell>
          <cell r="F673">
            <v>41208</v>
          </cell>
        </row>
        <row r="674">
          <cell r="A674">
            <v>671</v>
          </cell>
          <cell r="B674">
            <v>0.62781816965073134</v>
          </cell>
          <cell r="C674" t="str">
            <v>H52698</v>
          </cell>
          <cell r="D674" t="str">
            <v>C1SR</v>
          </cell>
          <cell r="E674">
            <v>40598</v>
          </cell>
          <cell r="F674">
            <v>41211</v>
          </cell>
        </row>
        <row r="675">
          <cell r="A675">
            <v>672</v>
          </cell>
          <cell r="B675">
            <v>0.15075935730287437</v>
          </cell>
          <cell r="C675" t="str">
            <v>H56298</v>
          </cell>
          <cell r="D675" t="str">
            <v>C1SR</v>
          </cell>
          <cell r="E675">
            <v>40631</v>
          </cell>
          <cell r="F675">
            <v>41211</v>
          </cell>
        </row>
        <row r="676">
          <cell r="A676">
            <v>673</v>
          </cell>
          <cell r="B676">
            <v>0.11934961823155921</v>
          </cell>
          <cell r="C676" t="str">
            <v>H59609</v>
          </cell>
          <cell r="D676" t="str">
            <v>C1SR</v>
          </cell>
          <cell r="E676">
            <v>40638</v>
          </cell>
          <cell r="F676">
            <v>41211</v>
          </cell>
        </row>
        <row r="677">
          <cell r="A677">
            <v>674</v>
          </cell>
          <cell r="B677">
            <v>0.68552054435862064</v>
          </cell>
          <cell r="C677" t="str">
            <v>H61958</v>
          </cell>
          <cell r="D677" t="str">
            <v>C1SR</v>
          </cell>
          <cell r="E677">
            <v>40638</v>
          </cell>
          <cell r="F677">
            <v>41211</v>
          </cell>
        </row>
        <row r="678">
          <cell r="A678">
            <v>675</v>
          </cell>
          <cell r="B678">
            <v>0.96238307288989289</v>
          </cell>
          <cell r="C678" t="str">
            <v>H74570</v>
          </cell>
          <cell r="D678" t="str">
            <v>C1SR</v>
          </cell>
          <cell r="E678">
            <v>40744</v>
          </cell>
          <cell r="F678">
            <v>41211</v>
          </cell>
        </row>
        <row r="679">
          <cell r="A679">
            <v>676</v>
          </cell>
          <cell r="B679">
            <v>0.33259071750530933</v>
          </cell>
          <cell r="C679" t="str">
            <v>J34014</v>
          </cell>
          <cell r="D679" t="str">
            <v>C1SR</v>
          </cell>
          <cell r="E679">
            <v>40834</v>
          </cell>
          <cell r="F679">
            <v>41211</v>
          </cell>
        </row>
        <row r="680">
          <cell r="A680">
            <v>677</v>
          </cell>
          <cell r="B680">
            <v>0.79025413948453804</v>
          </cell>
          <cell r="C680" t="str">
            <v>J46878</v>
          </cell>
          <cell r="D680" t="str">
            <v>C1SR</v>
          </cell>
          <cell r="E680">
            <v>40840</v>
          </cell>
          <cell r="F680">
            <v>41211</v>
          </cell>
        </row>
        <row r="681">
          <cell r="A681">
            <v>678</v>
          </cell>
          <cell r="B681">
            <v>3.8015993105316337E-2</v>
          </cell>
          <cell r="C681" t="str">
            <v>J48855</v>
          </cell>
          <cell r="D681" t="str">
            <v>C1SR</v>
          </cell>
          <cell r="E681">
            <v>40840</v>
          </cell>
          <cell r="F681">
            <v>41211</v>
          </cell>
        </row>
        <row r="682">
          <cell r="A682">
            <v>679</v>
          </cell>
          <cell r="B682">
            <v>3.0816900265419056E-3</v>
          </cell>
          <cell r="C682" t="str">
            <v>J68850</v>
          </cell>
          <cell r="D682" t="str">
            <v>C1SR</v>
          </cell>
          <cell r="E682">
            <v>40862</v>
          </cell>
          <cell r="F682">
            <v>41211</v>
          </cell>
        </row>
        <row r="683">
          <cell r="A683">
            <v>680</v>
          </cell>
          <cell r="B683">
            <v>6.6246198531389688E-2</v>
          </cell>
          <cell r="C683" t="str">
            <v>J79024</v>
          </cell>
          <cell r="D683" t="str">
            <v>C1SR</v>
          </cell>
          <cell r="E683">
            <v>40865</v>
          </cell>
          <cell r="F683">
            <v>41211</v>
          </cell>
        </row>
        <row r="684">
          <cell r="A684">
            <v>681</v>
          </cell>
          <cell r="B684">
            <v>0.76056997565135365</v>
          </cell>
          <cell r="C684" t="str">
            <v>J80944</v>
          </cell>
          <cell r="D684" t="str">
            <v>C1SR</v>
          </cell>
          <cell r="E684">
            <v>40865</v>
          </cell>
          <cell r="F684">
            <v>41211</v>
          </cell>
        </row>
        <row r="685">
          <cell r="A685">
            <v>682</v>
          </cell>
          <cell r="B685">
            <v>0.8327386155998574</v>
          </cell>
          <cell r="C685" t="str">
            <v>J81815</v>
          </cell>
          <cell r="D685" t="str">
            <v>C1SR</v>
          </cell>
          <cell r="E685">
            <v>40865</v>
          </cell>
          <cell r="F685">
            <v>41211</v>
          </cell>
        </row>
        <row r="686">
          <cell r="A686">
            <v>683</v>
          </cell>
          <cell r="B686">
            <v>0.16004738179569478</v>
          </cell>
          <cell r="C686" t="str">
            <v>J85795</v>
          </cell>
          <cell r="D686" t="str">
            <v>C1SR</v>
          </cell>
          <cell r="E686">
            <v>40822</v>
          </cell>
          <cell r="F686">
            <v>41211</v>
          </cell>
        </row>
        <row r="687">
          <cell r="A687">
            <v>684</v>
          </cell>
          <cell r="B687">
            <v>0.79717340806633308</v>
          </cell>
          <cell r="C687" t="str">
            <v>J93088</v>
          </cell>
          <cell r="D687" t="str">
            <v>C1SR</v>
          </cell>
          <cell r="E687">
            <v>40875</v>
          </cell>
          <cell r="F687">
            <v>41211</v>
          </cell>
        </row>
        <row r="688">
          <cell r="A688">
            <v>685</v>
          </cell>
          <cell r="B688">
            <v>0.52192174113341938</v>
          </cell>
          <cell r="C688" t="str">
            <v>J93137</v>
          </cell>
          <cell r="D688" t="str">
            <v>C1SR</v>
          </cell>
          <cell r="E688">
            <v>40875</v>
          </cell>
          <cell r="F688">
            <v>41211</v>
          </cell>
        </row>
        <row r="689">
          <cell r="A689">
            <v>686</v>
          </cell>
          <cell r="B689">
            <v>0.49586668637072118</v>
          </cell>
          <cell r="C689" t="str">
            <v>J93824</v>
          </cell>
          <cell r="D689" t="str">
            <v>C1SR</v>
          </cell>
          <cell r="E689">
            <v>40875</v>
          </cell>
          <cell r="F689">
            <v>41211</v>
          </cell>
        </row>
        <row r="690">
          <cell r="A690">
            <v>687</v>
          </cell>
          <cell r="B690">
            <v>0.40174751256001739</v>
          </cell>
          <cell r="C690" t="str">
            <v>J22065</v>
          </cell>
          <cell r="D690" t="str">
            <v>C1SR</v>
          </cell>
          <cell r="E690">
            <v>40800</v>
          </cell>
          <cell r="F690">
            <v>41212</v>
          </cell>
        </row>
        <row r="691">
          <cell r="A691">
            <v>688</v>
          </cell>
          <cell r="B691">
            <v>0.26819216645312283</v>
          </cell>
          <cell r="C691" t="str">
            <v>J67095</v>
          </cell>
          <cell r="D691" t="str">
            <v>C1SR</v>
          </cell>
          <cell r="E691">
            <v>40862</v>
          </cell>
          <cell r="F691">
            <v>41212</v>
          </cell>
        </row>
        <row r="692">
          <cell r="A692">
            <v>689</v>
          </cell>
          <cell r="B692">
            <v>0.3636215667313859</v>
          </cell>
          <cell r="C692" t="str">
            <v>J78419</v>
          </cell>
          <cell r="D692" t="str">
            <v>C1SR</v>
          </cell>
          <cell r="E692">
            <v>40865</v>
          </cell>
          <cell r="F692">
            <v>41212</v>
          </cell>
        </row>
        <row r="693">
          <cell r="A693">
            <v>690</v>
          </cell>
          <cell r="B693">
            <v>0.83701519330217033</v>
          </cell>
          <cell r="C693" t="str">
            <v>J16879</v>
          </cell>
          <cell r="D693" t="str">
            <v>C1SR</v>
          </cell>
          <cell r="E693">
            <v>40812</v>
          </cell>
          <cell r="F693">
            <v>41215</v>
          </cell>
        </row>
        <row r="694">
          <cell r="A694">
            <v>691</v>
          </cell>
          <cell r="B694">
            <v>9.2807359981694537E-2</v>
          </cell>
          <cell r="C694" t="str">
            <v>J93350</v>
          </cell>
          <cell r="D694" t="str">
            <v>C1SR</v>
          </cell>
          <cell r="E694">
            <v>40875</v>
          </cell>
          <cell r="F694">
            <v>41215</v>
          </cell>
        </row>
        <row r="695">
          <cell r="A695">
            <v>692</v>
          </cell>
          <cell r="B695">
            <v>0.45247235588318391</v>
          </cell>
          <cell r="C695" t="str">
            <v>J28285</v>
          </cell>
          <cell r="D695" t="str">
            <v>C1SR</v>
          </cell>
          <cell r="E695">
            <v>40828</v>
          </cell>
          <cell r="F695">
            <v>41218</v>
          </cell>
        </row>
        <row r="696">
          <cell r="A696">
            <v>693</v>
          </cell>
          <cell r="B696">
            <v>0.42946989534045332</v>
          </cell>
          <cell r="C696" t="str">
            <v>H53420</v>
          </cell>
          <cell r="D696" t="str">
            <v>C1SR</v>
          </cell>
          <cell r="E696">
            <v>40598</v>
          </cell>
          <cell r="F696">
            <v>41219</v>
          </cell>
        </row>
        <row r="697">
          <cell r="A697">
            <v>694</v>
          </cell>
          <cell r="B697">
            <v>0.30547009118063051</v>
          </cell>
          <cell r="C697" t="str">
            <v>H62547</v>
          </cell>
          <cell r="D697" t="str">
            <v>C1SR</v>
          </cell>
          <cell r="E697">
            <v>40638</v>
          </cell>
          <cell r="F697">
            <v>41219</v>
          </cell>
        </row>
        <row r="698">
          <cell r="A698">
            <v>695</v>
          </cell>
          <cell r="B698">
            <v>0.63112360930024869</v>
          </cell>
          <cell r="C698" t="str">
            <v>H75798</v>
          </cell>
          <cell r="D698" t="str">
            <v>C1SR</v>
          </cell>
          <cell r="E698">
            <v>40744</v>
          </cell>
          <cell r="F698">
            <v>41219</v>
          </cell>
        </row>
        <row r="699">
          <cell r="A699">
            <v>696</v>
          </cell>
          <cell r="B699">
            <v>0.31597887028036586</v>
          </cell>
          <cell r="C699" t="str">
            <v>J42119</v>
          </cell>
          <cell r="D699" t="str">
            <v>C1SR</v>
          </cell>
          <cell r="E699">
            <v>40834</v>
          </cell>
          <cell r="F699">
            <v>41219</v>
          </cell>
        </row>
        <row r="700">
          <cell r="A700">
            <v>697</v>
          </cell>
          <cell r="B700">
            <v>0.13005797763729166</v>
          </cell>
          <cell r="C700" t="str">
            <v>J55512</v>
          </cell>
          <cell r="D700" t="str">
            <v>C1SR</v>
          </cell>
          <cell r="E700">
            <v>40855</v>
          </cell>
          <cell r="F700">
            <v>41219</v>
          </cell>
        </row>
        <row r="701">
          <cell r="A701">
            <v>698</v>
          </cell>
          <cell r="B701">
            <v>0.42096326883460966</v>
          </cell>
          <cell r="C701" t="str">
            <v>J61820</v>
          </cell>
          <cell r="D701" t="str">
            <v>C1SR</v>
          </cell>
          <cell r="E701">
            <v>40855</v>
          </cell>
          <cell r="F701">
            <v>41219</v>
          </cell>
        </row>
        <row r="702">
          <cell r="A702">
            <v>699</v>
          </cell>
          <cell r="B702">
            <v>0.43106397075158753</v>
          </cell>
          <cell r="C702" t="str">
            <v>J65263</v>
          </cell>
          <cell r="D702" t="str">
            <v>C1SR</v>
          </cell>
          <cell r="E702">
            <v>40862</v>
          </cell>
          <cell r="F702">
            <v>41219</v>
          </cell>
        </row>
        <row r="703">
          <cell r="A703">
            <v>700</v>
          </cell>
          <cell r="B703">
            <v>0.81676968915980663</v>
          </cell>
          <cell r="C703" t="str">
            <v>J69201</v>
          </cell>
          <cell r="D703" t="str">
            <v>C1SR</v>
          </cell>
          <cell r="E703">
            <v>40862</v>
          </cell>
          <cell r="F703">
            <v>41219</v>
          </cell>
        </row>
        <row r="704">
          <cell r="A704">
            <v>701</v>
          </cell>
          <cell r="B704">
            <v>0.65570123157853566</v>
          </cell>
          <cell r="C704" t="str">
            <v>J73408</v>
          </cell>
          <cell r="D704" t="str">
            <v>C1SR</v>
          </cell>
          <cell r="E704">
            <v>40822</v>
          </cell>
          <cell r="F704">
            <v>41219</v>
          </cell>
        </row>
        <row r="705">
          <cell r="A705">
            <v>702</v>
          </cell>
          <cell r="B705">
            <v>0.74215892105444226</v>
          </cell>
          <cell r="C705" t="str">
            <v>J81623</v>
          </cell>
          <cell r="D705" t="str">
            <v>C1SR</v>
          </cell>
          <cell r="E705">
            <v>40865</v>
          </cell>
          <cell r="F705">
            <v>41219</v>
          </cell>
        </row>
        <row r="706">
          <cell r="A706">
            <v>703</v>
          </cell>
          <cell r="B706">
            <v>0.69613316790839053</v>
          </cell>
          <cell r="C706" t="str">
            <v>J93911</v>
          </cell>
          <cell r="D706" t="str">
            <v>C1SR</v>
          </cell>
          <cell r="E706">
            <v>40875</v>
          </cell>
          <cell r="F706">
            <v>41219</v>
          </cell>
        </row>
        <row r="707">
          <cell r="A707">
            <v>704</v>
          </cell>
          <cell r="B707">
            <v>0.36678893531022716</v>
          </cell>
          <cell r="C707" t="str">
            <v>J95060</v>
          </cell>
          <cell r="D707" t="str">
            <v>C1SR</v>
          </cell>
          <cell r="E707">
            <v>40875</v>
          </cell>
          <cell r="F707">
            <v>41219</v>
          </cell>
        </row>
        <row r="708">
          <cell r="A708">
            <v>705</v>
          </cell>
          <cell r="B708">
            <v>0.91864888941348855</v>
          </cell>
          <cell r="C708" t="str">
            <v>J95215</v>
          </cell>
          <cell r="D708" t="str">
            <v>C1SR</v>
          </cell>
          <cell r="E708">
            <v>40875</v>
          </cell>
          <cell r="F708">
            <v>41219</v>
          </cell>
        </row>
        <row r="709">
          <cell r="A709">
            <v>706</v>
          </cell>
          <cell r="B709">
            <v>0.26842119242862283</v>
          </cell>
          <cell r="C709" t="str">
            <v>J81153</v>
          </cell>
          <cell r="D709" t="str">
            <v>C1SR</v>
          </cell>
          <cell r="E709">
            <v>40865</v>
          </cell>
          <cell r="F709">
            <v>41220</v>
          </cell>
        </row>
        <row r="710">
          <cell r="A710">
            <v>707</v>
          </cell>
          <cell r="B710">
            <v>0.85842753552727635</v>
          </cell>
          <cell r="C710" t="str">
            <v>J05521</v>
          </cell>
          <cell r="D710" t="str">
            <v>C1SR</v>
          </cell>
          <cell r="E710">
            <v>40798</v>
          </cell>
          <cell r="F710">
            <v>41221</v>
          </cell>
        </row>
        <row r="711">
          <cell r="A711">
            <v>708</v>
          </cell>
          <cell r="B711">
            <v>0.51584593494583053</v>
          </cell>
          <cell r="C711" t="str">
            <v>J16069</v>
          </cell>
          <cell r="D711" t="str">
            <v>C1SR</v>
          </cell>
          <cell r="E711">
            <v>40812</v>
          </cell>
          <cell r="F711">
            <v>41221</v>
          </cell>
        </row>
        <row r="712">
          <cell r="A712">
            <v>709</v>
          </cell>
          <cell r="B712">
            <v>2.6025200860982922E-3</v>
          </cell>
          <cell r="C712" t="str">
            <v>J60840</v>
          </cell>
          <cell r="D712" t="str">
            <v>C1SR</v>
          </cell>
          <cell r="E712">
            <v>40855</v>
          </cell>
          <cell r="F712">
            <v>41221</v>
          </cell>
        </row>
        <row r="713">
          <cell r="A713">
            <v>710</v>
          </cell>
          <cell r="B713">
            <v>7.5968103898283901E-2</v>
          </cell>
          <cell r="C713" t="str">
            <v>H57693</v>
          </cell>
          <cell r="D713" t="str">
            <v>C1SR</v>
          </cell>
          <cell r="E713">
            <v>40631</v>
          </cell>
          <cell r="F713">
            <v>41222</v>
          </cell>
        </row>
        <row r="714">
          <cell r="A714">
            <v>711</v>
          </cell>
          <cell r="B714">
            <v>0.94723317528248885</v>
          </cell>
          <cell r="C714" t="str">
            <v>H70080</v>
          </cell>
          <cell r="D714" t="str">
            <v>C1SR</v>
          </cell>
          <cell r="E714">
            <v>40682</v>
          </cell>
          <cell r="F714">
            <v>41222</v>
          </cell>
        </row>
        <row r="715">
          <cell r="A715">
            <v>712</v>
          </cell>
          <cell r="B715">
            <v>0.98188300100345394</v>
          </cell>
          <cell r="C715" t="str">
            <v>J00272</v>
          </cell>
          <cell r="D715" t="str">
            <v>C1SR</v>
          </cell>
          <cell r="E715">
            <v>40798</v>
          </cell>
          <cell r="F715">
            <v>41222</v>
          </cell>
        </row>
        <row r="716">
          <cell r="A716">
            <v>713</v>
          </cell>
          <cell r="B716">
            <v>0.33975447708944162</v>
          </cell>
          <cell r="C716" t="str">
            <v>J20250</v>
          </cell>
          <cell r="D716" t="str">
            <v>C1SR</v>
          </cell>
          <cell r="E716">
            <v>40800</v>
          </cell>
          <cell r="F716">
            <v>41222</v>
          </cell>
        </row>
        <row r="717">
          <cell r="A717">
            <v>714</v>
          </cell>
          <cell r="B717">
            <v>0.4968536880212191</v>
          </cell>
          <cell r="C717" t="str">
            <v>J46696</v>
          </cell>
          <cell r="D717" t="str">
            <v>C1SR</v>
          </cell>
          <cell r="E717">
            <v>40840</v>
          </cell>
          <cell r="F717">
            <v>41222</v>
          </cell>
        </row>
        <row r="718">
          <cell r="A718">
            <v>715</v>
          </cell>
          <cell r="B718">
            <v>0.46679604575890854</v>
          </cell>
          <cell r="C718" t="str">
            <v>J81493</v>
          </cell>
          <cell r="D718" t="str">
            <v>C1SR</v>
          </cell>
          <cell r="E718">
            <v>40865</v>
          </cell>
          <cell r="F718">
            <v>41222</v>
          </cell>
        </row>
        <row r="719">
          <cell r="A719">
            <v>716</v>
          </cell>
          <cell r="B719">
            <v>0.47655363907314496</v>
          </cell>
          <cell r="C719" t="str">
            <v>J62519</v>
          </cell>
          <cell r="D719" t="str">
            <v>C1SR</v>
          </cell>
          <cell r="E719">
            <v>40862</v>
          </cell>
          <cell r="F719">
            <v>41225</v>
          </cell>
        </row>
        <row r="720">
          <cell r="A720">
            <v>717</v>
          </cell>
          <cell r="B720">
            <v>0.39431482989825228</v>
          </cell>
          <cell r="C720" t="str">
            <v>H54152</v>
          </cell>
          <cell r="D720" t="str">
            <v>C1SR</v>
          </cell>
          <cell r="E720">
            <v>40631</v>
          </cell>
          <cell r="F720">
            <v>41229</v>
          </cell>
        </row>
        <row r="721">
          <cell r="A721">
            <v>718</v>
          </cell>
          <cell r="B721">
            <v>0.52242652450485794</v>
          </cell>
          <cell r="C721" t="str">
            <v>J79751</v>
          </cell>
          <cell r="D721" t="str">
            <v>C1SR</v>
          </cell>
          <cell r="E721">
            <v>40865</v>
          </cell>
          <cell r="F721">
            <v>41229</v>
          </cell>
        </row>
        <row r="722">
          <cell r="A722">
            <v>719</v>
          </cell>
          <cell r="B722">
            <v>0.30690363725525249</v>
          </cell>
          <cell r="C722" t="str">
            <v>H56856</v>
          </cell>
          <cell r="D722" t="str">
            <v>C1SR</v>
          </cell>
          <cell r="E722">
            <v>40631</v>
          </cell>
          <cell r="F722">
            <v>41232</v>
          </cell>
        </row>
        <row r="723">
          <cell r="A723">
            <v>720</v>
          </cell>
          <cell r="B723">
            <v>0.86354720558167597</v>
          </cell>
          <cell r="C723" t="str">
            <v>H60641</v>
          </cell>
          <cell r="D723" t="str">
            <v>C1SR</v>
          </cell>
          <cell r="E723">
            <v>40638</v>
          </cell>
          <cell r="F723">
            <v>41232</v>
          </cell>
        </row>
        <row r="724">
          <cell r="A724">
            <v>721</v>
          </cell>
          <cell r="B724">
            <v>0.79870011343743541</v>
          </cell>
          <cell r="C724" t="str">
            <v>H66479</v>
          </cell>
          <cell r="D724" t="str">
            <v>C1SR</v>
          </cell>
          <cell r="E724">
            <v>40682</v>
          </cell>
          <cell r="F724">
            <v>41232</v>
          </cell>
        </row>
        <row r="725">
          <cell r="A725">
            <v>722</v>
          </cell>
          <cell r="B725">
            <v>0.70131222152667161</v>
          </cell>
          <cell r="C725" t="str">
            <v>H75462</v>
          </cell>
          <cell r="D725" t="str">
            <v>C1SR</v>
          </cell>
          <cell r="E725">
            <v>40744</v>
          </cell>
          <cell r="F725">
            <v>41232</v>
          </cell>
        </row>
        <row r="726">
          <cell r="A726">
            <v>723</v>
          </cell>
          <cell r="B726">
            <v>0.69704816881145215</v>
          </cell>
          <cell r="C726" t="str">
            <v>H76978</v>
          </cell>
          <cell r="D726" t="str">
            <v>C1SR</v>
          </cell>
          <cell r="E726">
            <v>40767</v>
          </cell>
          <cell r="F726">
            <v>41232</v>
          </cell>
        </row>
        <row r="727">
          <cell r="A727">
            <v>724</v>
          </cell>
          <cell r="B727">
            <v>0.25949280557680476</v>
          </cell>
          <cell r="C727" t="str">
            <v>J09306</v>
          </cell>
          <cell r="D727" t="str">
            <v>C1SR</v>
          </cell>
          <cell r="E727">
            <v>40798</v>
          </cell>
          <cell r="F727">
            <v>41232</v>
          </cell>
        </row>
        <row r="728">
          <cell r="A728">
            <v>725</v>
          </cell>
          <cell r="B728">
            <v>0.87012910730465987</v>
          </cell>
          <cell r="C728" t="str">
            <v>J60663</v>
          </cell>
          <cell r="D728" t="str">
            <v>C1SR</v>
          </cell>
          <cell r="E728">
            <v>40855</v>
          </cell>
          <cell r="F728">
            <v>41232</v>
          </cell>
        </row>
        <row r="729">
          <cell r="A729">
            <v>726</v>
          </cell>
          <cell r="B729">
            <v>0.64107759085842575</v>
          </cell>
          <cell r="C729" t="str">
            <v>J68215</v>
          </cell>
          <cell r="D729" t="str">
            <v>C1SR</v>
          </cell>
          <cell r="E729">
            <v>40862</v>
          </cell>
          <cell r="F729">
            <v>41232</v>
          </cell>
        </row>
        <row r="730">
          <cell r="A730">
            <v>727</v>
          </cell>
          <cell r="B730">
            <v>0.27243937533484486</v>
          </cell>
          <cell r="C730" t="str">
            <v>J78897</v>
          </cell>
          <cell r="D730" t="str">
            <v>C1SR</v>
          </cell>
          <cell r="E730">
            <v>40865</v>
          </cell>
          <cell r="F730">
            <v>41232</v>
          </cell>
        </row>
        <row r="731">
          <cell r="A731">
            <v>728</v>
          </cell>
          <cell r="B731">
            <v>9.9041563951832057E-2</v>
          </cell>
          <cell r="C731" t="str">
            <v>J83218</v>
          </cell>
          <cell r="D731" t="str">
            <v>C1SR</v>
          </cell>
          <cell r="E731">
            <v>40812</v>
          </cell>
          <cell r="F731">
            <v>41232</v>
          </cell>
        </row>
        <row r="732">
          <cell r="A732">
            <v>729</v>
          </cell>
          <cell r="B732">
            <v>0.57720913468773727</v>
          </cell>
          <cell r="C732" t="str">
            <v>H71985</v>
          </cell>
          <cell r="D732" t="str">
            <v>C1SR</v>
          </cell>
          <cell r="E732">
            <v>40682</v>
          </cell>
          <cell r="F732">
            <v>41240</v>
          </cell>
        </row>
        <row r="733">
          <cell r="A733">
            <v>730</v>
          </cell>
          <cell r="B733">
            <v>0.71517684239388057</v>
          </cell>
          <cell r="C733" t="str">
            <v>J20466</v>
          </cell>
          <cell r="D733" t="str">
            <v>C1SR</v>
          </cell>
          <cell r="E733">
            <v>40800</v>
          </cell>
          <cell r="F733">
            <v>41240</v>
          </cell>
        </row>
        <row r="734">
          <cell r="A734">
            <v>731</v>
          </cell>
          <cell r="B734">
            <v>0.15745869387106359</v>
          </cell>
          <cell r="C734" t="str">
            <v>J68266</v>
          </cell>
          <cell r="D734" t="str">
            <v>C1SR</v>
          </cell>
          <cell r="E734">
            <v>40862</v>
          </cell>
          <cell r="F734">
            <v>41240</v>
          </cell>
        </row>
        <row r="735">
          <cell r="A735">
            <v>732</v>
          </cell>
          <cell r="B735">
            <v>0.37044824850263725</v>
          </cell>
          <cell r="C735" t="str">
            <v>J92245</v>
          </cell>
          <cell r="D735" t="str">
            <v>C1SR</v>
          </cell>
          <cell r="E735">
            <v>40862</v>
          </cell>
          <cell r="F735">
            <v>41240</v>
          </cell>
        </row>
        <row r="736">
          <cell r="A736">
            <v>733</v>
          </cell>
          <cell r="B736">
            <v>0.64819294687220141</v>
          </cell>
          <cell r="C736" t="str">
            <v>J92261</v>
          </cell>
          <cell r="D736" t="str">
            <v>C1SR</v>
          </cell>
          <cell r="E736">
            <v>40862</v>
          </cell>
          <cell r="F736">
            <v>41240</v>
          </cell>
        </row>
        <row r="737">
          <cell r="A737">
            <v>734</v>
          </cell>
          <cell r="B737">
            <v>0.63440797337790866</v>
          </cell>
          <cell r="C737" t="str">
            <v>J35717</v>
          </cell>
          <cell r="D737" t="str">
            <v>C1SR</v>
          </cell>
          <cell r="E737">
            <v>40834</v>
          </cell>
          <cell r="F737">
            <v>41241</v>
          </cell>
        </row>
        <row r="738">
          <cell r="A738">
            <v>735</v>
          </cell>
          <cell r="B738">
            <v>0.46563141067376568</v>
          </cell>
          <cell r="C738" t="str">
            <v>J71634</v>
          </cell>
          <cell r="D738" t="str">
            <v>C1SR</v>
          </cell>
          <cell r="E738">
            <v>40862</v>
          </cell>
          <cell r="F738">
            <v>41241</v>
          </cell>
        </row>
        <row r="739">
          <cell r="A739">
            <v>736</v>
          </cell>
          <cell r="B739">
            <v>0.52557566802958577</v>
          </cell>
          <cell r="C739" t="str">
            <v>J96977</v>
          </cell>
          <cell r="D739" t="str">
            <v>C1SR</v>
          </cell>
          <cell r="E739">
            <v>40875</v>
          </cell>
          <cell r="F739">
            <v>41241</v>
          </cell>
        </row>
        <row r="740">
          <cell r="A740">
            <v>737</v>
          </cell>
          <cell r="B740">
            <v>0.63398305021689183</v>
          </cell>
          <cell r="C740" t="str">
            <v>J23492</v>
          </cell>
          <cell r="D740" t="str">
            <v>C1SR</v>
          </cell>
          <cell r="E740">
            <v>40828</v>
          </cell>
          <cell r="F740">
            <v>41242</v>
          </cell>
        </row>
        <row r="741">
          <cell r="A741">
            <v>738</v>
          </cell>
          <cell r="B741">
            <v>0.82146437290065777</v>
          </cell>
          <cell r="C741" t="str">
            <v>J81480</v>
          </cell>
          <cell r="D741" t="str">
            <v>C1SR</v>
          </cell>
          <cell r="E741">
            <v>40865</v>
          </cell>
          <cell r="F741">
            <v>41242</v>
          </cell>
        </row>
        <row r="742">
          <cell r="A742">
            <v>739</v>
          </cell>
          <cell r="B742">
            <v>0.40565631093918042</v>
          </cell>
          <cell r="C742" t="str">
            <v>J00572</v>
          </cell>
          <cell r="D742" t="str">
            <v>C1SR</v>
          </cell>
          <cell r="E742">
            <v>40798</v>
          </cell>
          <cell r="F742">
            <v>41243</v>
          </cell>
        </row>
        <row r="743">
          <cell r="A743">
            <v>740</v>
          </cell>
          <cell r="B743">
            <v>0.85727864423977707</v>
          </cell>
          <cell r="C743" t="str">
            <v>J05671</v>
          </cell>
          <cell r="D743" t="str">
            <v>C1SR</v>
          </cell>
          <cell r="E743">
            <v>40798</v>
          </cell>
          <cell r="F743">
            <v>41243</v>
          </cell>
        </row>
        <row r="744">
          <cell r="A744">
            <v>741</v>
          </cell>
          <cell r="B744">
            <v>0.63555247172252727</v>
          </cell>
          <cell r="C744" t="str">
            <v>J46960</v>
          </cell>
          <cell r="D744" t="str">
            <v>C1SR</v>
          </cell>
          <cell r="E744">
            <v>40840</v>
          </cell>
          <cell r="F744">
            <v>41243</v>
          </cell>
        </row>
        <row r="745">
          <cell r="A745">
            <v>742</v>
          </cell>
          <cell r="B745">
            <v>0.61916884545071982</v>
          </cell>
          <cell r="C745" t="str">
            <v>J48904</v>
          </cell>
          <cell r="D745" t="str">
            <v>C1SR</v>
          </cell>
          <cell r="E745">
            <v>40840</v>
          </cell>
          <cell r="F745">
            <v>41243</v>
          </cell>
        </row>
        <row r="746">
          <cell r="A746">
            <v>743</v>
          </cell>
          <cell r="B746">
            <v>0.93137159836467009</v>
          </cell>
          <cell r="C746" t="str">
            <v>J62661</v>
          </cell>
          <cell r="D746" t="str">
            <v>C1SR</v>
          </cell>
          <cell r="E746">
            <v>40862</v>
          </cell>
          <cell r="F746">
            <v>41243</v>
          </cell>
        </row>
        <row r="747">
          <cell r="A747">
            <v>744</v>
          </cell>
          <cell r="B747">
            <v>0.38933465397272771</v>
          </cell>
          <cell r="C747" t="str">
            <v>J81052</v>
          </cell>
          <cell r="D747" t="str">
            <v>C1SR</v>
          </cell>
          <cell r="E747">
            <v>40865</v>
          </cell>
          <cell r="F747">
            <v>41243</v>
          </cell>
        </row>
        <row r="748">
          <cell r="A748">
            <v>745</v>
          </cell>
          <cell r="B748">
            <v>0.15287835690479801</v>
          </cell>
          <cell r="C748" t="str">
            <v>H50628</v>
          </cell>
          <cell r="D748" t="str">
            <v>C1SR</v>
          </cell>
          <cell r="E748">
            <v>40598</v>
          </cell>
          <cell r="F748">
            <v>41246</v>
          </cell>
        </row>
        <row r="749">
          <cell r="A749">
            <v>746</v>
          </cell>
          <cell r="B749">
            <v>0.31736005166425985</v>
          </cell>
          <cell r="C749" t="str">
            <v>H52474</v>
          </cell>
          <cell r="D749" t="str">
            <v>C1SR</v>
          </cell>
          <cell r="E749">
            <v>40598</v>
          </cell>
          <cell r="F749">
            <v>41246</v>
          </cell>
        </row>
        <row r="750">
          <cell r="A750">
            <v>747</v>
          </cell>
          <cell r="B750">
            <v>0.35440853489098634</v>
          </cell>
          <cell r="C750" t="str">
            <v>H74472</v>
          </cell>
          <cell r="D750" t="str">
            <v>C1SR</v>
          </cell>
          <cell r="E750">
            <v>40744</v>
          </cell>
          <cell r="F750">
            <v>41246</v>
          </cell>
        </row>
        <row r="751">
          <cell r="A751">
            <v>748</v>
          </cell>
          <cell r="B751">
            <v>2.4817780215997676E-2</v>
          </cell>
          <cell r="C751" t="str">
            <v>H75166</v>
          </cell>
          <cell r="D751" t="str">
            <v>C1SR</v>
          </cell>
          <cell r="E751">
            <v>40744</v>
          </cell>
          <cell r="F751">
            <v>41246</v>
          </cell>
        </row>
        <row r="752">
          <cell r="A752">
            <v>749</v>
          </cell>
          <cell r="B752">
            <v>0.74173831919960598</v>
          </cell>
          <cell r="C752" t="str">
            <v>H75393</v>
          </cell>
          <cell r="D752" t="str">
            <v>C1SR</v>
          </cell>
          <cell r="E752">
            <v>40744</v>
          </cell>
          <cell r="F752">
            <v>41246</v>
          </cell>
        </row>
        <row r="753">
          <cell r="A753">
            <v>750</v>
          </cell>
          <cell r="B753">
            <v>8.1988855068816258E-2</v>
          </cell>
          <cell r="C753" t="str">
            <v>J20325</v>
          </cell>
          <cell r="D753" t="str">
            <v>C1SR</v>
          </cell>
          <cell r="E753">
            <v>40800</v>
          </cell>
          <cell r="F753">
            <v>41246</v>
          </cell>
        </row>
        <row r="754">
          <cell r="A754">
            <v>751</v>
          </cell>
          <cell r="B754">
            <v>0.69763807373580511</v>
          </cell>
          <cell r="C754" t="str">
            <v>J20420</v>
          </cell>
          <cell r="D754" t="str">
            <v>C1SR</v>
          </cell>
          <cell r="E754">
            <v>40800</v>
          </cell>
          <cell r="F754">
            <v>41246</v>
          </cell>
        </row>
        <row r="755">
          <cell r="A755">
            <v>752</v>
          </cell>
          <cell r="B755">
            <v>0.34994126278160087</v>
          </cell>
          <cell r="C755" t="str">
            <v>J55055</v>
          </cell>
          <cell r="D755" t="str">
            <v>C1SR</v>
          </cell>
          <cell r="E755">
            <v>40855</v>
          </cell>
          <cell r="F755">
            <v>41246</v>
          </cell>
        </row>
        <row r="756">
          <cell r="A756">
            <v>753</v>
          </cell>
          <cell r="B756">
            <v>0.60374212004685046</v>
          </cell>
          <cell r="C756" t="str">
            <v>J68239</v>
          </cell>
          <cell r="D756" t="str">
            <v>C1SR</v>
          </cell>
          <cell r="E756">
            <v>40862</v>
          </cell>
          <cell r="F756">
            <v>41246</v>
          </cell>
        </row>
        <row r="757">
          <cell r="A757">
            <v>754</v>
          </cell>
          <cell r="B757">
            <v>0.13901945312188402</v>
          </cell>
          <cell r="C757" t="str">
            <v>J81580</v>
          </cell>
          <cell r="D757" t="str">
            <v>C1SR</v>
          </cell>
          <cell r="E757">
            <v>40865</v>
          </cell>
          <cell r="F757">
            <v>41246</v>
          </cell>
        </row>
        <row r="758">
          <cell r="A758">
            <v>755</v>
          </cell>
          <cell r="B758">
            <v>0.30290125874954943</v>
          </cell>
          <cell r="C758" t="str">
            <v>H59119</v>
          </cell>
          <cell r="D758" t="str">
            <v>C1SR</v>
          </cell>
          <cell r="E758">
            <v>40631</v>
          </cell>
          <cell r="F758">
            <v>41250</v>
          </cell>
        </row>
        <row r="759">
          <cell r="A759">
            <v>756</v>
          </cell>
          <cell r="B759">
            <v>0.28400342534737033</v>
          </cell>
          <cell r="C759" t="str">
            <v>J51015</v>
          </cell>
          <cell r="D759" t="str">
            <v>C1SR</v>
          </cell>
          <cell r="E759">
            <v>40840</v>
          </cell>
          <cell r="F759">
            <v>41250</v>
          </cell>
        </row>
        <row r="760">
          <cell r="A760">
            <v>757</v>
          </cell>
          <cell r="B760">
            <v>0.84305342823549967</v>
          </cell>
          <cell r="C760" t="str">
            <v>J65588</v>
          </cell>
          <cell r="D760" t="str">
            <v>C1SR</v>
          </cell>
          <cell r="E760">
            <v>40862</v>
          </cell>
          <cell r="F760">
            <v>41250</v>
          </cell>
        </row>
        <row r="761">
          <cell r="A761">
            <v>758</v>
          </cell>
          <cell r="B761">
            <v>0.88529159026527993</v>
          </cell>
          <cell r="C761" t="str">
            <v>J77494</v>
          </cell>
          <cell r="D761" t="str">
            <v>C1SR</v>
          </cell>
          <cell r="E761">
            <v>40865</v>
          </cell>
          <cell r="F761">
            <v>41250</v>
          </cell>
        </row>
        <row r="762">
          <cell r="A762">
            <v>759</v>
          </cell>
          <cell r="B762">
            <v>0.61515638242016812</v>
          </cell>
          <cell r="C762" t="str">
            <v>J96146</v>
          </cell>
          <cell r="D762" t="str">
            <v>C1SR</v>
          </cell>
          <cell r="E762">
            <v>40875</v>
          </cell>
          <cell r="F762">
            <v>41250</v>
          </cell>
        </row>
        <row r="763">
          <cell r="A763">
            <v>760</v>
          </cell>
          <cell r="B763">
            <v>0.96292446343572791</v>
          </cell>
          <cell r="C763" t="str">
            <v>J42911</v>
          </cell>
          <cell r="D763" t="str">
            <v>C1SR</v>
          </cell>
          <cell r="E763">
            <v>40834</v>
          </cell>
          <cell r="F763">
            <v>41253</v>
          </cell>
        </row>
        <row r="764">
          <cell r="A764">
            <v>761</v>
          </cell>
          <cell r="B764">
            <v>0.25437327956140243</v>
          </cell>
          <cell r="C764" t="str">
            <v>J60501</v>
          </cell>
          <cell r="D764" t="str">
            <v>C1SR</v>
          </cell>
          <cell r="E764">
            <v>40855</v>
          </cell>
          <cell r="F764">
            <v>41253</v>
          </cell>
        </row>
        <row r="765">
          <cell r="A765">
            <v>762</v>
          </cell>
          <cell r="B765">
            <v>0.76529313146068068</v>
          </cell>
          <cell r="C765" t="str">
            <v>H49777</v>
          </cell>
          <cell r="D765" t="str">
            <v>C1SR</v>
          </cell>
          <cell r="E765">
            <v>40598</v>
          </cell>
          <cell r="F765">
            <v>41254</v>
          </cell>
        </row>
        <row r="766">
          <cell r="A766">
            <v>763</v>
          </cell>
          <cell r="B766">
            <v>0.3275306414367557</v>
          </cell>
          <cell r="C766" t="str">
            <v>J20927</v>
          </cell>
          <cell r="D766" t="str">
            <v>C1SR</v>
          </cell>
          <cell r="E766">
            <v>40800</v>
          </cell>
          <cell r="F766">
            <v>41254</v>
          </cell>
        </row>
        <row r="767">
          <cell r="A767">
            <v>764</v>
          </cell>
          <cell r="B767">
            <v>0.49941963636543363</v>
          </cell>
          <cell r="C767" t="str">
            <v>J94765</v>
          </cell>
          <cell r="D767" t="str">
            <v>C1SR</v>
          </cell>
          <cell r="E767">
            <v>40875</v>
          </cell>
          <cell r="F767">
            <v>41254</v>
          </cell>
        </row>
        <row r="768">
          <cell r="A768">
            <v>765</v>
          </cell>
          <cell r="B768">
            <v>0.61182348944705423</v>
          </cell>
          <cell r="C768" t="str">
            <v>H56852</v>
          </cell>
          <cell r="D768" t="str">
            <v>C1SR</v>
          </cell>
          <cell r="E768">
            <v>40631</v>
          </cell>
          <cell r="F768">
            <v>41255</v>
          </cell>
        </row>
        <row r="769">
          <cell r="A769">
            <v>766</v>
          </cell>
          <cell r="B769">
            <v>0.23874334721191348</v>
          </cell>
          <cell r="C769" t="str">
            <v>H58389</v>
          </cell>
          <cell r="D769" t="str">
            <v>C1SR</v>
          </cell>
          <cell r="E769">
            <v>40631</v>
          </cell>
          <cell r="F769">
            <v>41255</v>
          </cell>
        </row>
        <row r="770">
          <cell r="A770">
            <v>767</v>
          </cell>
          <cell r="B770">
            <v>0.3038007748105539</v>
          </cell>
          <cell r="C770" t="str">
            <v>J36509</v>
          </cell>
          <cell r="D770" t="str">
            <v>C1SR</v>
          </cell>
          <cell r="E770">
            <v>40834</v>
          </cell>
          <cell r="F770">
            <v>41255</v>
          </cell>
        </row>
        <row r="771">
          <cell r="A771">
            <v>768</v>
          </cell>
          <cell r="B771">
            <v>0.1563204451679695</v>
          </cell>
          <cell r="C771" t="str">
            <v>J37988</v>
          </cell>
          <cell r="D771" t="str">
            <v>C1SR</v>
          </cell>
          <cell r="E771">
            <v>40834</v>
          </cell>
          <cell r="F771">
            <v>41255</v>
          </cell>
        </row>
        <row r="772">
          <cell r="A772">
            <v>769</v>
          </cell>
          <cell r="B772">
            <v>0.85348736688550708</v>
          </cell>
          <cell r="C772" t="str">
            <v>J64839</v>
          </cell>
          <cell r="D772" t="str">
            <v>C1SR</v>
          </cell>
          <cell r="E772">
            <v>40862</v>
          </cell>
          <cell r="F772">
            <v>41255</v>
          </cell>
        </row>
        <row r="773">
          <cell r="A773">
            <v>770</v>
          </cell>
          <cell r="B773">
            <v>0.83413331680210734</v>
          </cell>
          <cell r="C773" t="str">
            <v>J68826</v>
          </cell>
          <cell r="D773" t="str">
            <v>C1SR</v>
          </cell>
          <cell r="E773">
            <v>40862</v>
          </cell>
          <cell r="F773">
            <v>41255</v>
          </cell>
        </row>
        <row r="774">
          <cell r="A774">
            <v>771</v>
          </cell>
          <cell r="B774">
            <v>0.63830469576012028</v>
          </cell>
          <cell r="C774" t="str">
            <v>J69391</v>
          </cell>
          <cell r="D774" t="str">
            <v>C1SR</v>
          </cell>
          <cell r="E774">
            <v>40862</v>
          </cell>
          <cell r="F774">
            <v>41255</v>
          </cell>
        </row>
        <row r="775">
          <cell r="A775">
            <v>772</v>
          </cell>
          <cell r="B775">
            <v>0.84443382286589597</v>
          </cell>
          <cell r="C775" t="str">
            <v>J85193</v>
          </cell>
          <cell r="D775" t="str">
            <v>C1SR</v>
          </cell>
          <cell r="E775">
            <v>40822</v>
          </cell>
          <cell r="F775">
            <v>41255</v>
          </cell>
        </row>
        <row r="776">
          <cell r="A776">
            <v>773</v>
          </cell>
          <cell r="B776">
            <v>0.20315099889350485</v>
          </cell>
          <cell r="C776" t="str">
            <v>J44242</v>
          </cell>
          <cell r="D776" t="str">
            <v>C1SR</v>
          </cell>
          <cell r="E776">
            <v>40840</v>
          </cell>
          <cell r="F776">
            <v>41256</v>
          </cell>
        </row>
        <row r="777">
          <cell r="A777">
            <v>774</v>
          </cell>
          <cell r="B777">
            <v>0.33465756333553065</v>
          </cell>
          <cell r="C777" t="str">
            <v>J55178</v>
          </cell>
          <cell r="D777" t="str">
            <v>C1SR</v>
          </cell>
          <cell r="E777">
            <v>40855</v>
          </cell>
          <cell r="F777">
            <v>41256</v>
          </cell>
        </row>
        <row r="778">
          <cell r="A778">
            <v>775</v>
          </cell>
          <cell r="B778">
            <v>6.964720424698867E-3</v>
          </cell>
          <cell r="C778" t="str">
            <v>H53367</v>
          </cell>
          <cell r="D778" t="str">
            <v>C1SR</v>
          </cell>
          <cell r="E778">
            <v>40598</v>
          </cell>
          <cell r="F778">
            <v>41270</v>
          </cell>
        </row>
      </sheetData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B106-10A9-44CC-9E97-33D483199328}">
  <dimension ref="A1:C238"/>
  <sheetViews>
    <sheetView workbookViewId="0">
      <selection activeCell="C1" sqref="C1"/>
    </sheetView>
  </sheetViews>
  <sheetFormatPr defaultRowHeight="15" x14ac:dyDescent="0.25"/>
  <cols>
    <col min="1" max="1" width="9.140625" style="17"/>
    <col min="2" max="2" width="34.28515625" bestFit="1" customWidth="1"/>
    <col min="3" max="3" width="10.42578125" style="39" bestFit="1" customWidth="1"/>
  </cols>
  <sheetData>
    <row r="1" spans="1:3" x14ac:dyDescent="0.25">
      <c r="A1" s="34" t="s">
        <v>19</v>
      </c>
      <c r="B1" s="3" t="s">
        <v>302</v>
      </c>
      <c r="C1" s="36" t="s">
        <v>316</v>
      </c>
    </row>
    <row r="2" spans="1:3" x14ac:dyDescent="0.25">
      <c r="A2" s="17">
        <v>10501</v>
      </c>
      <c r="B2" t="s">
        <v>54</v>
      </c>
      <c r="C2" s="37">
        <v>0</v>
      </c>
    </row>
    <row r="3" spans="1:3" x14ac:dyDescent="0.25">
      <c r="A3" s="17">
        <v>10803</v>
      </c>
      <c r="B3" t="s">
        <v>55</v>
      </c>
      <c r="C3" s="38">
        <v>1186094.04</v>
      </c>
    </row>
    <row r="4" spans="1:3" x14ac:dyDescent="0.25">
      <c r="A4" s="17">
        <v>10804</v>
      </c>
      <c r="B4" t="s">
        <v>56</v>
      </c>
      <c r="C4" s="37">
        <v>0</v>
      </c>
    </row>
    <row r="5" spans="1:3" x14ac:dyDescent="0.25">
      <c r="A5" s="17">
        <v>10850</v>
      </c>
      <c r="B5" t="s">
        <v>57</v>
      </c>
      <c r="C5" s="37">
        <v>0</v>
      </c>
    </row>
    <row r="6" spans="1:3" x14ac:dyDescent="0.25">
      <c r="A6" s="17">
        <v>10851</v>
      </c>
      <c r="B6" t="s">
        <v>58</v>
      </c>
      <c r="C6" s="37">
        <v>0</v>
      </c>
    </row>
    <row r="7" spans="1:3" x14ac:dyDescent="0.25">
      <c r="A7" s="17">
        <v>10852</v>
      </c>
      <c r="B7" t="s">
        <v>59</v>
      </c>
      <c r="C7" s="37">
        <v>0</v>
      </c>
    </row>
    <row r="8" spans="1:3" x14ac:dyDescent="0.25">
      <c r="A8" s="17">
        <v>10853</v>
      </c>
      <c r="B8" t="s">
        <v>60</v>
      </c>
      <c r="C8" s="37">
        <v>0</v>
      </c>
    </row>
    <row r="9" spans="1:3" x14ac:dyDescent="0.25">
      <c r="A9" s="17">
        <v>10854</v>
      </c>
      <c r="B9" t="s">
        <v>61</v>
      </c>
      <c r="C9" s="37">
        <v>0</v>
      </c>
    </row>
    <row r="10" spans="1:3" x14ac:dyDescent="0.25">
      <c r="A10" s="17">
        <v>10855</v>
      </c>
      <c r="B10" t="s">
        <v>62</v>
      </c>
      <c r="C10" s="37">
        <v>0</v>
      </c>
    </row>
    <row r="11" spans="1:3" x14ac:dyDescent="0.25">
      <c r="A11" s="17">
        <v>10856</v>
      </c>
      <c r="B11" t="s">
        <v>63</v>
      </c>
      <c r="C11" s="37">
        <v>0</v>
      </c>
    </row>
    <row r="12" spans="1:3" x14ac:dyDescent="0.25">
      <c r="A12" s="17">
        <v>11401</v>
      </c>
      <c r="B12" t="s">
        <v>64</v>
      </c>
      <c r="C12" s="37">
        <v>3.0042812200000001E-2</v>
      </c>
    </row>
    <row r="13" spans="1:3" x14ac:dyDescent="0.25">
      <c r="A13" s="17">
        <v>11402</v>
      </c>
      <c r="B13" t="s">
        <v>65</v>
      </c>
      <c r="C13" s="37">
        <v>0</v>
      </c>
    </row>
    <row r="14" spans="1:3" x14ac:dyDescent="0.25">
      <c r="A14" s="17">
        <v>11403</v>
      </c>
      <c r="B14" t="s">
        <v>66</v>
      </c>
      <c r="C14" s="37">
        <v>0</v>
      </c>
    </row>
    <row r="15" spans="1:3" x14ac:dyDescent="0.25">
      <c r="A15" s="17">
        <v>12100</v>
      </c>
      <c r="B15" t="s">
        <v>67</v>
      </c>
      <c r="C15" s="37">
        <v>0</v>
      </c>
    </row>
    <row r="16" spans="1:3" x14ac:dyDescent="0.25">
      <c r="A16" s="17">
        <v>12112</v>
      </c>
      <c r="B16" t="s">
        <v>68</v>
      </c>
      <c r="C16" s="37">
        <v>6.6666666666666666E-2</v>
      </c>
    </row>
    <row r="17" spans="1:3" x14ac:dyDescent="0.25">
      <c r="A17" s="17">
        <v>12114</v>
      </c>
      <c r="B17" t="s">
        <v>69</v>
      </c>
      <c r="C17" s="37">
        <v>6.6666666666666666E-2</v>
      </c>
    </row>
    <row r="18" spans="1:3" x14ac:dyDescent="0.25">
      <c r="A18" s="17">
        <v>12122</v>
      </c>
      <c r="B18" t="s">
        <v>70</v>
      </c>
      <c r="C18" s="37">
        <v>0</v>
      </c>
    </row>
    <row r="19" spans="1:3" x14ac:dyDescent="0.25">
      <c r="A19" s="17">
        <v>12127</v>
      </c>
      <c r="B19" t="s">
        <v>71</v>
      </c>
      <c r="C19" s="37">
        <v>0</v>
      </c>
    </row>
    <row r="20" spans="1:3" x14ac:dyDescent="0.25">
      <c r="A20" s="17">
        <v>12130</v>
      </c>
      <c r="B20" t="s">
        <v>72</v>
      </c>
      <c r="C20" s="37">
        <v>0</v>
      </c>
    </row>
    <row r="21" spans="1:3" x14ac:dyDescent="0.25">
      <c r="A21" s="17">
        <v>12140</v>
      </c>
      <c r="B21" t="s">
        <v>303</v>
      </c>
      <c r="C21" s="37">
        <v>5.4000000000000006E-2</v>
      </c>
    </row>
    <row r="22" spans="1:3" x14ac:dyDescent="0.25">
      <c r="A22" s="17">
        <v>30300</v>
      </c>
      <c r="B22" t="s">
        <v>73</v>
      </c>
      <c r="C22" s="37">
        <v>0.1</v>
      </c>
    </row>
    <row r="23" spans="1:3" x14ac:dyDescent="0.25">
      <c r="A23" s="17">
        <v>30301</v>
      </c>
      <c r="B23" t="s">
        <v>74</v>
      </c>
      <c r="C23" s="37">
        <v>0.2</v>
      </c>
    </row>
    <row r="24" spans="1:3" x14ac:dyDescent="0.25">
      <c r="A24" s="17">
        <v>30302</v>
      </c>
      <c r="B24" t="s">
        <v>75</v>
      </c>
      <c r="C24" s="37">
        <v>0</v>
      </c>
    </row>
    <row r="25" spans="1:3" x14ac:dyDescent="0.25">
      <c r="A25" s="17">
        <v>30315</v>
      </c>
      <c r="B25" t="s">
        <v>76</v>
      </c>
      <c r="C25" s="37">
        <v>6.6699999999999995E-2</v>
      </c>
    </row>
    <row r="26" spans="1:3" x14ac:dyDescent="0.25">
      <c r="A26" s="17">
        <v>30399</v>
      </c>
      <c r="B26" t="s">
        <v>77</v>
      </c>
      <c r="C26" s="37">
        <v>3.3300000000000003E-2</v>
      </c>
    </row>
    <row r="27" spans="1:3" x14ac:dyDescent="0.25">
      <c r="A27" s="17">
        <v>31001</v>
      </c>
      <c r="B27" t="s">
        <v>78</v>
      </c>
      <c r="C27" s="37">
        <v>0</v>
      </c>
    </row>
    <row r="28" spans="1:3" x14ac:dyDescent="0.25">
      <c r="A28" s="17">
        <v>31040</v>
      </c>
      <c r="B28" t="s">
        <v>79</v>
      </c>
      <c r="C28" s="37">
        <v>0</v>
      </c>
    </row>
    <row r="29" spans="1:3" x14ac:dyDescent="0.25">
      <c r="A29" s="17">
        <v>31101</v>
      </c>
      <c r="B29" t="s">
        <v>80</v>
      </c>
      <c r="C29" s="37">
        <v>0</v>
      </c>
    </row>
    <row r="30" spans="1:3" x14ac:dyDescent="0.25">
      <c r="A30" s="17">
        <v>31130</v>
      </c>
      <c r="B30" t="s">
        <v>81</v>
      </c>
      <c r="C30" s="37">
        <v>0</v>
      </c>
    </row>
    <row r="31" spans="1:3" x14ac:dyDescent="0.25">
      <c r="A31" s="17">
        <v>31140</v>
      </c>
      <c r="B31" t="s">
        <v>82</v>
      </c>
      <c r="C31" s="37">
        <v>2.8999999999999998E-2</v>
      </c>
    </row>
    <row r="32" spans="1:3" x14ac:dyDescent="0.25">
      <c r="A32" s="17">
        <v>31141</v>
      </c>
      <c r="B32" t="s">
        <v>83</v>
      </c>
      <c r="C32" s="37">
        <v>0.02</v>
      </c>
    </row>
    <row r="33" spans="1:3" x14ac:dyDescent="0.25">
      <c r="A33" s="17">
        <v>31142</v>
      </c>
      <c r="B33" t="s">
        <v>84</v>
      </c>
      <c r="C33" s="37">
        <v>0.02</v>
      </c>
    </row>
    <row r="34" spans="1:3" x14ac:dyDescent="0.25">
      <c r="A34" s="17">
        <v>31143</v>
      </c>
      <c r="B34" t="s">
        <v>85</v>
      </c>
      <c r="C34" s="37">
        <v>1.8000000000000002E-2</v>
      </c>
    </row>
    <row r="35" spans="1:3" x14ac:dyDescent="0.25">
      <c r="A35" s="17">
        <v>31144</v>
      </c>
      <c r="B35" t="s">
        <v>86</v>
      </c>
      <c r="C35" s="37">
        <v>1.8000000000000002E-2</v>
      </c>
    </row>
    <row r="36" spans="1:3" x14ac:dyDescent="0.25">
      <c r="A36" s="17">
        <v>31145</v>
      </c>
      <c r="B36" t="s">
        <v>87</v>
      </c>
      <c r="C36" s="37">
        <v>0.02</v>
      </c>
    </row>
    <row r="37" spans="1:3" x14ac:dyDescent="0.25">
      <c r="A37" s="17">
        <v>31146</v>
      </c>
      <c r="B37" t="s">
        <v>88</v>
      </c>
      <c r="C37" s="37">
        <v>2.8999999999999998E-2</v>
      </c>
    </row>
    <row r="38" spans="1:3" x14ac:dyDescent="0.25">
      <c r="A38" s="17">
        <v>31151</v>
      </c>
      <c r="B38" t="s">
        <v>89</v>
      </c>
      <c r="C38" s="37">
        <v>4.0999999999999995E-2</v>
      </c>
    </row>
    <row r="39" spans="1:3" x14ac:dyDescent="0.25">
      <c r="A39" s="17">
        <v>31152</v>
      </c>
      <c r="B39" t="s">
        <v>90</v>
      </c>
      <c r="C39" s="37">
        <v>3.5000000000000003E-2</v>
      </c>
    </row>
    <row r="40" spans="1:3" x14ac:dyDescent="0.25">
      <c r="A40" s="17">
        <v>31153</v>
      </c>
      <c r="B40" t="s">
        <v>91</v>
      </c>
      <c r="C40" s="37">
        <v>3.1E-2</v>
      </c>
    </row>
    <row r="41" spans="1:3" x14ac:dyDescent="0.25">
      <c r="A41" s="17">
        <v>31154</v>
      </c>
      <c r="B41" t="s">
        <v>92</v>
      </c>
      <c r="C41" s="37">
        <v>2.4E-2</v>
      </c>
    </row>
    <row r="42" spans="1:3" x14ac:dyDescent="0.25">
      <c r="A42" s="17">
        <v>31240</v>
      </c>
      <c r="B42" t="s">
        <v>93</v>
      </c>
      <c r="C42" s="37">
        <v>3.4000000000000002E-2</v>
      </c>
    </row>
    <row r="43" spans="1:3" x14ac:dyDescent="0.25">
      <c r="A43" s="17">
        <v>31241</v>
      </c>
      <c r="B43" t="s">
        <v>94</v>
      </c>
      <c r="C43" s="37">
        <v>0.04</v>
      </c>
    </row>
    <row r="44" spans="1:3" x14ac:dyDescent="0.25">
      <c r="A44" s="17">
        <v>31242</v>
      </c>
      <c r="B44" t="s">
        <v>95</v>
      </c>
      <c r="C44" s="37">
        <v>3.7000000000000005E-2</v>
      </c>
    </row>
    <row r="45" spans="1:3" x14ac:dyDescent="0.25">
      <c r="A45" s="17">
        <v>31243</v>
      </c>
      <c r="B45" t="s">
        <v>96</v>
      </c>
      <c r="C45" s="37">
        <v>3.5000000000000003E-2</v>
      </c>
    </row>
    <row r="46" spans="1:3" x14ac:dyDescent="0.25">
      <c r="A46" s="17">
        <v>31244</v>
      </c>
      <c r="B46" t="s">
        <v>97</v>
      </c>
      <c r="C46" s="37">
        <v>0.03</v>
      </c>
    </row>
    <row r="47" spans="1:3" x14ac:dyDescent="0.25">
      <c r="A47" s="17">
        <v>31245</v>
      </c>
      <c r="B47" t="s">
        <v>98</v>
      </c>
      <c r="C47" s="37">
        <v>2.5000000000000001E-2</v>
      </c>
    </row>
    <row r="48" spans="1:3" x14ac:dyDescent="0.25">
      <c r="A48" s="17">
        <v>31246</v>
      </c>
      <c r="B48" t="s">
        <v>99</v>
      </c>
      <c r="C48" s="37">
        <v>3.3000000000000002E-2</v>
      </c>
    </row>
    <row r="49" spans="1:3" x14ac:dyDescent="0.25">
      <c r="A49" s="17">
        <v>31247</v>
      </c>
      <c r="B49" t="s">
        <v>100</v>
      </c>
      <c r="C49" s="37">
        <v>0.2</v>
      </c>
    </row>
    <row r="50" spans="1:3" x14ac:dyDescent="0.25">
      <c r="A50" s="17">
        <v>31251</v>
      </c>
      <c r="B50" t="s">
        <v>101</v>
      </c>
      <c r="C50" s="37">
        <v>4.2999999999999997E-2</v>
      </c>
    </row>
    <row r="51" spans="1:3" x14ac:dyDescent="0.25">
      <c r="A51" s="17">
        <v>31252</v>
      </c>
      <c r="B51" t="s">
        <v>102</v>
      </c>
      <c r="C51" s="37">
        <v>0.04</v>
      </c>
    </row>
    <row r="52" spans="1:3" x14ac:dyDescent="0.25">
      <c r="A52" s="17">
        <v>31253</v>
      </c>
      <c r="B52" t="s">
        <v>103</v>
      </c>
      <c r="C52" s="37">
        <v>3.9E-2</v>
      </c>
    </row>
    <row r="53" spans="1:3" x14ac:dyDescent="0.25">
      <c r="A53" s="17">
        <v>31254</v>
      </c>
      <c r="B53" t="s">
        <v>104</v>
      </c>
      <c r="C53" s="37">
        <v>3.7999999999999999E-2</v>
      </c>
    </row>
    <row r="54" spans="1:3" x14ac:dyDescent="0.25">
      <c r="A54" s="17">
        <v>31440</v>
      </c>
      <c r="B54" t="s">
        <v>105</v>
      </c>
      <c r="C54" s="37">
        <v>2.3E-2</v>
      </c>
    </row>
    <row r="55" spans="1:3" x14ac:dyDescent="0.25">
      <c r="A55" s="17">
        <v>31441</v>
      </c>
      <c r="B55" t="s">
        <v>106</v>
      </c>
      <c r="C55" s="37">
        <v>3.5000000000000003E-2</v>
      </c>
    </row>
    <row r="56" spans="1:3" x14ac:dyDescent="0.25">
      <c r="A56" s="17">
        <v>31442</v>
      </c>
      <c r="B56" t="s">
        <v>107</v>
      </c>
      <c r="C56" s="37">
        <v>3.7999999999999999E-2</v>
      </c>
    </row>
    <row r="57" spans="1:3" x14ac:dyDescent="0.25">
      <c r="A57" s="17">
        <v>31443</v>
      </c>
      <c r="B57" t="s">
        <v>108</v>
      </c>
      <c r="C57" s="37">
        <v>3.2000000000000001E-2</v>
      </c>
    </row>
    <row r="58" spans="1:3" x14ac:dyDescent="0.25">
      <c r="A58" s="17">
        <v>31444</v>
      </c>
      <c r="B58" t="s">
        <v>109</v>
      </c>
      <c r="C58" s="37">
        <v>2.7999999999999997E-2</v>
      </c>
    </row>
    <row r="59" spans="1:3" x14ac:dyDescent="0.25">
      <c r="A59" s="17">
        <v>31540</v>
      </c>
      <c r="B59" t="s">
        <v>110</v>
      </c>
      <c r="C59" s="37">
        <v>3.7000000000000005E-2</v>
      </c>
    </row>
    <row r="60" spans="1:3" x14ac:dyDescent="0.25">
      <c r="A60" s="17">
        <v>31541</v>
      </c>
      <c r="B60" t="s">
        <v>111</v>
      </c>
      <c r="C60" s="37">
        <v>3.5000000000000003E-2</v>
      </c>
    </row>
    <row r="61" spans="1:3" x14ac:dyDescent="0.25">
      <c r="A61" s="17">
        <v>31542</v>
      </c>
      <c r="B61" t="s">
        <v>112</v>
      </c>
      <c r="C61" s="37">
        <v>3.3000000000000002E-2</v>
      </c>
    </row>
    <row r="62" spans="1:3" x14ac:dyDescent="0.25">
      <c r="A62" s="17">
        <v>31543</v>
      </c>
      <c r="B62" t="s">
        <v>113</v>
      </c>
      <c r="C62" s="37">
        <v>3.6000000000000004E-2</v>
      </c>
    </row>
    <row r="63" spans="1:3" x14ac:dyDescent="0.25">
      <c r="A63" s="17">
        <v>31544</v>
      </c>
      <c r="B63" t="s">
        <v>114</v>
      </c>
      <c r="C63" s="37">
        <v>3.2000000000000001E-2</v>
      </c>
    </row>
    <row r="64" spans="1:3" x14ac:dyDescent="0.25">
      <c r="A64" s="17">
        <v>31545</v>
      </c>
      <c r="B64" t="s">
        <v>115</v>
      </c>
      <c r="C64" s="37">
        <v>3.1E-2</v>
      </c>
    </row>
    <row r="65" spans="1:3" x14ac:dyDescent="0.25">
      <c r="A65" s="17">
        <v>31546</v>
      </c>
      <c r="B65" t="s">
        <v>116</v>
      </c>
      <c r="C65" s="37">
        <v>3.5000000000000003E-2</v>
      </c>
    </row>
    <row r="66" spans="1:3" x14ac:dyDescent="0.25">
      <c r="A66" s="17">
        <v>31551</v>
      </c>
      <c r="B66" t="s">
        <v>117</v>
      </c>
      <c r="C66" s="37">
        <v>4.8000000000000001E-2</v>
      </c>
    </row>
    <row r="67" spans="1:3" x14ac:dyDescent="0.25">
      <c r="A67" s="17">
        <v>31552</v>
      </c>
      <c r="B67" t="s">
        <v>118</v>
      </c>
      <c r="C67" s="37">
        <v>4.0999999999999995E-2</v>
      </c>
    </row>
    <row r="68" spans="1:3" x14ac:dyDescent="0.25">
      <c r="A68" s="17">
        <v>31553</v>
      </c>
      <c r="B68" t="s">
        <v>119</v>
      </c>
      <c r="C68" s="37">
        <v>0.04</v>
      </c>
    </row>
    <row r="69" spans="1:3" x14ac:dyDescent="0.25">
      <c r="A69" s="17">
        <v>31554</v>
      </c>
      <c r="B69" t="s">
        <v>120</v>
      </c>
      <c r="C69" s="37">
        <v>3.9E-2</v>
      </c>
    </row>
    <row r="70" spans="1:3" x14ac:dyDescent="0.25">
      <c r="A70" s="17">
        <v>31601</v>
      </c>
      <c r="B70" t="s">
        <v>121</v>
      </c>
      <c r="C70" s="37">
        <v>0</v>
      </c>
    </row>
    <row r="71" spans="1:3" x14ac:dyDescent="0.25">
      <c r="A71" s="17">
        <v>31617</v>
      </c>
      <c r="B71" t="s">
        <v>122</v>
      </c>
      <c r="C71" s="37">
        <v>0</v>
      </c>
    </row>
    <row r="72" spans="1:3" x14ac:dyDescent="0.25">
      <c r="A72" s="17">
        <v>31630</v>
      </c>
      <c r="B72" t="s">
        <v>123</v>
      </c>
      <c r="C72" s="37">
        <v>0</v>
      </c>
    </row>
    <row r="73" spans="1:3" x14ac:dyDescent="0.25">
      <c r="A73" s="17">
        <v>31640</v>
      </c>
      <c r="B73" t="s">
        <v>124</v>
      </c>
      <c r="C73" s="37">
        <v>4.2000000000000003E-2</v>
      </c>
    </row>
    <row r="74" spans="1:3" x14ac:dyDescent="0.25">
      <c r="A74" s="17">
        <v>31641</v>
      </c>
      <c r="B74" t="s">
        <v>125</v>
      </c>
      <c r="C74" s="37">
        <v>2.8999999999999998E-2</v>
      </c>
    </row>
    <row r="75" spans="1:3" x14ac:dyDescent="0.25">
      <c r="A75" s="17">
        <v>31642</v>
      </c>
      <c r="B75" t="s">
        <v>126</v>
      </c>
      <c r="C75" s="37">
        <v>0.03</v>
      </c>
    </row>
    <row r="76" spans="1:3" x14ac:dyDescent="0.25">
      <c r="A76" s="17">
        <v>31643</v>
      </c>
      <c r="B76" t="s">
        <v>127</v>
      </c>
      <c r="C76" s="37">
        <v>0.03</v>
      </c>
    </row>
    <row r="77" spans="1:3" x14ac:dyDescent="0.25">
      <c r="A77" s="17">
        <v>31644</v>
      </c>
      <c r="B77" t="s">
        <v>128</v>
      </c>
      <c r="C77" s="37">
        <v>2.5000000000000001E-2</v>
      </c>
    </row>
    <row r="78" spans="1:3" x14ac:dyDescent="0.25">
      <c r="A78" s="17">
        <v>31645</v>
      </c>
      <c r="B78" t="s">
        <v>129</v>
      </c>
      <c r="C78" s="37">
        <v>3.2000000000000001E-2</v>
      </c>
    </row>
    <row r="79" spans="1:3" x14ac:dyDescent="0.25">
      <c r="A79" s="17">
        <v>31646</v>
      </c>
      <c r="B79" t="s">
        <v>130</v>
      </c>
      <c r="C79" s="37">
        <v>2.8999999999999998E-2</v>
      </c>
    </row>
    <row r="80" spans="1:3" x14ac:dyDescent="0.25">
      <c r="A80" s="17">
        <v>31647</v>
      </c>
      <c r="B80" t="s">
        <v>131</v>
      </c>
      <c r="C80" s="37">
        <v>0.14300000000000002</v>
      </c>
    </row>
    <row r="81" spans="1:3" x14ac:dyDescent="0.25">
      <c r="A81" s="17">
        <v>31651</v>
      </c>
      <c r="B81" t="s">
        <v>132</v>
      </c>
      <c r="C81" s="37">
        <v>4.0999999999999995E-2</v>
      </c>
    </row>
    <row r="82" spans="1:3" x14ac:dyDescent="0.25">
      <c r="A82" s="17">
        <v>31652</v>
      </c>
      <c r="B82" t="s">
        <v>133</v>
      </c>
      <c r="C82" s="37">
        <v>3.7000000000000005E-2</v>
      </c>
    </row>
    <row r="83" spans="1:3" x14ac:dyDescent="0.25">
      <c r="A83" s="17">
        <v>31653</v>
      </c>
      <c r="B83" t="s">
        <v>134</v>
      </c>
      <c r="C83" s="37">
        <v>3.4000000000000002E-2</v>
      </c>
    </row>
    <row r="84" spans="1:3" x14ac:dyDescent="0.25">
      <c r="A84" s="17">
        <v>31654</v>
      </c>
      <c r="B84" t="s">
        <v>135</v>
      </c>
      <c r="C84" s="37">
        <v>3.3000000000000002E-2</v>
      </c>
    </row>
    <row r="85" spans="1:3" x14ac:dyDescent="0.25">
      <c r="A85" s="17">
        <v>31700</v>
      </c>
      <c r="B85" t="s">
        <v>136</v>
      </c>
      <c r="C85" s="37">
        <v>0</v>
      </c>
    </row>
    <row r="86" spans="1:3" x14ac:dyDescent="0.25">
      <c r="A86" s="17">
        <v>34028</v>
      </c>
      <c r="B86" t="s">
        <v>137</v>
      </c>
      <c r="C86" s="37">
        <v>0</v>
      </c>
    </row>
    <row r="87" spans="1:3" x14ac:dyDescent="0.25">
      <c r="A87" s="17">
        <v>34030</v>
      </c>
      <c r="B87" t="s">
        <v>138</v>
      </c>
      <c r="C87" s="37">
        <v>0</v>
      </c>
    </row>
    <row r="88" spans="1:3" x14ac:dyDescent="0.25">
      <c r="A88" s="17">
        <v>34081</v>
      </c>
      <c r="B88" t="s">
        <v>139</v>
      </c>
      <c r="C88" s="37">
        <v>0</v>
      </c>
    </row>
    <row r="89" spans="1:3" x14ac:dyDescent="0.25">
      <c r="A89" s="17">
        <v>34099</v>
      </c>
      <c r="B89" t="s">
        <v>140</v>
      </c>
      <c r="C89" s="37">
        <v>0</v>
      </c>
    </row>
    <row r="90" spans="1:3" x14ac:dyDescent="0.25">
      <c r="A90" s="17">
        <v>34128</v>
      </c>
      <c r="B90" t="s">
        <v>141</v>
      </c>
      <c r="C90" s="37">
        <v>0</v>
      </c>
    </row>
    <row r="91" spans="1:3" x14ac:dyDescent="0.25">
      <c r="A91" s="17">
        <v>34130</v>
      </c>
      <c r="B91" t="s">
        <v>142</v>
      </c>
      <c r="C91" s="37">
        <v>2.3E-2</v>
      </c>
    </row>
    <row r="92" spans="1:3" x14ac:dyDescent="0.25">
      <c r="A92" s="17">
        <v>34131</v>
      </c>
      <c r="B92" t="s">
        <v>143</v>
      </c>
      <c r="C92" s="37">
        <v>2.5000000000000001E-2</v>
      </c>
    </row>
    <row r="93" spans="1:3" x14ac:dyDescent="0.25">
      <c r="A93" s="17">
        <v>34132</v>
      </c>
      <c r="B93" t="s">
        <v>144</v>
      </c>
      <c r="C93" s="37">
        <v>2.5000000000000001E-2</v>
      </c>
    </row>
    <row r="94" spans="1:3" x14ac:dyDescent="0.25">
      <c r="A94" s="17">
        <v>34133</v>
      </c>
      <c r="B94" t="s">
        <v>145</v>
      </c>
      <c r="C94" s="37">
        <v>2.6000000000000002E-2</v>
      </c>
    </row>
    <row r="95" spans="1:3" x14ac:dyDescent="0.25">
      <c r="A95" s="17">
        <v>34134</v>
      </c>
      <c r="B95" t="s">
        <v>146</v>
      </c>
      <c r="C95" s="37">
        <v>2.6000000000000002E-2</v>
      </c>
    </row>
    <row r="96" spans="1:3" x14ac:dyDescent="0.25">
      <c r="A96" s="17">
        <v>34135</v>
      </c>
      <c r="B96" t="s">
        <v>147</v>
      </c>
      <c r="C96" s="37">
        <v>2.6000000000000002E-2</v>
      </c>
    </row>
    <row r="97" spans="1:3" x14ac:dyDescent="0.25">
      <c r="A97" s="17">
        <v>34136</v>
      </c>
      <c r="B97" t="s">
        <v>148</v>
      </c>
      <c r="C97" s="37">
        <v>2.6000000000000002E-2</v>
      </c>
    </row>
    <row r="98" spans="1:3" x14ac:dyDescent="0.25">
      <c r="A98" s="17">
        <v>34141</v>
      </c>
      <c r="B98" t="s">
        <v>149</v>
      </c>
      <c r="C98" s="37">
        <v>0</v>
      </c>
    </row>
    <row r="99" spans="1:3" x14ac:dyDescent="0.25">
      <c r="A99" s="17">
        <v>34144</v>
      </c>
      <c r="B99" t="s">
        <v>150</v>
      </c>
      <c r="C99" s="37">
        <v>2.6000000000000002E-2</v>
      </c>
    </row>
    <row r="100" spans="1:3" x14ac:dyDescent="0.25">
      <c r="A100" s="17">
        <v>34180</v>
      </c>
      <c r="B100" t="s">
        <v>151</v>
      </c>
      <c r="C100" s="37">
        <v>2.2000000000000002E-2</v>
      </c>
    </row>
    <row r="101" spans="1:3" x14ac:dyDescent="0.25">
      <c r="A101" s="17">
        <v>34181</v>
      </c>
      <c r="B101" t="s">
        <v>152</v>
      </c>
      <c r="C101" s="37">
        <v>2.5000000000000001E-2</v>
      </c>
    </row>
    <row r="102" spans="1:3" x14ac:dyDescent="0.25">
      <c r="A102" s="17">
        <v>34182</v>
      </c>
      <c r="B102" t="s">
        <v>153</v>
      </c>
      <c r="C102" s="37">
        <v>2.7000000000000003E-2</v>
      </c>
    </row>
    <row r="103" spans="1:3" x14ac:dyDescent="0.25">
      <c r="A103" s="17">
        <v>34183</v>
      </c>
      <c r="B103" t="s">
        <v>154</v>
      </c>
      <c r="C103" s="37">
        <v>2.6000000000000002E-2</v>
      </c>
    </row>
    <row r="104" spans="1:3" x14ac:dyDescent="0.25">
      <c r="A104" s="17">
        <v>34184</v>
      </c>
      <c r="B104" t="s">
        <v>155</v>
      </c>
      <c r="C104" s="37">
        <v>2.4E-2</v>
      </c>
    </row>
    <row r="105" spans="1:3" x14ac:dyDescent="0.25">
      <c r="A105" s="17">
        <v>34185</v>
      </c>
      <c r="B105" t="s">
        <v>156</v>
      </c>
      <c r="C105" s="37">
        <v>2.4E-2</v>
      </c>
    </row>
    <row r="106" spans="1:3" x14ac:dyDescent="0.25">
      <c r="A106" s="17">
        <v>34186</v>
      </c>
      <c r="B106" t="s">
        <v>157</v>
      </c>
      <c r="C106" s="37">
        <v>2.9000000000000001E-2</v>
      </c>
    </row>
    <row r="107" spans="1:3" x14ac:dyDescent="0.25">
      <c r="A107" s="17">
        <v>34199</v>
      </c>
      <c r="B107" t="s">
        <v>158</v>
      </c>
      <c r="C107" s="37">
        <v>3.3000000000000002E-2</v>
      </c>
    </row>
    <row r="108" spans="1:3" x14ac:dyDescent="0.25">
      <c r="A108" s="17">
        <v>34228</v>
      </c>
      <c r="B108" t="s">
        <v>159</v>
      </c>
      <c r="C108" s="37">
        <v>0</v>
      </c>
    </row>
    <row r="109" spans="1:3" x14ac:dyDescent="0.25">
      <c r="A109" s="17">
        <v>34230</v>
      </c>
      <c r="B109" t="s">
        <v>160</v>
      </c>
      <c r="C109" s="37">
        <v>2.5000000000000001E-2</v>
      </c>
    </row>
    <row r="110" spans="1:3" x14ac:dyDescent="0.25">
      <c r="A110" s="17">
        <v>34231</v>
      </c>
      <c r="B110" t="s">
        <v>161</v>
      </c>
      <c r="C110" s="37">
        <v>2.8999999999999998E-2</v>
      </c>
    </row>
    <row r="111" spans="1:3" x14ac:dyDescent="0.25">
      <c r="A111" s="17">
        <v>34232</v>
      </c>
      <c r="B111" t="s">
        <v>162</v>
      </c>
      <c r="C111" s="37">
        <v>2.8999999999999998E-2</v>
      </c>
    </row>
    <row r="112" spans="1:3" x14ac:dyDescent="0.25">
      <c r="A112" s="17">
        <v>34233</v>
      </c>
      <c r="B112" t="s">
        <v>163</v>
      </c>
      <c r="C112" s="37">
        <v>3.6000000000000004E-2</v>
      </c>
    </row>
    <row r="113" spans="1:3" x14ac:dyDescent="0.25">
      <c r="A113" s="17">
        <v>34234</v>
      </c>
      <c r="B113" t="s">
        <v>164</v>
      </c>
      <c r="C113" s="37">
        <v>3.6000000000000004E-2</v>
      </c>
    </row>
    <row r="114" spans="1:3" x14ac:dyDescent="0.25">
      <c r="A114" s="17">
        <v>34235</v>
      </c>
      <c r="B114" t="s">
        <v>165</v>
      </c>
      <c r="C114" s="37">
        <v>3.6000000000000004E-2</v>
      </c>
    </row>
    <row r="115" spans="1:3" x14ac:dyDescent="0.25">
      <c r="A115" s="17">
        <v>34236</v>
      </c>
      <c r="B115" t="s">
        <v>166</v>
      </c>
      <c r="C115" s="37">
        <v>3.6000000000000004E-2</v>
      </c>
    </row>
    <row r="116" spans="1:3" x14ac:dyDescent="0.25">
      <c r="A116" s="17">
        <v>34241</v>
      </c>
      <c r="B116" t="s">
        <v>167</v>
      </c>
      <c r="C116" s="37">
        <v>0</v>
      </c>
    </row>
    <row r="117" spans="1:3" x14ac:dyDescent="0.25">
      <c r="A117" s="17">
        <v>34244</v>
      </c>
      <c r="B117" t="s">
        <v>168</v>
      </c>
      <c r="C117" s="37">
        <v>3.6000000000000004E-2</v>
      </c>
    </row>
    <row r="118" spans="1:3" x14ac:dyDescent="0.25">
      <c r="A118" s="17">
        <v>34280</v>
      </c>
      <c r="B118" t="s">
        <v>169</v>
      </c>
      <c r="C118" s="37">
        <v>3.7000000000000005E-2</v>
      </c>
    </row>
    <row r="119" spans="1:3" x14ac:dyDescent="0.25">
      <c r="A119" s="17">
        <v>34281</v>
      </c>
      <c r="B119" t="s">
        <v>170</v>
      </c>
      <c r="C119" s="37">
        <v>3.4000000000000002E-2</v>
      </c>
    </row>
    <row r="120" spans="1:3" x14ac:dyDescent="0.25">
      <c r="A120" s="17">
        <v>34282</v>
      </c>
      <c r="B120" t="s">
        <v>171</v>
      </c>
      <c r="C120" s="37">
        <v>3.3000000000000002E-2</v>
      </c>
    </row>
    <row r="121" spans="1:3" x14ac:dyDescent="0.25">
      <c r="A121" s="17">
        <v>34283</v>
      </c>
      <c r="B121" t="s">
        <v>172</v>
      </c>
      <c r="C121" s="37">
        <v>2.8999999999999998E-2</v>
      </c>
    </row>
    <row r="122" spans="1:3" x14ac:dyDescent="0.25">
      <c r="A122" s="17">
        <v>34284</v>
      </c>
      <c r="B122" t="s">
        <v>173</v>
      </c>
      <c r="C122" s="37">
        <v>3.2000000000000001E-2</v>
      </c>
    </row>
    <row r="123" spans="1:3" x14ac:dyDescent="0.25">
      <c r="A123" s="17">
        <v>34285</v>
      </c>
      <c r="B123" t="s">
        <v>174</v>
      </c>
      <c r="C123" s="37">
        <v>3.4000000000000002E-2</v>
      </c>
    </row>
    <row r="124" spans="1:3" x14ac:dyDescent="0.25">
      <c r="A124" s="17">
        <v>34286</v>
      </c>
      <c r="B124" t="s">
        <v>175</v>
      </c>
      <c r="C124" s="37">
        <v>2.9000000000000001E-2</v>
      </c>
    </row>
    <row r="125" spans="1:3" x14ac:dyDescent="0.25">
      <c r="A125" s="17">
        <v>34287</v>
      </c>
      <c r="B125" t="s">
        <v>176</v>
      </c>
      <c r="C125" s="37">
        <v>0.2</v>
      </c>
    </row>
    <row r="126" spans="1:3" x14ac:dyDescent="0.25">
      <c r="A126" s="17">
        <v>34328</v>
      </c>
      <c r="B126" t="s">
        <v>177</v>
      </c>
      <c r="C126" s="37">
        <v>0</v>
      </c>
    </row>
    <row r="127" spans="1:3" x14ac:dyDescent="0.25">
      <c r="A127" s="17">
        <v>34330</v>
      </c>
      <c r="B127" t="s">
        <v>178</v>
      </c>
      <c r="C127" s="37">
        <v>3.2000000000000001E-2</v>
      </c>
    </row>
    <row r="128" spans="1:3" x14ac:dyDescent="0.25">
      <c r="A128" s="17">
        <v>34331</v>
      </c>
      <c r="B128" t="s">
        <v>179</v>
      </c>
      <c r="C128" s="37">
        <v>4.2000000000000003E-2</v>
      </c>
    </row>
    <row r="129" spans="1:3" x14ac:dyDescent="0.25">
      <c r="A129" s="17">
        <v>34332</v>
      </c>
      <c r="B129" t="s">
        <v>180</v>
      </c>
      <c r="C129" s="37">
        <v>4.0999999999999995E-2</v>
      </c>
    </row>
    <row r="130" spans="1:3" x14ac:dyDescent="0.25">
      <c r="A130" s="17">
        <v>34333</v>
      </c>
      <c r="B130" t="s">
        <v>181</v>
      </c>
      <c r="C130" s="37">
        <v>0.04</v>
      </c>
    </row>
    <row r="131" spans="1:3" x14ac:dyDescent="0.25">
      <c r="A131" s="17">
        <v>34334</v>
      </c>
      <c r="B131" t="s">
        <v>182</v>
      </c>
      <c r="C131" s="37">
        <v>0.04</v>
      </c>
    </row>
    <row r="132" spans="1:3" x14ac:dyDescent="0.25">
      <c r="A132" s="17">
        <v>34335</v>
      </c>
      <c r="B132" t="s">
        <v>183</v>
      </c>
      <c r="C132" s="37">
        <v>0.04</v>
      </c>
    </row>
    <row r="133" spans="1:3" x14ac:dyDescent="0.25">
      <c r="A133" s="17">
        <v>34336</v>
      </c>
      <c r="B133" t="s">
        <v>184</v>
      </c>
      <c r="C133" s="37">
        <v>0.04</v>
      </c>
    </row>
    <row r="134" spans="1:3" x14ac:dyDescent="0.25">
      <c r="A134" s="17">
        <v>34337</v>
      </c>
      <c r="B134" t="s">
        <v>185</v>
      </c>
      <c r="C134" s="37">
        <v>0</v>
      </c>
    </row>
    <row r="135" spans="1:3" x14ac:dyDescent="0.25">
      <c r="A135" s="17">
        <v>34342</v>
      </c>
      <c r="B135" t="s">
        <v>186</v>
      </c>
      <c r="C135" s="37">
        <v>0</v>
      </c>
    </row>
    <row r="136" spans="1:3" x14ac:dyDescent="0.25">
      <c r="A136" s="17">
        <v>34344</v>
      </c>
      <c r="B136" t="s">
        <v>187</v>
      </c>
      <c r="C136" s="37">
        <v>0.04</v>
      </c>
    </row>
    <row r="137" spans="1:3" x14ac:dyDescent="0.25">
      <c r="A137" s="17">
        <v>34345</v>
      </c>
      <c r="B137" t="s">
        <v>188</v>
      </c>
      <c r="C137" s="37">
        <v>0</v>
      </c>
    </row>
    <row r="138" spans="1:3" x14ac:dyDescent="0.25">
      <c r="A138" s="17">
        <v>34346</v>
      </c>
      <c r="B138" t="s">
        <v>189</v>
      </c>
      <c r="C138" s="37">
        <v>0</v>
      </c>
    </row>
    <row r="139" spans="1:3" x14ac:dyDescent="0.25">
      <c r="A139" s="17">
        <v>34343</v>
      </c>
      <c r="B139" t="s">
        <v>190</v>
      </c>
      <c r="C139" s="37">
        <v>0</v>
      </c>
    </row>
    <row r="140" spans="1:3" x14ac:dyDescent="0.25">
      <c r="A140" s="17">
        <v>34380</v>
      </c>
      <c r="B140" t="s">
        <v>191</v>
      </c>
      <c r="C140" s="37">
        <v>2.2000000000000002E-2</v>
      </c>
    </row>
    <row r="141" spans="1:3" x14ac:dyDescent="0.25">
      <c r="A141" s="17">
        <v>34381</v>
      </c>
      <c r="B141" t="s">
        <v>192</v>
      </c>
      <c r="C141" s="37">
        <v>4.4999999999999998E-2</v>
      </c>
    </row>
    <row r="142" spans="1:3" x14ac:dyDescent="0.25">
      <c r="A142" s="17">
        <v>34382</v>
      </c>
      <c r="B142" t="s">
        <v>193</v>
      </c>
      <c r="C142" s="37">
        <v>4.4000000000000004E-2</v>
      </c>
    </row>
    <row r="143" spans="1:3" x14ac:dyDescent="0.25">
      <c r="A143" s="17">
        <v>34383</v>
      </c>
      <c r="B143" t="s">
        <v>194</v>
      </c>
      <c r="C143" s="37">
        <v>4.5999999999999999E-2</v>
      </c>
    </row>
    <row r="144" spans="1:3" x14ac:dyDescent="0.25">
      <c r="A144" s="17">
        <v>34384</v>
      </c>
      <c r="B144" t="s">
        <v>195</v>
      </c>
      <c r="C144" s="37">
        <v>4.0999999999999995E-2</v>
      </c>
    </row>
    <row r="145" spans="1:3" x14ac:dyDescent="0.25">
      <c r="A145" s="17">
        <v>34385</v>
      </c>
      <c r="B145" t="s">
        <v>196</v>
      </c>
      <c r="C145" s="37">
        <v>3.9E-2</v>
      </c>
    </row>
    <row r="146" spans="1:3" x14ac:dyDescent="0.25">
      <c r="A146" s="17">
        <v>34386</v>
      </c>
      <c r="B146" t="s">
        <v>197</v>
      </c>
      <c r="C146" s="37">
        <v>2.9000000000000001E-2</v>
      </c>
    </row>
    <row r="147" spans="1:3" x14ac:dyDescent="0.25">
      <c r="A147" s="17">
        <v>34388</v>
      </c>
      <c r="B147" t="s">
        <v>198</v>
      </c>
      <c r="C147" s="37">
        <v>0.04</v>
      </c>
    </row>
    <row r="148" spans="1:3" x14ac:dyDescent="0.25">
      <c r="A148" s="17">
        <v>34390</v>
      </c>
      <c r="B148" t="s">
        <v>199</v>
      </c>
      <c r="C148" s="37">
        <v>4.2999999999999997E-2</v>
      </c>
    </row>
    <row r="149" spans="1:3" x14ac:dyDescent="0.25">
      <c r="A149" s="17">
        <v>34399</v>
      </c>
      <c r="B149" t="s">
        <v>200</v>
      </c>
      <c r="C149" s="37">
        <v>3.3000000000000002E-2</v>
      </c>
    </row>
    <row r="150" spans="1:3" x14ac:dyDescent="0.25">
      <c r="A150" s="17">
        <v>34528</v>
      </c>
      <c r="B150" t="s">
        <v>201</v>
      </c>
      <c r="C150" s="37">
        <v>0</v>
      </c>
    </row>
    <row r="151" spans="1:3" x14ac:dyDescent="0.25">
      <c r="A151" s="17">
        <v>34530</v>
      </c>
      <c r="B151" t="s">
        <v>202</v>
      </c>
      <c r="C151" s="37">
        <v>4.2000000000000003E-2</v>
      </c>
    </row>
    <row r="152" spans="1:3" x14ac:dyDescent="0.25">
      <c r="A152" s="17">
        <v>34531</v>
      </c>
      <c r="B152" t="s">
        <v>203</v>
      </c>
      <c r="C152" s="37">
        <v>3.2000000000000001E-2</v>
      </c>
    </row>
    <row r="153" spans="1:3" x14ac:dyDescent="0.25">
      <c r="A153" s="17">
        <v>34532</v>
      </c>
      <c r="B153" t="s">
        <v>204</v>
      </c>
      <c r="C153" s="37">
        <v>3.1E-2</v>
      </c>
    </row>
    <row r="154" spans="1:3" x14ac:dyDescent="0.25">
      <c r="A154" s="17">
        <v>34533</v>
      </c>
      <c r="B154" t="s">
        <v>205</v>
      </c>
      <c r="C154" s="37">
        <v>0.04</v>
      </c>
    </row>
    <row r="155" spans="1:3" x14ac:dyDescent="0.25">
      <c r="A155" s="17">
        <v>34534</v>
      </c>
      <c r="B155" t="s">
        <v>206</v>
      </c>
      <c r="C155" s="37">
        <v>0.04</v>
      </c>
    </row>
    <row r="156" spans="1:3" x14ac:dyDescent="0.25">
      <c r="A156" s="17">
        <v>34535</v>
      </c>
      <c r="B156" t="s">
        <v>207</v>
      </c>
      <c r="C156" s="37">
        <v>0.04</v>
      </c>
    </row>
    <row r="157" spans="1:3" x14ac:dyDescent="0.25">
      <c r="A157" s="17">
        <v>34536</v>
      </c>
      <c r="B157" t="s">
        <v>208</v>
      </c>
      <c r="C157" s="37">
        <v>0.04</v>
      </c>
    </row>
    <row r="158" spans="1:3" x14ac:dyDescent="0.25">
      <c r="A158" s="17">
        <v>34541</v>
      </c>
      <c r="B158" t="s">
        <v>209</v>
      </c>
      <c r="C158" s="37">
        <v>0</v>
      </c>
    </row>
    <row r="159" spans="1:3" x14ac:dyDescent="0.25">
      <c r="A159" s="17">
        <v>34544</v>
      </c>
      <c r="B159" t="s">
        <v>210</v>
      </c>
      <c r="C159" s="37">
        <v>0.04</v>
      </c>
    </row>
    <row r="160" spans="1:3" x14ac:dyDescent="0.25">
      <c r="A160" s="17">
        <v>34580</v>
      </c>
      <c r="B160" t="s">
        <v>211</v>
      </c>
      <c r="C160" s="37">
        <v>2.8999999999999998E-2</v>
      </c>
    </row>
    <row r="161" spans="1:3" x14ac:dyDescent="0.25">
      <c r="A161" s="17">
        <v>34581</v>
      </c>
      <c r="B161" t="s">
        <v>212</v>
      </c>
      <c r="C161" s="37">
        <v>3.3000000000000002E-2</v>
      </c>
    </row>
    <row r="162" spans="1:3" x14ac:dyDescent="0.25">
      <c r="A162" s="17">
        <v>34582</v>
      </c>
      <c r="B162" t="s">
        <v>213</v>
      </c>
      <c r="C162" s="37">
        <v>2.7999999999999997E-2</v>
      </c>
    </row>
    <row r="163" spans="1:3" x14ac:dyDescent="0.25">
      <c r="A163" s="17">
        <v>34583</v>
      </c>
      <c r="B163" t="s">
        <v>214</v>
      </c>
      <c r="C163" s="37">
        <v>0.03</v>
      </c>
    </row>
    <row r="164" spans="1:3" x14ac:dyDescent="0.25">
      <c r="A164" s="17">
        <v>34584</v>
      </c>
      <c r="B164" t="s">
        <v>215</v>
      </c>
      <c r="C164" s="37">
        <v>3.9E-2</v>
      </c>
    </row>
    <row r="165" spans="1:3" x14ac:dyDescent="0.25">
      <c r="A165" s="17">
        <v>34585</v>
      </c>
      <c r="B165" t="s">
        <v>216</v>
      </c>
      <c r="C165" s="37">
        <v>3.9E-2</v>
      </c>
    </row>
    <row r="166" spans="1:3" x14ac:dyDescent="0.25">
      <c r="A166" s="17">
        <v>34586</v>
      </c>
      <c r="B166" t="s">
        <v>217</v>
      </c>
      <c r="C166" s="37">
        <v>2.9000000000000001E-2</v>
      </c>
    </row>
    <row r="167" spans="1:3" x14ac:dyDescent="0.25">
      <c r="A167" s="17">
        <v>34599</v>
      </c>
      <c r="B167" t="s">
        <v>218</v>
      </c>
      <c r="C167" s="37">
        <v>3.3000000000000002E-2</v>
      </c>
    </row>
    <row r="168" spans="1:3" x14ac:dyDescent="0.25">
      <c r="A168" s="17">
        <v>34628</v>
      </c>
      <c r="B168" t="s">
        <v>219</v>
      </c>
      <c r="C168" s="37">
        <v>0</v>
      </c>
    </row>
    <row r="169" spans="1:3" x14ac:dyDescent="0.25">
      <c r="A169" s="17">
        <v>34630</v>
      </c>
      <c r="B169" t="s">
        <v>220</v>
      </c>
      <c r="C169" s="37">
        <v>3.2000000000000001E-2</v>
      </c>
    </row>
    <row r="170" spans="1:3" x14ac:dyDescent="0.25">
      <c r="A170" s="17">
        <v>34631</v>
      </c>
      <c r="B170" t="s">
        <v>221</v>
      </c>
      <c r="C170" s="37">
        <v>2.7000000000000003E-2</v>
      </c>
    </row>
    <row r="171" spans="1:3" x14ac:dyDescent="0.25">
      <c r="A171" s="17">
        <v>34632</v>
      </c>
      <c r="B171" t="s">
        <v>222</v>
      </c>
      <c r="C171" s="37">
        <v>2.7999999999999997E-2</v>
      </c>
    </row>
    <row r="172" spans="1:3" x14ac:dyDescent="0.25">
      <c r="A172" s="17">
        <v>34633</v>
      </c>
      <c r="B172" t="s">
        <v>223</v>
      </c>
      <c r="C172" s="37">
        <v>0.04</v>
      </c>
    </row>
    <row r="173" spans="1:3" x14ac:dyDescent="0.25">
      <c r="A173" s="17">
        <v>34634</v>
      </c>
      <c r="B173" t="s">
        <v>224</v>
      </c>
      <c r="C173" s="37">
        <v>0.04</v>
      </c>
    </row>
    <row r="174" spans="1:3" x14ac:dyDescent="0.25">
      <c r="A174" s="17">
        <v>34635</v>
      </c>
      <c r="B174" t="s">
        <v>225</v>
      </c>
      <c r="C174" s="37">
        <v>0.04</v>
      </c>
    </row>
    <row r="175" spans="1:3" x14ac:dyDescent="0.25">
      <c r="A175" s="17">
        <v>34636</v>
      </c>
      <c r="B175" t="s">
        <v>226</v>
      </c>
      <c r="C175" s="37">
        <v>0.04</v>
      </c>
    </row>
    <row r="176" spans="1:3" x14ac:dyDescent="0.25">
      <c r="A176" s="17">
        <v>34637</v>
      </c>
      <c r="B176" t="s">
        <v>227</v>
      </c>
      <c r="C176" s="37">
        <v>0.14300000000000002</v>
      </c>
    </row>
    <row r="177" spans="1:3" x14ac:dyDescent="0.25">
      <c r="A177" s="17">
        <v>34644</v>
      </c>
      <c r="B177" t="s">
        <v>228</v>
      </c>
      <c r="C177" s="37">
        <v>0.04</v>
      </c>
    </row>
    <row r="178" spans="1:3" x14ac:dyDescent="0.25">
      <c r="A178" s="17">
        <v>34680</v>
      </c>
      <c r="B178" t="s">
        <v>229</v>
      </c>
      <c r="C178" s="37">
        <v>2.4E-2</v>
      </c>
    </row>
    <row r="179" spans="1:3" x14ac:dyDescent="0.25">
      <c r="A179" s="17">
        <v>34681</v>
      </c>
      <c r="B179" t="s">
        <v>230</v>
      </c>
      <c r="C179" s="37">
        <v>3.1E-2</v>
      </c>
    </row>
    <row r="180" spans="1:3" x14ac:dyDescent="0.25">
      <c r="A180" s="17">
        <v>34682</v>
      </c>
      <c r="B180" t="s">
        <v>231</v>
      </c>
      <c r="C180" s="37">
        <v>3.5000000000000003E-2</v>
      </c>
    </row>
    <row r="181" spans="1:3" x14ac:dyDescent="0.25">
      <c r="A181" s="17">
        <v>34683</v>
      </c>
      <c r="B181" t="s">
        <v>232</v>
      </c>
      <c r="C181" s="37">
        <v>3.1E-2</v>
      </c>
    </row>
    <row r="182" spans="1:3" x14ac:dyDescent="0.25">
      <c r="A182" s="17">
        <v>34684</v>
      </c>
      <c r="B182" t="s">
        <v>233</v>
      </c>
      <c r="C182" s="37">
        <v>3.9E-2</v>
      </c>
    </row>
    <row r="183" spans="1:3" x14ac:dyDescent="0.25">
      <c r="A183" s="17">
        <v>34685</v>
      </c>
      <c r="B183" t="s">
        <v>234</v>
      </c>
      <c r="C183" s="37">
        <v>3.9E-2</v>
      </c>
    </row>
    <row r="184" spans="1:3" x14ac:dyDescent="0.25">
      <c r="A184" s="17">
        <v>34686</v>
      </c>
      <c r="B184" t="s">
        <v>235</v>
      </c>
      <c r="C184" s="37">
        <v>2.9000000000000001E-2</v>
      </c>
    </row>
    <row r="185" spans="1:3" x14ac:dyDescent="0.25">
      <c r="A185" s="17">
        <v>34687</v>
      </c>
      <c r="B185" t="s">
        <v>236</v>
      </c>
      <c r="C185" s="37">
        <v>0.14300000000000002</v>
      </c>
    </row>
    <row r="186" spans="1:3" x14ac:dyDescent="0.25">
      <c r="A186" s="17">
        <v>34700</v>
      </c>
      <c r="B186" t="s">
        <v>237</v>
      </c>
      <c r="C186" s="37">
        <v>0</v>
      </c>
    </row>
    <row r="187" spans="1:3" x14ac:dyDescent="0.25">
      <c r="A187" s="17">
        <v>34800</v>
      </c>
      <c r="B187" t="s">
        <v>238</v>
      </c>
      <c r="C187" s="37">
        <v>0.1</v>
      </c>
    </row>
    <row r="188" spans="1:3" x14ac:dyDescent="0.25">
      <c r="A188" s="17">
        <v>34899</v>
      </c>
      <c r="B188" t="s">
        <v>239</v>
      </c>
      <c r="C188" s="37">
        <v>0.1</v>
      </c>
    </row>
    <row r="189" spans="1:3" x14ac:dyDescent="0.25">
      <c r="A189" s="17">
        <v>35000</v>
      </c>
      <c r="B189" t="s">
        <v>240</v>
      </c>
      <c r="C189" s="37">
        <v>0</v>
      </c>
    </row>
    <row r="190" spans="1:3" x14ac:dyDescent="0.25">
      <c r="A190" s="17">
        <v>35001</v>
      </c>
      <c r="B190" t="s">
        <v>241</v>
      </c>
      <c r="C190" s="37">
        <v>1.3000000000000001E-2</v>
      </c>
    </row>
    <row r="191" spans="1:3" x14ac:dyDescent="0.25">
      <c r="A191" s="17">
        <v>35200</v>
      </c>
      <c r="B191" t="s">
        <v>242</v>
      </c>
      <c r="C191" s="37">
        <v>1.7000000000000001E-2</v>
      </c>
    </row>
    <row r="192" spans="1:3" x14ac:dyDescent="0.25">
      <c r="A192" s="17">
        <v>35300</v>
      </c>
      <c r="B192" t="s">
        <v>243</v>
      </c>
      <c r="C192" s="37">
        <v>2.3E-2</v>
      </c>
    </row>
    <row r="193" spans="1:3" x14ac:dyDescent="0.25">
      <c r="A193" s="17">
        <v>35400</v>
      </c>
      <c r="B193" t="s">
        <v>244</v>
      </c>
      <c r="C193" s="37">
        <v>2.3E-2</v>
      </c>
    </row>
    <row r="194" spans="1:3" x14ac:dyDescent="0.25">
      <c r="A194" s="17">
        <v>35500</v>
      </c>
      <c r="B194" t="s">
        <v>245</v>
      </c>
      <c r="C194" s="37">
        <v>3.6000000000000004E-2</v>
      </c>
    </row>
    <row r="195" spans="1:3" x14ac:dyDescent="0.25">
      <c r="A195" s="17">
        <v>35600</v>
      </c>
      <c r="B195" t="s">
        <v>246</v>
      </c>
      <c r="C195" s="37">
        <v>2.7999999999999997E-2</v>
      </c>
    </row>
    <row r="196" spans="1:3" x14ac:dyDescent="0.25">
      <c r="A196" s="17">
        <v>35601</v>
      </c>
      <c r="B196" t="s">
        <v>247</v>
      </c>
      <c r="C196" s="37">
        <v>0.02</v>
      </c>
    </row>
    <row r="197" spans="1:3" x14ac:dyDescent="0.25">
      <c r="A197" s="17">
        <v>35700</v>
      </c>
      <c r="B197" t="s">
        <v>248</v>
      </c>
      <c r="C197" s="37">
        <v>1.8000000000000002E-2</v>
      </c>
    </row>
    <row r="198" spans="1:3" x14ac:dyDescent="0.25">
      <c r="A198" s="17">
        <v>35800</v>
      </c>
      <c r="B198" t="s">
        <v>249</v>
      </c>
      <c r="C198" s="37">
        <v>2.3E-2</v>
      </c>
    </row>
    <row r="199" spans="1:3" x14ac:dyDescent="0.25">
      <c r="A199" s="17">
        <v>35900</v>
      </c>
      <c r="B199" t="s">
        <v>250</v>
      </c>
      <c r="C199" s="37">
        <v>1.4999999999999999E-2</v>
      </c>
    </row>
    <row r="200" spans="1:3" x14ac:dyDescent="0.25">
      <c r="A200" s="17">
        <v>36000</v>
      </c>
      <c r="B200" t="s">
        <v>251</v>
      </c>
      <c r="C200" s="37">
        <v>0</v>
      </c>
    </row>
    <row r="201" spans="1:3" x14ac:dyDescent="0.25">
      <c r="A201" s="17">
        <v>36100</v>
      </c>
      <c r="B201" t="s">
        <v>252</v>
      </c>
      <c r="C201" s="37">
        <v>1.8000000000000002E-2</v>
      </c>
    </row>
    <row r="202" spans="1:3" x14ac:dyDescent="0.25">
      <c r="A202" s="17">
        <v>36200</v>
      </c>
      <c r="B202" t="s">
        <v>253</v>
      </c>
      <c r="C202" s="37">
        <v>2.4E-2</v>
      </c>
    </row>
    <row r="203" spans="1:3" x14ac:dyDescent="0.25">
      <c r="A203" s="17">
        <v>36400</v>
      </c>
      <c r="B203" t="s">
        <v>254</v>
      </c>
      <c r="C203" s="37">
        <v>4.4000000000000004E-2</v>
      </c>
    </row>
    <row r="204" spans="1:3" x14ac:dyDescent="0.25">
      <c r="A204" s="17">
        <v>36500</v>
      </c>
      <c r="B204" t="s">
        <v>255</v>
      </c>
      <c r="C204" s="37">
        <v>3.1E-2</v>
      </c>
    </row>
    <row r="205" spans="1:3" x14ac:dyDescent="0.25">
      <c r="A205" s="17">
        <v>36600</v>
      </c>
      <c r="B205" t="s">
        <v>256</v>
      </c>
      <c r="C205" s="37">
        <v>1.8000000000000002E-2</v>
      </c>
    </row>
    <row r="206" spans="1:3" x14ac:dyDescent="0.25">
      <c r="A206" s="17">
        <v>36700</v>
      </c>
      <c r="B206" t="s">
        <v>257</v>
      </c>
      <c r="C206" s="37">
        <v>0.03</v>
      </c>
    </row>
    <row r="207" spans="1:3" x14ac:dyDescent="0.25">
      <c r="A207" s="17">
        <v>36800</v>
      </c>
      <c r="B207" t="s">
        <v>258</v>
      </c>
      <c r="C207" s="37">
        <v>4.4000000000000004E-2</v>
      </c>
    </row>
    <row r="208" spans="1:3" x14ac:dyDescent="0.25">
      <c r="A208" s="17">
        <v>36900</v>
      </c>
      <c r="B208" t="s">
        <v>259</v>
      </c>
      <c r="C208" s="37">
        <v>3.4000000000000002E-2</v>
      </c>
    </row>
    <row r="209" spans="1:3" x14ac:dyDescent="0.25">
      <c r="A209" s="17">
        <v>36902</v>
      </c>
      <c r="B209" t="s">
        <v>260</v>
      </c>
      <c r="C209" s="37">
        <v>2.7999999999999997E-2</v>
      </c>
    </row>
    <row r="210" spans="1:3" x14ac:dyDescent="0.25">
      <c r="A210" s="17" t="s">
        <v>318</v>
      </c>
      <c r="B210" t="s">
        <v>261</v>
      </c>
      <c r="C210" s="37">
        <v>7.2000000000000008E-2</v>
      </c>
    </row>
    <row r="211" spans="1:3" x14ac:dyDescent="0.25">
      <c r="A211" s="17">
        <v>37000</v>
      </c>
      <c r="B211" t="s">
        <v>262</v>
      </c>
      <c r="C211" s="37">
        <v>7.2000000000000008E-2</v>
      </c>
    </row>
    <row r="212" spans="1:3" x14ac:dyDescent="0.25">
      <c r="A212" s="17">
        <v>37001</v>
      </c>
      <c r="B212" t="s">
        <v>263</v>
      </c>
      <c r="C212" s="37">
        <v>7.2000000000000008E-2</v>
      </c>
    </row>
    <row r="213" spans="1:3" x14ac:dyDescent="0.25">
      <c r="A213" s="17">
        <v>37101</v>
      </c>
      <c r="B213" t="s">
        <v>264</v>
      </c>
      <c r="C213" s="37">
        <v>0.1</v>
      </c>
    </row>
    <row r="214" spans="1:3" x14ac:dyDescent="0.25">
      <c r="A214" s="17">
        <v>37102</v>
      </c>
      <c r="B214" t="s">
        <v>265</v>
      </c>
      <c r="C214" s="37">
        <v>6.6666666666666666E-2</v>
      </c>
    </row>
    <row r="215" spans="1:3" x14ac:dyDescent="0.25">
      <c r="A215" s="17">
        <v>37103</v>
      </c>
      <c r="B215" t="s">
        <v>266</v>
      </c>
      <c r="C215" s="37">
        <v>3.3000000000000002E-2</v>
      </c>
    </row>
    <row r="216" spans="1:3" x14ac:dyDescent="0.25">
      <c r="A216" s="17">
        <v>37300</v>
      </c>
      <c r="B216" t="s">
        <v>267</v>
      </c>
      <c r="C216" s="37">
        <v>5.4000000000000006E-2</v>
      </c>
    </row>
    <row r="217" spans="1:3" x14ac:dyDescent="0.25">
      <c r="A217" s="17">
        <v>37400</v>
      </c>
      <c r="B217" t="s">
        <v>268</v>
      </c>
      <c r="C217" s="37">
        <v>0</v>
      </c>
    </row>
    <row r="218" spans="1:3" x14ac:dyDescent="0.25">
      <c r="A218" s="17">
        <v>38900</v>
      </c>
      <c r="B218" t="s">
        <v>269</v>
      </c>
      <c r="C218" s="37">
        <v>0</v>
      </c>
    </row>
    <row r="219" spans="1:3" x14ac:dyDescent="0.25">
      <c r="A219" s="17">
        <v>39000</v>
      </c>
      <c r="B219" t="s">
        <v>270</v>
      </c>
      <c r="C219" s="37">
        <v>2.3E-2</v>
      </c>
    </row>
    <row r="220" spans="1:3" x14ac:dyDescent="0.25">
      <c r="A220" s="17">
        <v>39101</v>
      </c>
      <c r="B220" t="s">
        <v>271</v>
      </c>
      <c r="C220" s="37">
        <v>0.14299999999999999</v>
      </c>
    </row>
    <row r="221" spans="1:3" x14ac:dyDescent="0.25">
      <c r="A221" s="17">
        <v>39102</v>
      </c>
      <c r="B221" t="s">
        <v>272</v>
      </c>
      <c r="C221" s="37">
        <v>0.25</v>
      </c>
    </row>
    <row r="222" spans="1:3" x14ac:dyDescent="0.25">
      <c r="A222" s="17">
        <v>39103</v>
      </c>
      <c r="B222" t="s">
        <v>273</v>
      </c>
      <c r="C222" s="37">
        <v>0.14299999999999999</v>
      </c>
    </row>
    <row r="223" spans="1:3" x14ac:dyDescent="0.25">
      <c r="A223" s="17">
        <v>39104</v>
      </c>
      <c r="B223" t="s">
        <v>274</v>
      </c>
      <c r="C223" s="37">
        <v>0.2</v>
      </c>
    </row>
    <row r="224" spans="1:3" x14ac:dyDescent="0.25">
      <c r="A224" s="17">
        <v>39202</v>
      </c>
      <c r="B224" t="s">
        <v>275</v>
      </c>
      <c r="C224" s="37">
        <v>5.2000000000000005E-2</v>
      </c>
    </row>
    <row r="225" spans="1:3" x14ac:dyDescent="0.25">
      <c r="A225" s="17">
        <v>39203</v>
      </c>
      <c r="B225" t="s">
        <v>276</v>
      </c>
      <c r="C225" s="37">
        <v>5.0999999999999997E-2</v>
      </c>
    </row>
    <row r="226" spans="1:3" x14ac:dyDescent="0.25">
      <c r="A226" s="17">
        <v>39204</v>
      </c>
      <c r="B226" t="s">
        <v>277</v>
      </c>
      <c r="C226" s="37">
        <v>6.6000000000000003E-2</v>
      </c>
    </row>
    <row r="227" spans="1:3" x14ac:dyDescent="0.25">
      <c r="A227" s="17">
        <v>39212</v>
      </c>
      <c r="B227" t="s">
        <v>278</v>
      </c>
      <c r="C227" s="37">
        <v>6.6000000000000003E-2</v>
      </c>
    </row>
    <row r="228" spans="1:3" x14ac:dyDescent="0.25">
      <c r="A228" s="17">
        <v>39213</v>
      </c>
      <c r="B228" t="s">
        <v>279</v>
      </c>
      <c r="C228" s="37">
        <v>3.7000000000000005E-2</v>
      </c>
    </row>
    <row r="229" spans="1:3" x14ac:dyDescent="0.25">
      <c r="A229" s="17">
        <v>39214</v>
      </c>
      <c r="B229" t="s">
        <v>280</v>
      </c>
      <c r="C229" s="37">
        <v>3.3000000000000002E-2</v>
      </c>
    </row>
    <row r="230" spans="1:3" x14ac:dyDescent="0.25">
      <c r="A230" s="17">
        <v>39300</v>
      </c>
      <c r="B230" t="s">
        <v>281</v>
      </c>
      <c r="C230" s="37">
        <v>0.14299999999999999</v>
      </c>
    </row>
    <row r="231" spans="1:3" x14ac:dyDescent="0.25">
      <c r="A231" s="17">
        <v>39400</v>
      </c>
      <c r="B231" t="s">
        <v>282</v>
      </c>
      <c r="C231" s="37">
        <v>0.14299999999999999</v>
      </c>
    </row>
    <row r="232" spans="1:3" x14ac:dyDescent="0.25">
      <c r="A232" s="17">
        <v>39401</v>
      </c>
      <c r="B232" t="s">
        <v>283</v>
      </c>
      <c r="C232" s="37">
        <v>0.2</v>
      </c>
    </row>
    <row r="233" spans="1:3" x14ac:dyDescent="0.25">
      <c r="A233" s="17">
        <v>39500</v>
      </c>
      <c r="B233" t="s">
        <v>284</v>
      </c>
      <c r="C233" s="37">
        <v>0.14299999999999999</v>
      </c>
    </row>
    <row r="234" spans="1:3" x14ac:dyDescent="0.25">
      <c r="A234" s="17">
        <v>39600</v>
      </c>
      <c r="B234" t="s">
        <v>285</v>
      </c>
      <c r="C234" s="37">
        <v>0.14299999999999999</v>
      </c>
    </row>
    <row r="235" spans="1:3" x14ac:dyDescent="0.25">
      <c r="A235" s="17">
        <v>39700</v>
      </c>
      <c r="B235" t="s">
        <v>286</v>
      </c>
      <c r="C235" s="37">
        <v>0.14299999999999999</v>
      </c>
    </row>
    <row r="236" spans="1:3" x14ac:dyDescent="0.25">
      <c r="A236" s="17">
        <v>39725</v>
      </c>
      <c r="B236" t="s">
        <v>287</v>
      </c>
      <c r="C236" s="37">
        <v>5.2999999999999999E-2</v>
      </c>
    </row>
    <row r="237" spans="1:3" x14ac:dyDescent="0.25">
      <c r="A237" s="17">
        <v>39800</v>
      </c>
      <c r="B237" t="s">
        <v>288</v>
      </c>
      <c r="C237" s="37">
        <v>0.14299999999999999</v>
      </c>
    </row>
    <row r="238" spans="1:3" x14ac:dyDescent="0.25">
      <c r="A238" s="17">
        <v>39910</v>
      </c>
      <c r="B238" t="s">
        <v>289</v>
      </c>
      <c r="C238" s="37"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2507-0A30-4DCB-979A-A10A1B84329D}">
  <dimension ref="A1:AD174"/>
  <sheetViews>
    <sheetView tabSelected="1" zoomScaleNormal="100" workbookViewId="0">
      <pane xSplit="2" ySplit="3" topLeftCell="K152" activePane="bottomRight" state="frozen"/>
      <selection pane="topRight" activeCell="C1" sqref="C1"/>
      <selection pane="bottomLeft" activeCell="A4" sqref="A4"/>
      <selection pane="bottomRight" activeCell="W174" sqref="W174"/>
    </sheetView>
  </sheetViews>
  <sheetFormatPr defaultColWidth="9.140625" defaultRowHeight="15" x14ac:dyDescent="0.25"/>
  <cols>
    <col min="1" max="1" width="10.42578125" style="22" bestFit="1" customWidth="1"/>
    <col min="2" max="2" width="36.42578125" style="10" bestFit="1" customWidth="1"/>
    <col min="3" max="10" width="14.28515625" style="10" bestFit="1" customWidth="1"/>
    <col min="11" max="14" width="15.28515625" style="10" bestFit="1" customWidth="1"/>
    <col min="15" max="15" width="6.5703125" style="10" customWidth="1"/>
    <col min="16" max="28" width="10.7109375" style="10" customWidth="1"/>
    <col min="29" max="29" width="4" style="10" customWidth="1"/>
    <col min="30" max="16384" width="9.140625" style="10"/>
  </cols>
  <sheetData>
    <row r="1" spans="1:30" x14ac:dyDescent="0.25">
      <c r="C1" s="40" t="s">
        <v>311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40" t="s">
        <v>306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30" x14ac:dyDescent="0.25">
      <c r="C2" s="23">
        <v>2020</v>
      </c>
      <c r="D2" s="23">
        <v>2021</v>
      </c>
      <c r="E2" s="23">
        <v>2021</v>
      </c>
      <c r="F2" s="23">
        <v>2021</v>
      </c>
      <c r="G2" s="23">
        <v>2021</v>
      </c>
      <c r="H2" s="23">
        <v>2021</v>
      </c>
      <c r="I2" s="23">
        <v>2021</v>
      </c>
      <c r="J2" s="23">
        <v>2021</v>
      </c>
      <c r="K2" s="23">
        <v>2021</v>
      </c>
      <c r="L2" s="23">
        <v>2021</v>
      </c>
      <c r="M2" s="23">
        <v>2021</v>
      </c>
      <c r="N2" s="23">
        <v>2021</v>
      </c>
      <c r="P2" s="23">
        <v>2021</v>
      </c>
      <c r="Q2" s="23">
        <v>2021</v>
      </c>
      <c r="R2" s="23">
        <v>2021</v>
      </c>
      <c r="S2" s="23">
        <v>2021</v>
      </c>
      <c r="T2" s="23">
        <v>2021</v>
      </c>
      <c r="U2" s="23">
        <v>2021</v>
      </c>
      <c r="V2" s="23">
        <v>2021</v>
      </c>
      <c r="W2" s="23">
        <v>2021</v>
      </c>
      <c r="X2" s="23">
        <v>2021</v>
      </c>
      <c r="Y2" s="23">
        <v>2021</v>
      </c>
      <c r="Z2" s="23">
        <v>2021</v>
      </c>
      <c r="AA2" s="23">
        <v>2021</v>
      </c>
      <c r="AB2" s="23">
        <v>2021</v>
      </c>
    </row>
    <row r="3" spans="1:30" x14ac:dyDescent="0.25">
      <c r="A3" s="24" t="s">
        <v>19</v>
      </c>
      <c r="B3" s="14" t="s">
        <v>302</v>
      </c>
      <c r="C3" s="23" t="s">
        <v>290</v>
      </c>
      <c r="D3" s="23" t="s">
        <v>291</v>
      </c>
      <c r="E3" s="23" t="s">
        <v>292</v>
      </c>
      <c r="F3" s="23" t="s">
        <v>293</v>
      </c>
      <c r="G3" s="23" t="s">
        <v>294</v>
      </c>
      <c r="H3" s="23" t="s">
        <v>295</v>
      </c>
      <c r="I3" s="23" t="s">
        <v>296</v>
      </c>
      <c r="J3" s="23" t="s">
        <v>297</v>
      </c>
      <c r="K3" s="23" t="s">
        <v>298</v>
      </c>
      <c r="L3" s="23" t="s">
        <v>299</v>
      </c>
      <c r="M3" s="23" t="s">
        <v>300</v>
      </c>
      <c r="N3" s="23" t="s">
        <v>301</v>
      </c>
      <c r="P3" s="23" t="s">
        <v>291</v>
      </c>
      <c r="Q3" s="23" t="s">
        <v>292</v>
      </c>
      <c r="R3" s="23" t="s">
        <v>293</v>
      </c>
      <c r="S3" s="23" t="s">
        <v>294</v>
      </c>
      <c r="T3" s="23" t="s">
        <v>295</v>
      </c>
      <c r="U3" s="23" t="s">
        <v>296</v>
      </c>
      <c r="V3" s="23" t="s">
        <v>297</v>
      </c>
      <c r="W3" s="23" t="s">
        <v>298</v>
      </c>
      <c r="X3" s="23" t="s">
        <v>299</v>
      </c>
      <c r="Y3" s="23" t="s">
        <v>300</v>
      </c>
      <c r="Z3" s="23" t="s">
        <v>301</v>
      </c>
      <c r="AA3" s="23" t="s">
        <v>290</v>
      </c>
      <c r="AB3" s="23" t="s">
        <v>308</v>
      </c>
    </row>
    <row r="4" spans="1:30" x14ac:dyDescent="0.25">
      <c r="A4" s="22">
        <v>10803</v>
      </c>
      <c r="B4" s="10" t="s">
        <v>55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25"/>
      <c r="P4" s="12">
        <f>VLOOKUP($A4,'2021 Depr Rates'!$A:$C,3,FALSE)/12/1000</f>
        <v>98.841170000000005</v>
      </c>
      <c r="Q4" s="12">
        <f>VLOOKUP($A4,'2021 Depr Rates'!$A:$C,3,FALSE)/12/1000</f>
        <v>98.841170000000005</v>
      </c>
      <c r="R4" s="12">
        <f>VLOOKUP($A4,'2021 Depr Rates'!$A:$C,3,FALSE)/12/1000</f>
        <v>98.841170000000005</v>
      </c>
      <c r="S4" s="12">
        <f>VLOOKUP($A4,'2021 Depr Rates'!$A:$C,3,FALSE)/12/1000</f>
        <v>98.841170000000005</v>
      </c>
      <c r="T4" s="12">
        <f>VLOOKUP($A4,'2021 Depr Rates'!$A:$C,3,FALSE)/12/1000</f>
        <v>98.841170000000005</v>
      </c>
      <c r="U4" s="12">
        <f>VLOOKUP($A4,'2021 Depr Rates'!$A:$C,3,FALSE)/12/1000</f>
        <v>98.841170000000005</v>
      </c>
      <c r="V4" s="12">
        <f>VLOOKUP($A4,'2021 Depr Rates'!$A:$C,3,FALSE)/12/1000</f>
        <v>98.841170000000005</v>
      </c>
      <c r="W4" s="12">
        <f>VLOOKUP($A4,'2021 Depr Rates'!$A:$C,3,FALSE)/12/1000</f>
        <v>98.841170000000005</v>
      </c>
      <c r="X4" s="12">
        <f>VLOOKUP($A4,'2021 Depr Rates'!$A:$C,3,FALSE)/12/1000</f>
        <v>98.841170000000005</v>
      </c>
      <c r="Y4" s="12">
        <f>VLOOKUP($A4,'2021 Depr Rates'!$A:$C,3,FALSE)/12/1000</f>
        <v>98.841170000000005</v>
      </c>
      <c r="Z4" s="12">
        <f>VLOOKUP($A4,'2021 Depr Rates'!$A:$C,3,FALSE)/12/1000</f>
        <v>98.841170000000005</v>
      </c>
      <c r="AA4" s="12">
        <f>VLOOKUP($A4,'2021 Depr Rates'!$A:$C,3,FALSE)/12/1000</f>
        <v>98.841170000000005</v>
      </c>
      <c r="AB4" s="12">
        <f t="shared" ref="AB4:AB38" si="0">SUM(P4:AA4)</f>
        <v>1186.0940400000002</v>
      </c>
      <c r="AD4" s="10" t="s">
        <v>313</v>
      </c>
    </row>
    <row r="5" spans="1:30" x14ac:dyDescent="0.25">
      <c r="A5" s="22">
        <v>31140</v>
      </c>
      <c r="B5" s="10" t="s">
        <v>82</v>
      </c>
      <c r="C5" s="13">
        <v>235174549.85000008</v>
      </c>
      <c r="D5" s="13">
        <v>235174549.85000008</v>
      </c>
      <c r="E5" s="13">
        <v>235174549.85000008</v>
      </c>
      <c r="F5" s="13">
        <v>235174549.85000008</v>
      </c>
      <c r="G5" s="13">
        <v>235174549.85000008</v>
      </c>
      <c r="H5" s="13">
        <v>235174549.85000008</v>
      </c>
      <c r="I5" s="13">
        <v>235174549.85000008</v>
      </c>
      <c r="J5" s="13">
        <v>235174549.85000008</v>
      </c>
      <c r="K5" s="13">
        <v>235174549.85000008</v>
      </c>
      <c r="L5" s="13">
        <v>235174549.85000008</v>
      </c>
      <c r="M5" s="13">
        <v>235174549.85000008</v>
      </c>
      <c r="N5" s="13">
        <v>235174549.85000008</v>
      </c>
      <c r="O5" s="25"/>
      <c r="P5" s="12">
        <f>C5*VLOOKUP($A5,'2021 Depr Rates'!$A:$C,3,FALSE)/12/1000</f>
        <v>568.33849547083355</v>
      </c>
      <c r="Q5" s="12">
        <f>D5*VLOOKUP($A5,'2021 Depr Rates'!$A:$C,3,FALSE)/12/1000</f>
        <v>568.33849547083355</v>
      </c>
      <c r="R5" s="12">
        <f>E5*VLOOKUP($A5,'2021 Depr Rates'!$A:$C,3,FALSE)/12/1000</f>
        <v>568.33849547083355</v>
      </c>
      <c r="S5" s="12">
        <f>F5*VLOOKUP($A5,'2021 Depr Rates'!$A:$C,3,FALSE)/12/1000</f>
        <v>568.33849547083355</v>
      </c>
      <c r="T5" s="12">
        <f>G5*VLOOKUP($A5,'2021 Depr Rates'!$A:$C,3,FALSE)/12/1000</f>
        <v>568.33849547083355</v>
      </c>
      <c r="U5" s="12">
        <f>H5*VLOOKUP($A5,'2021 Depr Rates'!$A:$C,3,FALSE)/12/1000</f>
        <v>568.33849547083355</v>
      </c>
      <c r="V5" s="12">
        <f>I5*VLOOKUP($A5,'2021 Depr Rates'!$A:$C,3,FALSE)/12/1000</f>
        <v>568.33849547083355</v>
      </c>
      <c r="W5" s="12">
        <f>J5*VLOOKUP($A5,'2021 Depr Rates'!$A:$C,3,FALSE)/12/1000</f>
        <v>568.33849547083355</v>
      </c>
      <c r="X5" s="12">
        <f>K5*VLOOKUP($A5,'2021 Depr Rates'!$A:$C,3,FALSE)/12/1000</f>
        <v>568.33849547083355</v>
      </c>
      <c r="Y5" s="12">
        <f>L5*VLOOKUP($A5,'2021 Depr Rates'!$A:$C,3,FALSE)/12/1000</f>
        <v>568.33849547083355</v>
      </c>
      <c r="Z5" s="12">
        <f>M5*VLOOKUP($A5,'2021 Depr Rates'!$A:$C,3,FALSE)/12/1000</f>
        <v>568.33849547083355</v>
      </c>
      <c r="AA5" s="12">
        <f>N5*VLOOKUP($A5,'2021 Depr Rates'!$A:$C,3,FALSE)/12/1000</f>
        <v>568.33849547083355</v>
      </c>
      <c r="AB5" s="12">
        <f t="shared" si="0"/>
        <v>6820.0619456500026</v>
      </c>
    </row>
    <row r="6" spans="1:30" x14ac:dyDescent="0.25">
      <c r="A6" s="22">
        <v>31141</v>
      </c>
      <c r="B6" s="10" t="s">
        <v>83</v>
      </c>
      <c r="C6" s="13">
        <v>7287126.2399999993</v>
      </c>
      <c r="D6" s="13">
        <v>7287126.2399999993</v>
      </c>
      <c r="E6" s="13">
        <v>7287126.2399999993</v>
      </c>
      <c r="F6" s="13">
        <v>7287126.2399999993</v>
      </c>
      <c r="G6" s="13">
        <v>7287126.2399999993</v>
      </c>
      <c r="H6" s="13">
        <v>7287126.2399999993</v>
      </c>
      <c r="I6" s="13">
        <v>7287126.2399999993</v>
      </c>
      <c r="J6" s="13">
        <v>7287126.2399999993</v>
      </c>
      <c r="K6" s="13">
        <v>7287126.2399999993</v>
      </c>
      <c r="L6" s="13">
        <v>7287126.2399999993</v>
      </c>
      <c r="M6" s="13">
        <v>7287126.2399999993</v>
      </c>
      <c r="N6" s="13">
        <v>7287126.2399999993</v>
      </c>
      <c r="O6" s="25"/>
      <c r="P6" s="12">
        <f>C6*VLOOKUP($A6,'2021 Depr Rates'!$A:$C,3,FALSE)/12/1000</f>
        <v>12.145210399999998</v>
      </c>
      <c r="Q6" s="12">
        <f>D6*VLOOKUP($A6,'2021 Depr Rates'!$A:$C,3,FALSE)/12/1000</f>
        <v>12.145210399999998</v>
      </c>
      <c r="R6" s="12">
        <f>E6*VLOOKUP($A6,'2021 Depr Rates'!$A:$C,3,FALSE)/12/1000</f>
        <v>12.145210399999998</v>
      </c>
      <c r="S6" s="12">
        <f>F6*VLOOKUP($A6,'2021 Depr Rates'!$A:$C,3,FALSE)/12/1000</f>
        <v>12.145210399999998</v>
      </c>
      <c r="T6" s="12">
        <f>G6*VLOOKUP($A6,'2021 Depr Rates'!$A:$C,3,FALSE)/12/1000</f>
        <v>12.145210399999998</v>
      </c>
      <c r="U6" s="12">
        <f>H6*VLOOKUP($A6,'2021 Depr Rates'!$A:$C,3,FALSE)/12/1000</f>
        <v>12.145210399999998</v>
      </c>
      <c r="V6" s="12">
        <f>I6*VLOOKUP($A6,'2021 Depr Rates'!$A:$C,3,FALSE)/12/1000</f>
        <v>12.145210399999998</v>
      </c>
      <c r="W6" s="12">
        <f>J6*VLOOKUP($A6,'2021 Depr Rates'!$A:$C,3,FALSE)/12/1000</f>
        <v>12.145210399999998</v>
      </c>
      <c r="X6" s="12">
        <f>K6*VLOOKUP($A6,'2021 Depr Rates'!$A:$C,3,FALSE)/12/1000</f>
        <v>12.145210399999998</v>
      </c>
      <c r="Y6" s="12">
        <f>L6*VLOOKUP($A6,'2021 Depr Rates'!$A:$C,3,FALSE)/12/1000</f>
        <v>12.145210399999998</v>
      </c>
      <c r="Z6" s="12">
        <f>M6*VLOOKUP($A6,'2021 Depr Rates'!$A:$C,3,FALSE)/12/1000</f>
        <v>12.145210399999998</v>
      </c>
      <c r="AA6" s="12">
        <f>N6*VLOOKUP($A6,'2021 Depr Rates'!$A:$C,3,FALSE)/12/1000</f>
        <v>12.145210399999998</v>
      </c>
      <c r="AB6" s="12">
        <f t="shared" si="0"/>
        <v>145.74252479999998</v>
      </c>
    </row>
    <row r="7" spans="1:30" x14ac:dyDescent="0.25">
      <c r="A7" s="22">
        <v>31142</v>
      </c>
      <c r="B7" s="10" t="s">
        <v>84</v>
      </c>
      <c r="C7" s="13">
        <v>7041821.6700000009</v>
      </c>
      <c r="D7" s="13">
        <v>7041821.6700000009</v>
      </c>
      <c r="E7" s="13">
        <v>7041821.6700000009</v>
      </c>
      <c r="F7" s="13">
        <v>7041821.6700000009</v>
      </c>
      <c r="G7" s="13">
        <v>7041821.6700000009</v>
      </c>
      <c r="H7" s="13">
        <v>7041821.6700000009</v>
      </c>
      <c r="I7" s="13">
        <v>7041821.6700000009</v>
      </c>
      <c r="J7" s="13">
        <v>7041821.6700000009</v>
      </c>
      <c r="K7" s="13">
        <v>7041821.6700000009</v>
      </c>
      <c r="L7" s="13">
        <v>7041821.6700000009</v>
      </c>
      <c r="M7" s="13">
        <v>7041821.6700000009</v>
      </c>
      <c r="N7" s="13">
        <v>7041821.6700000009</v>
      </c>
      <c r="O7" s="25"/>
      <c r="P7" s="12">
        <f>C7*VLOOKUP($A7,'2021 Depr Rates'!$A:$C,3,FALSE)/12/1000</f>
        <v>11.73636945</v>
      </c>
      <c r="Q7" s="12">
        <f>D7*VLOOKUP($A7,'2021 Depr Rates'!$A:$C,3,FALSE)/12/1000</f>
        <v>11.73636945</v>
      </c>
      <c r="R7" s="12">
        <f>E7*VLOOKUP($A7,'2021 Depr Rates'!$A:$C,3,FALSE)/12/1000</f>
        <v>11.73636945</v>
      </c>
      <c r="S7" s="12">
        <f>F7*VLOOKUP($A7,'2021 Depr Rates'!$A:$C,3,FALSE)/12/1000</f>
        <v>11.73636945</v>
      </c>
      <c r="T7" s="12">
        <f>G7*VLOOKUP($A7,'2021 Depr Rates'!$A:$C,3,FALSE)/12/1000</f>
        <v>11.73636945</v>
      </c>
      <c r="U7" s="12">
        <f>H7*VLOOKUP($A7,'2021 Depr Rates'!$A:$C,3,FALSE)/12/1000</f>
        <v>11.73636945</v>
      </c>
      <c r="V7" s="12">
        <f>I7*VLOOKUP($A7,'2021 Depr Rates'!$A:$C,3,FALSE)/12/1000</f>
        <v>11.73636945</v>
      </c>
      <c r="W7" s="12">
        <f>J7*VLOOKUP($A7,'2021 Depr Rates'!$A:$C,3,FALSE)/12/1000</f>
        <v>11.73636945</v>
      </c>
      <c r="X7" s="12">
        <f>K7*VLOOKUP($A7,'2021 Depr Rates'!$A:$C,3,FALSE)/12/1000</f>
        <v>11.73636945</v>
      </c>
      <c r="Y7" s="12">
        <f>L7*VLOOKUP($A7,'2021 Depr Rates'!$A:$C,3,FALSE)/12/1000</f>
        <v>11.73636945</v>
      </c>
      <c r="Z7" s="12">
        <f>M7*VLOOKUP($A7,'2021 Depr Rates'!$A:$C,3,FALSE)/12/1000</f>
        <v>11.73636945</v>
      </c>
      <c r="AA7" s="12">
        <f>N7*VLOOKUP($A7,'2021 Depr Rates'!$A:$C,3,FALSE)/12/1000</f>
        <v>11.73636945</v>
      </c>
      <c r="AB7" s="12">
        <f t="shared" si="0"/>
        <v>140.8364334</v>
      </c>
    </row>
    <row r="8" spans="1:30" x14ac:dyDescent="0.25">
      <c r="A8" s="22">
        <v>31143</v>
      </c>
      <c r="B8" s="10" t="s">
        <v>85</v>
      </c>
      <c r="C8" s="13">
        <v>15195121.609999998</v>
      </c>
      <c r="D8" s="13">
        <v>15195121.609999998</v>
      </c>
      <c r="E8" s="13">
        <v>15195121.609999998</v>
      </c>
      <c r="F8" s="13">
        <v>15195121.609999998</v>
      </c>
      <c r="G8" s="13">
        <v>15195121.609999998</v>
      </c>
      <c r="H8" s="13">
        <v>15195121.609999998</v>
      </c>
      <c r="I8" s="13">
        <v>15195121.609999998</v>
      </c>
      <c r="J8" s="13">
        <v>15195121.609999998</v>
      </c>
      <c r="K8" s="13">
        <v>15195121.609999998</v>
      </c>
      <c r="L8" s="13">
        <v>15195121.609999998</v>
      </c>
      <c r="M8" s="13">
        <v>15195121.609999998</v>
      </c>
      <c r="N8" s="13">
        <v>15195121.609999998</v>
      </c>
      <c r="O8" s="25"/>
      <c r="P8" s="12">
        <f>C8*VLOOKUP($A8,'2021 Depr Rates'!$A:$C,3,FALSE)/12/1000</f>
        <v>22.792682414999998</v>
      </c>
      <c r="Q8" s="12">
        <f>D8*VLOOKUP($A8,'2021 Depr Rates'!$A:$C,3,FALSE)/12/1000</f>
        <v>22.792682414999998</v>
      </c>
      <c r="R8" s="12">
        <f>E8*VLOOKUP($A8,'2021 Depr Rates'!$A:$C,3,FALSE)/12/1000</f>
        <v>22.792682414999998</v>
      </c>
      <c r="S8" s="12">
        <f>F8*VLOOKUP($A8,'2021 Depr Rates'!$A:$C,3,FALSE)/12/1000</f>
        <v>22.792682414999998</v>
      </c>
      <c r="T8" s="12">
        <f>G8*VLOOKUP($A8,'2021 Depr Rates'!$A:$C,3,FALSE)/12/1000</f>
        <v>22.792682414999998</v>
      </c>
      <c r="U8" s="12">
        <f>H8*VLOOKUP($A8,'2021 Depr Rates'!$A:$C,3,FALSE)/12/1000</f>
        <v>22.792682414999998</v>
      </c>
      <c r="V8" s="12">
        <f>I8*VLOOKUP($A8,'2021 Depr Rates'!$A:$C,3,FALSE)/12/1000</f>
        <v>22.792682414999998</v>
      </c>
      <c r="W8" s="12">
        <f>J8*VLOOKUP($A8,'2021 Depr Rates'!$A:$C,3,FALSE)/12/1000</f>
        <v>22.792682414999998</v>
      </c>
      <c r="X8" s="12">
        <f>K8*VLOOKUP($A8,'2021 Depr Rates'!$A:$C,3,FALSE)/12/1000</f>
        <v>22.792682414999998</v>
      </c>
      <c r="Y8" s="12">
        <f>L8*VLOOKUP($A8,'2021 Depr Rates'!$A:$C,3,FALSE)/12/1000</f>
        <v>22.792682414999998</v>
      </c>
      <c r="Z8" s="12">
        <f>M8*VLOOKUP($A8,'2021 Depr Rates'!$A:$C,3,FALSE)/12/1000</f>
        <v>22.792682414999998</v>
      </c>
      <c r="AA8" s="12">
        <f>N8*VLOOKUP($A8,'2021 Depr Rates'!$A:$C,3,FALSE)/12/1000</f>
        <v>22.792682414999998</v>
      </c>
      <c r="AB8" s="12">
        <f t="shared" si="0"/>
        <v>273.51218897999996</v>
      </c>
    </row>
    <row r="9" spans="1:30" x14ac:dyDescent="0.25">
      <c r="A9" s="22">
        <v>31144</v>
      </c>
      <c r="B9" s="10" t="s">
        <v>86</v>
      </c>
      <c r="C9" s="13">
        <v>64771779.650000013</v>
      </c>
      <c r="D9" s="13">
        <v>64771779.650000013</v>
      </c>
      <c r="E9" s="13">
        <v>64771779.650000013</v>
      </c>
      <c r="F9" s="13">
        <v>64771779.650000013</v>
      </c>
      <c r="G9" s="13">
        <v>64771779.650000013</v>
      </c>
      <c r="H9" s="13">
        <v>64771779.650000013</v>
      </c>
      <c r="I9" s="13">
        <v>64771779.650000013</v>
      </c>
      <c r="J9" s="13">
        <v>64771779.650000013</v>
      </c>
      <c r="K9" s="13">
        <v>64771779.650000013</v>
      </c>
      <c r="L9" s="13">
        <v>64771779.650000013</v>
      </c>
      <c r="M9" s="13">
        <v>64771779.650000013</v>
      </c>
      <c r="N9" s="13">
        <v>64771779.650000013</v>
      </c>
      <c r="O9" s="25"/>
      <c r="P9" s="12">
        <f>C9*VLOOKUP($A9,'2021 Depr Rates'!$A:$C,3,FALSE)/12/1000</f>
        <v>97.15766947500002</v>
      </c>
      <c r="Q9" s="12">
        <f>D9*VLOOKUP($A9,'2021 Depr Rates'!$A:$C,3,FALSE)/12/1000</f>
        <v>97.15766947500002</v>
      </c>
      <c r="R9" s="12">
        <f>E9*VLOOKUP($A9,'2021 Depr Rates'!$A:$C,3,FALSE)/12/1000</f>
        <v>97.15766947500002</v>
      </c>
      <c r="S9" s="12">
        <f>F9*VLOOKUP($A9,'2021 Depr Rates'!$A:$C,3,FALSE)/12/1000</f>
        <v>97.15766947500002</v>
      </c>
      <c r="T9" s="12">
        <f>G9*VLOOKUP($A9,'2021 Depr Rates'!$A:$C,3,FALSE)/12/1000</f>
        <v>97.15766947500002</v>
      </c>
      <c r="U9" s="12">
        <f>H9*VLOOKUP($A9,'2021 Depr Rates'!$A:$C,3,FALSE)/12/1000</f>
        <v>97.15766947500002</v>
      </c>
      <c r="V9" s="12">
        <f>I9*VLOOKUP($A9,'2021 Depr Rates'!$A:$C,3,FALSE)/12/1000</f>
        <v>97.15766947500002</v>
      </c>
      <c r="W9" s="12">
        <f>J9*VLOOKUP($A9,'2021 Depr Rates'!$A:$C,3,FALSE)/12/1000</f>
        <v>97.15766947500002</v>
      </c>
      <c r="X9" s="12">
        <f>K9*VLOOKUP($A9,'2021 Depr Rates'!$A:$C,3,FALSE)/12/1000</f>
        <v>97.15766947500002</v>
      </c>
      <c r="Y9" s="12">
        <f>L9*VLOOKUP($A9,'2021 Depr Rates'!$A:$C,3,FALSE)/12/1000</f>
        <v>97.15766947500002</v>
      </c>
      <c r="Z9" s="12">
        <f>M9*VLOOKUP($A9,'2021 Depr Rates'!$A:$C,3,FALSE)/12/1000</f>
        <v>97.15766947500002</v>
      </c>
      <c r="AA9" s="12">
        <f>N9*VLOOKUP($A9,'2021 Depr Rates'!$A:$C,3,FALSE)/12/1000</f>
        <v>97.15766947500002</v>
      </c>
      <c r="AB9" s="12">
        <f t="shared" si="0"/>
        <v>1165.8920337000002</v>
      </c>
    </row>
    <row r="10" spans="1:30" x14ac:dyDescent="0.25">
      <c r="A10" s="22">
        <v>31145</v>
      </c>
      <c r="B10" s="10" t="s">
        <v>87</v>
      </c>
      <c r="C10" s="13">
        <v>24499660.690000013</v>
      </c>
      <c r="D10" s="13">
        <v>24499660.690000013</v>
      </c>
      <c r="E10" s="13">
        <v>24499660.690000013</v>
      </c>
      <c r="F10" s="13">
        <v>24499660.690000013</v>
      </c>
      <c r="G10" s="13">
        <v>24499660.690000013</v>
      </c>
      <c r="H10" s="13">
        <v>24499660.690000013</v>
      </c>
      <c r="I10" s="13">
        <v>24499660.690000013</v>
      </c>
      <c r="J10" s="13">
        <v>24499660.690000013</v>
      </c>
      <c r="K10" s="13">
        <v>24499660.690000013</v>
      </c>
      <c r="L10" s="13">
        <v>24499660.690000013</v>
      </c>
      <c r="M10" s="13">
        <v>24499660.690000013</v>
      </c>
      <c r="N10" s="13">
        <v>24499660.690000013</v>
      </c>
      <c r="O10" s="25"/>
      <c r="P10" s="12">
        <f>C10*VLOOKUP($A10,'2021 Depr Rates'!$A:$C,3,FALSE)/12/1000</f>
        <v>40.832767816666689</v>
      </c>
      <c r="Q10" s="12">
        <f>D10*VLOOKUP($A10,'2021 Depr Rates'!$A:$C,3,FALSE)/12/1000</f>
        <v>40.832767816666689</v>
      </c>
      <c r="R10" s="12">
        <f>E10*VLOOKUP($A10,'2021 Depr Rates'!$A:$C,3,FALSE)/12/1000</f>
        <v>40.832767816666689</v>
      </c>
      <c r="S10" s="12">
        <f>F10*VLOOKUP($A10,'2021 Depr Rates'!$A:$C,3,FALSE)/12/1000</f>
        <v>40.832767816666689</v>
      </c>
      <c r="T10" s="12">
        <f>G10*VLOOKUP($A10,'2021 Depr Rates'!$A:$C,3,FALSE)/12/1000</f>
        <v>40.832767816666689</v>
      </c>
      <c r="U10" s="12">
        <f>H10*VLOOKUP($A10,'2021 Depr Rates'!$A:$C,3,FALSE)/12/1000</f>
        <v>40.832767816666689</v>
      </c>
      <c r="V10" s="12">
        <f>I10*VLOOKUP($A10,'2021 Depr Rates'!$A:$C,3,FALSE)/12/1000</f>
        <v>40.832767816666689</v>
      </c>
      <c r="W10" s="12">
        <f>J10*VLOOKUP($A10,'2021 Depr Rates'!$A:$C,3,FALSE)/12/1000</f>
        <v>40.832767816666689</v>
      </c>
      <c r="X10" s="12">
        <f>K10*VLOOKUP($A10,'2021 Depr Rates'!$A:$C,3,FALSE)/12/1000</f>
        <v>40.832767816666689</v>
      </c>
      <c r="Y10" s="12">
        <f>L10*VLOOKUP($A10,'2021 Depr Rates'!$A:$C,3,FALSE)/12/1000</f>
        <v>40.832767816666689</v>
      </c>
      <c r="Z10" s="12">
        <f>M10*VLOOKUP($A10,'2021 Depr Rates'!$A:$C,3,FALSE)/12/1000</f>
        <v>40.832767816666689</v>
      </c>
      <c r="AA10" s="12">
        <f>N10*VLOOKUP($A10,'2021 Depr Rates'!$A:$C,3,FALSE)/12/1000</f>
        <v>40.832767816666689</v>
      </c>
      <c r="AB10" s="12">
        <f t="shared" si="0"/>
        <v>489.99321380000015</v>
      </c>
    </row>
    <row r="11" spans="1:30" x14ac:dyDescent="0.25">
      <c r="A11" s="22">
        <v>31146</v>
      </c>
      <c r="B11" s="10" t="s">
        <v>88</v>
      </c>
      <c r="C11" s="13">
        <v>12657052.740000002</v>
      </c>
      <c r="D11" s="13">
        <v>12657052.740000002</v>
      </c>
      <c r="E11" s="13">
        <v>12657052.740000002</v>
      </c>
      <c r="F11" s="13">
        <v>12657052.740000002</v>
      </c>
      <c r="G11" s="13">
        <v>12657052.740000002</v>
      </c>
      <c r="H11" s="13">
        <v>12657052.740000002</v>
      </c>
      <c r="I11" s="13">
        <v>12657052.740000002</v>
      </c>
      <c r="J11" s="13">
        <v>12657052.740000002</v>
      </c>
      <c r="K11" s="13">
        <v>12657052.740000002</v>
      </c>
      <c r="L11" s="13">
        <v>12657052.740000002</v>
      </c>
      <c r="M11" s="13">
        <v>12657052.740000002</v>
      </c>
      <c r="N11" s="13">
        <v>12657052.740000002</v>
      </c>
      <c r="O11" s="25"/>
      <c r="P11" s="12">
        <f>C11*VLOOKUP($A11,'2021 Depr Rates'!$A:$C,3,FALSE)/12/1000</f>
        <v>30.587877455000005</v>
      </c>
      <c r="Q11" s="12">
        <f>D11*VLOOKUP($A11,'2021 Depr Rates'!$A:$C,3,FALSE)/12/1000</f>
        <v>30.587877455000005</v>
      </c>
      <c r="R11" s="12">
        <f>E11*VLOOKUP($A11,'2021 Depr Rates'!$A:$C,3,FALSE)/12/1000</f>
        <v>30.587877455000005</v>
      </c>
      <c r="S11" s="12">
        <f>F11*VLOOKUP($A11,'2021 Depr Rates'!$A:$C,3,FALSE)/12/1000</f>
        <v>30.587877455000005</v>
      </c>
      <c r="T11" s="12">
        <f>G11*VLOOKUP($A11,'2021 Depr Rates'!$A:$C,3,FALSE)/12/1000</f>
        <v>30.587877455000005</v>
      </c>
      <c r="U11" s="12">
        <f>H11*VLOOKUP($A11,'2021 Depr Rates'!$A:$C,3,FALSE)/12/1000</f>
        <v>30.587877455000005</v>
      </c>
      <c r="V11" s="12">
        <f>I11*VLOOKUP($A11,'2021 Depr Rates'!$A:$C,3,FALSE)/12/1000</f>
        <v>30.587877455000005</v>
      </c>
      <c r="W11" s="12">
        <f>J11*VLOOKUP($A11,'2021 Depr Rates'!$A:$C,3,FALSE)/12/1000</f>
        <v>30.587877455000005</v>
      </c>
      <c r="X11" s="12">
        <f>K11*VLOOKUP($A11,'2021 Depr Rates'!$A:$C,3,FALSE)/12/1000</f>
        <v>30.587877455000005</v>
      </c>
      <c r="Y11" s="12">
        <f>L11*VLOOKUP($A11,'2021 Depr Rates'!$A:$C,3,FALSE)/12/1000</f>
        <v>30.587877455000005</v>
      </c>
      <c r="Z11" s="12">
        <f>M11*VLOOKUP($A11,'2021 Depr Rates'!$A:$C,3,FALSE)/12/1000</f>
        <v>30.587877455000005</v>
      </c>
      <c r="AA11" s="12">
        <f>N11*VLOOKUP($A11,'2021 Depr Rates'!$A:$C,3,FALSE)/12/1000</f>
        <v>30.587877455000005</v>
      </c>
      <c r="AB11" s="12">
        <f t="shared" si="0"/>
        <v>367.05452946000008</v>
      </c>
    </row>
    <row r="12" spans="1:30" x14ac:dyDescent="0.25">
      <c r="A12" s="22">
        <v>31151</v>
      </c>
      <c r="B12" s="10" t="s">
        <v>89</v>
      </c>
      <c r="C12" s="13">
        <v>23136622.989999998</v>
      </c>
      <c r="D12" s="13">
        <v>23136622.989999998</v>
      </c>
      <c r="E12" s="13">
        <v>23136622.989999998</v>
      </c>
      <c r="F12" s="13">
        <v>23136622.989999998</v>
      </c>
      <c r="G12" s="13">
        <v>23136622.989999998</v>
      </c>
      <c r="H12" s="13">
        <v>23136622.989999998</v>
      </c>
      <c r="I12" s="13">
        <v>23136622.989999998</v>
      </c>
      <c r="J12" s="13">
        <v>23136622.989999998</v>
      </c>
      <c r="K12" s="13">
        <v>23136622.989999998</v>
      </c>
      <c r="L12" s="13">
        <v>23136622.989999998</v>
      </c>
      <c r="M12" s="13">
        <v>23136622.989999998</v>
      </c>
      <c r="N12" s="13">
        <v>23136622.989999998</v>
      </c>
      <c r="O12" s="25"/>
      <c r="P12" s="12">
        <f>C12*VLOOKUP($A12,'2021 Depr Rates'!$A:$C,3,FALSE)/12/1000</f>
        <v>79.050128549166644</v>
      </c>
      <c r="Q12" s="12">
        <f>D12*VLOOKUP($A12,'2021 Depr Rates'!$A:$C,3,FALSE)/12/1000</f>
        <v>79.050128549166644</v>
      </c>
      <c r="R12" s="12">
        <f>E12*VLOOKUP($A12,'2021 Depr Rates'!$A:$C,3,FALSE)/12/1000</f>
        <v>79.050128549166644</v>
      </c>
      <c r="S12" s="12">
        <f>F12*VLOOKUP($A12,'2021 Depr Rates'!$A:$C,3,FALSE)/12/1000</f>
        <v>79.050128549166644</v>
      </c>
      <c r="T12" s="12">
        <f>G12*VLOOKUP($A12,'2021 Depr Rates'!$A:$C,3,FALSE)/12/1000</f>
        <v>79.050128549166644</v>
      </c>
      <c r="U12" s="12">
        <f>H12*VLOOKUP($A12,'2021 Depr Rates'!$A:$C,3,FALSE)/12/1000</f>
        <v>79.050128549166644</v>
      </c>
      <c r="V12" s="12">
        <f>I12*VLOOKUP($A12,'2021 Depr Rates'!$A:$C,3,FALSE)/12/1000</f>
        <v>79.050128549166644</v>
      </c>
      <c r="W12" s="12">
        <f>J12*VLOOKUP($A12,'2021 Depr Rates'!$A:$C,3,FALSE)/12/1000</f>
        <v>79.050128549166644</v>
      </c>
      <c r="X12" s="12">
        <f>K12*VLOOKUP($A12,'2021 Depr Rates'!$A:$C,3,FALSE)/12/1000</f>
        <v>79.050128549166644</v>
      </c>
      <c r="Y12" s="12">
        <f>L12*VLOOKUP($A12,'2021 Depr Rates'!$A:$C,3,FALSE)/12/1000</f>
        <v>79.050128549166644</v>
      </c>
      <c r="Z12" s="12">
        <f>M12*VLOOKUP($A12,'2021 Depr Rates'!$A:$C,3,FALSE)/12/1000</f>
        <v>79.050128549166644</v>
      </c>
      <c r="AA12" s="12">
        <f>N12*VLOOKUP($A12,'2021 Depr Rates'!$A:$C,3,FALSE)/12/1000</f>
        <v>79.050128549166644</v>
      </c>
      <c r="AB12" s="12">
        <f t="shared" si="0"/>
        <v>948.60154258999967</v>
      </c>
    </row>
    <row r="13" spans="1:30" x14ac:dyDescent="0.25">
      <c r="A13" s="22">
        <v>31152</v>
      </c>
      <c r="B13" s="10" t="s">
        <v>90</v>
      </c>
      <c r="C13" s="13">
        <v>25208869.300000001</v>
      </c>
      <c r="D13" s="13">
        <v>25208869.300000001</v>
      </c>
      <c r="E13" s="13">
        <v>25208869.300000001</v>
      </c>
      <c r="F13" s="13">
        <v>25208869.300000001</v>
      </c>
      <c r="G13" s="13">
        <v>25208869.300000001</v>
      </c>
      <c r="H13" s="13">
        <v>25208869.300000001</v>
      </c>
      <c r="I13" s="13">
        <v>25208869.300000001</v>
      </c>
      <c r="J13" s="13">
        <v>25208869.300000001</v>
      </c>
      <c r="K13" s="13">
        <v>25208869.300000001</v>
      </c>
      <c r="L13" s="13">
        <v>25208869.300000001</v>
      </c>
      <c r="M13" s="13">
        <v>25208869.300000001</v>
      </c>
      <c r="N13" s="13">
        <v>25208869.300000001</v>
      </c>
      <c r="O13" s="25"/>
      <c r="P13" s="12">
        <f>C13*VLOOKUP($A13,'2021 Depr Rates'!$A:$C,3,FALSE)/12/1000</f>
        <v>73.525868791666682</v>
      </c>
      <c r="Q13" s="12">
        <f>D13*VLOOKUP($A13,'2021 Depr Rates'!$A:$C,3,FALSE)/12/1000</f>
        <v>73.525868791666682</v>
      </c>
      <c r="R13" s="12">
        <f>E13*VLOOKUP($A13,'2021 Depr Rates'!$A:$C,3,FALSE)/12/1000</f>
        <v>73.525868791666682</v>
      </c>
      <c r="S13" s="12">
        <f>F13*VLOOKUP($A13,'2021 Depr Rates'!$A:$C,3,FALSE)/12/1000</f>
        <v>73.525868791666682</v>
      </c>
      <c r="T13" s="12">
        <f>G13*VLOOKUP($A13,'2021 Depr Rates'!$A:$C,3,FALSE)/12/1000</f>
        <v>73.525868791666682</v>
      </c>
      <c r="U13" s="12">
        <f>H13*VLOOKUP($A13,'2021 Depr Rates'!$A:$C,3,FALSE)/12/1000</f>
        <v>73.525868791666682</v>
      </c>
      <c r="V13" s="12">
        <f>I13*VLOOKUP($A13,'2021 Depr Rates'!$A:$C,3,FALSE)/12/1000</f>
        <v>73.525868791666682</v>
      </c>
      <c r="W13" s="12">
        <f>J13*VLOOKUP($A13,'2021 Depr Rates'!$A:$C,3,FALSE)/12/1000</f>
        <v>73.525868791666682</v>
      </c>
      <c r="X13" s="12">
        <f>K13*VLOOKUP($A13,'2021 Depr Rates'!$A:$C,3,FALSE)/12/1000</f>
        <v>73.525868791666682</v>
      </c>
      <c r="Y13" s="12">
        <f>L13*VLOOKUP($A13,'2021 Depr Rates'!$A:$C,3,FALSE)/12/1000</f>
        <v>73.525868791666682</v>
      </c>
      <c r="Z13" s="12">
        <f>M13*VLOOKUP($A13,'2021 Depr Rates'!$A:$C,3,FALSE)/12/1000</f>
        <v>73.525868791666682</v>
      </c>
      <c r="AA13" s="12">
        <f>N13*VLOOKUP($A13,'2021 Depr Rates'!$A:$C,3,FALSE)/12/1000</f>
        <v>73.525868791666682</v>
      </c>
      <c r="AB13" s="12">
        <f t="shared" si="0"/>
        <v>882.31042549999995</v>
      </c>
    </row>
    <row r="14" spans="1:30" x14ac:dyDescent="0.25">
      <c r="A14" s="22">
        <v>31153</v>
      </c>
      <c r="B14" s="10" t="s">
        <v>91</v>
      </c>
      <c r="C14" s="13">
        <v>21689421.57</v>
      </c>
      <c r="D14" s="13">
        <v>21689421.57</v>
      </c>
      <c r="E14" s="13">
        <v>21689421.57</v>
      </c>
      <c r="F14" s="13">
        <v>21689421.57</v>
      </c>
      <c r="G14" s="13">
        <v>21689421.57</v>
      </c>
      <c r="H14" s="13">
        <v>21689421.57</v>
      </c>
      <c r="I14" s="13">
        <v>21689421.57</v>
      </c>
      <c r="J14" s="13">
        <v>21689421.57</v>
      </c>
      <c r="K14" s="13">
        <v>21689421.57</v>
      </c>
      <c r="L14" s="13">
        <v>21689421.57</v>
      </c>
      <c r="M14" s="13">
        <v>21689421.57</v>
      </c>
      <c r="N14" s="13">
        <v>21689421.57</v>
      </c>
      <c r="O14" s="25"/>
      <c r="P14" s="12">
        <f>C14*VLOOKUP($A14,'2021 Depr Rates'!$A:$C,3,FALSE)/12/1000</f>
        <v>56.031005722499998</v>
      </c>
      <c r="Q14" s="12">
        <f>D14*VLOOKUP($A14,'2021 Depr Rates'!$A:$C,3,FALSE)/12/1000</f>
        <v>56.031005722499998</v>
      </c>
      <c r="R14" s="12">
        <f>E14*VLOOKUP($A14,'2021 Depr Rates'!$A:$C,3,FALSE)/12/1000</f>
        <v>56.031005722499998</v>
      </c>
      <c r="S14" s="12">
        <f>F14*VLOOKUP($A14,'2021 Depr Rates'!$A:$C,3,FALSE)/12/1000</f>
        <v>56.031005722499998</v>
      </c>
      <c r="T14" s="12">
        <f>G14*VLOOKUP($A14,'2021 Depr Rates'!$A:$C,3,FALSE)/12/1000</f>
        <v>56.031005722499998</v>
      </c>
      <c r="U14" s="12">
        <f>H14*VLOOKUP($A14,'2021 Depr Rates'!$A:$C,3,FALSE)/12/1000</f>
        <v>56.031005722499998</v>
      </c>
      <c r="V14" s="12">
        <f>I14*VLOOKUP($A14,'2021 Depr Rates'!$A:$C,3,FALSE)/12/1000</f>
        <v>56.031005722499998</v>
      </c>
      <c r="W14" s="12">
        <f>J14*VLOOKUP($A14,'2021 Depr Rates'!$A:$C,3,FALSE)/12/1000</f>
        <v>56.031005722499998</v>
      </c>
      <c r="X14" s="12">
        <f>K14*VLOOKUP($A14,'2021 Depr Rates'!$A:$C,3,FALSE)/12/1000</f>
        <v>56.031005722499998</v>
      </c>
      <c r="Y14" s="12">
        <f>L14*VLOOKUP($A14,'2021 Depr Rates'!$A:$C,3,FALSE)/12/1000</f>
        <v>56.031005722499998</v>
      </c>
      <c r="Z14" s="12">
        <f>M14*VLOOKUP($A14,'2021 Depr Rates'!$A:$C,3,FALSE)/12/1000</f>
        <v>56.031005722499998</v>
      </c>
      <c r="AA14" s="12">
        <f>N14*VLOOKUP($A14,'2021 Depr Rates'!$A:$C,3,FALSE)/12/1000</f>
        <v>56.031005722499998</v>
      </c>
      <c r="AB14" s="12">
        <f t="shared" si="0"/>
        <v>672.3720686700002</v>
      </c>
    </row>
    <row r="15" spans="1:30" x14ac:dyDescent="0.25">
      <c r="A15" s="22">
        <v>31154</v>
      </c>
      <c r="B15" s="10" t="s">
        <v>92</v>
      </c>
      <c r="C15" s="13">
        <v>16857249.890000001</v>
      </c>
      <c r="D15" s="13">
        <v>16857249.890000001</v>
      </c>
      <c r="E15" s="13">
        <v>16857249.890000001</v>
      </c>
      <c r="F15" s="13">
        <v>16857249.890000001</v>
      </c>
      <c r="G15" s="13">
        <v>16857249.890000001</v>
      </c>
      <c r="H15" s="13">
        <v>16857249.890000001</v>
      </c>
      <c r="I15" s="13">
        <v>16857249.890000001</v>
      </c>
      <c r="J15" s="13">
        <v>16857249.890000001</v>
      </c>
      <c r="K15" s="13">
        <v>16857249.890000001</v>
      </c>
      <c r="L15" s="13">
        <v>16857249.890000001</v>
      </c>
      <c r="M15" s="13">
        <v>16857249.890000001</v>
      </c>
      <c r="N15" s="13">
        <v>16857249.890000001</v>
      </c>
      <c r="O15" s="25"/>
      <c r="P15" s="12">
        <f>C15*VLOOKUP($A15,'2021 Depr Rates'!$A:$C,3,FALSE)/12/1000</f>
        <v>33.714499780000004</v>
      </c>
      <c r="Q15" s="12">
        <f>D15*VLOOKUP($A15,'2021 Depr Rates'!$A:$C,3,FALSE)/12/1000</f>
        <v>33.714499780000004</v>
      </c>
      <c r="R15" s="12">
        <f>E15*VLOOKUP($A15,'2021 Depr Rates'!$A:$C,3,FALSE)/12/1000</f>
        <v>33.714499780000004</v>
      </c>
      <c r="S15" s="12">
        <f>F15*VLOOKUP($A15,'2021 Depr Rates'!$A:$C,3,FALSE)/12/1000</f>
        <v>33.714499780000004</v>
      </c>
      <c r="T15" s="12">
        <f>G15*VLOOKUP($A15,'2021 Depr Rates'!$A:$C,3,FALSE)/12/1000</f>
        <v>33.714499780000004</v>
      </c>
      <c r="U15" s="12">
        <f>H15*VLOOKUP($A15,'2021 Depr Rates'!$A:$C,3,FALSE)/12/1000</f>
        <v>33.714499780000004</v>
      </c>
      <c r="V15" s="12">
        <f>I15*VLOOKUP($A15,'2021 Depr Rates'!$A:$C,3,FALSE)/12/1000</f>
        <v>33.714499780000004</v>
      </c>
      <c r="W15" s="12">
        <f>J15*VLOOKUP($A15,'2021 Depr Rates'!$A:$C,3,FALSE)/12/1000</f>
        <v>33.714499780000004</v>
      </c>
      <c r="X15" s="12">
        <f>K15*VLOOKUP($A15,'2021 Depr Rates'!$A:$C,3,FALSE)/12/1000</f>
        <v>33.714499780000004</v>
      </c>
      <c r="Y15" s="12">
        <f>L15*VLOOKUP($A15,'2021 Depr Rates'!$A:$C,3,FALSE)/12/1000</f>
        <v>33.714499780000004</v>
      </c>
      <c r="Z15" s="12">
        <f>M15*VLOOKUP($A15,'2021 Depr Rates'!$A:$C,3,FALSE)/12/1000</f>
        <v>33.714499780000004</v>
      </c>
      <c r="AA15" s="12">
        <f>N15*VLOOKUP($A15,'2021 Depr Rates'!$A:$C,3,FALSE)/12/1000</f>
        <v>33.714499780000004</v>
      </c>
      <c r="AB15" s="12">
        <f t="shared" si="0"/>
        <v>404.57399735999996</v>
      </c>
    </row>
    <row r="16" spans="1:30" x14ac:dyDescent="0.25">
      <c r="A16" s="22">
        <v>31240</v>
      </c>
      <c r="B16" s="10" t="s">
        <v>93</v>
      </c>
      <c r="C16" s="13">
        <v>183098029.64999998</v>
      </c>
      <c r="D16" s="13">
        <v>183196703.48599997</v>
      </c>
      <c r="E16" s="13">
        <v>183365186.40199998</v>
      </c>
      <c r="F16" s="13">
        <v>183881331.042</v>
      </c>
      <c r="G16" s="13">
        <v>183902303.78999999</v>
      </c>
      <c r="H16" s="13">
        <v>183910934.74199998</v>
      </c>
      <c r="I16" s="13">
        <v>184802137.22199997</v>
      </c>
      <c r="J16" s="13">
        <v>184964220.84999996</v>
      </c>
      <c r="K16" s="13">
        <v>185024294.72199997</v>
      </c>
      <c r="L16" s="13">
        <v>185040439.47399998</v>
      </c>
      <c r="M16" s="13">
        <v>186044150.85799998</v>
      </c>
      <c r="N16" s="13">
        <v>186052717.52599999</v>
      </c>
      <c r="O16" s="25"/>
      <c r="P16" s="12">
        <f>C16*VLOOKUP($A16,'2021 Depr Rates'!$A:$C,3,FALSE)/12/1000</f>
        <v>518.77775067499999</v>
      </c>
      <c r="Q16" s="12">
        <f>D16*VLOOKUP($A16,'2021 Depr Rates'!$A:$C,3,FALSE)/12/1000</f>
        <v>519.0573265436667</v>
      </c>
      <c r="R16" s="12">
        <f>E16*VLOOKUP($A16,'2021 Depr Rates'!$A:$C,3,FALSE)/12/1000</f>
        <v>519.53469480566662</v>
      </c>
      <c r="S16" s="12">
        <f>F16*VLOOKUP($A16,'2021 Depr Rates'!$A:$C,3,FALSE)/12/1000</f>
        <v>520.99710461900008</v>
      </c>
      <c r="T16" s="12">
        <f>G16*VLOOKUP($A16,'2021 Depr Rates'!$A:$C,3,FALSE)/12/1000</f>
        <v>521.056527405</v>
      </c>
      <c r="U16" s="12">
        <f>H16*VLOOKUP($A16,'2021 Depr Rates'!$A:$C,3,FALSE)/12/1000</f>
        <v>521.080981769</v>
      </c>
      <c r="V16" s="12">
        <f>I16*VLOOKUP($A16,'2021 Depr Rates'!$A:$C,3,FALSE)/12/1000</f>
        <v>523.6060554623333</v>
      </c>
      <c r="W16" s="12">
        <f>J16*VLOOKUP($A16,'2021 Depr Rates'!$A:$C,3,FALSE)/12/1000</f>
        <v>524.06529240833322</v>
      </c>
      <c r="X16" s="12">
        <f>K16*VLOOKUP($A16,'2021 Depr Rates'!$A:$C,3,FALSE)/12/1000</f>
        <v>524.2355017123333</v>
      </c>
      <c r="Y16" s="12">
        <f>L16*VLOOKUP($A16,'2021 Depr Rates'!$A:$C,3,FALSE)/12/1000</f>
        <v>524.2812451763333</v>
      </c>
      <c r="Z16" s="12">
        <f>M16*VLOOKUP($A16,'2021 Depr Rates'!$A:$C,3,FALSE)/12/1000</f>
        <v>527.12509409766665</v>
      </c>
      <c r="AA16" s="12">
        <f>N16*VLOOKUP($A16,'2021 Depr Rates'!$A:$C,3,FALSE)/12/1000</f>
        <v>527.14936632366664</v>
      </c>
      <c r="AB16" s="12">
        <f t="shared" si="0"/>
        <v>6270.9669409980006</v>
      </c>
    </row>
    <row r="17" spans="1:28" x14ac:dyDescent="0.25">
      <c r="A17" s="22">
        <v>31241</v>
      </c>
      <c r="B17" s="10" t="s">
        <v>94</v>
      </c>
      <c r="C17" s="13">
        <v>102965871.76000001</v>
      </c>
      <c r="D17" s="13">
        <v>102965871.76000001</v>
      </c>
      <c r="E17" s="13">
        <v>102965871.76000001</v>
      </c>
      <c r="F17" s="13">
        <v>102965871.76000001</v>
      </c>
      <c r="G17" s="13">
        <v>102965871.76000001</v>
      </c>
      <c r="H17" s="13">
        <v>102965871.76000001</v>
      </c>
      <c r="I17" s="13">
        <v>102965871.76000001</v>
      </c>
      <c r="J17" s="13">
        <v>102965871.76000001</v>
      </c>
      <c r="K17" s="13">
        <v>102965871.76000001</v>
      </c>
      <c r="L17" s="13">
        <v>102965871.76000001</v>
      </c>
      <c r="M17" s="13">
        <v>102965871.76000001</v>
      </c>
      <c r="N17" s="13">
        <v>102965871.76000001</v>
      </c>
      <c r="O17" s="25"/>
      <c r="P17" s="12">
        <f>C17*VLOOKUP($A17,'2021 Depr Rates'!$A:$C,3,FALSE)/12/1000</f>
        <v>343.21957253333341</v>
      </c>
      <c r="Q17" s="12">
        <f>D17*VLOOKUP($A17,'2021 Depr Rates'!$A:$C,3,FALSE)/12/1000</f>
        <v>343.21957253333341</v>
      </c>
      <c r="R17" s="12">
        <f>E17*VLOOKUP($A17,'2021 Depr Rates'!$A:$C,3,FALSE)/12/1000</f>
        <v>343.21957253333341</v>
      </c>
      <c r="S17" s="12">
        <f>F17*VLOOKUP($A17,'2021 Depr Rates'!$A:$C,3,FALSE)/12/1000</f>
        <v>343.21957253333341</v>
      </c>
      <c r="T17" s="12">
        <f>G17*VLOOKUP($A17,'2021 Depr Rates'!$A:$C,3,FALSE)/12/1000</f>
        <v>343.21957253333341</v>
      </c>
      <c r="U17" s="12">
        <f>H17*VLOOKUP($A17,'2021 Depr Rates'!$A:$C,3,FALSE)/12/1000</f>
        <v>343.21957253333341</v>
      </c>
      <c r="V17" s="12">
        <f>I17*VLOOKUP($A17,'2021 Depr Rates'!$A:$C,3,FALSE)/12/1000</f>
        <v>343.21957253333341</v>
      </c>
      <c r="W17" s="12">
        <f>J17*VLOOKUP($A17,'2021 Depr Rates'!$A:$C,3,FALSE)/12/1000</f>
        <v>343.21957253333341</v>
      </c>
      <c r="X17" s="12">
        <f>K17*VLOOKUP($A17,'2021 Depr Rates'!$A:$C,3,FALSE)/12/1000</f>
        <v>343.21957253333341</v>
      </c>
      <c r="Y17" s="12">
        <f>L17*VLOOKUP($A17,'2021 Depr Rates'!$A:$C,3,FALSE)/12/1000</f>
        <v>343.21957253333341</v>
      </c>
      <c r="Z17" s="12">
        <f>M17*VLOOKUP($A17,'2021 Depr Rates'!$A:$C,3,FALSE)/12/1000</f>
        <v>343.21957253333341</v>
      </c>
      <c r="AA17" s="12">
        <f>N17*VLOOKUP($A17,'2021 Depr Rates'!$A:$C,3,FALSE)/12/1000</f>
        <v>343.21957253333341</v>
      </c>
      <c r="AB17" s="12">
        <f t="shared" si="0"/>
        <v>4118.634870400002</v>
      </c>
    </row>
    <row r="18" spans="1:28" x14ac:dyDescent="0.25">
      <c r="A18" s="22">
        <v>31242</v>
      </c>
      <c r="B18" s="10" t="s">
        <v>95</v>
      </c>
      <c r="C18" s="13">
        <v>87640917.920000002</v>
      </c>
      <c r="D18" s="13">
        <v>87640917.920000002</v>
      </c>
      <c r="E18" s="13">
        <v>87640917.920000002</v>
      </c>
      <c r="F18" s="13">
        <v>87640917.920000002</v>
      </c>
      <c r="G18" s="13">
        <v>87640917.920000002</v>
      </c>
      <c r="H18" s="13">
        <v>87640917.920000002</v>
      </c>
      <c r="I18" s="13">
        <v>87640917.920000002</v>
      </c>
      <c r="J18" s="13">
        <v>87640917.920000002</v>
      </c>
      <c r="K18" s="13">
        <v>87644197.672000006</v>
      </c>
      <c r="L18" s="13">
        <v>87644197.672000006</v>
      </c>
      <c r="M18" s="13">
        <v>87644197.672000006</v>
      </c>
      <c r="N18" s="13">
        <v>87644197.672000006</v>
      </c>
      <c r="O18" s="25"/>
      <c r="P18" s="12">
        <f>C18*VLOOKUP($A18,'2021 Depr Rates'!$A:$C,3,FALSE)/12/1000</f>
        <v>270.2261635866667</v>
      </c>
      <c r="Q18" s="12">
        <f>D18*VLOOKUP($A18,'2021 Depr Rates'!$A:$C,3,FALSE)/12/1000</f>
        <v>270.2261635866667</v>
      </c>
      <c r="R18" s="12">
        <f>E18*VLOOKUP($A18,'2021 Depr Rates'!$A:$C,3,FALSE)/12/1000</f>
        <v>270.2261635866667</v>
      </c>
      <c r="S18" s="12">
        <f>F18*VLOOKUP($A18,'2021 Depr Rates'!$A:$C,3,FALSE)/12/1000</f>
        <v>270.2261635866667</v>
      </c>
      <c r="T18" s="12">
        <f>G18*VLOOKUP($A18,'2021 Depr Rates'!$A:$C,3,FALSE)/12/1000</f>
        <v>270.2261635866667</v>
      </c>
      <c r="U18" s="12">
        <f>H18*VLOOKUP($A18,'2021 Depr Rates'!$A:$C,3,FALSE)/12/1000</f>
        <v>270.2261635866667</v>
      </c>
      <c r="V18" s="12">
        <f>I18*VLOOKUP($A18,'2021 Depr Rates'!$A:$C,3,FALSE)/12/1000</f>
        <v>270.2261635866667</v>
      </c>
      <c r="W18" s="12">
        <f>J18*VLOOKUP($A18,'2021 Depr Rates'!$A:$C,3,FALSE)/12/1000</f>
        <v>270.2261635866667</v>
      </c>
      <c r="X18" s="12">
        <f>K18*VLOOKUP($A18,'2021 Depr Rates'!$A:$C,3,FALSE)/12/1000</f>
        <v>270.23627615533337</v>
      </c>
      <c r="Y18" s="12">
        <f>L18*VLOOKUP($A18,'2021 Depr Rates'!$A:$C,3,FALSE)/12/1000</f>
        <v>270.23627615533337</v>
      </c>
      <c r="Z18" s="12">
        <f>M18*VLOOKUP($A18,'2021 Depr Rates'!$A:$C,3,FALSE)/12/1000</f>
        <v>270.23627615533337</v>
      </c>
      <c r="AA18" s="12">
        <f>N18*VLOOKUP($A18,'2021 Depr Rates'!$A:$C,3,FALSE)/12/1000</f>
        <v>270.23627615533337</v>
      </c>
      <c r="AB18" s="12">
        <f t="shared" si="0"/>
        <v>3242.7544133146666</v>
      </c>
    </row>
    <row r="19" spans="1:28" x14ac:dyDescent="0.25">
      <c r="A19" s="22">
        <v>31243</v>
      </c>
      <c r="B19" s="10" t="s">
        <v>96</v>
      </c>
      <c r="C19" s="13">
        <v>164880015.79999992</v>
      </c>
      <c r="D19" s="13">
        <v>164886003.47599992</v>
      </c>
      <c r="E19" s="13">
        <v>164890371.7319999</v>
      </c>
      <c r="F19" s="13">
        <v>164913987.43999991</v>
      </c>
      <c r="G19" s="13">
        <v>164913987.43999991</v>
      </c>
      <c r="H19" s="13">
        <v>164938340.2599999</v>
      </c>
      <c r="I19" s="13">
        <v>164944165.88399991</v>
      </c>
      <c r="J19" s="13">
        <v>164950728.82799992</v>
      </c>
      <c r="K19" s="13">
        <v>164950728.82799992</v>
      </c>
      <c r="L19" s="13">
        <v>164950728.82799992</v>
      </c>
      <c r="M19" s="13">
        <v>164953495.19599992</v>
      </c>
      <c r="N19" s="13">
        <v>164953495.19599992</v>
      </c>
      <c r="O19" s="25"/>
      <c r="P19" s="12">
        <f>C19*VLOOKUP($A19,'2021 Depr Rates'!$A:$C,3,FALSE)/12/1000</f>
        <v>480.90004608333317</v>
      </c>
      <c r="Q19" s="12">
        <f>D19*VLOOKUP($A19,'2021 Depr Rates'!$A:$C,3,FALSE)/12/1000</f>
        <v>480.91751013833311</v>
      </c>
      <c r="R19" s="12">
        <f>E19*VLOOKUP($A19,'2021 Depr Rates'!$A:$C,3,FALSE)/12/1000</f>
        <v>480.93025088499974</v>
      </c>
      <c r="S19" s="12">
        <f>F19*VLOOKUP($A19,'2021 Depr Rates'!$A:$C,3,FALSE)/12/1000</f>
        <v>480.99913003333307</v>
      </c>
      <c r="T19" s="12">
        <f>G19*VLOOKUP($A19,'2021 Depr Rates'!$A:$C,3,FALSE)/12/1000</f>
        <v>480.99913003333307</v>
      </c>
      <c r="U19" s="12">
        <f>H19*VLOOKUP($A19,'2021 Depr Rates'!$A:$C,3,FALSE)/12/1000</f>
        <v>481.07015909166643</v>
      </c>
      <c r="V19" s="12">
        <f>I19*VLOOKUP($A19,'2021 Depr Rates'!$A:$C,3,FALSE)/12/1000</f>
        <v>481.08715049499978</v>
      </c>
      <c r="W19" s="12">
        <f>J19*VLOOKUP($A19,'2021 Depr Rates'!$A:$C,3,FALSE)/12/1000</f>
        <v>481.10629241499981</v>
      </c>
      <c r="X19" s="12">
        <f>K19*VLOOKUP($A19,'2021 Depr Rates'!$A:$C,3,FALSE)/12/1000</f>
        <v>481.10629241499981</v>
      </c>
      <c r="Y19" s="12">
        <f>L19*VLOOKUP($A19,'2021 Depr Rates'!$A:$C,3,FALSE)/12/1000</f>
        <v>481.10629241499981</v>
      </c>
      <c r="Z19" s="12">
        <f>M19*VLOOKUP($A19,'2021 Depr Rates'!$A:$C,3,FALSE)/12/1000</f>
        <v>481.11436098833315</v>
      </c>
      <c r="AA19" s="12">
        <f>N19*VLOOKUP($A19,'2021 Depr Rates'!$A:$C,3,FALSE)/12/1000</f>
        <v>481.11436098833315</v>
      </c>
      <c r="AB19" s="12">
        <f t="shared" si="0"/>
        <v>5772.4509759816638</v>
      </c>
    </row>
    <row r="20" spans="1:28" x14ac:dyDescent="0.25">
      <c r="A20" s="22">
        <v>31244</v>
      </c>
      <c r="B20" s="10" t="s">
        <v>97</v>
      </c>
      <c r="C20" s="13">
        <v>288210493.83999985</v>
      </c>
      <c r="D20" s="13">
        <v>288232295.01599985</v>
      </c>
      <c r="E20" s="13">
        <v>288245580.67199987</v>
      </c>
      <c r="F20" s="13">
        <v>288248714.74799991</v>
      </c>
      <c r="G20" s="13">
        <v>288435362.65999991</v>
      </c>
      <c r="H20" s="13">
        <v>288436678.69599992</v>
      </c>
      <c r="I20" s="13">
        <v>288538465.53199995</v>
      </c>
      <c r="J20" s="13">
        <v>288600797.59599996</v>
      </c>
      <c r="K20" s="13">
        <v>288917134.61999995</v>
      </c>
      <c r="L20" s="13">
        <v>289165498.65999997</v>
      </c>
      <c r="M20" s="13">
        <v>290581719.72799993</v>
      </c>
      <c r="N20" s="13">
        <v>291132164.06799996</v>
      </c>
      <c r="O20" s="25"/>
      <c r="P20" s="12">
        <f>C20*VLOOKUP($A20,'2021 Depr Rates'!$A:$C,3,FALSE)/12/1000</f>
        <v>720.52623459999961</v>
      </c>
      <c r="Q20" s="12">
        <f>D20*VLOOKUP($A20,'2021 Depr Rates'!$A:$C,3,FALSE)/12/1000</f>
        <v>720.58073753999963</v>
      </c>
      <c r="R20" s="12">
        <f>E20*VLOOKUP($A20,'2021 Depr Rates'!$A:$C,3,FALSE)/12/1000</f>
        <v>720.61395167999956</v>
      </c>
      <c r="S20" s="12">
        <f>F20*VLOOKUP($A20,'2021 Depr Rates'!$A:$C,3,FALSE)/12/1000</f>
        <v>720.62178686999982</v>
      </c>
      <c r="T20" s="12">
        <f>G20*VLOOKUP($A20,'2021 Depr Rates'!$A:$C,3,FALSE)/12/1000</f>
        <v>721.0884066499998</v>
      </c>
      <c r="U20" s="12">
        <f>H20*VLOOKUP($A20,'2021 Depr Rates'!$A:$C,3,FALSE)/12/1000</f>
        <v>721.09169673999975</v>
      </c>
      <c r="V20" s="12">
        <f>I20*VLOOKUP($A20,'2021 Depr Rates'!$A:$C,3,FALSE)/12/1000</f>
        <v>721.34616382999991</v>
      </c>
      <c r="W20" s="12">
        <f>J20*VLOOKUP($A20,'2021 Depr Rates'!$A:$C,3,FALSE)/12/1000</f>
        <v>721.50199398999985</v>
      </c>
      <c r="X20" s="12">
        <f>K20*VLOOKUP($A20,'2021 Depr Rates'!$A:$C,3,FALSE)/12/1000</f>
        <v>722.29283654999972</v>
      </c>
      <c r="Y20" s="12">
        <f>L20*VLOOKUP($A20,'2021 Depr Rates'!$A:$C,3,FALSE)/12/1000</f>
        <v>722.91374665000001</v>
      </c>
      <c r="Z20" s="12">
        <f>M20*VLOOKUP($A20,'2021 Depr Rates'!$A:$C,3,FALSE)/12/1000</f>
        <v>726.45429931999979</v>
      </c>
      <c r="AA20" s="12">
        <f>N20*VLOOKUP($A20,'2021 Depr Rates'!$A:$C,3,FALSE)/12/1000</f>
        <v>727.83041016999994</v>
      </c>
      <c r="AB20" s="12">
        <f t="shared" si="0"/>
        <v>8666.8622645899959</v>
      </c>
    </row>
    <row r="21" spans="1:28" x14ac:dyDescent="0.25">
      <c r="A21" s="22">
        <v>31245</v>
      </c>
      <c r="B21" s="10" t="s">
        <v>98</v>
      </c>
      <c r="C21" s="13">
        <v>161429553.99999997</v>
      </c>
      <c r="D21" s="13">
        <v>161450632.33199996</v>
      </c>
      <c r="E21" s="13">
        <v>161450632.33199996</v>
      </c>
      <c r="F21" s="13">
        <v>164723913.59199995</v>
      </c>
      <c r="G21" s="13">
        <v>164734822.17199993</v>
      </c>
      <c r="H21" s="13">
        <v>164734822.17199993</v>
      </c>
      <c r="I21" s="13">
        <v>164734822.17199993</v>
      </c>
      <c r="J21" s="13">
        <v>165042636.08399993</v>
      </c>
      <c r="K21" s="13">
        <v>169203134.02799994</v>
      </c>
      <c r="L21" s="13">
        <v>169203134.02799994</v>
      </c>
      <c r="M21" s="13">
        <v>170158684.75599992</v>
      </c>
      <c r="N21" s="13">
        <v>170302719.53599992</v>
      </c>
      <c r="O21" s="25"/>
      <c r="P21" s="12">
        <f>C21*VLOOKUP($A21,'2021 Depr Rates'!$A:$C,3,FALSE)/12/1000</f>
        <v>336.31157083333329</v>
      </c>
      <c r="Q21" s="12">
        <f>D21*VLOOKUP($A21,'2021 Depr Rates'!$A:$C,3,FALSE)/12/1000</f>
        <v>336.35548402499995</v>
      </c>
      <c r="R21" s="12">
        <f>E21*VLOOKUP($A21,'2021 Depr Rates'!$A:$C,3,FALSE)/12/1000</f>
        <v>336.35548402499995</v>
      </c>
      <c r="S21" s="12">
        <f>F21*VLOOKUP($A21,'2021 Depr Rates'!$A:$C,3,FALSE)/12/1000</f>
        <v>343.17481998333324</v>
      </c>
      <c r="T21" s="12">
        <f>G21*VLOOKUP($A21,'2021 Depr Rates'!$A:$C,3,FALSE)/12/1000</f>
        <v>343.19754619166656</v>
      </c>
      <c r="U21" s="12">
        <f>H21*VLOOKUP($A21,'2021 Depr Rates'!$A:$C,3,FALSE)/12/1000</f>
        <v>343.19754619166656</v>
      </c>
      <c r="V21" s="12">
        <f>I21*VLOOKUP($A21,'2021 Depr Rates'!$A:$C,3,FALSE)/12/1000</f>
        <v>343.19754619166656</v>
      </c>
      <c r="W21" s="12">
        <f>J21*VLOOKUP($A21,'2021 Depr Rates'!$A:$C,3,FALSE)/12/1000</f>
        <v>343.8388251749999</v>
      </c>
      <c r="X21" s="12">
        <f>K21*VLOOKUP($A21,'2021 Depr Rates'!$A:$C,3,FALSE)/12/1000</f>
        <v>352.50652922499989</v>
      </c>
      <c r="Y21" s="12">
        <f>L21*VLOOKUP($A21,'2021 Depr Rates'!$A:$C,3,FALSE)/12/1000</f>
        <v>352.50652922499989</v>
      </c>
      <c r="Z21" s="12">
        <f>M21*VLOOKUP($A21,'2021 Depr Rates'!$A:$C,3,FALSE)/12/1000</f>
        <v>354.49725990833321</v>
      </c>
      <c r="AA21" s="12">
        <f>N21*VLOOKUP($A21,'2021 Depr Rates'!$A:$C,3,FALSE)/12/1000</f>
        <v>354.79733236666652</v>
      </c>
      <c r="AB21" s="12">
        <f t="shared" si="0"/>
        <v>4139.9364733416651</v>
      </c>
    </row>
    <row r="22" spans="1:28" x14ac:dyDescent="0.25">
      <c r="A22" s="22">
        <v>31246</v>
      </c>
      <c r="B22" s="10" t="s">
        <v>99</v>
      </c>
      <c r="C22" s="13">
        <v>55036213.859999992</v>
      </c>
      <c r="D22" s="13">
        <v>55036213.859999992</v>
      </c>
      <c r="E22" s="13">
        <v>55036213.859999992</v>
      </c>
      <c r="F22" s="13">
        <v>55036213.859999992</v>
      </c>
      <c r="G22" s="13">
        <v>55036213.859999992</v>
      </c>
      <c r="H22" s="13">
        <v>55036213.859999992</v>
      </c>
      <c r="I22" s="13">
        <v>55036213.859999992</v>
      </c>
      <c r="J22" s="13">
        <v>55036213.859999992</v>
      </c>
      <c r="K22" s="13">
        <v>55036213.859999992</v>
      </c>
      <c r="L22" s="13">
        <v>55036213.859999992</v>
      </c>
      <c r="M22" s="13">
        <v>55036213.859999992</v>
      </c>
      <c r="N22" s="13">
        <v>55036213.859999992</v>
      </c>
      <c r="O22" s="25"/>
      <c r="P22" s="12">
        <f>C22*VLOOKUP($A22,'2021 Depr Rates'!$A:$C,3,FALSE)/12/1000</f>
        <v>151.34958811499999</v>
      </c>
      <c r="Q22" s="12">
        <f>D22*VLOOKUP($A22,'2021 Depr Rates'!$A:$C,3,FALSE)/12/1000</f>
        <v>151.34958811499999</v>
      </c>
      <c r="R22" s="12">
        <f>E22*VLOOKUP($A22,'2021 Depr Rates'!$A:$C,3,FALSE)/12/1000</f>
        <v>151.34958811499999</v>
      </c>
      <c r="S22" s="12">
        <f>F22*VLOOKUP($A22,'2021 Depr Rates'!$A:$C,3,FALSE)/12/1000</f>
        <v>151.34958811499999</v>
      </c>
      <c r="T22" s="12">
        <f>G22*VLOOKUP($A22,'2021 Depr Rates'!$A:$C,3,FALSE)/12/1000</f>
        <v>151.34958811499999</v>
      </c>
      <c r="U22" s="12">
        <f>H22*VLOOKUP($A22,'2021 Depr Rates'!$A:$C,3,FALSE)/12/1000</f>
        <v>151.34958811499999</v>
      </c>
      <c r="V22" s="12">
        <f>I22*VLOOKUP($A22,'2021 Depr Rates'!$A:$C,3,FALSE)/12/1000</f>
        <v>151.34958811499999</v>
      </c>
      <c r="W22" s="12">
        <f>J22*VLOOKUP($A22,'2021 Depr Rates'!$A:$C,3,FALSE)/12/1000</f>
        <v>151.34958811499999</v>
      </c>
      <c r="X22" s="12">
        <f>K22*VLOOKUP($A22,'2021 Depr Rates'!$A:$C,3,FALSE)/12/1000</f>
        <v>151.34958811499999</v>
      </c>
      <c r="Y22" s="12">
        <f>L22*VLOOKUP($A22,'2021 Depr Rates'!$A:$C,3,FALSE)/12/1000</f>
        <v>151.34958811499999</v>
      </c>
      <c r="Z22" s="12">
        <f>M22*VLOOKUP($A22,'2021 Depr Rates'!$A:$C,3,FALSE)/12/1000</f>
        <v>151.34958811499999</v>
      </c>
      <c r="AA22" s="12">
        <f>N22*VLOOKUP($A22,'2021 Depr Rates'!$A:$C,3,FALSE)/12/1000</f>
        <v>151.34958811499999</v>
      </c>
      <c r="AB22" s="12">
        <f t="shared" si="0"/>
        <v>1816.1950573799998</v>
      </c>
    </row>
    <row r="23" spans="1:28" x14ac:dyDescent="0.25">
      <c r="A23" s="22">
        <v>31251</v>
      </c>
      <c r="B23" s="10" t="s">
        <v>101</v>
      </c>
      <c r="C23" s="13">
        <v>46985092.910000004</v>
      </c>
      <c r="D23" s="13">
        <v>46985092.910000004</v>
      </c>
      <c r="E23" s="13">
        <v>46985092.910000004</v>
      </c>
      <c r="F23" s="13">
        <v>46985092.910000004</v>
      </c>
      <c r="G23" s="13">
        <v>46985092.910000004</v>
      </c>
      <c r="H23" s="13">
        <v>46985092.910000004</v>
      </c>
      <c r="I23" s="13">
        <v>46985092.910000004</v>
      </c>
      <c r="J23" s="13">
        <v>46985092.910000004</v>
      </c>
      <c r="K23" s="13">
        <v>46985092.910000004</v>
      </c>
      <c r="L23" s="13">
        <v>46985092.910000004</v>
      </c>
      <c r="M23" s="13">
        <v>46985092.910000004</v>
      </c>
      <c r="N23" s="13">
        <v>46985092.910000004</v>
      </c>
      <c r="O23" s="25"/>
      <c r="P23" s="12">
        <f>C23*VLOOKUP($A23,'2021 Depr Rates'!$A:$C,3,FALSE)/12/1000</f>
        <v>168.36324959416666</v>
      </c>
      <c r="Q23" s="12">
        <f>D23*VLOOKUP($A23,'2021 Depr Rates'!$A:$C,3,FALSE)/12/1000</f>
        <v>168.36324959416666</v>
      </c>
      <c r="R23" s="12">
        <f>E23*VLOOKUP($A23,'2021 Depr Rates'!$A:$C,3,FALSE)/12/1000</f>
        <v>168.36324959416666</v>
      </c>
      <c r="S23" s="12">
        <f>F23*VLOOKUP($A23,'2021 Depr Rates'!$A:$C,3,FALSE)/12/1000</f>
        <v>168.36324959416666</v>
      </c>
      <c r="T23" s="12">
        <f>G23*VLOOKUP($A23,'2021 Depr Rates'!$A:$C,3,FALSE)/12/1000</f>
        <v>168.36324959416666</v>
      </c>
      <c r="U23" s="12">
        <f>H23*VLOOKUP($A23,'2021 Depr Rates'!$A:$C,3,FALSE)/12/1000</f>
        <v>168.36324959416666</v>
      </c>
      <c r="V23" s="12">
        <f>I23*VLOOKUP($A23,'2021 Depr Rates'!$A:$C,3,FALSE)/12/1000</f>
        <v>168.36324959416666</v>
      </c>
      <c r="W23" s="12">
        <f>J23*VLOOKUP($A23,'2021 Depr Rates'!$A:$C,3,FALSE)/12/1000</f>
        <v>168.36324959416666</v>
      </c>
      <c r="X23" s="12">
        <f>K23*VLOOKUP($A23,'2021 Depr Rates'!$A:$C,3,FALSE)/12/1000</f>
        <v>168.36324959416666</v>
      </c>
      <c r="Y23" s="12">
        <f>L23*VLOOKUP($A23,'2021 Depr Rates'!$A:$C,3,FALSE)/12/1000</f>
        <v>168.36324959416666</v>
      </c>
      <c r="Z23" s="12">
        <f>M23*VLOOKUP($A23,'2021 Depr Rates'!$A:$C,3,FALSE)/12/1000</f>
        <v>168.36324959416666</v>
      </c>
      <c r="AA23" s="12">
        <f>N23*VLOOKUP($A23,'2021 Depr Rates'!$A:$C,3,FALSE)/12/1000</f>
        <v>168.36324959416666</v>
      </c>
      <c r="AB23" s="12">
        <f t="shared" si="0"/>
        <v>2020.3589951300003</v>
      </c>
    </row>
    <row r="24" spans="1:28" x14ac:dyDescent="0.25">
      <c r="A24" s="22">
        <v>31252</v>
      </c>
      <c r="B24" s="10" t="s">
        <v>102</v>
      </c>
      <c r="C24" s="13">
        <v>51260286.850000009</v>
      </c>
      <c r="D24" s="13">
        <v>51260286.850000009</v>
      </c>
      <c r="E24" s="13">
        <v>51260286.850000009</v>
      </c>
      <c r="F24" s="13">
        <v>51260286.850000009</v>
      </c>
      <c r="G24" s="13">
        <v>51260286.850000009</v>
      </c>
      <c r="H24" s="13">
        <v>51260286.850000009</v>
      </c>
      <c r="I24" s="13">
        <v>51260286.850000009</v>
      </c>
      <c r="J24" s="13">
        <v>51260286.850000009</v>
      </c>
      <c r="K24" s="13">
        <v>51260286.850000009</v>
      </c>
      <c r="L24" s="13">
        <v>51260286.850000009</v>
      </c>
      <c r="M24" s="13">
        <v>51260286.850000009</v>
      </c>
      <c r="N24" s="13">
        <v>51260286.850000009</v>
      </c>
      <c r="O24" s="25"/>
      <c r="P24" s="12">
        <f>C24*VLOOKUP($A24,'2021 Depr Rates'!$A:$C,3,FALSE)/12/1000</f>
        <v>170.86762283333334</v>
      </c>
      <c r="Q24" s="12">
        <f>D24*VLOOKUP($A24,'2021 Depr Rates'!$A:$C,3,FALSE)/12/1000</f>
        <v>170.86762283333334</v>
      </c>
      <c r="R24" s="12">
        <f>E24*VLOOKUP($A24,'2021 Depr Rates'!$A:$C,3,FALSE)/12/1000</f>
        <v>170.86762283333334</v>
      </c>
      <c r="S24" s="12">
        <f>F24*VLOOKUP($A24,'2021 Depr Rates'!$A:$C,3,FALSE)/12/1000</f>
        <v>170.86762283333334</v>
      </c>
      <c r="T24" s="12">
        <f>G24*VLOOKUP($A24,'2021 Depr Rates'!$A:$C,3,FALSE)/12/1000</f>
        <v>170.86762283333334</v>
      </c>
      <c r="U24" s="12">
        <f>H24*VLOOKUP($A24,'2021 Depr Rates'!$A:$C,3,FALSE)/12/1000</f>
        <v>170.86762283333334</v>
      </c>
      <c r="V24" s="12">
        <f>I24*VLOOKUP($A24,'2021 Depr Rates'!$A:$C,3,FALSE)/12/1000</f>
        <v>170.86762283333334</v>
      </c>
      <c r="W24" s="12">
        <f>J24*VLOOKUP($A24,'2021 Depr Rates'!$A:$C,3,FALSE)/12/1000</f>
        <v>170.86762283333334</v>
      </c>
      <c r="X24" s="12">
        <f>K24*VLOOKUP($A24,'2021 Depr Rates'!$A:$C,3,FALSE)/12/1000</f>
        <v>170.86762283333334</v>
      </c>
      <c r="Y24" s="12">
        <f>L24*VLOOKUP($A24,'2021 Depr Rates'!$A:$C,3,FALSE)/12/1000</f>
        <v>170.86762283333334</v>
      </c>
      <c r="Z24" s="12">
        <f>M24*VLOOKUP($A24,'2021 Depr Rates'!$A:$C,3,FALSE)/12/1000</f>
        <v>170.86762283333334</v>
      </c>
      <c r="AA24" s="12">
        <f>N24*VLOOKUP($A24,'2021 Depr Rates'!$A:$C,3,FALSE)/12/1000</f>
        <v>170.86762283333334</v>
      </c>
      <c r="AB24" s="12">
        <f t="shared" si="0"/>
        <v>2050.411474</v>
      </c>
    </row>
    <row r="25" spans="1:28" x14ac:dyDescent="0.25">
      <c r="A25" s="22">
        <v>31253</v>
      </c>
      <c r="B25" s="10" t="s">
        <v>103</v>
      </c>
      <c r="C25" s="13">
        <v>44040159.469999999</v>
      </c>
      <c r="D25" s="13">
        <v>44040159.469999999</v>
      </c>
      <c r="E25" s="13">
        <v>44040159.469999999</v>
      </c>
      <c r="F25" s="13">
        <v>44040159.469999999</v>
      </c>
      <c r="G25" s="13">
        <v>44040159.469999999</v>
      </c>
      <c r="H25" s="13">
        <v>44040159.469999999</v>
      </c>
      <c r="I25" s="13">
        <v>44040159.469999999</v>
      </c>
      <c r="J25" s="13">
        <v>44040159.469999999</v>
      </c>
      <c r="K25" s="13">
        <v>44040159.469999999</v>
      </c>
      <c r="L25" s="13">
        <v>44040159.469999999</v>
      </c>
      <c r="M25" s="13">
        <v>44040159.469999999</v>
      </c>
      <c r="N25" s="13">
        <v>44040159.469999999</v>
      </c>
      <c r="O25" s="25"/>
      <c r="P25" s="12">
        <f>C25*VLOOKUP($A25,'2021 Depr Rates'!$A:$C,3,FALSE)/12/1000</f>
        <v>143.13051827749999</v>
      </c>
      <c r="Q25" s="12">
        <f>D25*VLOOKUP($A25,'2021 Depr Rates'!$A:$C,3,FALSE)/12/1000</f>
        <v>143.13051827749999</v>
      </c>
      <c r="R25" s="12">
        <f>E25*VLOOKUP($A25,'2021 Depr Rates'!$A:$C,3,FALSE)/12/1000</f>
        <v>143.13051827749999</v>
      </c>
      <c r="S25" s="12">
        <f>F25*VLOOKUP($A25,'2021 Depr Rates'!$A:$C,3,FALSE)/12/1000</f>
        <v>143.13051827749999</v>
      </c>
      <c r="T25" s="12">
        <f>G25*VLOOKUP($A25,'2021 Depr Rates'!$A:$C,3,FALSE)/12/1000</f>
        <v>143.13051827749999</v>
      </c>
      <c r="U25" s="12">
        <f>H25*VLOOKUP($A25,'2021 Depr Rates'!$A:$C,3,FALSE)/12/1000</f>
        <v>143.13051827749999</v>
      </c>
      <c r="V25" s="12">
        <f>I25*VLOOKUP($A25,'2021 Depr Rates'!$A:$C,3,FALSE)/12/1000</f>
        <v>143.13051827749999</v>
      </c>
      <c r="W25" s="12">
        <f>J25*VLOOKUP($A25,'2021 Depr Rates'!$A:$C,3,FALSE)/12/1000</f>
        <v>143.13051827749999</v>
      </c>
      <c r="X25" s="12">
        <f>K25*VLOOKUP($A25,'2021 Depr Rates'!$A:$C,3,FALSE)/12/1000</f>
        <v>143.13051827749999</v>
      </c>
      <c r="Y25" s="12">
        <f>L25*VLOOKUP($A25,'2021 Depr Rates'!$A:$C,3,FALSE)/12/1000</f>
        <v>143.13051827749999</v>
      </c>
      <c r="Z25" s="12">
        <f>M25*VLOOKUP($A25,'2021 Depr Rates'!$A:$C,3,FALSE)/12/1000</f>
        <v>143.13051827749999</v>
      </c>
      <c r="AA25" s="12">
        <f>N25*VLOOKUP($A25,'2021 Depr Rates'!$A:$C,3,FALSE)/12/1000</f>
        <v>143.13051827749999</v>
      </c>
      <c r="AB25" s="12">
        <f t="shared" si="0"/>
        <v>1717.5662193299997</v>
      </c>
    </row>
    <row r="26" spans="1:28" x14ac:dyDescent="0.25">
      <c r="A26" s="22">
        <v>31254</v>
      </c>
      <c r="B26" s="10" t="s">
        <v>104</v>
      </c>
      <c r="C26" s="13">
        <v>30373191.169999998</v>
      </c>
      <c r="D26" s="13">
        <v>30373191.169999998</v>
      </c>
      <c r="E26" s="13">
        <v>30373191.169999998</v>
      </c>
      <c r="F26" s="13">
        <v>30373191.169999998</v>
      </c>
      <c r="G26" s="13">
        <v>30373191.169999998</v>
      </c>
      <c r="H26" s="13">
        <v>30373191.169999998</v>
      </c>
      <c r="I26" s="13">
        <v>30373191.169999998</v>
      </c>
      <c r="J26" s="13">
        <v>30373191.169999998</v>
      </c>
      <c r="K26" s="13">
        <v>30373191.169999998</v>
      </c>
      <c r="L26" s="13">
        <v>30373191.169999998</v>
      </c>
      <c r="M26" s="13">
        <v>30373191.169999998</v>
      </c>
      <c r="N26" s="13">
        <v>30373191.169999998</v>
      </c>
      <c r="O26" s="25"/>
      <c r="P26" s="12">
        <f>C26*VLOOKUP($A26,'2021 Depr Rates'!$A:$C,3,FALSE)/12/1000</f>
        <v>96.181772038333335</v>
      </c>
      <c r="Q26" s="12">
        <f>D26*VLOOKUP($A26,'2021 Depr Rates'!$A:$C,3,FALSE)/12/1000</f>
        <v>96.181772038333335</v>
      </c>
      <c r="R26" s="12">
        <f>E26*VLOOKUP($A26,'2021 Depr Rates'!$A:$C,3,FALSE)/12/1000</f>
        <v>96.181772038333335</v>
      </c>
      <c r="S26" s="12">
        <f>F26*VLOOKUP($A26,'2021 Depr Rates'!$A:$C,3,FALSE)/12/1000</f>
        <v>96.181772038333335</v>
      </c>
      <c r="T26" s="12">
        <f>G26*VLOOKUP($A26,'2021 Depr Rates'!$A:$C,3,FALSE)/12/1000</f>
        <v>96.181772038333335</v>
      </c>
      <c r="U26" s="12">
        <f>H26*VLOOKUP($A26,'2021 Depr Rates'!$A:$C,3,FALSE)/12/1000</f>
        <v>96.181772038333335</v>
      </c>
      <c r="V26" s="12">
        <f>I26*VLOOKUP($A26,'2021 Depr Rates'!$A:$C,3,FALSE)/12/1000</f>
        <v>96.181772038333335</v>
      </c>
      <c r="W26" s="12">
        <f>J26*VLOOKUP($A26,'2021 Depr Rates'!$A:$C,3,FALSE)/12/1000</f>
        <v>96.181772038333335</v>
      </c>
      <c r="X26" s="12">
        <f>K26*VLOOKUP($A26,'2021 Depr Rates'!$A:$C,3,FALSE)/12/1000</f>
        <v>96.181772038333335</v>
      </c>
      <c r="Y26" s="12">
        <f>L26*VLOOKUP($A26,'2021 Depr Rates'!$A:$C,3,FALSE)/12/1000</f>
        <v>96.181772038333335</v>
      </c>
      <c r="Z26" s="12">
        <f>M26*VLOOKUP($A26,'2021 Depr Rates'!$A:$C,3,FALSE)/12/1000</f>
        <v>96.181772038333335</v>
      </c>
      <c r="AA26" s="12">
        <f>N26*VLOOKUP($A26,'2021 Depr Rates'!$A:$C,3,FALSE)/12/1000</f>
        <v>96.181772038333335</v>
      </c>
      <c r="AB26" s="12">
        <f t="shared" si="0"/>
        <v>1154.1812644599997</v>
      </c>
    </row>
    <row r="27" spans="1:28" x14ac:dyDescent="0.25">
      <c r="A27" s="22">
        <v>31440</v>
      </c>
      <c r="B27" s="10" t="s">
        <v>105</v>
      </c>
      <c r="C27" s="13">
        <v>8821954.7400000021</v>
      </c>
      <c r="D27" s="13">
        <v>8920628.5760000013</v>
      </c>
      <c r="E27" s="13">
        <v>9089111.4920000006</v>
      </c>
      <c r="F27" s="13">
        <v>9605256.1320000011</v>
      </c>
      <c r="G27" s="13">
        <v>9626228.8800000008</v>
      </c>
      <c r="H27" s="13">
        <v>9634859.8320000004</v>
      </c>
      <c r="I27" s="13">
        <v>10526062.312000001</v>
      </c>
      <c r="J27" s="13">
        <v>10688145.940000001</v>
      </c>
      <c r="K27" s="13">
        <v>10748219.812000001</v>
      </c>
      <c r="L27" s="13">
        <v>10764364.564000001</v>
      </c>
      <c r="M27" s="13">
        <v>11768075.948000001</v>
      </c>
      <c r="N27" s="13">
        <v>11776642.616000002</v>
      </c>
      <c r="O27" s="25"/>
      <c r="P27" s="12">
        <f>C27*VLOOKUP($A27,'2021 Depr Rates'!$A:$C,3,FALSE)/12/1000</f>
        <v>16.908746585000003</v>
      </c>
      <c r="Q27" s="12">
        <f>D27*VLOOKUP($A27,'2021 Depr Rates'!$A:$C,3,FALSE)/12/1000</f>
        <v>17.097871437333335</v>
      </c>
      <c r="R27" s="12">
        <f>E27*VLOOKUP($A27,'2021 Depr Rates'!$A:$C,3,FALSE)/12/1000</f>
        <v>17.420797026333332</v>
      </c>
      <c r="S27" s="12">
        <f>F27*VLOOKUP($A27,'2021 Depr Rates'!$A:$C,3,FALSE)/12/1000</f>
        <v>18.410074253000001</v>
      </c>
      <c r="T27" s="12">
        <f>G27*VLOOKUP($A27,'2021 Depr Rates'!$A:$C,3,FALSE)/12/1000</f>
        <v>18.45027202</v>
      </c>
      <c r="U27" s="12">
        <f>H27*VLOOKUP($A27,'2021 Depr Rates'!$A:$C,3,FALSE)/12/1000</f>
        <v>18.466814677999999</v>
      </c>
      <c r="V27" s="12">
        <f>I27*VLOOKUP($A27,'2021 Depr Rates'!$A:$C,3,FALSE)/12/1000</f>
        <v>20.174952764666667</v>
      </c>
      <c r="W27" s="12">
        <f>J27*VLOOKUP($A27,'2021 Depr Rates'!$A:$C,3,FALSE)/12/1000</f>
        <v>20.485613051666672</v>
      </c>
      <c r="X27" s="12">
        <f>K27*VLOOKUP($A27,'2021 Depr Rates'!$A:$C,3,FALSE)/12/1000</f>
        <v>20.600754639666668</v>
      </c>
      <c r="Y27" s="12">
        <f>L27*VLOOKUP($A27,'2021 Depr Rates'!$A:$C,3,FALSE)/12/1000</f>
        <v>20.631698747666668</v>
      </c>
      <c r="Z27" s="12">
        <f>M27*VLOOKUP($A27,'2021 Depr Rates'!$A:$C,3,FALSE)/12/1000</f>
        <v>22.55547890033333</v>
      </c>
      <c r="AA27" s="12">
        <f>N27*VLOOKUP($A27,'2021 Depr Rates'!$A:$C,3,FALSE)/12/1000</f>
        <v>22.571898347333335</v>
      </c>
      <c r="AB27" s="12">
        <f t="shared" si="0"/>
        <v>233.774972451</v>
      </c>
    </row>
    <row r="28" spans="1:28" x14ac:dyDescent="0.25">
      <c r="A28" s="22">
        <v>31441</v>
      </c>
      <c r="B28" s="10" t="s">
        <v>106</v>
      </c>
      <c r="C28" s="13">
        <v>50488850.079999998</v>
      </c>
      <c r="D28" s="13">
        <v>50488850.079999998</v>
      </c>
      <c r="E28" s="13">
        <v>50488850.079999998</v>
      </c>
      <c r="F28" s="13">
        <v>50488850.079999998</v>
      </c>
      <c r="G28" s="13">
        <v>50488850.079999998</v>
      </c>
      <c r="H28" s="13">
        <v>50488850.079999998</v>
      </c>
      <c r="I28" s="13">
        <v>50488850.079999998</v>
      </c>
      <c r="J28" s="13">
        <v>50488850.079999998</v>
      </c>
      <c r="K28" s="13">
        <v>50488850.079999998</v>
      </c>
      <c r="L28" s="13">
        <v>50488850.079999998</v>
      </c>
      <c r="M28" s="13">
        <v>50488850.079999998</v>
      </c>
      <c r="N28" s="13">
        <v>50488850.079999998</v>
      </c>
      <c r="O28" s="25"/>
      <c r="P28" s="12">
        <f>C28*VLOOKUP($A28,'2021 Depr Rates'!$A:$C,3,FALSE)/12/1000</f>
        <v>147.25914606666666</v>
      </c>
      <c r="Q28" s="12">
        <f>D28*VLOOKUP($A28,'2021 Depr Rates'!$A:$C,3,FALSE)/12/1000</f>
        <v>147.25914606666666</v>
      </c>
      <c r="R28" s="12">
        <f>E28*VLOOKUP($A28,'2021 Depr Rates'!$A:$C,3,FALSE)/12/1000</f>
        <v>147.25914606666666</v>
      </c>
      <c r="S28" s="12">
        <f>F28*VLOOKUP($A28,'2021 Depr Rates'!$A:$C,3,FALSE)/12/1000</f>
        <v>147.25914606666666</v>
      </c>
      <c r="T28" s="12">
        <f>G28*VLOOKUP($A28,'2021 Depr Rates'!$A:$C,3,FALSE)/12/1000</f>
        <v>147.25914606666666</v>
      </c>
      <c r="U28" s="12">
        <f>H28*VLOOKUP($A28,'2021 Depr Rates'!$A:$C,3,FALSE)/12/1000</f>
        <v>147.25914606666666</v>
      </c>
      <c r="V28" s="12">
        <f>I28*VLOOKUP($A28,'2021 Depr Rates'!$A:$C,3,FALSE)/12/1000</f>
        <v>147.25914606666666</v>
      </c>
      <c r="W28" s="12">
        <f>J28*VLOOKUP($A28,'2021 Depr Rates'!$A:$C,3,FALSE)/12/1000</f>
        <v>147.25914606666666</v>
      </c>
      <c r="X28" s="12">
        <f>K28*VLOOKUP($A28,'2021 Depr Rates'!$A:$C,3,FALSE)/12/1000</f>
        <v>147.25914606666666</v>
      </c>
      <c r="Y28" s="12">
        <f>L28*VLOOKUP($A28,'2021 Depr Rates'!$A:$C,3,FALSE)/12/1000</f>
        <v>147.25914606666666</v>
      </c>
      <c r="Z28" s="12">
        <f>M28*VLOOKUP($A28,'2021 Depr Rates'!$A:$C,3,FALSE)/12/1000</f>
        <v>147.25914606666666</v>
      </c>
      <c r="AA28" s="12">
        <f>N28*VLOOKUP($A28,'2021 Depr Rates'!$A:$C,3,FALSE)/12/1000</f>
        <v>147.25914606666666</v>
      </c>
      <c r="AB28" s="12">
        <f t="shared" si="0"/>
        <v>1767.1097528000003</v>
      </c>
    </row>
    <row r="29" spans="1:28" x14ac:dyDescent="0.25">
      <c r="A29" s="22">
        <v>31442</v>
      </c>
      <c r="B29" s="10" t="s">
        <v>107</v>
      </c>
      <c r="C29" s="13">
        <v>50863062.61999999</v>
      </c>
      <c r="D29" s="13">
        <v>50863062.61999999</v>
      </c>
      <c r="E29" s="13">
        <v>50863062.61999999</v>
      </c>
      <c r="F29" s="13">
        <v>50863062.61999999</v>
      </c>
      <c r="G29" s="13">
        <v>50863062.61999999</v>
      </c>
      <c r="H29" s="13">
        <v>50863062.61999999</v>
      </c>
      <c r="I29" s="13">
        <v>50863062.61999999</v>
      </c>
      <c r="J29" s="13">
        <v>50863062.61999999</v>
      </c>
      <c r="K29" s="13">
        <v>50866342.371999986</v>
      </c>
      <c r="L29" s="13">
        <v>50866342.371999986</v>
      </c>
      <c r="M29" s="13">
        <v>50866342.371999986</v>
      </c>
      <c r="N29" s="13">
        <v>50866342.371999986</v>
      </c>
      <c r="O29" s="25"/>
      <c r="P29" s="12">
        <f>C29*VLOOKUP($A29,'2021 Depr Rates'!$A:$C,3,FALSE)/12/1000</f>
        <v>161.06636496333329</v>
      </c>
      <c r="Q29" s="12">
        <f>D29*VLOOKUP($A29,'2021 Depr Rates'!$A:$C,3,FALSE)/12/1000</f>
        <v>161.06636496333329</v>
      </c>
      <c r="R29" s="12">
        <f>E29*VLOOKUP($A29,'2021 Depr Rates'!$A:$C,3,FALSE)/12/1000</f>
        <v>161.06636496333329</v>
      </c>
      <c r="S29" s="12">
        <f>F29*VLOOKUP($A29,'2021 Depr Rates'!$A:$C,3,FALSE)/12/1000</f>
        <v>161.06636496333329</v>
      </c>
      <c r="T29" s="12">
        <f>G29*VLOOKUP($A29,'2021 Depr Rates'!$A:$C,3,FALSE)/12/1000</f>
        <v>161.06636496333329</v>
      </c>
      <c r="U29" s="12">
        <f>H29*VLOOKUP($A29,'2021 Depr Rates'!$A:$C,3,FALSE)/12/1000</f>
        <v>161.06636496333329</v>
      </c>
      <c r="V29" s="12">
        <f>I29*VLOOKUP($A29,'2021 Depr Rates'!$A:$C,3,FALSE)/12/1000</f>
        <v>161.06636496333329</v>
      </c>
      <c r="W29" s="12">
        <f>J29*VLOOKUP($A29,'2021 Depr Rates'!$A:$C,3,FALSE)/12/1000</f>
        <v>161.06636496333329</v>
      </c>
      <c r="X29" s="12">
        <f>K29*VLOOKUP($A29,'2021 Depr Rates'!$A:$C,3,FALSE)/12/1000</f>
        <v>161.07675084466661</v>
      </c>
      <c r="Y29" s="12">
        <f>L29*VLOOKUP($A29,'2021 Depr Rates'!$A:$C,3,FALSE)/12/1000</f>
        <v>161.07675084466661</v>
      </c>
      <c r="Z29" s="12">
        <f>M29*VLOOKUP($A29,'2021 Depr Rates'!$A:$C,3,FALSE)/12/1000</f>
        <v>161.07675084466661</v>
      </c>
      <c r="AA29" s="12">
        <f>N29*VLOOKUP($A29,'2021 Depr Rates'!$A:$C,3,FALSE)/12/1000</f>
        <v>161.07675084466661</v>
      </c>
      <c r="AB29" s="12">
        <f t="shared" si="0"/>
        <v>1932.8379230853325</v>
      </c>
    </row>
    <row r="30" spans="1:28" x14ac:dyDescent="0.25">
      <c r="A30" s="22">
        <v>31443</v>
      </c>
      <c r="B30" s="10" t="s">
        <v>108</v>
      </c>
      <c r="C30" s="13">
        <v>54862763.579999991</v>
      </c>
      <c r="D30" s="13">
        <v>54868751.25599999</v>
      </c>
      <c r="E30" s="13">
        <v>54873119.511999987</v>
      </c>
      <c r="F30" s="13">
        <v>54896735.219999984</v>
      </c>
      <c r="G30" s="13">
        <v>54896735.219999984</v>
      </c>
      <c r="H30" s="13">
        <v>54921088.039999984</v>
      </c>
      <c r="I30" s="13">
        <v>54926913.663999982</v>
      </c>
      <c r="J30" s="13">
        <v>54933476.60799998</v>
      </c>
      <c r="K30" s="13">
        <v>54933476.60799998</v>
      </c>
      <c r="L30" s="13">
        <v>54933476.60799998</v>
      </c>
      <c r="M30" s="13">
        <v>54936242.975999981</v>
      </c>
      <c r="N30" s="13">
        <v>54936242.975999981</v>
      </c>
      <c r="O30" s="25"/>
      <c r="P30" s="12">
        <f>C30*VLOOKUP($A30,'2021 Depr Rates'!$A:$C,3,FALSE)/12/1000</f>
        <v>146.30070287999996</v>
      </c>
      <c r="Q30" s="12">
        <f>D30*VLOOKUP($A30,'2021 Depr Rates'!$A:$C,3,FALSE)/12/1000</f>
        <v>146.31667001599996</v>
      </c>
      <c r="R30" s="12">
        <f>E30*VLOOKUP($A30,'2021 Depr Rates'!$A:$C,3,FALSE)/12/1000</f>
        <v>146.32831869866664</v>
      </c>
      <c r="S30" s="12">
        <f>F30*VLOOKUP($A30,'2021 Depr Rates'!$A:$C,3,FALSE)/12/1000</f>
        <v>146.39129391999998</v>
      </c>
      <c r="T30" s="12">
        <f>G30*VLOOKUP($A30,'2021 Depr Rates'!$A:$C,3,FALSE)/12/1000</f>
        <v>146.39129391999998</v>
      </c>
      <c r="U30" s="12">
        <f>H30*VLOOKUP($A30,'2021 Depr Rates'!$A:$C,3,FALSE)/12/1000</f>
        <v>146.45623477333331</v>
      </c>
      <c r="V30" s="12">
        <f>I30*VLOOKUP($A30,'2021 Depr Rates'!$A:$C,3,FALSE)/12/1000</f>
        <v>146.47176977066664</v>
      </c>
      <c r="W30" s="12">
        <f>J30*VLOOKUP($A30,'2021 Depr Rates'!$A:$C,3,FALSE)/12/1000</f>
        <v>146.48927095466664</v>
      </c>
      <c r="X30" s="12">
        <f>K30*VLOOKUP($A30,'2021 Depr Rates'!$A:$C,3,FALSE)/12/1000</f>
        <v>146.48927095466664</v>
      </c>
      <c r="Y30" s="12">
        <f>L30*VLOOKUP($A30,'2021 Depr Rates'!$A:$C,3,FALSE)/12/1000</f>
        <v>146.48927095466664</v>
      </c>
      <c r="Z30" s="12">
        <f>M30*VLOOKUP($A30,'2021 Depr Rates'!$A:$C,3,FALSE)/12/1000</f>
        <v>146.49664793599993</v>
      </c>
      <c r="AA30" s="12">
        <f>N30*VLOOKUP($A30,'2021 Depr Rates'!$A:$C,3,FALSE)/12/1000</f>
        <v>146.49664793599993</v>
      </c>
      <c r="AB30" s="12">
        <f t="shared" si="0"/>
        <v>1757.117392714666</v>
      </c>
    </row>
    <row r="31" spans="1:28" x14ac:dyDescent="0.25">
      <c r="A31" s="22">
        <v>31444</v>
      </c>
      <c r="B31" s="10" t="s">
        <v>109</v>
      </c>
      <c r="C31" s="13">
        <v>109750739.84</v>
      </c>
      <c r="D31" s="13">
        <v>109772541.016</v>
      </c>
      <c r="E31" s="13">
        <v>109785826.67199999</v>
      </c>
      <c r="F31" s="13">
        <v>109788960.748</v>
      </c>
      <c r="G31" s="13">
        <v>109975608.66</v>
      </c>
      <c r="H31" s="13">
        <v>109976924.69599999</v>
      </c>
      <c r="I31" s="13">
        <v>110078711.53199999</v>
      </c>
      <c r="J31" s="13">
        <v>110141043.59599999</v>
      </c>
      <c r="K31" s="13">
        <v>110457380.61999999</v>
      </c>
      <c r="L31" s="13">
        <v>110705744.65999998</v>
      </c>
      <c r="M31" s="13">
        <v>112121965.72799997</v>
      </c>
      <c r="N31" s="13">
        <v>112672410.06799997</v>
      </c>
      <c r="O31" s="25"/>
      <c r="P31" s="12">
        <f>C31*VLOOKUP($A31,'2021 Depr Rates'!$A:$C,3,FALSE)/12/1000</f>
        <v>256.08505962666663</v>
      </c>
      <c r="Q31" s="12">
        <f>D31*VLOOKUP($A31,'2021 Depr Rates'!$A:$C,3,FALSE)/12/1000</f>
        <v>256.13592903733331</v>
      </c>
      <c r="R31" s="12">
        <f>E31*VLOOKUP($A31,'2021 Depr Rates'!$A:$C,3,FALSE)/12/1000</f>
        <v>256.16692890133328</v>
      </c>
      <c r="S31" s="12">
        <f>F31*VLOOKUP($A31,'2021 Depr Rates'!$A:$C,3,FALSE)/12/1000</f>
        <v>256.17424174533329</v>
      </c>
      <c r="T31" s="12">
        <f>G31*VLOOKUP($A31,'2021 Depr Rates'!$A:$C,3,FALSE)/12/1000</f>
        <v>256.60975353999993</v>
      </c>
      <c r="U31" s="12">
        <f>H31*VLOOKUP($A31,'2021 Depr Rates'!$A:$C,3,FALSE)/12/1000</f>
        <v>256.61282429066659</v>
      </c>
      <c r="V31" s="12">
        <f>I31*VLOOKUP($A31,'2021 Depr Rates'!$A:$C,3,FALSE)/12/1000</f>
        <v>256.85032690799994</v>
      </c>
      <c r="W31" s="12">
        <f>J31*VLOOKUP($A31,'2021 Depr Rates'!$A:$C,3,FALSE)/12/1000</f>
        <v>256.99576839066663</v>
      </c>
      <c r="X31" s="12">
        <f>K31*VLOOKUP($A31,'2021 Depr Rates'!$A:$C,3,FALSE)/12/1000</f>
        <v>257.73388811333331</v>
      </c>
      <c r="Y31" s="12">
        <f>L31*VLOOKUP($A31,'2021 Depr Rates'!$A:$C,3,FALSE)/12/1000</f>
        <v>258.31340420666658</v>
      </c>
      <c r="Z31" s="12">
        <f>M31*VLOOKUP($A31,'2021 Depr Rates'!$A:$C,3,FALSE)/12/1000</f>
        <v>261.61792003199992</v>
      </c>
      <c r="AA31" s="12">
        <f>N31*VLOOKUP($A31,'2021 Depr Rates'!$A:$C,3,FALSE)/12/1000</f>
        <v>262.90229015866663</v>
      </c>
      <c r="AB31" s="12">
        <f t="shared" si="0"/>
        <v>3092.1983349506663</v>
      </c>
    </row>
    <row r="32" spans="1:28" x14ac:dyDescent="0.25">
      <c r="A32" s="22">
        <v>31540</v>
      </c>
      <c r="B32" s="10" t="s">
        <v>110</v>
      </c>
      <c r="C32" s="13">
        <v>43821817.589999981</v>
      </c>
      <c r="D32" s="13">
        <v>43821817.589999981</v>
      </c>
      <c r="E32" s="13">
        <v>43821817.589999981</v>
      </c>
      <c r="F32" s="13">
        <v>43821817.589999981</v>
      </c>
      <c r="G32" s="13">
        <v>43821817.589999981</v>
      </c>
      <c r="H32" s="13">
        <v>43821817.589999981</v>
      </c>
      <c r="I32" s="13">
        <v>43821817.589999981</v>
      </c>
      <c r="J32" s="13">
        <v>43821817.589999981</v>
      </c>
      <c r="K32" s="13">
        <v>43821817.589999981</v>
      </c>
      <c r="L32" s="13">
        <v>43821817.589999981</v>
      </c>
      <c r="M32" s="13">
        <v>43821817.589999981</v>
      </c>
      <c r="N32" s="13">
        <v>43821817.589999981</v>
      </c>
      <c r="O32" s="25"/>
      <c r="P32" s="12">
        <f>C32*VLOOKUP($A32,'2021 Depr Rates'!$A:$C,3,FALSE)/12/1000</f>
        <v>135.11727090249997</v>
      </c>
      <c r="Q32" s="12">
        <f>D32*VLOOKUP($A32,'2021 Depr Rates'!$A:$C,3,FALSE)/12/1000</f>
        <v>135.11727090249997</v>
      </c>
      <c r="R32" s="12">
        <f>E32*VLOOKUP($A32,'2021 Depr Rates'!$A:$C,3,FALSE)/12/1000</f>
        <v>135.11727090249997</v>
      </c>
      <c r="S32" s="12">
        <f>F32*VLOOKUP($A32,'2021 Depr Rates'!$A:$C,3,FALSE)/12/1000</f>
        <v>135.11727090249997</v>
      </c>
      <c r="T32" s="12">
        <f>G32*VLOOKUP($A32,'2021 Depr Rates'!$A:$C,3,FALSE)/12/1000</f>
        <v>135.11727090249997</v>
      </c>
      <c r="U32" s="12">
        <f>H32*VLOOKUP($A32,'2021 Depr Rates'!$A:$C,3,FALSE)/12/1000</f>
        <v>135.11727090249997</v>
      </c>
      <c r="V32" s="12">
        <f>I32*VLOOKUP($A32,'2021 Depr Rates'!$A:$C,3,FALSE)/12/1000</f>
        <v>135.11727090249997</v>
      </c>
      <c r="W32" s="12">
        <f>J32*VLOOKUP($A32,'2021 Depr Rates'!$A:$C,3,FALSE)/12/1000</f>
        <v>135.11727090249997</v>
      </c>
      <c r="X32" s="12">
        <f>K32*VLOOKUP($A32,'2021 Depr Rates'!$A:$C,3,FALSE)/12/1000</f>
        <v>135.11727090249997</v>
      </c>
      <c r="Y32" s="12">
        <f>L32*VLOOKUP($A32,'2021 Depr Rates'!$A:$C,3,FALSE)/12/1000</f>
        <v>135.11727090249997</v>
      </c>
      <c r="Z32" s="12">
        <f>M32*VLOOKUP($A32,'2021 Depr Rates'!$A:$C,3,FALSE)/12/1000</f>
        <v>135.11727090249997</v>
      </c>
      <c r="AA32" s="12">
        <f>N32*VLOOKUP($A32,'2021 Depr Rates'!$A:$C,3,FALSE)/12/1000</f>
        <v>135.11727090249997</v>
      </c>
      <c r="AB32" s="12">
        <f t="shared" si="0"/>
        <v>1621.4072508299996</v>
      </c>
    </row>
    <row r="33" spans="1:28" x14ac:dyDescent="0.25">
      <c r="A33" s="22">
        <v>31541</v>
      </c>
      <c r="B33" s="10" t="s">
        <v>111</v>
      </c>
      <c r="C33" s="13">
        <v>17018634.02</v>
      </c>
      <c r="D33" s="13">
        <v>17018634.02</v>
      </c>
      <c r="E33" s="13">
        <v>17018634.02</v>
      </c>
      <c r="F33" s="13">
        <v>17018634.02</v>
      </c>
      <c r="G33" s="13">
        <v>17018634.02</v>
      </c>
      <c r="H33" s="13">
        <v>17018634.02</v>
      </c>
      <c r="I33" s="13">
        <v>17018634.02</v>
      </c>
      <c r="J33" s="13">
        <v>17018634.02</v>
      </c>
      <c r="K33" s="13">
        <v>17018634.02</v>
      </c>
      <c r="L33" s="13">
        <v>17018634.02</v>
      </c>
      <c r="M33" s="13">
        <v>17018634.02</v>
      </c>
      <c r="N33" s="13">
        <v>17018634.02</v>
      </c>
      <c r="O33" s="25"/>
      <c r="P33" s="12">
        <f>C33*VLOOKUP($A33,'2021 Depr Rates'!$A:$C,3,FALSE)/12/1000</f>
        <v>49.637682558333331</v>
      </c>
      <c r="Q33" s="12">
        <f>D33*VLOOKUP($A33,'2021 Depr Rates'!$A:$C,3,FALSE)/12/1000</f>
        <v>49.637682558333331</v>
      </c>
      <c r="R33" s="12">
        <f>E33*VLOOKUP($A33,'2021 Depr Rates'!$A:$C,3,FALSE)/12/1000</f>
        <v>49.637682558333331</v>
      </c>
      <c r="S33" s="12">
        <f>F33*VLOOKUP($A33,'2021 Depr Rates'!$A:$C,3,FALSE)/12/1000</f>
        <v>49.637682558333331</v>
      </c>
      <c r="T33" s="12">
        <f>G33*VLOOKUP($A33,'2021 Depr Rates'!$A:$C,3,FALSE)/12/1000</f>
        <v>49.637682558333331</v>
      </c>
      <c r="U33" s="12">
        <f>H33*VLOOKUP($A33,'2021 Depr Rates'!$A:$C,3,FALSE)/12/1000</f>
        <v>49.637682558333331</v>
      </c>
      <c r="V33" s="12">
        <f>I33*VLOOKUP($A33,'2021 Depr Rates'!$A:$C,3,FALSE)/12/1000</f>
        <v>49.637682558333331</v>
      </c>
      <c r="W33" s="12">
        <f>J33*VLOOKUP($A33,'2021 Depr Rates'!$A:$C,3,FALSE)/12/1000</f>
        <v>49.637682558333331</v>
      </c>
      <c r="X33" s="12">
        <f>K33*VLOOKUP($A33,'2021 Depr Rates'!$A:$C,3,FALSE)/12/1000</f>
        <v>49.637682558333331</v>
      </c>
      <c r="Y33" s="12">
        <f>L33*VLOOKUP($A33,'2021 Depr Rates'!$A:$C,3,FALSE)/12/1000</f>
        <v>49.637682558333331</v>
      </c>
      <c r="Z33" s="12">
        <f>M33*VLOOKUP($A33,'2021 Depr Rates'!$A:$C,3,FALSE)/12/1000</f>
        <v>49.637682558333331</v>
      </c>
      <c r="AA33" s="12">
        <f>N33*VLOOKUP($A33,'2021 Depr Rates'!$A:$C,3,FALSE)/12/1000</f>
        <v>49.637682558333331</v>
      </c>
      <c r="AB33" s="12">
        <f t="shared" si="0"/>
        <v>595.65219070000001</v>
      </c>
    </row>
    <row r="34" spans="1:28" x14ac:dyDescent="0.25">
      <c r="A34" s="22">
        <v>31542</v>
      </c>
      <c r="B34" s="10" t="s">
        <v>112</v>
      </c>
      <c r="C34" s="13">
        <v>18870058.369999994</v>
      </c>
      <c r="D34" s="13">
        <v>18870058.369999994</v>
      </c>
      <c r="E34" s="13">
        <v>18870058.369999994</v>
      </c>
      <c r="F34" s="13">
        <v>18870058.369999994</v>
      </c>
      <c r="G34" s="13">
        <v>18870058.369999994</v>
      </c>
      <c r="H34" s="13">
        <v>18870058.369999994</v>
      </c>
      <c r="I34" s="13">
        <v>18870058.369999994</v>
      </c>
      <c r="J34" s="13">
        <v>18870058.369999994</v>
      </c>
      <c r="K34" s="13">
        <v>18870058.369999994</v>
      </c>
      <c r="L34" s="13">
        <v>18870058.369999994</v>
      </c>
      <c r="M34" s="13">
        <v>18870058.369999994</v>
      </c>
      <c r="N34" s="13">
        <v>18870058.369999994</v>
      </c>
      <c r="O34" s="25"/>
      <c r="P34" s="12">
        <f>C34*VLOOKUP($A34,'2021 Depr Rates'!$A:$C,3,FALSE)/12/1000</f>
        <v>51.892660517499984</v>
      </c>
      <c r="Q34" s="12">
        <f>D34*VLOOKUP($A34,'2021 Depr Rates'!$A:$C,3,FALSE)/12/1000</f>
        <v>51.892660517499984</v>
      </c>
      <c r="R34" s="12">
        <f>E34*VLOOKUP($A34,'2021 Depr Rates'!$A:$C,3,FALSE)/12/1000</f>
        <v>51.892660517499984</v>
      </c>
      <c r="S34" s="12">
        <f>F34*VLOOKUP($A34,'2021 Depr Rates'!$A:$C,3,FALSE)/12/1000</f>
        <v>51.892660517499984</v>
      </c>
      <c r="T34" s="12">
        <f>G34*VLOOKUP($A34,'2021 Depr Rates'!$A:$C,3,FALSE)/12/1000</f>
        <v>51.892660517499984</v>
      </c>
      <c r="U34" s="12">
        <f>H34*VLOOKUP($A34,'2021 Depr Rates'!$A:$C,3,FALSE)/12/1000</f>
        <v>51.892660517499984</v>
      </c>
      <c r="V34" s="12">
        <f>I34*VLOOKUP($A34,'2021 Depr Rates'!$A:$C,3,FALSE)/12/1000</f>
        <v>51.892660517499984</v>
      </c>
      <c r="W34" s="12">
        <f>J34*VLOOKUP($A34,'2021 Depr Rates'!$A:$C,3,FALSE)/12/1000</f>
        <v>51.892660517499984</v>
      </c>
      <c r="X34" s="12">
        <f>K34*VLOOKUP($A34,'2021 Depr Rates'!$A:$C,3,FALSE)/12/1000</f>
        <v>51.892660517499984</v>
      </c>
      <c r="Y34" s="12">
        <f>L34*VLOOKUP($A34,'2021 Depr Rates'!$A:$C,3,FALSE)/12/1000</f>
        <v>51.892660517499984</v>
      </c>
      <c r="Z34" s="12">
        <f>M34*VLOOKUP($A34,'2021 Depr Rates'!$A:$C,3,FALSE)/12/1000</f>
        <v>51.892660517499984</v>
      </c>
      <c r="AA34" s="12">
        <f>N34*VLOOKUP($A34,'2021 Depr Rates'!$A:$C,3,FALSE)/12/1000</f>
        <v>51.892660517499984</v>
      </c>
      <c r="AB34" s="12">
        <f t="shared" si="0"/>
        <v>622.71192620999966</v>
      </c>
    </row>
    <row r="35" spans="1:28" x14ac:dyDescent="0.25">
      <c r="A35" s="22">
        <v>31543</v>
      </c>
      <c r="B35" s="10" t="s">
        <v>113</v>
      </c>
      <c r="C35" s="13">
        <v>26082371.519999996</v>
      </c>
      <c r="D35" s="13">
        <v>26082371.519999996</v>
      </c>
      <c r="E35" s="13">
        <v>26082371.519999996</v>
      </c>
      <c r="F35" s="13">
        <v>26082371.519999996</v>
      </c>
      <c r="G35" s="13">
        <v>26082371.519999996</v>
      </c>
      <c r="H35" s="13">
        <v>26082371.519999996</v>
      </c>
      <c r="I35" s="13">
        <v>26082371.519999996</v>
      </c>
      <c r="J35" s="13">
        <v>26082371.519999996</v>
      </c>
      <c r="K35" s="13">
        <v>26082371.519999996</v>
      </c>
      <c r="L35" s="13">
        <v>26082371.519999996</v>
      </c>
      <c r="M35" s="13">
        <v>26082371.519999996</v>
      </c>
      <c r="N35" s="13">
        <v>26082371.519999996</v>
      </c>
      <c r="O35" s="25"/>
      <c r="P35" s="12">
        <f>C35*VLOOKUP($A35,'2021 Depr Rates'!$A:$C,3,FALSE)/12/1000</f>
        <v>78.24711456</v>
      </c>
      <c r="Q35" s="12">
        <f>D35*VLOOKUP($A35,'2021 Depr Rates'!$A:$C,3,FALSE)/12/1000</f>
        <v>78.24711456</v>
      </c>
      <c r="R35" s="12">
        <f>E35*VLOOKUP($A35,'2021 Depr Rates'!$A:$C,3,FALSE)/12/1000</f>
        <v>78.24711456</v>
      </c>
      <c r="S35" s="12">
        <f>F35*VLOOKUP($A35,'2021 Depr Rates'!$A:$C,3,FALSE)/12/1000</f>
        <v>78.24711456</v>
      </c>
      <c r="T35" s="12">
        <f>G35*VLOOKUP($A35,'2021 Depr Rates'!$A:$C,3,FALSE)/12/1000</f>
        <v>78.24711456</v>
      </c>
      <c r="U35" s="12">
        <f>H35*VLOOKUP($A35,'2021 Depr Rates'!$A:$C,3,FALSE)/12/1000</f>
        <v>78.24711456</v>
      </c>
      <c r="V35" s="12">
        <f>I35*VLOOKUP($A35,'2021 Depr Rates'!$A:$C,3,FALSE)/12/1000</f>
        <v>78.24711456</v>
      </c>
      <c r="W35" s="12">
        <f>J35*VLOOKUP($A35,'2021 Depr Rates'!$A:$C,3,FALSE)/12/1000</f>
        <v>78.24711456</v>
      </c>
      <c r="X35" s="12">
        <f>K35*VLOOKUP($A35,'2021 Depr Rates'!$A:$C,3,FALSE)/12/1000</f>
        <v>78.24711456</v>
      </c>
      <c r="Y35" s="12">
        <f>L35*VLOOKUP($A35,'2021 Depr Rates'!$A:$C,3,FALSE)/12/1000</f>
        <v>78.24711456</v>
      </c>
      <c r="Z35" s="12">
        <f>M35*VLOOKUP($A35,'2021 Depr Rates'!$A:$C,3,FALSE)/12/1000</f>
        <v>78.24711456</v>
      </c>
      <c r="AA35" s="12">
        <f>N35*VLOOKUP($A35,'2021 Depr Rates'!$A:$C,3,FALSE)/12/1000</f>
        <v>78.24711456</v>
      </c>
      <c r="AB35" s="12">
        <f t="shared" si="0"/>
        <v>938.96537472</v>
      </c>
    </row>
    <row r="36" spans="1:28" x14ac:dyDescent="0.25">
      <c r="A36" s="22">
        <v>31544</v>
      </c>
      <c r="B36" s="10" t="s">
        <v>114</v>
      </c>
      <c r="C36" s="13">
        <v>51508720.270000011</v>
      </c>
      <c r="D36" s="13">
        <v>51508720.270000011</v>
      </c>
      <c r="E36" s="13">
        <v>51508720.270000011</v>
      </c>
      <c r="F36" s="13">
        <v>51508720.270000011</v>
      </c>
      <c r="G36" s="13">
        <v>51508720.270000011</v>
      </c>
      <c r="H36" s="13">
        <v>51508720.270000011</v>
      </c>
      <c r="I36" s="13">
        <v>51508720.270000011</v>
      </c>
      <c r="J36" s="13">
        <v>51508720.270000011</v>
      </c>
      <c r="K36" s="13">
        <v>51508720.270000011</v>
      </c>
      <c r="L36" s="13">
        <v>51508720.270000011</v>
      </c>
      <c r="M36" s="13">
        <v>51508720.270000011</v>
      </c>
      <c r="N36" s="13">
        <v>51508720.270000011</v>
      </c>
      <c r="O36" s="25"/>
      <c r="P36" s="12">
        <f>C36*VLOOKUP($A36,'2021 Depr Rates'!$A:$C,3,FALSE)/12/1000</f>
        <v>137.35658738666672</v>
      </c>
      <c r="Q36" s="12">
        <f>D36*VLOOKUP($A36,'2021 Depr Rates'!$A:$C,3,FALSE)/12/1000</f>
        <v>137.35658738666672</v>
      </c>
      <c r="R36" s="12">
        <f>E36*VLOOKUP($A36,'2021 Depr Rates'!$A:$C,3,FALSE)/12/1000</f>
        <v>137.35658738666672</v>
      </c>
      <c r="S36" s="12">
        <f>F36*VLOOKUP($A36,'2021 Depr Rates'!$A:$C,3,FALSE)/12/1000</f>
        <v>137.35658738666672</v>
      </c>
      <c r="T36" s="12">
        <f>G36*VLOOKUP($A36,'2021 Depr Rates'!$A:$C,3,FALSE)/12/1000</f>
        <v>137.35658738666672</v>
      </c>
      <c r="U36" s="12">
        <f>H36*VLOOKUP($A36,'2021 Depr Rates'!$A:$C,3,FALSE)/12/1000</f>
        <v>137.35658738666672</v>
      </c>
      <c r="V36" s="12">
        <f>I36*VLOOKUP($A36,'2021 Depr Rates'!$A:$C,3,FALSE)/12/1000</f>
        <v>137.35658738666672</v>
      </c>
      <c r="W36" s="12">
        <f>J36*VLOOKUP($A36,'2021 Depr Rates'!$A:$C,3,FALSE)/12/1000</f>
        <v>137.35658738666672</v>
      </c>
      <c r="X36" s="12">
        <f>K36*VLOOKUP($A36,'2021 Depr Rates'!$A:$C,3,FALSE)/12/1000</f>
        <v>137.35658738666672</v>
      </c>
      <c r="Y36" s="12">
        <f>L36*VLOOKUP($A36,'2021 Depr Rates'!$A:$C,3,FALSE)/12/1000</f>
        <v>137.35658738666672</v>
      </c>
      <c r="Z36" s="12">
        <f>M36*VLOOKUP($A36,'2021 Depr Rates'!$A:$C,3,FALSE)/12/1000</f>
        <v>137.35658738666672</v>
      </c>
      <c r="AA36" s="12">
        <f>N36*VLOOKUP($A36,'2021 Depr Rates'!$A:$C,3,FALSE)/12/1000</f>
        <v>137.35658738666672</v>
      </c>
      <c r="AB36" s="12">
        <f t="shared" si="0"/>
        <v>1648.2790486400002</v>
      </c>
    </row>
    <row r="37" spans="1:28" x14ac:dyDescent="0.25">
      <c r="A37" s="22">
        <v>31545</v>
      </c>
      <c r="B37" s="10" t="s">
        <v>115</v>
      </c>
      <c r="C37" s="13">
        <v>25708504.089999996</v>
      </c>
      <c r="D37" s="13">
        <v>25729582.421999995</v>
      </c>
      <c r="E37" s="13">
        <v>25729582.421999995</v>
      </c>
      <c r="F37" s="13">
        <v>29002863.681999993</v>
      </c>
      <c r="G37" s="13">
        <v>29013772.261999995</v>
      </c>
      <c r="H37" s="13">
        <v>29013772.261999995</v>
      </c>
      <c r="I37" s="13">
        <v>29013772.261999995</v>
      </c>
      <c r="J37" s="13">
        <v>29321586.173999995</v>
      </c>
      <c r="K37" s="13">
        <v>33482084.117999993</v>
      </c>
      <c r="L37" s="13">
        <v>33482084.117999993</v>
      </c>
      <c r="M37" s="13">
        <v>34437634.845999993</v>
      </c>
      <c r="N37" s="13">
        <v>34581669.625999995</v>
      </c>
      <c r="O37" s="25"/>
      <c r="P37" s="12">
        <f>C37*VLOOKUP($A37,'2021 Depr Rates'!$A:$C,3,FALSE)/12/1000</f>
        <v>66.413635565833317</v>
      </c>
      <c r="Q37" s="12">
        <f>D37*VLOOKUP($A37,'2021 Depr Rates'!$A:$C,3,FALSE)/12/1000</f>
        <v>66.468087923499994</v>
      </c>
      <c r="R37" s="12">
        <f>E37*VLOOKUP($A37,'2021 Depr Rates'!$A:$C,3,FALSE)/12/1000</f>
        <v>66.468087923499994</v>
      </c>
      <c r="S37" s="12">
        <f>F37*VLOOKUP($A37,'2021 Depr Rates'!$A:$C,3,FALSE)/12/1000</f>
        <v>74.924064511833322</v>
      </c>
      <c r="T37" s="12">
        <f>G37*VLOOKUP($A37,'2021 Depr Rates'!$A:$C,3,FALSE)/12/1000</f>
        <v>74.952245010166649</v>
      </c>
      <c r="U37" s="12">
        <f>H37*VLOOKUP($A37,'2021 Depr Rates'!$A:$C,3,FALSE)/12/1000</f>
        <v>74.952245010166649</v>
      </c>
      <c r="V37" s="12">
        <f>I37*VLOOKUP($A37,'2021 Depr Rates'!$A:$C,3,FALSE)/12/1000</f>
        <v>74.952245010166649</v>
      </c>
      <c r="W37" s="12">
        <f>J37*VLOOKUP($A37,'2021 Depr Rates'!$A:$C,3,FALSE)/12/1000</f>
        <v>75.747430949499986</v>
      </c>
      <c r="X37" s="12">
        <f>K37*VLOOKUP($A37,'2021 Depr Rates'!$A:$C,3,FALSE)/12/1000</f>
        <v>86.495383971499976</v>
      </c>
      <c r="Y37" s="12">
        <f>L37*VLOOKUP($A37,'2021 Depr Rates'!$A:$C,3,FALSE)/12/1000</f>
        <v>86.495383971499976</v>
      </c>
      <c r="Z37" s="12">
        <f>M37*VLOOKUP($A37,'2021 Depr Rates'!$A:$C,3,FALSE)/12/1000</f>
        <v>88.963890018833325</v>
      </c>
      <c r="AA37" s="12">
        <f>N37*VLOOKUP($A37,'2021 Depr Rates'!$A:$C,3,FALSE)/12/1000</f>
        <v>89.335979867166657</v>
      </c>
      <c r="AB37" s="12">
        <f t="shared" si="0"/>
        <v>926.16867973366652</v>
      </c>
    </row>
    <row r="38" spans="1:28" x14ac:dyDescent="0.25">
      <c r="A38" s="22">
        <v>31546</v>
      </c>
      <c r="B38" s="10" t="s">
        <v>116</v>
      </c>
      <c r="C38" s="13">
        <v>9765956.1899999995</v>
      </c>
      <c r="D38" s="13">
        <v>9765956.1899999995</v>
      </c>
      <c r="E38" s="13">
        <v>9765956.1899999995</v>
      </c>
      <c r="F38" s="13">
        <v>9765956.1899999995</v>
      </c>
      <c r="G38" s="13">
        <v>9765956.1899999995</v>
      </c>
      <c r="H38" s="13">
        <v>9765956.1899999995</v>
      </c>
      <c r="I38" s="13">
        <v>9765956.1899999995</v>
      </c>
      <c r="J38" s="13">
        <v>9765956.1899999995</v>
      </c>
      <c r="K38" s="13">
        <v>9765956.1899999995</v>
      </c>
      <c r="L38" s="13">
        <v>9765956.1899999995</v>
      </c>
      <c r="M38" s="13">
        <v>9765956.1899999995</v>
      </c>
      <c r="N38" s="13">
        <v>9765956.1899999995</v>
      </c>
      <c r="O38" s="25"/>
      <c r="P38" s="12">
        <f>C38*VLOOKUP($A38,'2021 Depr Rates'!$A:$C,3,FALSE)/12/1000</f>
        <v>28.484038887500002</v>
      </c>
      <c r="Q38" s="12">
        <f>D38*VLOOKUP($A38,'2021 Depr Rates'!$A:$C,3,FALSE)/12/1000</f>
        <v>28.484038887500002</v>
      </c>
      <c r="R38" s="12">
        <f>E38*VLOOKUP($A38,'2021 Depr Rates'!$A:$C,3,FALSE)/12/1000</f>
        <v>28.484038887500002</v>
      </c>
      <c r="S38" s="12">
        <f>F38*VLOOKUP($A38,'2021 Depr Rates'!$A:$C,3,FALSE)/12/1000</f>
        <v>28.484038887500002</v>
      </c>
      <c r="T38" s="12">
        <f>G38*VLOOKUP($A38,'2021 Depr Rates'!$A:$C,3,FALSE)/12/1000</f>
        <v>28.484038887500002</v>
      </c>
      <c r="U38" s="12">
        <f>H38*VLOOKUP($A38,'2021 Depr Rates'!$A:$C,3,FALSE)/12/1000</f>
        <v>28.484038887500002</v>
      </c>
      <c r="V38" s="12">
        <f>I38*VLOOKUP($A38,'2021 Depr Rates'!$A:$C,3,FALSE)/12/1000</f>
        <v>28.484038887500002</v>
      </c>
      <c r="W38" s="12">
        <f>J38*VLOOKUP($A38,'2021 Depr Rates'!$A:$C,3,FALSE)/12/1000</f>
        <v>28.484038887500002</v>
      </c>
      <c r="X38" s="12">
        <f>K38*VLOOKUP($A38,'2021 Depr Rates'!$A:$C,3,FALSE)/12/1000</f>
        <v>28.484038887500002</v>
      </c>
      <c r="Y38" s="12">
        <f>L38*VLOOKUP($A38,'2021 Depr Rates'!$A:$C,3,FALSE)/12/1000</f>
        <v>28.484038887500002</v>
      </c>
      <c r="Z38" s="12">
        <f>M38*VLOOKUP($A38,'2021 Depr Rates'!$A:$C,3,FALSE)/12/1000</f>
        <v>28.484038887500002</v>
      </c>
      <c r="AA38" s="12">
        <f>N38*VLOOKUP($A38,'2021 Depr Rates'!$A:$C,3,FALSE)/12/1000</f>
        <v>28.484038887500002</v>
      </c>
      <c r="AB38" s="12">
        <f t="shared" si="0"/>
        <v>341.80846664999996</v>
      </c>
    </row>
    <row r="39" spans="1:28" x14ac:dyDescent="0.25">
      <c r="A39" s="22">
        <v>31551</v>
      </c>
      <c r="B39" s="10" t="s">
        <v>117</v>
      </c>
      <c r="C39" s="13">
        <v>14576030.57</v>
      </c>
      <c r="D39" s="13">
        <v>14576030.57</v>
      </c>
      <c r="E39" s="13">
        <v>14576030.57</v>
      </c>
      <c r="F39" s="13">
        <v>14576030.57</v>
      </c>
      <c r="G39" s="13">
        <v>14576030.57</v>
      </c>
      <c r="H39" s="13">
        <v>14576030.57</v>
      </c>
      <c r="I39" s="13">
        <v>14576030.57</v>
      </c>
      <c r="J39" s="13">
        <v>14576030.57</v>
      </c>
      <c r="K39" s="13">
        <v>14576030.57</v>
      </c>
      <c r="L39" s="13">
        <v>14576030.57</v>
      </c>
      <c r="M39" s="13">
        <v>14576030.57</v>
      </c>
      <c r="N39" s="13">
        <v>14576030.57</v>
      </c>
      <c r="O39" s="25"/>
      <c r="P39" s="12">
        <f>C39*VLOOKUP($A39,'2021 Depr Rates'!$A:$C,3,FALSE)/12/1000</f>
        <v>58.304122280000001</v>
      </c>
      <c r="Q39" s="12">
        <f>D39*VLOOKUP($A39,'2021 Depr Rates'!$A:$C,3,FALSE)/12/1000</f>
        <v>58.304122280000001</v>
      </c>
      <c r="R39" s="12">
        <f>E39*VLOOKUP($A39,'2021 Depr Rates'!$A:$C,3,FALSE)/12/1000</f>
        <v>58.304122280000001</v>
      </c>
      <c r="S39" s="12">
        <f>F39*VLOOKUP($A39,'2021 Depr Rates'!$A:$C,3,FALSE)/12/1000</f>
        <v>58.304122280000001</v>
      </c>
      <c r="T39" s="12">
        <f>G39*VLOOKUP($A39,'2021 Depr Rates'!$A:$C,3,FALSE)/12/1000</f>
        <v>58.304122280000001</v>
      </c>
      <c r="U39" s="12">
        <f>H39*VLOOKUP($A39,'2021 Depr Rates'!$A:$C,3,FALSE)/12/1000</f>
        <v>58.304122280000001</v>
      </c>
      <c r="V39" s="12">
        <f>I39*VLOOKUP($A39,'2021 Depr Rates'!$A:$C,3,FALSE)/12/1000</f>
        <v>58.304122280000001</v>
      </c>
      <c r="W39" s="12">
        <f>J39*VLOOKUP($A39,'2021 Depr Rates'!$A:$C,3,FALSE)/12/1000</f>
        <v>58.304122280000001</v>
      </c>
      <c r="X39" s="12">
        <f>K39*VLOOKUP($A39,'2021 Depr Rates'!$A:$C,3,FALSE)/12/1000</f>
        <v>58.304122280000001</v>
      </c>
      <c r="Y39" s="12">
        <f>L39*VLOOKUP($A39,'2021 Depr Rates'!$A:$C,3,FALSE)/12/1000</f>
        <v>58.304122280000001</v>
      </c>
      <c r="Z39" s="12">
        <f>M39*VLOOKUP($A39,'2021 Depr Rates'!$A:$C,3,FALSE)/12/1000</f>
        <v>58.304122280000001</v>
      </c>
      <c r="AA39" s="12">
        <f>N39*VLOOKUP($A39,'2021 Depr Rates'!$A:$C,3,FALSE)/12/1000</f>
        <v>58.304122280000001</v>
      </c>
      <c r="AB39" s="12">
        <f t="shared" ref="AB39:AB88" si="1">SUM(P39:AA39)</f>
        <v>699.64946736000002</v>
      </c>
    </row>
    <row r="40" spans="1:28" x14ac:dyDescent="0.25">
      <c r="A40" s="22">
        <v>31552</v>
      </c>
      <c r="B40" s="10" t="s">
        <v>118</v>
      </c>
      <c r="C40" s="13">
        <v>15951072.529999997</v>
      </c>
      <c r="D40" s="13">
        <v>15951072.529999997</v>
      </c>
      <c r="E40" s="13">
        <v>15951072.529999997</v>
      </c>
      <c r="F40" s="13">
        <v>15951072.529999997</v>
      </c>
      <c r="G40" s="13">
        <v>15951072.529999997</v>
      </c>
      <c r="H40" s="13">
        <v>15951072.529999997</v>
      </c>
      <c r="I40" s="13">
        <v>15951072.529999997</v>
      </c>
      <c r="J40" s="13">
        <v>15951072.529999997</v>
      </c>
      <c r="K40" s="13">
        <v>15951072.529999997</v>
      </c>
      <c r="L40" s="13">
        <v>15951072.529999997</v>
      </c>
      <c r="M40" s="13">
        <v>15951072.529999997</v>
      </c>
      <c r="N40" s="13">
        <v>15951072.529999997</v>
      </c>
      <c r="O40" s="25"/>
      <c r="P40" s="12">
        <f>C40*VLOOKUP($A40,'2021 Depr Rates'!$A:$C,3,FALSE)/12/1000</f>
        <v>54.499497810833326</v>
      </c>
      <c r="Q40" s="12">
        <f>D40*VLOOKUP($A40,'2021 Depr Rates'!$A:$C,3,FALSE)/12/1000</f>
        <v>54.499497810833326</v>
      </c>
      <c r="R40" s="12">
        <f>E40*VLOOKUP($A40,'2021 Depr Rates'!$A:$C,3,FALSE)/12/1000</f>
        <v>54.499497810833326</v>
      </c>
      <c r="S40" s="12">
        <f>F40*VLOOKUP($A40,'2021 Depr Rates'!$A:$C,3,FALSE)/12/1000</f>
        <v>54.499497810833326</v>
      </c>
      <c r="T40" s="12">
        <f>G40*VLOOKUP($A40,'2021 Depr Rates'!$A:$C,3,FALSE)/12/1000</f>
        <v>54.499497810833326</v>
      </c>
      <c r="U40" s="12">
        <f>H40*VLOOKUP($A40,'2021 Depr Rates'!$A:$C,3,FALSE)/12/1000</f>
        <v>54.499497810833326</v>
      </c>
      <c r="V40" s="12">
        <f>I40*VLOOKUP($A40,'2021 Depr Rates'!$A:$C,3,FALSE)/12/1000</f>
        <v>54.499497810833326</v>
      </c>
      <c r="W40" s="12">
        <f>J40*VLOOKUP($A40,'2021 Depr Rates'!$A:$C,3,FALSE)/12/1000</f>
        <v>54.499497810833326</v>
      </c>
      <c r="X40" s="12">
        <f>K40*VLOOKUP($A40,'2021 Depr Rates'!$A:$C,3,FALSE)/12/1000</f>
        <v>54.499497810833326</v>
      </c>
      <c r="Y40" s="12">
        <f>L40*VLOOKUP($A40,'2021 Depr Rates'!$A:$C,3,FALSE)/12/1000</f>
        <v>54.499497810833326</v>
      </c>
      <c r="Z40" s="12">
        <f>M40*VLOOKUP($A40,'2021 Depr Rates'!$A:$C,3,FALSE)/12/1000</f>
        <v>54.499497810833326</v>
      </c>
      <c r="AA40" s="12">
        <f>N40*VLOOKUP($A40,'2021 Depr Rates'!$A:$C,3,FALSE)/12/1000</f>
        <v>54.499497810833326</v>
      </c>
      <c r="AB40" s="12">
        <f t="shared" si="1"/>
        <v>653.99397372999977</v>
      </c>
    </row>
    <row r="41" spans="1:28" x14ac:dyDescent="0.25">
      <c r="A41" s="22">
        <v>31553</v>
      </c>
      <c r="B41" s="10" t="s">
        <v>119</v>
      </c>
      <c r="C41" s="13">
        <v>13761422.039999999</v>
      </c>
      <c r="D41" s="13">
        <v>13761422.039999999</v>
      </c>
      <c r="E41" s="13">
        <v>13761422.039999999</v>
      </c>
      <c r="F41" s="13">
        <v>13761422.039999999</v>
      </c>
      <c r="G41" s="13">
        <v>13761422.039999999</v>
      </c>
      <c r="H41" s="13">
        <v>13761422.039999999</v>
      </c>
      <c r="I41" s="13">
        <v>13761422.039999999</v>
      </c>
      <c r="J41" s="13">
        <v>13761422.039999999</v>
      </c>
      <c r="K41" s="13">
        <v>13761422.039999999</v>
      </c>
      <c r="L41" s="13">
        <v>13761422.039999999</v>
      </c>
      <c r="M41" s="13">
        <v>13761422.039999999</v>
      </c>
      <c r="N41" s="13">
        <v>13761422.039999999</v>
      </c>
      <c r="O41" s="25"/>
      <c r="P41" s="12">
        <f>C41*VLOOKUP($A41,'2021 Depr Rates'!$A:$C,3,FALSE)/12/1000</f>
        <v>45.871406799999995</v>
      </c>
      <c r="Q41" s="12">
        <f>D41*VLOOKUP($A41,'2021 Depr Rates'!$A:$C,3,FALSE)/12/1000</f>
        <v>45.871406799999995</v>
      </c>
      <c r="R41" s="12">
        <f>E41*VLOOKUP($A41,'2021 Depr Rates'!$A:$C,3,FALSE)/12/1000</f>
        <v>45.871406799999995</v>
      </c>
      <c r="S41" s="12">
        <f>F41*VLOOKUP($A41,'2021 Depr Rates'!$A:$C,3,FALSE)/12/1000</f>
        <v>45.871406799999995</v>
      </c>
      <c r="T41" s="12">
        <f>G41*VLOOKUP($A41,'2021 Depr Rates'!$A:$C,3,FALSE)/12/1000</f>
        <v>45.871406799999995</v>
      </c>
      <c r="U41" s="12">
        <f>H41*VLOOKUP($A41,'2021 Depr Rates'!$A:$C,3,FALSE)/12/1000</f>
        <v>45.871406799999995</v>
      </c>
      <c r="V41" s="12">
        <f>I41*VLOOKUP($A41,'2021 Depr Rates'!$A:$C,3,FALSE)/12/1000</f>
        <v>45.871406799999995</v>
      </c>
      <c r="W41" s="12">
        <f>J41*VLOOKUP($A41,'2021 Depr Rates'!$A:$C,3,FALSE)/12/1000</f>
        <v>45.871406799999995</v>
      </c>
      <c r="X41" s="12">
        <f>K41*VLOOKUP($A41,'2021 Depr Rates'!$A:$C,3,FALSE)/12/1000</f>
        <v>45.871406799999995</v>
      </c>
      <c r="Y41" s="12">
        <f>L41*VLOOKUP($A41,'2021 Depr Rates'!$A:$C,3,FALSE)/12/1000</f>
        <v>45.871406799999995</v>
      </c>
      <c r="Z41" s="12">
        <f>M41*VLOOKUP($A41,'2021 Depr Rates'!$A:$C,3,FALSE)/12/1000</f>
        <v>45.871406799999995</v>
      </c>
      <c r="AA41" s="12">
        <f>N41*VLOOKUP($A41,'2021 Depr Rates'!$A:$C,3,FALSE)/12/1000</f>
        <v>45.871406799999995</v>
      </c>
      <c r="AB41" s="12">
        <f t="shared" si="1"/>
        <v>550.45688159999997</v>
      </c>
    </row>
    <row r="42" spans="1:28" x14ac:dyDescent="0.25">
      <c r="A42" s="22">
        <v>31554</v>
      </c>
      <c r="B42" s="10" t="s">
        <v>120</v>
      </c>
      <c r="C42" s="13">
        <v>10642026.83</v>
      </c>
      <c r="D42" s="13">
        <v>10642026.83</v>
      </c>
      <c r="E42" s="13">
        <v>10642026.83</v>
      </c>
      <c r="F42" s="13">
        <v>10642026.83</v>
      </c>
      <c r="G42" s="13">
        <v>10642026.83</v>
      </c>
      <c r="H42" s="13">
        <v>10642026.83</v>
      </c>
      <c r="I42" s="13">
        <v>10642026.83</v>
      </c>
      <c r="J42" s="13">
        <v>10642026.83</v>
      </c>
      <c r="K42" s="13">
        <v>10642026.83</v>
      </c>
      <c r="L42" s="13">
        <v>10642026.83</v>
      </c>
      <c r="M42" s="13">
        <v>10642026.83</v>
      </c>
      <c r="N42" s="13">
        <v>10642026.83</v>
      </c>
      <c r="O42" s="25"/>
      <c r="P42" s="12">
        <f>C42*VLOOKUP($A42,'2021 Depr Rates'!$A:$C,3,FALSE)/12/1000</f>
        <v>34.586587197499995</v>
      </c>
      <c r="Q42" s="12">
        <f>D42*VLOOKUP($A42,'2021 Depr Rates'!$A:$C,3,FALSE)/12/1000</f>
        <v>34.586587197499995</v>
      </c>
      <c r="R42" s="12">
        <f>E42*VLOOKUP($A42,'2021 Depr Rates'!$A:$C,3,FALSE)/12/1000</f>
        <v>34.586587197499995</v>
      </c>
      <c r="S42" s="12">
        <f>F42*VLOOKUP($A42,'2021 Depr Rates'!$A:$C,3,FALSE)/12/1000</f>
        <v>34.586587197499995</v>
      </c>
      <c r="T42" s="12">
        <f>G42*VLOOKUP($A42,'2021 Depr Rates'!$A:$C,3,FALSE)/12/1000</f>
        <v>34.586587197499995</v>
      </c>
      <c r="U42" s="12">
        <f>H42*VLOOKUP($A42,'2021 Depr Rates'!$A:$C,3,FALSE)/12/1000</f>
        <v>34.586587197499995</v>
      </c>
      <c r="V42" s="12">
        <f>I42*VLOOKUP($A42,'2021 Depr Rates'!$A:$C,3,FALSE)/12/1000</f>
        <v>34.586587197499995</v>
      </c>
      <c r="W42" s="12">
        <f>J42*VLOOKUP($A42,'2021 Depr Rates'!$A:$C,3,FALSE)/12/1000</f>
        <v>34.586587197499995</v>
      </c>
      <c r="X42" s="12">
        <f>K42*VLOOKUP($A42,'2021 Depr Rates'!$A:$C,3,FALSE)/12/1000</f>
        <v>34.586587197499995</v>
      </c>
      <c r="Y42" s="12">
        <f>L42*VLOOKUP($A42,'2021 Depr Rates'!$A:$C,3,FALSE)/12/1000</f>
        <v>34.586587197499995</v>
      </c>
      <c r="Z42" s="12">
        <f>M42*VLOOKUP($A42,'2021 Depr Rates'!$A:$C,3,FALSE)/12/1000</f>
        <v>34.586587197499995</v>
      </c>
      <c r="AA42" s="12">
        <f>N42*VLOOKUP($A42,'2021 Depr Rates'!$A:$C,3,FALSE)/12/1000</f>
        <v>34.586587197499995</v>
      </c>
      <c r="AB42" s="12">
        <f t="shared" si="1"/>
        <v>415.03904636999982</v>
      </c>
    </row>
    <row r="43" spans="1:28" x14ac:dyDescent="0.25">
      <c r="A43" s="22">
        <v>31640</v>
      </c>
      <c r="B43" s="10" t="s">
        <v>124</v>
      </c>
      <c r="C43" s="13">
        <v>25096602.700000007</v>
      </c>
      <c r="D43" s="13">
        <v>25096602.700000007</v>
      </c>
      <c r="E43" s="13">
        <v>25096602.700000007</v>
      </c>
      <c r="F43" s="13">
        <v>25096602.700000007</v>
      </c>
      <c r="G43" s="13">
        <v>25096602.700000007</v>
      </c>
      <c r="H43" s="13">
        <v>25096602.700000007</v>
      </c>
      <c r="I43" s="13">
        <v>25096602.700000007</v>
      </c>
      <c r="J43" s="13">
        <v>25096602.700000007</v>
      </c>
      <c r="K43" s="13">
        <v>25096602.700000007</v>
      </c>
      <c r="L43" s="13">
        <v>25096602.700000007</v>
      </c>
      <c r="M43" s="13">
        <v>25096602.700000007</v>
      </c>
      <c r="N43" s="13">
        <v>25096602.700000007</v>
      </c>
      <c r="O43" s="25"/>
      <c r="P43" s="12">
        <f>C43*VLOOKUP($A43,'2021 Depr Rates'!$A:$C,3,FALSE)/12/1000</f>
        <v>87.838109450000033</v>
      </c>
      <c r="Q43" s="12">
        <f>D43*VLOOKUP($A43,'2021 Depr Rates'!$A:$C,3,FALSE)/12/1000</f>
        <v>87.838109450000033</v>
      </c>
      <c r="R43" s="12">
        <f>E43*VLOOKUP($A43,'2021 Depr Rates'!$A:$C,3,FALSE)/12/1000</f>
        <v>87.838109450000033</v>
      </c>
      <c r="S43" s="12">
        <f>F43*VLOOKUP($A43,'2021 Depr Rates'!$A:$C,3,FALSE)/12/1000</f>
        <v>87.838109450000033</v>
      </c>
      <c r="T43" s="12">
        <f>G43*VLOOKUP($A43,'2021 Depr Rates'!$A:$C,3,FALSE)/12/1000</f>
        <v>87.838109450000033</v>
      </c>
      <c r="U43" s="12">
        <f>H43*VLOOKUP($A43,'2021 Depr Rates'!$A:$C,3,FALSE)/12/1000</f>
        <v>87.838109450000033</v>
      </c>
      <c r="V43" s="12">
        <f>I43*VLOOKUP($A43,'2021 Depr Rates'!$A:$C,3,FALSE)/12/1000</f>
        <v>87.838109450000033</v>
      </c>
      <c r="W43" s="12">
        <f>J43*VLOOKUP($A43,'2021 Depr Rates'!$A:$C,3,FALSE)/12/1000</f>
        <v>87.838109450000033</v>
      </c>
      <c r="X43" s="12">
        <f>K43*VLOOKUP($A43,'2021 Depr Rates'!$A:$C,3,FALSE)/12/1000</f>
        <v>87.838109450000033</v>
      </c>
      <c r="Y43" s="12">
        <f>L43*VLOOKUP($A43,'2021 Depr Rates'!$A:$C,3,FALSE)/12/1000</f>
        <v>87.838109450000033</v>
      </c>
      <c r="Z43" s="12">
        <f>M43*VLOOKUP($A43,'2021 Depr Rates'!$A:$C,3,FALSE)/12/1000</f>
        <v>87.838109450000033</v>
      </c>
      <c r="AA43" s="12">
        <f>N43*VLOOKUP($A43,'2021 Depr Rates'!$A:$C,3,FALSE)/12/1000</f>
        <v>87.838109450000033</v>
      </c>
      <c r="AB43" s="12">
        <f t="shared" si="1"/>
        <v>1054.0573134000003</v>
      </c>
    </row>
    <row r="44" spans="1:28" x14ac:dyDescent="0.25">
      <c r="A44" s="22">
        <v>31641</v>
      </c>
      <c r="B44" s="10" t="s">
        <v>125</v>
      </c>
      <c r="C44" s="13">
        <v>948126.67999999993</v>
      </c>
      <c r="D44" s="13">
        <v>948126.67999999993</v>
      </c>
      <c r="E44" s="13">
        <v>948126.67999999993</v>
      </c>
      <c r="F44" s="13">
        <v>948126.67999999993</v>
      </c>
      <c r="G44" s="13">
        <v>948126.67999999993</v>
      </c>
      <c r="H44" s="13">
        <v>948126.67999999993</v>
      </c>
      <c r="I44" s="13">
        <v>948126.67999999993</v>
      </c>
      <c r="J44" s="13">
        <v>948126.67999999993</v>
      </c>
      <c r="K44" s="13">
        <v>948126.67999999993</v>
      </c>
      <c r="L44" s="13">
        <v>948126.67999999993</v>
      </c>
      <c r="M44" s="13">
        <v>948126.67999999993</v>
      </c>
      <c r="N44" s="13">
        <v>948126.67999999993</v>
      </c>
      <c r="O44" s="25"/>
      <c r="P44" s="12">
        <f>C44*VLOOKUP($A44,'2021 Depr Rates'!$A:$C,3,FALSE)/12/1000</f>
        <v>2.2913061433333328</v>
      </c>
      <c r="Q44" s="12">
        <f>D44*VLOOKUP($A44,'2021 Depr Rates'!$A:$C,3,FALSE)/12/1000</f>
        <v>2.2913061433333328</v>
      </c>
      <c r="R44" s="12">
        <f>E44*VLOOKUP($A44,'2021 Depr Rates'!$A:$C,3,FALSE)/12/1000</f>
        <v>2.2913061433333328</v>
      </c>
      <c r="S44" s="12">
        <f>F44*VLOOKUP($A44,'2021 Depr Rates'!$A:$C,3,FALSE)/12/1000</f>
        <v>2.2913061433333328</v>
      </c>
      <c r="T44" s="12">
        <f>G44*VLOOKUP($A44,'2021 Depr Rates'!$A:$C,3,FALSE)/12/1000</f>
        <v>2.2913061433333328</v>
      </c>
      <c r="U44" s="12">
        <f>H44*VLOOKUP($A44,'2021 Depr Rates'!$A:$C,3,FALSE)/12/1000</f>
        <v>2.2913061433333328</v>
      </c>
      <c r="V44" s="12">
        <f>I44*VLOOKUP($A44,'2021 Depr Rates'!$A:$C,3,FALSE)/12/1000</f>
        <v>2.2913061433333328</v>
      </c>
      <c r="W44" s="12">
        <f>J44*VLOOKUP($A44,'2021 Depr Rates'!$A:$C,3,FALSE)/12/1000</f>
        <v>2.2913061433333328</v>
      </c>
      <c r="X44" s="12">
        <f>K44*VLOOKUP($A44,'2021 Depr Rates'!$A:$C,3,FALSE)/12/1000</f>
        <v>2.2913061433333328</v>
      </c>
      <c r="Y44" s="12">
        <f>L44*VLOOKUP($A44,'2021 Depr Rates'!$A:$C,3,FALSE)/12/1000</f>
        <v>2.2913061433333328</v>
      </c>
      <c r="Z44" s="12">
        <f>M44*VLOOKUP($A44,'2021 Depr Rates'!$A:$C,3,FALSE)/12/1000</f>
        <v>2.2913061433333328</v>
      </c>
      <c r="AA44" s="12">
        <f>N44*VLOOKUP($A44,'2021 Depr Rates'!$A:$C,3,FALSE)/12/1000</f>
        <v>2.2913061433333328</v>
      </c>
      <c r="AB44" s="12">
        <f t="shared" si="1"/>
        <v>27.495673719999996</v>
      </c>
    </row>
    <row r="45" spans="1:28" x14ac:dyDescent="0.25">
      <c r="A45" s="22">
        <v>31642</v>
      </c>
      <c r="B45" s="10" t="s">
        <v>126</v>
      </c>
      <c r="C45" s="13">
        <v>546950.39</v>
      </c>
      <c r="D45" s="13">
        <v>546950.39</v>
      </c>
      <c r="E45" s="13">
        <v>546950.39</v>
      </c>
      <c r="F45" s="13">
        <v>546950.39</v>
      </c>
      <c r="G45" s="13">
        <v>546950.39</v>
      </c>
      <c r="H45" s="13">
        <v>546950.39</v>
      </c>
      <c r="I45" s="13">
        <v>546950.39</v>
      </c>
      <c r="J45" s="13">
        <v>546950.39</v>
      </c>
      <c r="K45" s="13">
        <v>546950.39</v>
      </c>
      <c r="L45" s="13">
        <v>546950.39</v>
      </c>
      <c r="M45" s="13">
        <v>546950.39</v>
      </c>
      <c r="N45" s="13">
        <v>546950.39</v>
      </c>
      <c r="O45" s="25"/>
      <c r="P45" s="12">
        <f>C45*VLOOKUP($A45,'2021 Depr Rates'!$A:$C,3,FALSE)/12/1000</f>
        <v>1.3673759749999999</v>
      </c>
      <c r="Q45" s="12">
        <f>D45*VLOOKUP($A45,'2021 Depr Rates'!$A:$C,3,FALSE)/12/1000</f>
        <v>1.3673759749999999</v>
      </c>
      <c r="R45" s="12">
        <f>E45*VLOOKUP($A45,'2021 Depr Rates'!$A:$C,3,FALSE)/12/1000</f>
        <v>1.3673759749999999</v>
      </c>
      <c r="S45" s="12">
        <f>F45*VLOOKUP($A45,'2021 Depr Rates'!$A:$C,3,FALSE)/12/1000</f>
        <v>1.3673759749999999</v>
      </c>
      <c r="T45" s="12">
        <f>G45*VLOOKUP($A45,'2021 Depr Rates'!$A:$C,3,FALSE)/12/1000</f>
        <v>1.3673759749999999</v>
      </c>
      <c r="U45" s="12">
        <f>H45*VLOOKUP($A45,'2021 Depr Rates'!$A:$C,3,FALSE)/12/1000</f>
        <v>1.3673759749999999</v>
      </c>
      <c r="V45" s="12">
        <f>I45*VLOOKUP($A45,'2021 Depr Rates'!$A:$C,3,FALSE)/12/1000</f>
        <v>1.3673759749999999</v>
      </c>
      <c r="W45" s="12">
        <f>J45*VLOOKUP($A45,'2021 Depr Rates'!$A:$C,3,FALSE)/12/1000</f>
        <v>1.3673759749999999</v>
      </c>
      <c r="X45" s="12">
        <f>K45*VLOOKUP($A45,'2021 Depr Rates'!$A:$C,3,FALSE)/12/1000</f>
        <v>1.3673759749999999</v>
      </c>
      <c r="Y45" s="12">
        <f>L45*VLOOKUP($A45,'2021 Depr Rates'!$A:$C,3,FALSE)/12/1000</f>
        <v>1.3673759749999999</v>
      </c>
      <c r="Z45" s="12">
        <f>M45*VLOOKUP($A45,'2021 Depr Rates'!$A:$C,3,FALSE)/12/1000</f>
        <v>1.3673759749999999</v>
      </c>
      <c r="AA45" s="12">
        <f>N45*VLOOKUP($A45,'2021 Depr Rates'!$A:$C,3,FALSE)/12/1000</f>
        <v>1.3673759749999999</v>
      </c>
      <c r="AB45" s="12">
        <f t="shared" si="1"/>
        <v>16.408511699999998</v>
      </c>
    </row>
    <row r="46" spans="1:28" x14ac:dyDescent="0.25">
      <c r="A46" s="22">
        <v>31643</v>
      </c>
      <c r="B46" s="10" t="s">
        <v>127</v>
      </c>
      <c r="C46" s="13">
        <v>1988252.8</v>
      </c>
      <c r="D46" s="13">
        <v>1988252.8</v>
      </c>
      <c r="E46" s="13">
        <v>1988252.8</v>
      </c>
      <c r="F46" s="13">
        <v>1988252.8</v>
      </c>
      <c r="G46" s="13">
        <v>1988252.8</v>
      </c>
      <c r="H46" s="13">
        <v>1988252.8</v>
      </c>
      <c r="I46" s="13">
        <v>1988252.8</v>
      </c>
      <c r="J46" s="13">
        <v>1988252.8</v>
      </c>
      <c r="K46" s="13">
        <v>1988252.8</v>
      </c>
      <c r="L46" s="13">
        <v>1988252.8</v>
      </c>
      <c r="M46" s="13">
        <v>1988252.8</v>
      </c>
      <c r="N46" s="13">
        <v>1988252.8</v>
      </c>
      <c r="O46" s="25"/>
      <c r="P46" s="12">
        <f>C46*VLOOKUP($A46,'2021 Depr Rates'!$A:$C,3,FALSE)/12/1000</f>
        <v>4.9706320000000002</v>
      </c>
      <c r="Q46" s="12">
        <f>D46*VLOOKUP($A46,'2021 Depr Rates'!$A:$C,3,FALSE)/12/1000</f>
        <v>4.9706320000000002</v>
      </c>
      <c r="R46" s="12">
        <f>E46*VLOOKUP($A46,'2021 Depr Rates'!$A:$C,3,FALSE)/12/1000</f>
        <v>4.9706320000000002</v>
      </c>
      <c r="S46" s="12">
        <f>F46*VLOOKUP($A46,'2021 Depr Rates'!$A:$C,3,FALSE)/12/1000</f>
        <v>4.9706320000000002</v>
      </c>
      <c r="T46" s="12">
        <f>G46*VLOOKUP($A46,'2021 Depr Rates'!$A:$C,3,FALSE)/12/1000</f>
        <v>4.9706320000000002</v>
      </c>
      <c r="U46" s="12">
        <f>H46*VLOOKUP($A46,'2021 Depr Rates'!$A:$C,3,FALSE)/12/1000</f>
        <v>4.9706320000000002</v>
      </c>
      <c r="V46" s="12">
        <f>I46*VLOOKUP($A46,'2021 Depr Rates'!$A:$C,3,FALSE)/12/1000</f>
        <v>4.9706320000000002</v>
      </c>
      <c r="W46" s="12">
        <f>J46*VLOOKUP($A46,'2021 Depr Rates'!$A:$C,3,FALSE)/12/1000</f>
        <v>4.9706320000000002</v>
      </c>
      <c r="X46" s="12">
        <f>K46*VLOOKUP($A46,'2021 Depr Rates'!$A:$C,3,FALSE)/12/1000</f>
        <v>4.9706320000000002</v>
      </c>
      <c r="Y46" s="12">
        <f>L46*VLOOKUP($A46,'2021 Depr Rates'!$A:$C,3,FALSE)/12/1000</f>
        <v>4.9706320000000002</v>
      </c>
      <c r="Z46" s="12">
        <f>M46*VLOOKUP($A46,'2021 Depr Rates'!$A:$C,3,FALSE)/12/1000</f>
        <v>4.9706320000000002</v>
      </c>
      <c r="AA46" s="12">
        <f>N46*VLOOKUP($A46,'2021 Depr Rates'!$A:$C,3,FALSE)/12/1000</f>
        <v>4.9706320000000002</v>
      </c>
      <c r="AB46" s="12">
        <f t="shared" si="1"/>
        <v>59.647584000000016</v>
      </c>
    </row>
    <row r="47" spans="1:28" x14ac:dyDescent="0.25">
      <c r="A47" s="22">
        <v>31644</v>
      </c>
      <c r="B47" s="10" t="s">
        <v>128</v>
      </c>
      <c r="C47" s="13">
        <v>5865811.79</v>
      </c>
      <c r="D47" s="13">
        <v>5865811.79</v>
      </c>
      <c r="E47" s="13">
        <v>5865811.79</v>
      </c>
      <c r="F47" s="13">
        <v>5865811.79</v>
      </c>
      <c r="G47" s="13">
        <v>5865811.79</v>
      </c>
      <c r="H47" s="13">
        <v>5865811.79</v>
      </c>
      <c r="I47" s="13">
        <v>5865811.79</v>
      </c>
      <c r="J47" s="13">
        <v>5865811.79</v>
      </c>
      <c r="K47" s="13">
        <v>5865811.79</v>
      </c>
      <c r="L47" s="13">
        <v>5865811.79</v>
      </c>
      <c r="M47" s="13">
        <v>5865811.79</v>
      </c>
      <c r="N47" s="13">
        <v>5865811.79</v>
      </c>
      <c r="O47" s="25"/>
      <c r="P47" s="12">
        <f>C47*VLOOKUP($A47,'2021 Depr Rates'!$A:$C,3,FALSE)/12/1000</f>
        <v>12.220441229166667</v>
      </c>
      <c r="Q47" s="12">
        <f>D47*VLOOKUP($A47,'2021 Depr Rates'!$A:$C,3,FALSE)/12/1000</f>
        <v>12.220441229166667</v>
      </c>
      <c r="R47" s="12">
        <f>E47*VLOOKUP($A47,'2021 Depr Rates'!$A:$C,3,FALSE)/12/1000</f>
        <v>12.220441229166667</v>
      </c>
      <c r="S47" s="12">
        <f>F47*VLOOKUP($A47,'2021 Depr Rates'!$A:$C,3,FALSE)/12/1000</f>
        <v>12.220441229166667</v>
      </c>
      <c r="T47" s="12">
        <f>G47*VLOOKUP($A47,'2021 Depr Rates'!$A:$C,3,FALSE)/12/1000</f>
        <v>12.220441229166667</v>
      </c>
      <c r="U47" s="12">
        <f>H47*VLOOKUP($A47,'2021 Depr Rates'!$A:$C,3,FALSE)/12/1000</f>
        <v>12.220441229166667</v>
      </c>
      <c r="V47" s="12">
        <f>I47*VLOOKUP($A47,'2021 Depr Rates'!$A:$C,3,FALSE)/12/1000</f>
        <v>12.220441229166667</v>
      </c>
      <c r="W47" s="12">
        <f>J47*VLOOKUP($A47,'2021 Depr Rates'!$A:$C,3,FALSE)/12/1000</f>
        <v>12.220441229166667</v>
      </c>
      <c r="X47" s="12">
        <f>K47*VLOOKUP($A47,'2021 Depr Rates'!$A:$C,3,FALSE)/12/1000</f>
        <v>12.220441229166667</v>
      </c>
      <c r="Y47" s="12">
        <f>L47*VLOOKUP($A47,'2021 Depr Rates'!$A:$C,3,FALSE)/12/1000</f>
        <v>12.220441229166667</v>
      </c>
      <c r="Z47" s="12">
        <f>M47*VLOOKUP($A47,'2021 Depr Rates'!$A:$C,3,FALSE)/12/1000</f>
        <v>12.220441229166667</v>
      </c>
      <c r="AA47" s="12">
        <f>N47*VLOOKUP($A47,'2021 Depr Rates'!$A:$C,3,FALSE)/12/1000</f>
        <v>12.220441229166667</v>
      </c>
      <c r="AB47" s="12">
        <f t="shared" si="1"/>
        <v>146.64529475000001</v>
      </c>
    </row>
    <row r="48" spans="1:28" x14ac:dyDescent="0.25">
      <c r="A48" s="22">
        <v>31645</v>
      </c>
      <c r="B48" s="10" t="s">
        <v>129</v>
      </c>
      <c r="C48" s="13">
        <v>672913.55</v>
      </c>
      <c r="D48" s="13">
        <v>672913.55</v>
      </c>
      <c r="E48" s="13">
        <v>672913.55</v>
      </c>
      <c r="F48" s="13">
        <v>672913.55</v>
      </c>
      <c r="G48" s="13">
        <v>672913.55</v>
      </c>
      <c r="H48" s="13">
        <v>672913.55</v>
      </c>
      <c r="I48" s="13">
        <v>672913.55</v>
      </c>
      <c r="J48" s="13">
        <v>672913.55</v>
      </c>
      <c r="K48" s="13">
        <v>672913.55</v>
      </c>
      <c r="L48" s="13">
        <v>672913.55</v>
      </c>
      <c r="M48" s="13">
        <v>672913.55</v>
      </c>
      <c r="N48" s="13">
        <v>672913.55</v>
      </c>
      <c r="O48" s="25"/>
      <c r="P48" s="12">
        <f>C48*VLOOKUP($A48,'2021 Depr Rates'!$A:$C,3,FALSE)/12/1000</f>
        <v>1.7944361333333336</v>
      </c>
      <c r="Q48" s="12">
        <f>D48*VLOOKUP($A48,'2021 Depr Rates'!$A:$C,3,FALSE)/12/1000</f>
        <v>1.7944361333333336</v>
      </c>
      <c r="R48" s="12">
        <f>E48*VLOOKUP($A48,'2021 Depr Rates'!$A:$C,3,FALSE)/12/1000</f>
        <v>1.7944361333333336</v>
      </c>
      <c r="S48" s="12">
        <f>F48*VLOOKUP($A48,'2021 Depr Rates'!$A:$C,3,FALSE)/12/1000</f>
        <v>1.7944361333333336</v>
      </c>
      <c r="T48" s="12">
        <f>G48*VLOOKUP($A48,'2021 Depr Rates'!$A:$C,3,FALSE)/12/1000</f>
        <v>1.7944361333333336</v>
      </c>
      <c r="U48" s="12">
        <f>H48*VLOOKUP($A48,'2021 Depr Rates'!$A:$C,3,FALSE)/12/1000</f>
        <v>1.7944361333333336</v>
      </c>
      <c r="V48" s="12">
        <f>I48*VLOOKUP($A48,'2021 Depr Rates'!$A:$C,3,FALSE)/12/1000</f>
        <v>1.7944361333333336</v>
      </c>
      <c r="W48" s="12">
        <f>J48*VLOOKUP($A48,'2021 Depr Rates'!$A:$C,3,FALSE)/12/1000</f>
        <v>1.7944361333333336</v>
      </c>
      <c r="X48" s="12">
        <f>K48*VLOOKUP($A48,'2021 Depr Rates'!$A:$C,3,FALSE)/12/1000</f>
        <v>1.7944361333333336</v>
      </c>
      <c r="Y48" s="12">
        <f>L48*VLOOKUP($A48,'2021 Depr Rates'!$A:$C,3,FALSE)/12/1000</f>
        <v>1.7944361333333336</v>
      </c>
      <c r="Z48" s="12">
        <f>M48*VLOOKUP($A48,'2021 Depr Rates'!$A:$C,3,FALSE)/12/1000</f>
        <v>1.7944361333333336</v>
      </c>
      <c r="AA48" s="12">
        <f>N48*VLOOKUP($A48,'2021 Depr Rates'!$A:$C,3,FALSE)/12/1000</f>
        <v>1.7944361333333336</v>
      </c>
      <c r="AB48" s="12">
        <f t="shared" si="1"/>
        <v>21.533233600000006</v>
      </c>
    </row>
    <row r="49" spans="1:28" x14ac:dyDescent="0.25">
      <c r="A49" s="22">
        <v>31646</v>
      </c>
      <c r="B49" s="10" t="s">
        <v>130</v>
      </c>
      <c r="C49" s="13">
        <v>1725496.47</v>
      </c>
      <c r="D49" s="13">
        <v>1725496.47</v>
      </c>
      <c r="E49" s="13">
        <v>1725496.47</v>
      </c>
      <c r="F49" s="13">
        <v>1725496.47</v>
      </c>
      <c r="G49" s="13">
        <v>1725496.47</v>
      </c>
      <c r="H49" s="13">
        <v>1725496.47</v>
      </c>
      <c r="I49" s="13">
        <v>1725496.47</v>
      </c>
      <c r="J49" s="13">
        <v>1725496.47</v>
      </c>
      <c r="K49" s="13">
        <v>1725496.47</v>
      </c>
      <c r="L49" s="13">
        <v>1725496.47</v>
      </c>
      <c r="M49" s="13">
        <v>1725496.47</v>
      </c>
      <c r="N49" s="13">
        <v>1725496.47</v>
      </c>
      <c r="O49" s="25"/>
      <c r="P49" s="12">
        <f>C49*VLOOKUP($A49,'2021 Depr Rates'!$A:$C,3,FALSE)/12/1000</f>
        <v>4.1699498024999997</v>
      </c>
      <c r="Q49" s="12">
        <f>D49*VLOOKUP($A49,'2021 Depr Rates'!$A:$C,3,FALSE)/12/1000</f>
        <v>4.1699498024999997</v>
      </c>
      <c r="R49" s="12">
        <f>E49*VLOOKUP($A49,'2021 Depr Rates'!$A:$C,3,FALSE)/12/1000</f>
        <v>4.1699498024999997</v>
      </c>
      <c r="S49" s="12">
        <f>F49*VLOOKUP($A49,'2021 Depr Rates'!$A:$C,3,FALSE)/12/1000</f>
        <v>4.1699498024999997</v>
      </c>
      <c r="T49" s="12">
        <f>G49*VLOOKUP($A49,'2021 Depr Rates'!$A:$C,3,FALSE)/12/1000</f>
        <v>4.1699498024999997</v>
      </c>
      <c r="U49" s="12">
        <f>H49*VLOOKUP($A49,'2021 Depr Rates'!$A:$C,3,FALSE)/12/1000</f>
        <v>4.1699498024999997</v>
      </c>
      <c r="V49" s="12">
        <f>I49*VLOOKUP($A49,'2021 Depr Rates'!$A:$C,3,FALSE)/12/1000</f>
        <v>4.1699498024999997</v>
      </c>
      <c r="W49" s="12">
        <f>J49*VLOOKUP($A49,'2021 Depr Rates'!$A:$C,3,FALSE)/12/1000</f>
        <v>4.1699498024999997</v>
      </c>
      <c r="X49" s="12">
        <f>K49*VLOOKUP($A49,'2021 Depr Rates'!$A:$C,3,FALSE)/12/1000</f>
        <v>4.1699498024999997</v>
      </c>
      <c r="Y49" s="12">
        <f>L49*VLOOKUP($A49,'2021 Depr Rates'!$A:$C,3,FALSE)/12/1000</f>
        <v>4.1699498024999997</v>
      </c>
      <c r="Z49" s="12">
        <f>M49*VLOOKUP($A49,'2021 Depr Rates'!$A:$C,3,FALSE)/12/1000</f>
        <v>4.1699498024999997</v>
      </c>
      <c r="AA49" s="12">
        <f>N49*VLOOKUP($A49,'2021 Depr Rates'!$A:$C,3,FALSE)/12/1000</f>
        <v>4.1699498024999997</v>
      </c>
      <c r="AB49" s="12">
        <f t="shared" si="1"/>
        <v>50.039397629999996</v>
      </c>
    </row>
    <row r="50" spans="1:28" x14ac:dyDescent="0.25">
      <c r="A50" s="22">
        <v>31647</v>
      </c>
      <c r="B50" s="10" t="s">
        <v>131</v>
      </c>
      <c r="C50" s="13">
        <v>1106727.7</v>
      </c>
      <c r="D50" s="13">
        <v>1106727.7</v>
      </c>
      <c r="E50" s="13">
        <v>1106727.7</v>
      </c>
      <c r="F50" s="13">
        <v>1106727.7</v>
      </c>
      <c r="G50" s="13">
        <v>1106727.7</v>
      </c>
      <c r="H50" s="13">
        <v>1106727.7</v>
      </c>
      <c r="I50" s="13">
        <v>1106727.7</v>
      </c>
      <c r="J50" s="13">
        <v>1106727.7</v>
      </c>
      <c r="K50" s="13">
        <v>1106727.7</v>
      </c>
      <c r="L50" s="13">
        <v>1103161.68</v>
      </c>
      <c r="M50" s="13">
        <v>1103161.68</v>
      </c>
      <c r="N50" s="13">
        <v>1103161.68</v>
      </c>
      <c r="O50" s="25"/>
      <c r="P50" s="12">
        <f>C50*VLOOKUP($A50,'2021 Depr Rates'!$A:$C,3,FALSE)/12/1000</f>
        <v>13.188505091666668</v>
      </c>
      <c r="Q50" s="12">
        <f>D50*VLOOKUP($A50,'2021 Depr Rates'!$A:$C,3,FALSE)/12/1000</f>
        <v>13.188505091666668</v>
      </c>
      <c r="R50" s="12">
        <f>E50*VLOOKUP($A50,'2021 Depr Rates'!$A:$C,3,FALSE)/12/1000</f>
        <v>13.188505091666668</v>
      </c>
      <c r="S50" s="12">
        <f>F50*VLOOKUP($A50,'2021 Depr Rates'!$A:$C,3,FALSE)/12/1000</f>
        <v>13.188505091666668</v>
      </c>
      <c r="T50" s="12">
        <f>G50*VLOOKUP($A50,'2021 Depr Rates'!$A:$C,3,FALSE)/12/1000</f>
        <v>13.188505091666668</v>
      </c>
      <c r="U50" s="12">
        <f>H50*VLOOKUP($A50,'2021 Depr Rates'!$A:$C,3,FALSE)/12/1000</f>
        <v>13.188505091666668</v>
      </c>
      <c r="V50" s="12">
        <f>I50*VLOOKUP($A50,'2021 Depr Rates'!$A:$C,3,FALSE)/12/1000</f>
        <v>13.188505091666668</v>
      </c>
      <c r="W50" s="12">
        <f>J50*VLOOKUP($A50,'2021 Depr Rates'!$A:$C,3,FALSE)/12/1000</f>
        <v>13.188505091666668</v>
      </c>
      <c r="X50" s="12">
        <f>K50*VLOOKUP($A50,'2021 Depr Rates'!$A:$C,3,FALSE)/12/1000</f>
        <v>13.188505091666668</v>
      </c>
      <c r="Y50" s="12">
        <f>L50*VLOOKUP($A50,'2021 Depr Rates'!$A:$C,3,FALSE)/12/1000</f>
        <v>13.146010020000002</v>
      </c>
      <c r="Z50" s="12">
        <f>M50*VLOOKUP($A50,'2021 Depr Rates'!$A:$C,3,FALSE)/12/1000</f>
        <v>13.146010020000002</v>
      </c>
      <c r="AA50" s="12">
        <f>N50*VLOOKUP($A50,'2021 Depr Rates'!$A:$C,3,FALSE)/12/1000</f>
        <v>13.146010020000002</v>
      </c>
      <c r="AB50" s="12">
        <f t="shared" si="1"/>
        <v>158.13457588500003</v>
      </c>
    </row>
    <row r="51" spans="1:28" x14ac:dyDescent="0.25">
      <c r="A51" s="22">
        <v>31651</v>
      </c>
      <c r="B51" s="10" t="s">
        <v>132</v>
      </c>
      <c r="C51" s="13">
        <v>879814.74</v>
      </c>
      <c r="D51" s="13">
        <v>879814.74</v>
      </c>
      <c r="E51" s="13">
        <v>879814.74</v>
      </c>
      <c r="F51" s="13">
        <v>879814.74</v>
      </c>
      <c r="G51" s="13">
        <v>879814.74</v>
      </c>
      <c r="H51" s="13">
        <v>879814.74</v>
      </c>
      <c r="I51" s="13">
        <v>879814.74</v>
      </c>
      <c r="J51" s="13">
        <v>879814.74</v>
      </c>
      <c r="K51" s="13">
        <v>879814.74</v>
      </c>
      <c r="L51" s="13">
        <v>879814.74</v>
      </c>
      <c r="M51" s="13">
        <v>879814.74</v>
      </c>
      <c r="N51" s="13">
        <v>879814.74</v>
      </c>
      <c r="O51" s="25"/>
      <c r="P51" s="12">
        <f>C51*VLOOKUP($A51,'2021 Depr Rates'!$A:$C,3,FALSE)/12/1000</f>
        <v>3.0060336949999997</v>
      </c>
      <c r="Q51" s="12">
        <f>D51*VLOOKUP($A51,'2021 Depr Rates'!$A:$C,3,FALSE)/12/1000</f>
        <v>3.0060336949999997</v>
      </c>
      <c r="R51" s="12">
        <f>E51*VLOOKUP($A51,'2021 Depr Rates'!$A:$C,3,FALSE)/12/1000</f>
        <v>3.0060336949999997</v>
      </c>
      <c r="S51" s="12">
        <f>F51*VLOOKUP($A51,'2021 Depr Rates'!$A:$C,3,FALSE)/12/1000</f>
        <v>3.0060336949999997</v>
      </c>
      <c r="T51" s="12">
        <f>G51*VLOOKUP($A51,'2021 Depr Rates'!$A:$C,3,FALSE)/12/1000</f>
        <v>3.0060336949999997</v>
      </c>
      <c r="U51" s="12">
        <f>H51*VLOOKUP($A51,'2021 Depr Rates'!$A:$C,3,FALSE)/12/1000</f>
        <v>3.0060336949999997</v>
      </c>
      <c r="V51" s="12">
        <f>I51*VLOOKUP($A51,'2021 Depr Rates'!$A:$C,3,FALSE)/12/1000</f>
        <v>3.0060336949999997</v>
      </c>
      <c r="W51" s="12">
        <f>J51*VLOOKUP($A51,'2021 Depr Rates'!$A:$C,3,FALSE)/12/1000</f>
        <v>3.0060336949999997</v>
      </c>
      <c r="X51" s="12">
        <f>K51*VLOOKUP($A51,'2021 Depr Rates'!$A:$C,3,FALSE)/12/1000</f>
        <v>3.0060336949999997</v>
      </c>
      <c r="Y51" s="12">
        <f>L51*VLOOKUP($A51,'2021 Depr Rates'!$A:$C,3,FALSE)/12/1000</f>
        <v>3.0060336949999997</v>
      </c>
      <c r="Z51" s="12">
        <f>M51*VLOOKUP($A51,'2021 Depr Rates'!$A:$C,3,FALSE)/12/1000</f>
        <v>3.0060336949999997</v>
      </c>
      <c r="AA51" s="12">
        <f>N51*VLOOKUP($A51,'2021 Depr Rates'!$A:$C,3,FALSE)/12/1000</f>
        <v>3.0060336949999997</v>
      </c>
      <c r="AB51" s="12">
        <f t="shared" si="1"/>
        <v>36.072404339999999</v>
      </c>
    </row>
    <row r="52" spans="1:28" x14ac:dyDescent="0.25">
      <c r="A52" s="22">
        <v>31652</v>
      </c>
      <c r="B52" s="10" t="s">
        <v>133</v>
      </c>
      <c r="C52" s="13">
        <v>958615.89</v>
      </c>
      <c r="D52" s="13">
        <v>958615.89</v>
      </c>
      <c r="E52" s="13">
        <v>958615.89</v>
      </c>
      <c r="F52" s="13">
        <v>958615.89</v>
      </c>
      <c r="G52" s="13">
        <v>958615.89</v>
      </c>
      <c r="H52" s="13">
        <v>958615.89</v>
      </c>
      <c r="I52" s="13">
        <v>958615.89</v>
      </c>
      <c r="J52" s="13">
        <v>958615.89</v>
      </c>
      <c r="K52" s="13">
        <v>958615.89</v>
      </c>
      <c r="L52" s="13">
        <v>958615.89</v>
      </c>
      <c r="M52" s="13">
        <v>958615.89</v>
      </c>
      <c r="N52" s="13">
        <v>958615.89</v>
      </c>
      <c r="O52" s="25"/>
      <c r="P52" s="12">
        <f>C52*VLOOKUP($A52,'2021 Depr Rates'!$A:$C,3,FALSE)/12/1000</f>
        <v>2.9557323275000003</v>
      </c>
      <c r="Q52" s="12">
        <f>D52*VLOOKUP($A52,'2021 Depr Rates'!$A:$C,3,FALSE)/12/1000</f>
        <v>2.9557323275000003</v>
      </c>
      <c r="R52" s="12">
        <f>E52*VLOOKUP($A52,'2021 Depr Rates'!$A:$C,3,FALSE)/12/1000</f>
        <v>2.9557323275000003</v>
      </c>
      <c r="S52" s="12">
        <f>F52*VLOOKUP($A52,'2021 Depr Rates'!$A:$C,3,FALSE)/12/1000</f>
        <v>2.9557323275000003</v>
      </c>
      <c r="T52" s="12">
        <f>G52*VLOOKUP($A52,'2021 Depr Rates'!$A:$C,3,FALSE)/12/1000</f>
        <v>2.9557323275000003</v>
      </c>
      <c r="U52" s="12">
        <f>H52*VLOOKUP($A52,'2021 Depr Rates'!$A:$C,3,FALSE)/12/1000</f>
        <v>2.9557323275000003</v>
      </c>
      <c r="V52" s="12">
        <f>I52*VLOOKUP($A52,'2021 Depr Rates'!$A:$C,3,FALSE)/12/1000</f>
        <v>2.9557323275000003</v>
      </c>
      <c r="W52" s="12">
        <f>J52*VLOOKUP($A52,'2021 Depr Rates'!$A:$C,3,FALSE)/12/1000</f>
        <v>2.9557323275000003</v>
      </c>
      <c r="X52" s="12">
        <f>K52*VLOOKUP($A52,'2021 Depr Rates'!$A:$C,3,FALSE)/12/1000</f>
        <v>2.9557323275000003</v>
      </c>
      <c r="Y52" s="12">
        <f>L52*VLOOKUP($A52,'2021 Depr Rates'!$A:$C,3,FALSE)/12/1000</f>
        <v>2.9557323275000003</v>
      </c>
      <c r="Z52" s="12">
        <f>M52*VLOOKUP($A52,'2021 Depr Rates'!$A:$C,3,FALSE)/12/1000</f>
        <v>2.9557323275000003</v>
      </c>
      <c r="AA52" s="12">
        <f>N52*VLOOKUP($A52,'2021 Depr Rates'!$A:$C,3,FALSE)/12/1000</f>
        <v>2.9557323275000003</v>
      </c>
      <c r="AB52" s="12">
        <f t="shared" si="1"/>
        <v>35.468787930000012</v>
      </c>
    </row>
    <row r="53" spans="1:28" x14ac:dyDescent="0.25">
      <c r="A53" s="22">
        <v>31653</v>
      </c>
      <c r="B53" s="10" t="s">
        <v>134</v>
      </c>
      <c r="C53" s="13">
        <v>824683.51</v>
      </c>
      <c r="D53" s="13">
        <v>824683.51</v>
      </c>
      <c r="E53" s="13">
        <v>824683.51</v>
      </c>
      <c r="F53" s="13">
        <v>824683.51</v>
      </c>
      <c r="G53" s="13">
        <v>824683.51</v>
      </c>
      <c r="H53" s="13">
        <v>824683.51</v>
      </c>
      <c r="I53" s="13">
        <v>824683.51</v>
      </c>
      <c r="J53" s="13">
        <v>824683.51</v>
      </c>
      <c r="K53" s="13">
        <v>824683.51</v>
      </c>
      <c r="L53" s="13">
        <v>824683.51</v>
      </c>
      <c r="M53" s="13">
        <v>824683.51</v>
      </c>
      <c r="N53" s="13">
        <v>824683.51</v>
      </c>
      <c r="O53" s="25"/>
      <c r="P53" s="12">
        <f>C53*VLOOKUP($A53,'2021 Depr Rates'!$A:$C,3,FALSE)/12/1000</f>
        <v>2.3366032783333335</v>
      </c>
      <c r="Q53" s="12">
        <f>D53*VLOOKUP($A53,'2021 Depr Rates'!$A:$C,3,FALSE)/12/1000</f>
        <v>2.3366032783333335</v>
      </c>
      <c r="R53" s="12">
        <f>E53*VLOOKUP($A53,'2021 Depr Rates'!$A:$C,3,FALSE)/12/1000</f>
        <v>2.3366032783333335</v>
      </c>
      <c r="S53" s="12">
        <f>F53*VLOOKUP($A53,'2021 Depr Rates'!$A:$C,3,FALSE)/12/1000</f>
        <v>2.3366032783333335</v>
      </c>
      <c r="T53" s="12">
        <f>G53*VLOOKUP($A53,'2021 Depr Rates'!$A:$C,3,FALSE)/12/1000</f>
        <v>2.3366032783333335</v>
      </c>
      <c r="U53" s="12">
        <f>H53*VLOOKUP($A53,'2021 Depr Rates'!$A:$C,3,FALSE)/12/1000</f>
        <v>2.3366032783333335</v>
      </c>
      <c r="V53" s="12">
        <f>I53*VLOOKUP($A53,'2021 Depr Rates'!$A:$C,3,FALSE)/12/1000</f>
        <v>2.3366032783333335</v>
      </c>
      <c r="W53" s="12">
        <f>J53*VLOOKUP($A53,'2021 Depr Rates'!$A:$C,3,FALSE)/12/1000</f>
        <v>2.3366032783333335</v>
      </c>
      <c r="X53" s="12">
        <f>K53*VLOOKUP($A53,'2021 Depr Rates'!$A:$C,3,FALSE)/12/1000</f>
        <v>2.3366032783333335</v>
      </c>
      <c r="Y53" s="12">
        <f>L53*VLOOKUP($A53,'2021 Depr Rates'!$A:$C,3,FALSE)/12/1000</f>
        <v>2.3366032783333335</v>
      </c>
      <c r="Z53" s="12">
        <f>M53*VLOOKUP($A53,'2021 Depr Rates'!$A:$C,3,FALSE)/12/1000</f>
        <v>2.3366032783333335</v>
      </c>
      <c r="AA53" s="12">
        <f>N53*VLOOKUP($A53,'2021 Depr Rates'!$A:$C,3,FALSE)/12/1000</f>
        <v>2.3366032783333335</v>
      </c>
      <c r="AB53" s="12">
        <f t="shared" si="1"/>
        <v>28.039239340000009</v>
      </c>
    </row>
    <row r="54" spans="1:28" x14ac:dyDescent="0.25">
      <c r="A54" s="22">
        <v>31654</v>
      </c>
      <c r="B54" s="10" t="s">
        <v>135</v>
      </c>
      <c r="C54" s="13">
        <v>687934.36</v>
      </c>
      <c r="D54" s="13">
        <v>687934.36</v>
      </c>
      <c r="E54" s="13">
        <v>687934.36</v>
      </c>
      <c r="F54" s="13">
        <v>687934.36</v>
      </c>
      <c r="G54" s="13">
        <v>687934.36</v>
      </c>
      <c r="H54" s="13">
        <v>687934.36</v>
      </c>
      <c r="I54" s="13">
        <v>687934.36</v>
      </c>
      <c r="J54" s="13">
        <v>687934.36</v>
      </c>
      <c r="K54" s="13">
        <v>687934.36</v>
      </c>
      <c r="L54" s="13">
        <v>687934.36</v>
      </c>
      <c r="M54" s="13">
        <v>687934.36</v>
      </c>
      <c r="N54" s="13">
        <v>687934.36</v>
      </c>
      <c r="O54" s="25"/>
      <c r="P54" s="12">
        <f>C54*VLOOKUP($A54,'2021 Depr Rates'!$A:$C,3,FALSE)/12/1000</f>
        <v>1.89181949</v>
      </c>
      <c r="Q54" s="12">
        <f>D54*VLOOKUP($A54,'2021 Depr Rates'!$A:$C,3,FALSE)/12/1000</f>
        <v>1.89181949</v>
      </c>
      <c r="R54" s="12">
        <f>E54*VLOOKUP($A54,'2021 Depr Rates'!$A:$C,3,FALSE)/12/1000</f>
        <v>1.89181949</v>
      </c>
      <c r="S54" s="12">
        <f>F54*VLOOKUP($A54,'2021 Depr Rates'!$A:$C,3,FALSE)/12/1000</f>
        <v>1.89181949</v>
      </c>
      <c r="T54" s="12">
        <f>G54*VLOOKUP($A54,'2021 Depr Rates'!$A:$C,3,FALSE)/12/1000</f>
        <v>1.89181949</v>
      </c>
      <c r="U54" s="12">
        <f>H54*VLOOKUP($A54,'2021 Depr Rates'!$A:$C,3,FALSE)/12/1000</f>
        <v>1.89181949</v>
      </c>
      <c r="V54" s="12">
        <f>I54*VLOOKUP($A54,'2021 Depr Rates'!$A:$C,3,FALSE)/12/1000</f>
        <v>1.89181949</v>
      </c>
      <c r="W54" s="12">
        <f>J54*VLOOKUP($A54,'2021 Depr Rates'!$A:$C,3,FALSE)/12/1000</f>
        <v>1.89181949</v>
      </c>
      <c r="X54" s="12">
        <f>K54*VLOOKUP($A54,'2021 Depr Rates'!$A:$C,3,FALSE)/12/1000</f>
        <v>1.89181949</v>
      </c>
      <c r="Y54" s="12">
        <f>L54*VLOOKUP($A54,'2021 Depr Rates'!$A:$C,3,FALSE)/12/1000</f>
        <v>1.89181949</v>
      </c>
      <c r="Z54" s="12">
        <f>M54*VLOOKUP($A54,'2021 Depr Rates'!$A:$C,3,FALSE)/12/1000</f>
        <v>1.89181949</v>
      </c>
      <c r="AA54" s="12">
        <f>N54*VLOOKUP($A54,'2021 Depr Rates'!$A:$C,3,FALSE)/12/1000</f>
        <v>1.89181949</v>
      </c>
      <c r="AB54" s="12">
        <f t="shared" si="1"/>
        <v>22.701833879999999</v>
      </c>
    </row>
    <row r="55" spans="1:28" x14ac:dyDescent="0.25">
      <c r="A55" s="22">
        <v>34130</v>
      </c>
      <c r="B55" s="10" t="s">
        <v>142</v>
      </c>
      <c r="C55" s="13">
        <v>84179579.349999994</v>
      </c>
      <c r="D55" s="13">
        <v>84179579.349999994</v>
      </c>
      <c r="E55" s="13">
        <v>84179579.349999994</v>
      </c>
      <c r="F55" s="13">
        <v>84179579.349999994</v>
      </c>
      <c r="G55" s="13">
        <v>84179579.349999994</v>
      </c>
      <c r="H55" s="13">
        <v>84179579.349999994</v>
      </c>
      <c r="I55" s="13">
        <v>84179579.349999994</v>
      </c>
      <c r="J55" s="13">
        <v>84179579.349999994</v>
      </c>
      <c r="K55" s="13">
        <v>84179579.349999994</v>
      </c>
      <c r="L55" s="13">
        <v>84179579.349999994</v>
      </c>
      <c r="M55" s="13">
        <v>84179579.349999994</v>
      </c>
      <c r="N55" s="13">
        <v>84179579.349999994</v>
      </c>
      <c r="O55" s="25"/>
      <c r="P55" s="12">
        <f>C55*VLOOKUP($A55,'2021 Depr Rates'!$A:$C,3,FALSE)/12/1000</f>
        <v>161.34419375416667</v>
      </c>
      <c r="Q55" s="12">
        <f>D55*VLOOKUP($A55,'2021 Depr Rates'!$A:$C,3,FALSE)/12/1000</f>
        <v>161.34419375416667</v>
      </c>
      <c r="R55" s="12">
        <f>E55*VLOOKUP($A55,'2021 Depr Rates'!$A:$C,3,FALSE)/12/1000</f>
        <v>161.34419375416667</v>
      </c>
      <c r="S55" s="12">
        <f>F55*VLOOKUP($A55,'2021 Depr Rates'!$A:$C,3,FALSE)/12/1000</f>
        <v>161.34419375416667</v>
      </c>
      <c r="T55" s="12">
        <f>G55*VLOOKUP($A55,'2021 Depr Rates'!$A:$C,3,FALSE)/12/1000</f>
        <v>161.34419375416667</v>
      </c>
      <c r="U55" s="12">
        <f>H55*VLOOKUP($A55,'2021 Depr Rates'!$A:$C,3,FALSE)/12/1000</f>
        <v>161.34419375416667</v>
      </c>
      <c r="V55" s="12">
        <f>I55*VLOOKUP($A55,'2021 Depr Rates'!$A:$C,3,FALSE)/12/1000</f>
        <v>161.34419375416667</v>
      </c>
      <c r="W55" s="12">
        <f>J55*VLOOKUP($A55,'2021 Depr Rates'!$A:$C,3,FALSE)/12/1000</f>
        <v>161.34419375416667</v>
      </c>
      <c r="X55" s="12">
        <f>K55*VLOOKUP($A55,'2021 Depr Rates'!$A:$C,3,FALSE)/12/1000</f>
        <v>161.34419375416667</v>
      </c>
      <c r="Y55" s="12">
        <f>L55*VLOOKUP($A55,'2021 Depr Rates'!$A:$C,3,FALSE)/12/1000</f>
        <v>161.34419375416667</v>
      </c>
      <c r="Z55" s="12">
        <f>M55*VLOOKUP($A55,'2021 Depr Rates'!$A:$C,3,FALSE)/12/1000</f>
        <v>161.34419375416667</v>
      </c>
      <c r="AA55" s="12">
        <f>N55*VLOOKUP($A55,'2021 Depr Rates'!$A:$C,3,FALSE)/12/1000</f>
        <v>161.34419375416667</v>
      </c>
      <c r="AB55" s="12">
        <f t="shared" si="1"/>
        <v>1936.1303250499996</v>
      </c>
    </row>
    <row r="56" spans="1:28" x14ac:dyDescent="0.25">
      <c r="A56" s="22">
        <v>34131</v>
      </c>
      <c r="B56" s="10" t="s">
        <v>143</v>
      </c>
      <c r="C56" s="13">
        <v>21508359.090000004</v>
      </c>
      <c r="D56" s="13">
        <v>21508359.090000004</v>
      </c>
      <c r="E56" s="13">
        <v>21508359.090000004</v>
      </c>
      <c r="F56" s="13">
        <v>21508359.090000004</v>
      </c>
      <c r="G56" s="13">
        <v>21508359.090000004</v>
      </c>
      <c r="H56" s="13">
        <v>21508359.090000004</v>
      </c>
      <c r="I56" s="13">
        <v>21508359.090000004</v>
      </c>
      <c r="J56" s="13">
        <v>21508359.090000004</v>
      </c>
      <c r="K56" s="13">
        <v>21508359.090000004</v>
      </c>
      <c r="L56" s="13">
        <v>21508359.090000004</v>
      </c>
      <c r="M56" s="13">
        <v>21508359.090000004</v>
      </c>
      <c r="N56" s="13">
        <v>21508359.090000004</v>
      </c>
      <c r="O56" s="25"/>
      <c r="P56" s="12">
        <f>C56*VLOOKUP($A56,'2021 Depr Rates'!$A:$C,3,FALSE)/12/1000</f>
        <v>44.809081437500012</v>
      </c>
      <c r="Q56" s="12">
        <f>D56*VLOOKUP($A56,'2021 Depr Rates'!$A:$C,3,FALSE)/12/1000</f>
        <v>44.809081437500012</v>
      </c>
      <c r="R56" s="12">
        <f>E56*VLOOKUP($A56,'2021 Depr Rates'!$A:$C,3,FALSE)/12/1000</f>
        <v>44.809081437500012</v>
      </c>
      <c r="S56" s="12">
        <f>F56*VLOOKUP($A56,'2021 Depr Rates'!$A:$C,3,FALSE)/12/1000</f>
        <v>44.809081437500012</v>
      </c>
      <c r="T56" s="12">
        <f>G56*VLOOKUP($A56,'2021 Depr Rates'!$A:$C,3,FALSE)/12/1000</f>
        <v>44.809081437500012</v>
      </c>
      <c r="U56" s="12">
        <f>H56*VLOOKUP($A56,'2021 Depr Rates'!$A:$C,3,FALSE)/12/1000</f>
        <v>44.809081437500012</v>
      </c>
      <c r="V56" s="12">
        <f>I56*VLOOKUP($A56,'2021 Depr Rates'!$A:$C,3,FALSE)/12/1000</f>
        <v>44.809081437500012</v>
      </c>
      <c r="W56" s="12">
        <f>J56*VLOOKUP($A56,'2021 Depr Rates'!$A:$C,3,FALSE)/12/1000</f>
        <v>44.809081437500012</v>
      </c>
      <c r="X56" s="12">
        <f>K56*VLOOKUP($A56,'2021 Depr Rates'!$A:$C,3,FALSE)/12/1000</f>
        <v>44.809081437500012</v>
      </c>
      <c r="Y56" s="12">
        <f>L56*VLOOKUP($A56,'2021 Depr Rates'!$A:$C,3,FALSE)/12/1000</f>
        <v>44.809081437500012</v>
      </c>
      <c r="Z56" s="12">
        <f>M56*VLOOKUP($A56,'2021 Depr Rates'!$A:$C,3,FALSE)/12/1000</f>
        <v>44.809081437500012</v>
      </c>
      <c r="AA56" s="12">
        <f>N56*VLOOKUP($A56,'2021 Depr Rates'!$A:$C,3,FALSE)/12/1000</f>
        <v>44.809081437500012</v>
      </c>
      <c r="AB56" s="12">
        <f t="shared" si="1"/>
        <v>537.7089772500002</v>
      </c>
    </row>
    <row r="57" spans="1:28" x14ac:dyDescent="0.25">
      <c r="A57" s="22">
        <v>34132</v>
      </c>
      <c r="B57" s="10" t="s">
        <v>144</v>
      </c>
      <c r="C57" s="13">
        <v>26971966.289999995</v>
      </c>
      <c r="D57" s="13">
        <v>26971966.289999995</v>
      </c>
      <c r="E57" s="13">
        <v>26971966.289999995</v>
      </c>
      <c r="F57" s="13">
        <v>26971966.289999995</v>
      </c>
      <c r="G57" s="13">
        <v>26971966.289999995</v>
      </c>
      <c r="H57" s="13">
        <v>26971966.289999995</v>
      </c>
      <c r="I57" s="13">
        <v>26971966.289999995</v>
      </c>
      <c r="J57" s="13">
        <v>26971966.289999995</v>
      </c>
      <c r="K57" s="13">
        <v>26971966.289999995</v>
      </c>
      <c r="L57" s="13">
        <v>26971966.289999995</v>
      </c>
      <c r="M57" s="13">
        <v>26971966.289999995</v>
      </c>
      <c r="N57" s="13">
        <v>26971966.289999995</v>
      </c>
      <c r="O57" s="25"/>
      <c r="P57" s="12">
        <f>C57*VLOOKUP($A57,'2021 Depr Rates'!$A:$C,3,FALSE)/12/1000</f>
        <v>56.191596437499996</v>
      </c>
      <c r="Q57" s="12">
        <f>D57*VLOOKUP($A57,'2021 Depr Rates'!$A:$C,3,FALSE)/12/1000</f>
        <v>56.191596437499996</v>
      </c>
      <c r="R57" s="12">
        <f>E57*VLOOKUP($A57,'2021 Depr Rates'!$A:$C,3,FALSE)/12/1000</f>
        <v>56.191596437499996</v>
      </c>
      <c r="S57" s="12">
        <f>F57*VLOOKUP($A57,'2021 Depr Rates'!$A:$C,3,FALSE)/12/1000</f>
        <v>56.191596437499996</v>
      </c>
      <c r="T57" s="12">
        <f>G57*VLOOKUP($A57,'2021 Depr Rates'!$A:$C,3,FALSE)/12/1000</f>
        <v>56.191596437499996</v>
      </c>
      <c r="U57" s="12">
        <f>H57*VLOOKUP($A57,'2021 Depr Rates'!$A:$C,3,FALSE)/12/1000</f>
        <v>56.191596437499996</v>
      </c>
      <c r="V57" s="12">
        <f>I57*VLOOKUP($A57,'2021 Depr Rates'!$A:$C,3,FALSE)/12/1000</f>
        <v>56.191596437499996</v>
      </c>
      <c r="W57" s="12">
        <f>J57*VLOOKUP($A57,'2021 Depr Rates'!$A:$C,3,FALSE)/12/1000</f>
        <v>56.191596437499996</v>
      </c>
      <c r="X57" s="12">
        <f>K57*VLOOKUP($A57,'2021 Depr Rates'!$A:$C,3,FALSE)/12/1000</f>
        <v>56.191596437499996</v>
      </c>
      <c r="Y57" s="12">
        <f>L57*VLOOKUP($A57,'2021 Depr Rates'!$A:$C,3,FALSE)/12/1000</f>
        <v>56.191596437499996</v>
      </c>
      <c r="Z57" s="12">
        <f>M57*VLOOKUP($A57,'2021 Depr Rates'!$A:$C,3,FALSE)/12/1000</f>
        <v>56.191596437499996</v>
      </c>
      <c r="AA57" s="12">
        <f>N57*VLOOKUP($A57,'2021 Depr Rates'!$A:$C,3,FALSE)/12/1000</f>
        <v>56.191596437499996</v>
      </c>
      <c r="AB57" s="12">
        <f t="shared" si="1"/>
        <v>674.29915725000001</v>
      </c>
    </row>
    <row r="58" spans="1:28" x14ac:dyDescent="0.25">
      <c r="A58" s="22">
        <v>34133</v>
      </c>
      <c r="B58" s="10" t="s">
        <v>145</v>
      </c>
      <c r="C58" s="13">
        <v>656349.29</v>
      </c>
      <c r="D58" s="13">
        <v>656349.29</v>
      </c>
      <c r="E58" s="13">
        <v>656349.29</v>
      </c>
      <c r="F58" s="13">
        <v>656349.29</v>
      </c>
      <c r="G58" s="13">
        <v>656349.29</v>
      </c>
      <c r="H58" s="13">
        <v>656349.29</v>
      </c>
      <c r="I58" s="13">
        <v>656349.29</v>
      </c>
      <c r="J58" s="13">
        <v>656349.29</v>
      </c>
      <c r="K58" s="13">
        <v>656349.29</v>
      </c>
      <c r="L58" s="13">
        <v>656349.29</v>
      </c>
      <c r="M58" s="13">
        <v>656349.29</v>
      </c>
      <c r="N58" s="13">
        <v>656349.29</v>
      </c>
      <c r="O58" s="25"/>
      <c r="P58" s="12">
        <f>C58*VLOOKUP($A58,'2021 Depr Rates'!$A:$C,3,FALSE)/12/1000</f>
        <v>1.4220901283333336</v>
      </c>
      <c r="Q58" s="12">
        <f>D58*VLOOKUP($A58,'2021 Depr Rates'!$A:$C,3,FALSE)/12/1000</f>
        <v>1.4220901283333336</v>
      </c>
      <c r="R58" s="12">
        <f>E58*VLOOKUP($A58,'2021 Depr Rates'!$A:$C,3,FALSE)/12/1000</f>
        <v>1.4220901283333336</v>
      </c>
      <c r="S58" s="12">
        <f>F58*VLOOKUP($A58,'2021 Depr Rates'!$A:$C,3,FALSE)/12/1000</f>
        <v>1.4220901283333336</v>
      </c>
      <c r="T58" s="12">
        <f>G58*VLOOKUP($A58,'2021 Depr Rates'!$A:$C,3,FALSE)/12/1000</f>
        <v>1.4220901283333336</v>
      </c>
      <c r="U58" s="12">
        <f>H58*VLOOKUP($A58,'2021 Depr Rates'!$A:$C,3,FALSE)/12/1000</f>
        <v>1.4220901283333336</v>
      </c>
      <c r="V58" s="12">
        <f>I58*VLOOKUP($A58,'2021 Depr Rates'!$A:$C,3,FALSE)/12/1000</f>
        <v>1.4220901283333336</v>
      </c>
      <c r="W58" s="12">
        <f>J58*VLOOKUP($A58,'2021 Depr Rates'!$A:$C,3,FALSE)/12/1000</f>
        <v>1.4220901283333336</v>
      </c>
      <c r="X58" s="12">
        <f>K58*VLOOKUP($A58,'2021 Depr Rates'!$A:$C,3,FALSE)/12/1000</f>
        <v>1.4220901283333336</v>
      </c>
      <c r="Y58" s="12">
        <f>L58*VLOOKUP($A58,'2021 Depr Rates'!$A:$C,3,FALSE)/12/1000</f>
        <v>1.4220901283333336</v>
      </c>
      <c r="Z58" s="12">
        <f>M58*VLOOKUP($A58,'2021 Depr Rates'!$A:$C,3,FALSE)/12/1000</f>
        <v>1.4220901283333336</v>
      </c>
      <c r="AA58" s="12">
        <f>N58*VLOOKUP($A58,'2021 Depr Rates'!$A:$C,3,FALSE)/12/1000</f>
        <v>1.4220901283333336</v>
      </c>
      <c r="AB58" s="12">
        <f t="shared" si="1"/>
        <v>17.065081540000005</v>
      </c>
    </row>
    <row r="59" spans="1:28" x14ac:dyDescent="0.25">
      <c r="A59" s="22">
        <v>34134</v>
      </c>
      <c r="B59" s="10" t="s">
        <v>146</v>
      </c>
      <c r="C59" s="13">
        <v>242333.96</v>
      </c>
      <c r="D59" s="13">
        <v>242333.96</v>
      </c>
      <c r="E59" s="13">
        <v>242333.96</v>
      </c>
      <c r="F59" s="13">
        <v>242333.96</v>
      </c>
      <c r="G59" s="13">
        <v>242333.96</v>
      </c>
      <c r="H59" s="13">
        <v>242333.96</v>
      </c>
      <c r="I59" s="13">
        <v>242333.96</v>
      </c>
      <c r="J59" s="13">
        <v>242333.96</v>
      </c>
      <c r="K59" s="13">
        <v>242333.96</v>
      </c>
      <c r="L59" s="13">
        <v>242333.96</v>
      </c>
      <c r="M59" s="13">
        <v>242333.96</v>
      </c>
      <c r="N59" s="13">
        <v>242333.96</v>
      </c>
      <c r="O59" s="25"/>
      <c r="P59" s="12">
        <f>C59*VLOOKUP($A59,'2021 Depr Rates'!$A:$C,3,FALSE)/12/1000</f>
        <v>0.52505691333333337</v>
      </c>
      <c r="Q59" s="12">
        <f>D59*VLOOKUP($A59,'2021 Depr Rates'!$A:$C,3,FALSE)/12/1000</f>
        <v>0.52505691333333337</v>
      </c>
      <c r="R59" s="12">
        <f>E59*VLOOKUP($A59,'2021 Depr Rates'!$A:$C,3,FALSE)/12/1000</f>
        <v>0.52505691333333337</v>
      </c>
      <c r="S59" s="12">
        <f>F59*VLOOKUP($A59,'2021 Depr Rates'!$A:$C,3,FALSE)/12/1000</f>
        <v>0.52505691333333337</v>
      </c>
      <c r="T59" s="12">
        <f>G59*VLOOKUP($A59,'2021 Depr Rates'!$A:$C,3,FALSE)/12/1000</f>
        <v>0.52505691333333337</v>
      </c>
      <c r="U59" s="12">
        <f>H59*VLOOKUP($A59,'2021 Depr Rates'!$A:$C,3,FALSE)/12/1000</f>
        <v>0.52505691333333337</v>
      </c>
      <c r="V59" s="12">
        <f>I59*VLOOKUP($A59,'2021 Depr Rates'!$A:$C,3,FALSE)/12/1000</f>
        <v>0.52505691333333337</v>
      </c>
      <c r="W59" s="12">
        <f>J59*VLOOKUP($A59,'2021 Depr Rates'!$A:$C,3,FALSE)/12/1000</f>
        <v>0.52505691333333337</v>
      </c>
      <c r="X59" s="12">
        <f>K59*VLOOKUP($A59,'2021 Depr Rates'!$A:$C,3,FALSE)/12/1000</f>
        <v>0.52505691333333337</v>
      </c>
      <c r="Y59" s="12">
        <f>L59*VLOOKUP($A59,'2021 Depr Rates'!$A:$C,3,FALSE)/12/1000</f>
        <v>0.52505691333333337</v>
      </c>
      <c r="Z59" s="12">
        <f>M59*VLOOKUP($A59,'2021 Depr Rates'!$A:$C,3,FALSE)/12/1000</f>
        <v>0.52505691333333337</v>
      </c>
      <c r="AA59" s="12">
        <f>N59*VLOOKUP($A59,'2021 Depr Rates'!$A:$C,3,FALSE)/12/1000</f>
        <v>0.52505691333333337</v>
      </c>
      <c r="AB59" s="12">
        <f t="shared" si="1"/>
        <v>6.3006829600000023</v>
      </c>
    </row>
    <row r="60" spans="1:28" x14ac:dyDescent="0.25">
      <c r="A60" s="22">
        <v>34135</v>
      </c>
      <c r="B60" s="10" t="s">
        <v>147</v>
      </c>
      <c r="C60" s="13">
        <v>793114.26</v>
      </c>
      <c r="D60" s="13">
        <v>793114.26</v>
      </c>
      <c r="E60" s="13">
        <v>793114.26</v>
      </c>
      <c r="F60" s="13">
        <v>793114.26</v>
      </c>
      <c r="G60" s="13">
        <v>793114.26</v>
      </c>
      <c r="H60" s="13">
        <v>793114.26</v>
      </c>
      <c r="I60" s="13">
        <v>793114.26</v>
      </c>
      <c r="J60" s="13">
        <v>793114.26</v>
      </c>
      <c r="K60" s="13">
        <v>793114.26</v>
      </c>
      <c r="L60" s="13">
        <v>793114.26</v>
      </c>
      <c r="M60" s="13">
        <v>793114.26</v>
      </c>
      <c r="N60" s="13">
        <v>793114.26</v>
      </c>
      <c r="O60" s="25"/>
      <c r="P60" s="12">
        <f>C60*VLOOKUP($A60,'2021 Depr Rates'!$A:$C,3,FALSE)/12/1000</f>
        <v>1.7184142300000003</v>
      </c>
      <c r="Q60" s="12">
        <f>D60*VLOOKUP($A60,'2021 Depr Rates'!$A:$C,3,FALSE)/12/1000</f>
        <v>1.7184142300000003</v>
      </c>
      <c r="R60" s="12">
        <f>E60*VLOOKUP($A60,'2021 Depr Rates'!$A:$C,3,FALSE)/12/1000</f>
        <v>1.7184142300000003</v>
      </c>
      <c r="S60" s="12">
        <f>F60*VLOOKUP($A60,'2021 Depr Rates'!$A:$C,3,FALSE)/12/1000</f>
        <v>1.7184142300000003</v>
      </c>
      <c r="T60" s="12">
        <f>G60*VLOOKUP($A60,'2021 Depr Rates'!$A:$C,3,FALSE)/12/1000</f>
        <v>1.7184142300000003</v>
      </c>
      <c r="U60" s="12">
        <f>H60*VLOOKUP($A60,'2021 Depr Rates'!$A:$C,3,FALSE)/12/1000</f>
        <v>1.7184142300000003</v>
      </c>
      <c r="V60" s="12">
        <f>I60*VLOOKUP($A60,'2021 Depr Rates'!$A:$C,3,FALSE)/12/1000</f>
        <v>1.7184142300000003</v>
      </c>
      <c r="W60" s="12">
        <f>J60*VLOOKUP($A60,'2021 Depr Rates'!$A:$C,3,FALSE)/12/1000</f>
        <v>1.7184142300000003</v>
      </c>
      <c r="X60" s="12">
        <f>K60*VLOOKUP($A60,'2021 Depr Rates'!$A:$C,3,FALSE)/12/1000</f>
        <v>1.7184142300000003</v>
      </c>
      <c r="Y60" s="12">
        <f>L60*VLOOKUP($A60,'2021 Depr Rates'!$A:$C,3,FALSE)/12/1000</f>
        <v>1.7184142300000003</v>
      </c>
      <c r="Z60" s="12">
        <f>M60*VLOOKUP($A60,'2021 Depr Rates'!$A:$C,3,FALSE)/12/1000</f>
        <v>1.7184142300000003</v>
      </c>
      <c r="AA60" s="12">
        <f>N60*VLOOKUP($A60,'2021 Depr Rates'!$A:$C,3,FALSE)/12/1000</f>
        <v>1.7184142300000003</v>
      </c>
      <c r="AB60" s="12">
        <f t="shared" si="1"/>
        <v>20.620970760000002</v>
      </c>
    </row>
    <row r="61" spans="1:28" x14ac:dyDescent="0.25">
      <c r="A61" s="22">
        <v>34136</v>
      </c>
      <c r="B61" s="10" t="s">
        <v>148</v>
      </c>
      <c r="C61" s="13">
        <v>2656231.54</v>
      </c>
      <c r="D61" s="13">
        <v>2656231.54</v>
      </c>
      <c r="E61" s="13">
        <v>2656231.54</v>
      </c>
      <c r="F61" s="13">
        <v>2656231.54</v>
      </c>
      <c r="G61" s="13">
        <v>2656231.54</v>
      </c>
      <c r="H61" s="13">
        <v>2656231.54</v>
      </c>
      <c r="I61" s="13">
        <v>2656231.54</v>
      </c>
      <c r="J61" s="13">
        <v>2656231.54</v>
      </c>
      <c r="K61" s="13">
        <v>2656231.54</v>
      </c>
      <c r="L61" s="13">
        <v>2656231.54</v>
      </c>
      <c r="M61" s="13">
        <v>2656231.54</v>
      </c>
      <c r="N61" s="13">
        <v>2656231.54</v>
      </c>
      <c r="O61" s="25"/>
      <c r="P61" s="12">
        <f>C61*VLOOKUP($A61,'2021 Depr Rates'!$A:$C,3,FALSE)/12/1000</f>
        <v>5.7551683366666664</v>
      </c>
      <c r="Q61" s="12">
        <f>D61*VLOOKUP($A61,'2021 Depr Rates'!$A:$C,3,FALSE)/12/1000</f>
        <v>5.7551683366666664</v>
      </c>
      <c r="R61" s="12">
        <f>E61*VLOOKUP($A61,'2021 Depr Rates'!$A:$C,3,FALSE)/12/1000</f>
        <v>5.7551683366666664</v>
      </c>
      <c r="S61" s="12">
        <f>F61*VLOOKUP($A61,'2021 Depr Rates'!$A:$C,3,FALSE)/12/1000</f>
        <v>5.7551683366666664</v>
      </c>
      <c r="T61" s="12">
        <f>G61*VLOOKUP($A61,'2021 Depr Rates'!$A:$C,3,FALSE)/12/1000</f>
        <v>5.7551683366666664</v>
      </c>
      <c r="U61" s="12">
        <f>H61*VLOOKUP($A61,'2021 Depr Rates'!$A:$C,3,FALSE)/12/1000</f>
        <v>5.7551683366666664</v>
      </c>
      <c r="V61" s="12">
        <f>I61*VLOOKUP($A61,'2021 Depr Rates'!$A:$C,3,FALSE)/12/1000</f>
        <v>5.7551683366666664</v>
      </c>
      <c r="W61" s="12">
        <f>J61*VLOOKUP($A61,'2021 Depr Rates'!$A:$C,3,FALSE)/12/1000</f>
        <v>5.7551683366666664</v>
      </c>
      <c r="X61" s="12">
        <f>K61*VLOOKUP($A61,'2021 Depr Rates'!$A:$C,3,FALSE)/12/1000</f>
        <v>5.7551683366666664</v>
      </c>
      <c r="Y61" s="12">
        <f>L61*VLOOKUP($A61,'2021 Depr Rates'!$A:$C,3,FALSE)/12/1000</f>
        <v>5.7551683366666664</v>
      </c>
      <c r="Z61" s="12">
        <f>M61*VLOOKUP($A61,'2021 Depr Rates'!$A:$C,3,FALSE)/12/1000</f>
        <v>5.7551683366666664</v>
      </c>
      <c r="AA61" s="12">
        <f>N61*VLOOKUP($A61,'2021 Depr Rates'!$A:$C,3,FALSE)/12/1000</f>
        <v>5.7551683366666664</v>
      </c>
      <c r="AB61" s="12">
        <f t="shared" si="1"/>
        <v>69.062020039999979</v>
      </c>
    </row>
    <row r="62" spans="1:28" x14ac:dyDescent="0.25">
      <c r="A62" s="22">
        <v>34144</v>
      </c>
      <c r="B62" s="10" t="s">
        <v>150</v>
      </c>
      <c r="C62" s="13">
        <v>3311083.09</v>
      </c>
      <c r="D62" s="13">
        <v>3311083.09</v>
      </c>
      <c r="E62" s="13">
        <v>3311083.09</v>
      </c>
      <c r="F62" s="13">
        <v>3311083.09</v>
      </c>
      <c r="G62" s="13">
        <v>3311083.09</v>
      </c>
      <c r="H62" s="13">
        <v>3311083.09</v>
      </c>
      <c r="I62" s="13">
        <v>3311083.09</v>
      </c>
      <c r="J62" s="13">
        <v>3311083.09</v>
      </c>
      <c r="K62" s="13">
        <v>3311083.09</v>
      </c>
      <c r="L62" s="13">
        <v>3311083.09</v>
      </c>
      <c r="M62" s="13">
        <v>3311083.09</v>
      </c>
      <c r="N62" s="13">
        <v>3311083.09</v>
      </c>
      <c r="O62" s="25"/>
      <c r="P62" s="12">
        <f>C62*VLOOKUP($A62,'2021 Depr Rates'!$A:$C,3,FALSE)/12/1000</f>
        <v>7.1740133616666668</v>
      </c>
      <c r="Q62" s="12">
        <f>D62*VLOOKUP($A62,'2021 Depr Rates'!$A:$C,3,FALSE)/12/1000</f>
        <v>7.1740133616666668</v>
      </c>
      <c r="R62" s="12">
        <f>E62*VLOOKUP($A62,'2021 Depr Rates'!$A:$C,3,FALSE)/12/1000</f>
        <v>7.1740133616666668</v>
      </c>
      <c r="S62" s="12">
        <f>F62*VLOOKUP($A62,'2021 Depr Rates'!$A:$C,3,FALSE)/12/1000</f>
        <v>7.1740133616666668</v>
      </c>
      <c r="T62" s="12">
        <f>G62*VLOOKUP($A62,'2021 Depr Rates'!$A:$C,3,FALSE)/12/1000</f>
        <v>7.1740133616666668</v>
      </c>
      <c r="U62" s="12">
        <f>H62*VLOOKUP($A62,'2021 Depr Rates'!$A:$C,3,FALSE)/12/1000</f>
        <v>7.1740133616666668</v>
      </c>
      <c r="V62" s="12">
        <f>I62*VLOOKUP($A62,'2021 Depr Rates'!$A:$C,3,FALSE)/12/1000</f>
        <v>7.1740133616666668</v>
      </c>
      <c r="W62" s="12">
        <f>J62*VLOOKUP($A62,'2021 Depr Rates'!$A:$C,3,FALSE)/12/1000</f>
        <v>7.1740133616666668</v>
      </c>
      <c r="X62" s="12">
        <f>K62*VLOOKUP($A62,'2021 Depr Rates'!$A:$C,3,FALSE)/12/1000</f>
        <v>7.1740133616666668</v>
      </c>
      <c r="Y62" s="12">
        <f>L62*VLOOKUP($A62,'2021 Depr Rates'!$A:$C,3,FALSE)/12/1000</f>
        <v>7.1740133616666668</v>
      </c>
      <c r="Z62" s="12">
        <f>M62*VLOOKUP($A62,'2021 Depr Rates'!$A:$C,3,FALSE)/12/1000</f>
        <v>7.1740133616666668</v>
      </c>
      <c r="AA62" s="12">
        <f>N62*VLOOKUP($A62,'2021 Depr Rates'!$A:$C,3,FALSE)/12/1000</f>
        <v>7.1740133616666668</v>
      </c>
      <c r="AB62" s="12">
        <f t="shared" si="1"/>
        <v>86.088160340000002</v>
      </c>
    </row>
    <row r="63" spans="1:28" x14ac:dyDescent="0.25">
      <c r="A63" s="22">
        <v>34180</v>
      </c>
      <c r="B63" s="10" t="s">
        <v>151</v>
      </c>
      <c r="C63" s="13">
        <v>190276105.04000008</v>
      </c>
      <c r="D63" s="13">
        <v>190276105.04000008</v>
      </c>
      <c r="E63" s="13">
        <v>190276105.04000008</v>
      </c>
      <c r="F63" s="13">
        <v>190276105.04000008</v>
      </c>
      <c r="G63" s="13">
        <v>190276105.04000008</v>
      </c>
      <c r="H63" s="13">
        <v>190276105.04000008</v>
      </c>
      <c r="I63" s="13">
        <v>190276105.04000008</v>
      </c>
      <c r="J63" s="13">
        <v>190276105.04000008</v>
      </c>
      <c r="K63" s="13">
        <v>190276105.04000008</v>
      </c>
      <c r="L63" s="13">
        <v>190276105.04000008</v>
      </c>
      <c r="M63" s="13">
        <v>190276105.04000008</v>
      </c>
      <c r="N63" s="13">
        <v>190276105.04000008</v>
      </c>
      <c r="O63" s="25"/>
      <c r="P63" s="12">
        <f>C63*VLOOKUP($A63,'2021 Depr Rates'!$A:$C,3,FALSE)/12/1000</f>
        <v>348.83952590666684</v>
      </c>
      <c r="Q63" s="12">
        <f>D63*VLOOKUP($A63,'2021 Depr Rates'!$A:$C,3,FALSE)/12/1000</f>
        <v>348.83952590666684</v>
      </c>
      <c r="R63" s="12">
        <f>E63*VLOOKUP($A63,'2021 Depr Rates'!$A:$C,3,FALSE)/12/1000</f>
        <v>348.83952590666684</v>
      </c>
      <c r="S63" s="12">
        <f>F63*VLOOKUP($A63,'2021 Depr Rates'!$A:$C,3,FALSE)/12/1000</f>
        <v>348.83952590666684</v>
      </c>
      <c r="T63" s="12">
        <f>G63*VLOOKUP($A63,'2021 Depr Rates'!$A:$C,3,FALSE)/12/1000</f>
        <v>348.83952590666684</v>
      </c>
      <c r="U63" s="12">
        <f>H63*VLOOKUP($A63,'2021 Depr Rates'!$A:$C,3,FALSE)/12/1000</f>
        <v>348.83952590666684</v>
      </c>
      <c r="V63" s="12">
        <f>I63*VLOOKUP($A63,'2021 Depr Rates'!$A:$C,3,FALSE)/12/1000</f>
        <v>348.83952590666684</v>
      </c>
      <c r="W63" s="12">
        <f>J63*VLOOKUP($A63,'2021 Depr Rates'!$A:$C,3,FALSE)/12/1000</f>
        <v>348.83952590666684</v>
      </c>
      <c r="X63" s="12">
        <f>K63*VLOOKUP($A63,'2021 Depr Rates'!$A:$C,3,FALSE)/12/1000</f>
        <v>348.83952590666684</v>
      </c>
      <c r="Y63" s="12">
        <f>L63*VLOOKUP($A63,'2021 Depr Rates'!$A:$C,3,FALSE)/12/1000</f>
        <v>348.83952590666684</v>
      </c>
      <c r="Z63" s="12">
        <f>M63*VLOOKUP($A63,'2021 Depr Rates'!$A:$C,3,FALSE)/12/1000</f>
        <v>348.83952590666684</v>
      </c>
      <c r="AA63" s="12">
        <f>N63*VLOOKUP($A63,'2021 Depr Rates'!$A:$C,3,FALSE)/12/1000</f>
        <v>348.83952590666684</v>
      </c>
      <c r="AB63" s="12">
        <f t="shared" si="1"/>
        <v>4186.0743108800025</v>
      </c>
    </row>
    <row r="64" spans="1:28" x14ac:dyDescent="0.25">
      <c r="A64" s="22">
        <v>34181</v>
      </c>
      <c r="B64" s="10" t="s">
        <v>152</v>
      </c>
      <c r="C64" s="13">
        <v>50518479.320000008</v>
      </c>
      <c r="D64" s="13">
        <v>50518479.320000008</v>
      </c>
      <c r="E64" s="13">
        <v>50518479.320000008</v>
      </c>
      <c r="F64" s="13">
        <v>50518479.320000008</v>
      </c>
      <c r="G64" s="13">
        <v>50518479.320000008</v>
      </c>
      <c r="H64" s="13">
        <v>50518479.320000008</v>
      </c>
      <c r="I64" s="13">
        <v>50518479.320000008</v>
      </c>
      <c r="J64" s="13">
        <v>50518479.320000008</v>
      </c>
      <c r="K64" s="13">
        <v>50518479.320000008</v>
      </c>
      <c r="L64" s="13">
        <v>50518479.320000008</v>
      </c>
      <c r="M64" s="13">
        <v>50518479.320000008</v>
      </c>
      <c r="N64" s="13">
        <v>50518479.320000008</v>
      </c>
      <c r="O64" s="25"/>
      <c r="P64" s="12">
        <f>C64*VLOOKUP($A64,'2021 Depr Rates'!$A:$C,3,FALSE)/12/1000</f>
        <v>105.24683191666669</v>
      </c>
      <c r="Q64" s="12">
        <f>D64*VLOOKUP($A64,'2021 Depr Rates'!$A:$C,3,FALSE)/12/1000</f>
        <v>105.24683191666669</v>
      </c>
      <c r="R64" s="12">
        <f>E64*VLOOKUP($A64,'2021 Depr Rates'!$A:$C,3,FALSE)/12/1000</f>
        <v>105.24683191666669</v>
      </c>
      <c r="S64" s="12">
        <f>F64*VLOOKUP($A64,'2021 Depr Rates'!$A:$C,3,FALSE)/12/1000</f>
        <v>105.24683191666669</v>
      </c>
      <c r="T64" s="12">
        <f>G64*VLOOKUP($A64,'2021 Depr Rates'!$A:$C,3,FALSE)/12/1000</f>
        <v>105.24683191666669</v>
      </c>
      <c r="U64" s="12">
        <f>H64*VLOOKUP($A64,'2021 Depr Rates'!$A:$C,3,FALSE)/12/1000</f>
        <v>105.24683191666669</v>
      </c>
      <c r="V64" s="12">
        <f>I64*VLOOKUP($A64,'2021 Depr Rates'!$A:$C,3,FALSE)/12/1000</f>
        <v>105.24683191666669</v>
      </c>
      <c r="W64" s="12">
        <f>J64*VLOOKUP($A64,'2021 Depr Rates'!$A:$C,3,FALSE)/12/1000</f>
        <v>105.24683191666669</v>
      </c>
      <c r="X64" s="12">
        <f>K64*VLOOKUP($A64,'2021 Depr Rates'!$A:$C,3,FALSE)/12/1000</f>
        <v>105.24683191666669</v>
      </c>
      <c r="Y64" s="12">
        <f>L64*VLOOKUP($A64,'2021 Depr Rates'!$A:$C,3,FALSE)/12/1000</f>
        <v>105.24683191666669</v>
      </c>
      <c r="Z64" s="12">
        <f>M64*VLOOKUP($A64,'2021 Depr Rates'!$A:$C,3,FALSE)/12/1000</f>
        <v>105.24683191666669</v>
      </c>
      <c r="AA64" s="12">
        <f>N64*VLOOKUP($A64,'2021 Depr Rates'!$A:$C,3,FALSE)/12/1000</f>
        <v>105.24683191666669</v>
      </c>
      <c r="AB64" s="12">
        <f t="shared" si="1"/>
        <v>1262.9619830000004</v>
      </c>
    </row>
    <row r="65" spans="1:28" x14ac:dyDescent="0.25">
      <c r="A65" s="22">
        <v>34182</v>
      </c>
      <c r="B65" s="10" t="s">
        <v>153</v>
      </c>
      <c r="C65" s="13">
        <v>2160338.06</v>
      </c>
      <c r="D65" s="13">
        <v>2160338.06</v>
      </c>
      <c r="E65" s="13">
        <v>2160338.06</v>
      </c>
      <c r="F65" s="13">
        <v>2160338.06</v>
      </c>
      <c r="G65" s="13">
        <v>2160338.06</v>
      </c>
      <c r="H65" s="13">
        <v>2160338.06</v>
      </c>
      <c r="I65" s="13">
        <v>2160338.06</v>
      </c>
      <c r="J65" s="13">
        <v>2160338.06</v>
      </c>
      <c r="K65" s="13">
        <v>2160338.06</v>
      </c>
      <c r="L65" s="13">
        <v>2160338.06</v>
      </c>
      <c r="M65" s="13">
        <v>2160338.06</v>
      </c>
      <c r="N65" s="13">
        <v>2160338.06</v>
      </c>
      <c r="O65" s="25"/>
      <c r="P65" s="12">
        <f>C65*VLOOKUP($A65,'2021 Depr Rates'!$A:$C,3,FALSE)/12/1000</f>
        <v>4.8607606350000001</v>
      </c>
      <c r="Q65" s="12">
        <f>D65*VLOOKUP($A65,'2021 Depr Rates'!$A:$C,3,FALSE)/12/1000</f>
        <v>4.8607606350000001</v>
      </c>
      <c r="R65" s="12">
        <f>E65*VLOOKUP($A65,'2021 Depr Rates'!$A:$C,3,FALSE)/12/1000</f>
        <v>4.8607606350000001</v>
      </c>
      <c r="S65" s="12">
        <f>F65*VLOOKUP($A65,'2021 Depr Rates'!$A:$C,3,FALSE)/12/1000</f>
        <v>4.8607606350000001</v>
      </c>
      <c r="T65" s="12">
        <f>G65*VLOOKUP($A65,'2021 Depr Rates'!$A:$C,3,FALSE)/12/1000</f>
        <v>4.8607606350000001</v>
      </c>
      <c r="U65" s="12">
        <f>H65*VLOOKUP($A65,'2021 Depr Rates'!$A:$C,3,FALSE)/12/1000</f>
        <v>4.8607606350000001</v>
      </c>
      <c r="V65" s="12">
        <f>I65*VLOOKUP($A65,'2021 Depr Rates'!$A:$C,3,FALSE)/12/1000</f>
        <v>4.8607606350000001</v>
      </c>
      <c r="W65" s="12">
        <f>J65*VLOOKUP($A65,'2021 Depr Rates'!$A:$C,3,FALSE)/12/1000</f>
        <v>4.8607606350000001</v>
      </c>
      <c r="X65" s="12">
        <f>K65*VLOOKUP($A65,'2021 Depr Rates'!$A:$C,3,FALSE)/12/1000</f>
        <v>4.8607606350000001</v>
      </c>
      <c r="Y65" s="12">
        <f>L65*VLOOKUP($A65,'2021 Depr Rates'!$A:$C,3,FALSE)/12/1000</f>
        <v>4.8607606350000001</v>
      </c>
      <c r="Z65" s="12">
        <f>M65*VLOOKUP($A65,'2021 Depr Rates'!$A:$C,3,FALSE)/12/1000</f>
        <v>4.8607606350000001</v>
      </c>
      <c r="AA65" s="12">
        <f>N65*VLOOKUP($A65,'2021 Depr Rates'!$A:$C,3,FALSE)/12/1000</f>
        <v>4.8607606350000001</v>
      </c>
      <c r="AB65" s="12">
        <f t="shared" si="1"/>
        <v>58.329127619999987</v>
      </c>
    </row>
    <row r="66" spans="1:28" x14ac:dyDescent="0.25">
      <c r="A66" s="22">
        <v>34183</v>
      </c>
      <c r="B66" s="10" t="s">
        <v>154</v>
      </c>
      <c r="C66" s="13">
        <v>10533315.640000001</v>
      </c>
      <c r="D66" s="13">
        <v>10533315.640000001</v>
      </c>
      <c r="E66" s="13">
        <v>10533315.640000001</v>
      </c>
      <c r="F66" s="13">
        <v>10533315.640000001</v>
      </c>
      <c r="G66" s="13">
        <v>10533315.640000001</v>
      </c>
      <c r="H66" s="13">
        <v>10533315.640000001</v>
      </c>
      <c r="I66" s="13">
        <v>10533315.640000001</v>
      </c>
      <c r="J66" s="13">
        <v>10533315.640000001</v>
      </c>
      <c r="K66" s="13">
        <v>10533315.640000001</v>
      </c>
      <c r="L66" s="13">
        <v>10533315.640000001</v>
      </c>
      <c r="M66" s="13">
        <v>10533315.640000001</v>
      </c>
      <c r="N66" s="13">
        <v>10533315.640000001</v>
      </c>
      <c r="O66" s="25"/>
      <c r="P66" s="12">
        <f>C66*VLOOKUP($A66,'2021 Depr Rates'!$A:$C,3,FALSE)/12/1000</f>
        <v>22.822183886666668</v>
      </c>
      <c r="Q66" s="12">
        <f>D66*VLOOKUP($A66,'2021 Depr Rates'!$A:$C,3,FALSE)/12/1000</f>
        <v>22.822183886666668</v>
      </c>
      <c r="R66" s="12">
        <f>E66*VLOOKUP($A66,'2021 Depr Rates'!$A:$C,3,FALSE)/12/1000</f>
        <v>22.822183886666668</v>
      </c>
      <c r="S66" s="12">
        <f>F66*VLOOKUP($A66,'2021 Depr Rates'!$A:$C,3,FALSE)/12/1000</f>
        <v>22.822183886666668</v>
      </c>
      <c r="T66" s="12">
        <f>G66*VLOOKUP($A66,'2021 Depr Rates'!$A:$C,3,FALSE)/12/1000</f>
        <v>22.822183886666668</v>
      </c>
      <c r="U66" s="12">
        <f>H66*VLOOKUP($A66,'2021 Depr Rates'!$A:$C,3,FALSE)/12/1000</f>
        <v>22.822183886666668</v>
      </c>
      <c r="V66" s="12">
        <f>I66*VLOOKUP($A66,'2021 Depr Rates'!$A:$C,3,FALSE)/12/1000</f>
        <v>22.822183886666668</v>
      </c>
      <c r="W66" s="12">
        <f>J66*VLOOKUP($A66,'2021 Depr Rates'!$A:$C,3,FALSE)/12/1000</f>
        <v>22.822183886666668</v>
      </c>
      <c r="X66" s="12">
        <f>K66*VLOOKUP($A66,'2021 Depr Rates'!$A:$C,3,FALSE)/12/1000</f>
        <v>22.822183886666668</v>
      </c>
      <c r="Y66" s="12">
        <f>L66*VLOOKUP($A66,'2021 Depr Rates'!$A:$C,3,FALSE)/12/1000</f>
        <v>22.822183886666668</v>
      </c>
      <c r="Z66" s="12">
        <f>M66*VLOOKUP($A66,'2021 Depr Rates'!$A:$C,3,FALSE)/12/1000</f>
        <v>22.822183886666668</v>
      </c>
      <c r="AA66" s="12">
        <f>N66*VLOOKUP($A66,'2021 Depr Rates'!$A:$C,3,FALSE)/12/1000</f>
        <v>22.822183886666668</v>
      </c>
      <c r="AB66" s="12">
        <f t="shared" si="1"/>
        <v>273.86620664000003</v>
      </c>
    </row>
    <row r="67" spans="1:28" x14ac:dyDescent="0.25">
      <c r="A67" s="22">
        <v>34184</v>
      </c>
      <c r="B67" s="10" t="s">
        <v>155</v>
      </c>
      <c r="C67" s="13">
        <v>5811519.6599999992</v>
      </c>
      <c r="D67" s="13">
        <v>5811519.6599999992</v>
      </c>
      <c r="E67" s="13">
        <v>5811519.6599999992</v>
      </c>
      <c r="F67" s="13">
        <v>5811519.6599999992</v>
      </c>
      <c r="G67" s="13">
        <v>5811519.6599999992</v>
      </c>
      <c r="H67" s="13">
        <v>5811519.6599999992</v>
      </c>
      <c r="I67" s="13">
        <v>5811519.6599999992</v>
      </c>
      <c r="J67" s="13">
        <v>5811519.6599999992</v>
      </c>
      <c r="K67" s="13">
        <v>5811519.6599999992</v>
      </c>
      <c r="L67" s="13">
        <v>5811519.6599999992</v>
      </c>
      <c r="M67" s="13">
        <v>5811519.6599999992</v>
      </c>
      <c r="N67" s="13">
        <v>5811519.6599999992</v>
      </c>
      <c r="O67" s="25"/>
      <c r="P67" s="12">
        <f>C67*VLOOKUP($A67,'2021 Depr Rates'!$A:$C,3,FALSE)/12/1000</f>
        <v>11.623039319999998</v>
      </c>
      <c r="Q67" s="12">
        <f>D67*VLOOKUP($A67,'2021 Depr Rates'!$A:$C,3,FALSE)/12/1000</f>
        <v>11.623039319999998</v>
      </c>
      <c r="R67" s="12">
        <f>E67*VLOOKUP($A67,'2021 Depr Rates'!$A:$C,3,FALSE)/12/1000</f>
        <v>11.623039319999998</v>
      </c>
      <c r="S67" s="12">
        <f>F67*VLOOKUP($A67,'2021 Depr Rates'!$A:$C,3,FALSE)/12/1000</f>
        <v>11.623039319999998</v>
      </c>
      <c r="T67" s="12">
        <f>G67*VLOOKUP($A67,'2021 Depr Rates'!$A:$C,3,FALSE)/12/1000</f>
        <v>11.623039319999998</v>
      </c>
      <c r="U67" s="12">
        <f>H67*VLOOKUP($A67,'2021 Depr Rates'!$A:$C,3,FALSE)/12/1000</f>
        <v>11.623039319999998</v>
      </c>
      <c r="V67" s="12">
        <f>I67*VLOOKUP($A67,'2021 Depr Rates'!$A:$C,3,FALSE)/12/1000</f>
        <v>11.623039319999998</v>
      </c>
      <c r="W67" s="12">
        <f>J67*VLOOKUP($A67,'2021 Depr Rates'!$A:$C,3,FALSE)/12/1000</f>
        <v>11.623039319999998</v>
      </c>
      <c r="X67" s="12">
        <f>K67*VLOOKUP($A67,'2021 Depr Rates'!$A:$C,3,FALSE)/12/1000</f>
        <v>11.623039319999998</v>
      </c>
      <c r="Y67" s="12">
        <f>L67*VLOOKUP($A67,'2021 Depr Rates'!$A:$C,3,FALSE)/12/1000</f>
        <v>11.623039319999998</v>
      </c>
      <c r="Z67" s="12">
        <f>M67*VLOOKUP($A67,'2021 Depr Rates'!$A:$C,3,FALSE)/12/1000</f>
        <v>11.623039319999998</v>
      </c>
      <c r="AA67" s="12">
        <f>N67*VLOOKUP($A67,'2021 Depr Rates'!$A:$C,3,FALSE)/12/1000</f>
        <v>11.623039319999998</v>
      </c>
      <c r="AB67" s="12">
        <f t="shared" si="1"/>
        <v>139.47647184000002</v>
      </c>
    </row>
    <row r="68" spans="1:28" x14ac:dyDescent="0.25">
      <c r="A68" s="22">
        <v>34185</v>
      </c>
      <c r="B68" s="10" t="s">
        <v>156</v>
      </c>
      <c r="C68" s="13">
        <v>5746580.1099999994</v>
      </c>
      <c r="D68" s="13">
        <v>5746580.1099999994</v>
      </c>
      <c r="E68" s="13">
        <v>5746580.1099999994</v>
      </c>
      <c r="F68" s="13">
        <v>5746580.1099999994</v>
      </c>
      <c r="G68" s="13">
        <v>5746580.1099999994</v>
      </c>
      <c r="H68" s="13">
        <v>5746580.1099999994</v>
      </c>
      <c r="I68" s="13">
        <v>5746580.1099999994</v>
      </c>
      <c r="J68" s="13">
        <v>5746580.1099999994</v>
      </c>
      <c r="K68" s="13">
        <v>5746580.1099999994</v>
      </c>
      <c r="L68" s="13">
        <v>5746580.1099999994</v>
      </c>
      <c r="M68" s="13">
        <v>5746580.1099999994</v>
      </c>
      <c r="N68" s="13">
        <v>5746580.1099999994</v>
      </c>
      <c r="O68" s="25"/>
      <c r="P68" s="12">
        <f>C68*VLOOKUP($A68,'2021 Depr Rates'!$A:$C,3,FALSE)/12/1000</f>
        <v>11.493160219999998</v>
      </c>
      <c r="Q68" s="12">
        <f>D68*VLOOKUP($A68,'2021 Depr Rates'!$A:$C,3,FALSE)/12/1000</f>
        <v>11.493160219999998</v>
      </c>
      <c r="R68" s="12">
        <f>E68*VLOOKUP($A68,'2021 Depr Rates'!$A:$C,3,FALSE)/12/1000</f>
        <v>11.493160219999998</v>
      </c>
      <c r="S68" s="12">
        <f>F68*VLOOKUP($A68,'2021 Depr Rates'!$A:$C,3,FALSE)/12/1000</f>
        <v>11.493160219999998</v>
      </c>
      <c r="T68" s="12">
        <f>G68*VLOOKUP($A68,'2021 Depr Rates'!$A:$C,3,FALSE)/12/1000</f>
        <v>11.493160219999998</v>
      </c>
      <c r="U68" s="12">
        <f>H68*VLOOKUP($A68,'2021 Depr Rates'!$A:$C,3,FALSE)/12/1000</f>
        <v>11.493160219999998</v>
      </c>
      <c r="V68" s="12">
        <f>I68*VLOOKUP($A68,'2021 Depr Rates'!$A:$C,3,FALSE)/12/1000</f>
        <v>11.493160219999998</v>
      </c>
      <c r="W68" s="12">
        <f>J68*VLOOKUP($A68,'2021 Depr Rates'!$A:$C,3,FALSE)/12/1000</f>
        <v>11.493160219999998</v>
      </c>
      <c r="X68" s="12">
        <f>K68*VLOOKUP($A68,'2021 Depr Rates'!$A:$C,3,FALSE)/12/1000</f>
        <v>11.493160219999998</v>
      </c>
      <c r="Y68" s="12">
        <f>L68*VLOOKUP($A68,'2021 Depr Rates'!$A:$C,3,FALSE)/12/1000</f>
        <v>11.493160219999998</v>
      </c>
      <c r="Z68" s="12">
        <f>M68*VLOOKUP($A68,'2021 Depr Rates'!$A:$C,3,FALSE)/12/1000</f>
        <v>11.493160219999998</v>
      </c>
      <c r="AA68" s="12">
        <f>N68*VLOOKUP($A68,'2021 Depr Rates'!$A:$C,3,FALSE)/12/1000</f>
        <v>11.493160219999998</v>
      </c>
      <c r="AB68" s="12">
        <f t="shared" si="1"/>
        <v>137.91792263999994</v>
      </c>
    </row>
    <row r="69" spans="1:28" x14ac:dyDescent="0.25">
      <c r="A69" s="22">
        <v>34186</v>
      </c>
      <c r="B69" s="10" t="s">
        <v>157</v>
      </c>
      <c r="C69" s="13">
        <v>13374554.049999999</v>
      </c>
      <c r="D69" s="13">
        <v>13374554.049999999</v>
      </c>
      <c r="E69" s="13">
        <v>13374554.049999999</v>
      </c>
      <c r="F69" s="13">
        <v>13374554.049999999</v>
      </c>
      <c r="G69" s="13">
        <v>13374554.049999999</v>
      </c>
      <c r="H69" s="13">
        <v>13374554.049999999</v>
      </c>
      <c r="I69" s="13">
        <v>13374554.049999999</v>
      </c>
      <c r="J69" s="13">
        <v>13374554.049999999</v>
      </c>
      <c r="K69" s="13">
        <v>13374554.049999999</v>
      </c>
      <c r="L69" s="13">
        <v>13374554.049999999</v>
      </c>
      <c r="M69" s="13">
        <v>13374554.049999999</v>
      </c>
      <c r="N69" s="13">
        <v>13374554.049999999</v>
      </c>
      <c r="O69" s="25"/>
      <c r="P69" s="12">
        <f>C69*VLOOKUP($A69,'2021 Depr Rates'!$A:$C,3,FALSE)/12/1000</f>
        <v>32.321838954166665</v>
      </c>
      <c r="Q69" s="12">
        <f>D69*VLOOKUP($A69,'2021 Depr Rates'!$A:$C,3,FALSE)/12/1000</f>
        <v>32.321838954166665</v>
      </c>
      <c r="R69" s="12">
        <f>E69*VLOOKUP($A69,'2021 Depr Rates'!$A:$C,3,FALSE)/12/1000</f>
        <v>32.321838954166665</v>
      </c>
      <c r="S69" s="12">
        <f>F69*VLOOKUP($A69,'2021 Depr Rates'!$A:$C,3,FALSE)/12/1000</f>
        <v>32.321838954166665</v>
      </c>
      <c r="T69" s="12">
        <f>G69*VLOOKUP($A69,'2021 Depr Rates'!$A:$C,3,FALSE)/12/1000</f>
        <v>32.321838954166665</v>
      </c>
      <c r="U69" s="12">
        <f>H69*VLOOKUP($A69,'2021 Depr Rates'!$A:$C,3,FALSE)/12/1000</f>
        <v>32.321838954166665</v>
      </c>
      <c r="V69" s="12">
        <f>I69*VLOOKUP($A69,'2021 Depr Rates'!$A:$C,3,FALSE)/12/1000</f>
        <v>32.321838954166665</v>
      </c>
      <c r="W69" s="12">
        <f>J69*VLOOKUP($A69,'2021 Depr Rates'!$A:$C,3,FALSE)/12/1000</f>
        <v>32.321838954166665</v>
      </c>
      <c r="X69" s="12">
        <f>K69*VLOOKUP($A69,'2021 Depr Rates'!$A:$C,3,FALSE)/12/1000</f>
        <v>32.321838954166665</v>
      </c>
      <c r="Y69" s="12">
        <f>L69*VLOOKUP($A69,'2021 Depr Rates'!$A:$C,3,FALSE)/12/1000</f>
        <v>32.321838954166665</v>
      </c>
      <c r="Z69" s="12">
        <f>M69*VLOOKUP($A69,'2021 Depr Rates'!$A:$C,3,FALSE)/12/1000</f>
        <v>32.321838954166665</v>
      </c>
      <c r="AA69" s="12">
        <f>N69*VLOOKUP($A69,'2021 Depr Rates'!$A:$C,3,FALSE)/12/1000</f>
        <v>32.321838954166665</v>
      </c>
      <c r="AB69" s="12">
        <f t="shared" si="1"/>
        <v>387.86206744999987</v>
      </c>
    </row>
    <row r="70" spans="1:28" x14ac:dyDescent="0.25">
      <c r="A70" s="22">
        <v>34199</v>
      </c>
      <c r="B70" s="10" t="s">
        <v>158</v>
      </c>
      <c r="C70" s="13">
        <v>224151489.55999994</v>
      </c>
      <c r="D70" s="13">
        <v>224151489.55999994</v>
      </c>
      <c r="E70" s="13">
        <v>224151489.55999994</v>
      </c>
      <c r="F70" s="13">
        <v>224151489.55999994</v>
      </c>
      <c r="G70" s="13">
        <v>224151489.55999994</v>
      </c>
      <c r="H70" s="13">
        <v>224151489.55999994</v>
      </c>
      <c r="I70" s="13">
        <v>224151489.55999994</v>
      </c>
      <c r="J70" s="13">
        <v>224151489.55999994</v>
      </c>
      <c r="K70" s="13">
        <v>224151489.55999994</v>
      </c>
      <c r="L70" s="13">
        <v>224151489.55999994</v>
      </c>
      <c r="M70" s="13">
        <v>224151489.55999994</v>
      </c>
      <c r="N70" s="13">
        <v>224151489.55999994</v>
      </c>
      <c r="O70" s="25"/>
      <c r="P70" s="12">
        <f>C70*VLOOKUP($A70,'2021 Depr Rates'!$A:$C,3,FALSE)/12/1000</f>
        <v>616.41659628999992</v>
      </c>
      <c r="Q70" s="12">
        <f>D70*VLOOKUP($A70,'2021 Depr Rates'!$A:$C,3,FALSE)/12/1000</f>
        <v>616.41659628999992</v>
      </c>
      <c r="R70" s="12">
        <f>E70*VLOOKUP($A70,'2021 Depr Rates'!$A:$C,3,FALSE)/12/1000</f>
        <v>616.41659628999992</v>
      </c>
      <c r="S70" s="12">
        <f>F70*VLOOKUP($A70,'2021 Depr Rates'!$A:$C,3,FALSE)/12/1000</f>
        <v>616.41659628999992</v>
      </c>
      <c r="T70" s="12">
        <f>G70*VLOOKUP($A70,'2021 Depr Rates'!$A:$C,3,FALSE)/12/1000</f>
        <v>616.41659628999992</v>
      </c>
      <c r="U70" s="12">
        <f>H70*VLOOKUP($A70,'2021 Depr Rates'!$A:$C,3,FALSE)/12/1000</f>
        <v>616.41659628999992</v>
      </c>
      <c r="V70" s="12">
        <f>I70*VLOOKUP($A70,'2021 Depr Rates'!$A:$C,3,FALSE)/12/1000</f>
        <v>616.41659628999992</v>
      </c>
      <c r="W70" s="12">
        <f>J70*VLOOKUP($A70,'2021 Depr Rates'!$A:$C,3,FALSE)/12/1000</f>
        <v>616.41659628999992</v>
      </c>
      <c r="X70" s="12">
        <f>K70*VLOOKUP($A70,'2021 Depr Rates'!$A:$C,3,FALSE)/12/1000</f>
        <v>616.41659628999992</v>
      </c>
      <c r="Y70" s="12">
        <f>L70*VLOOKUP($A70,'2021 Depr Rates'!$A:$C,3,FALSE)/12/1000</f>
        <v>616.41659628999992</v>
      </c>
      <c r="Z70" s="12">
        <f>M70*VLOOKUP($A70,'2021 Depr Rates'!$A:$C,3,FALSE)/12/1000</f>
        <v>616.41659628999992</v>
      </c>
      <c r="AA70" s="12">
        <f>N70*VLOOKUP($A70,'2021 Depr Rates'!$A:$C,3,FALSE)/12/1000</f>
        <v>616.41659628999992</v>
      </c>
      <c r="AB70" s="12">
        <f t="shared" si="1"/>
        <v>7396.9991554799972</v>
      </c>
    </row>
    <row r="71" spans="1:28" x14ac:dyDescent="0.25">
      <c r="A71" s="22">
        <v>34230</v>
      </c>
      <c r="B71" s="10" t="s">
        <v>160</v>
      </c>
      <c r="C71" s="13">
        <v>22664040.790000007</v>
      </c>
      <c r="D71" s="13">
        <v>22698819.066000007</v>
      </c>
      <c r="E71" s="13">
        <v>22703019.066000007</v>
      </c>
      <c r="F71" s="13">
        <v>22999258.99000001</v>
      </c>
      <c r="G71" s="13">
        <v>23391395.35800001</v>
      </c>
      <c r="H71" s="13">
        <v>23396307.06200001</v>
      </c>
      <c r="I71" s="13">
        <v>23652974.898000013</v>
      </c>
      <c r="J71" s="13">
        <v>23657174.898000013</v>
      </c>
      <c r="K71" s="13">
        <v>25192716.170000013</v>
      </c>
      <c r="L71" s="13">
        <v>25373670.670000013</v>
      </c>
      <c r="M71" s="13">
        <v>25517870.670000013</v>
      </c>
      <c r="N71" s="13">
        <v>26696535.758000012</v>
      </c>
      <c r="O71" s="25"/>
      <c r="P71" s="12">
        <f>C71*VLOOKUP($A71,'2021 Depr Rates'!$A:$C,3,FALSE)/12/1000</f>
        <v>47.216751645833348</v>
      </c>
      <c r="Q71" s="12">
        <f>D71*VLOOKUP($A71,'2021 Depr Rates'!$A:$C,3,FALSE)/12/1000</f>
        <v>47.289206387500016</v>
      </c>
      <c r="R71" s="12">
        <f>E71*VLOOKUP($A71,'2021 Depr Rates'!$A:$C,3,FALSE)/12/1000</f>
        <v>47.297956387500015</v>
      </c>
      <c r="S71" s="12">
        <f>F71*VLOOKUP($A71,'2021 Depr Rates'!$A:$C,3,FALSE)/12/1000</f>
        <v>47.915122895833356</v>
      </c>
      <c r="T71" s="12">
        <f>G71*VLOOKUP($A71,'2021 Depr Rates'!$A:$C,3,FALSE)/12/1000</f>
        <v>48.732073662500021</v>
      </c>
      <c r="U71" s="12">
        <f>H71*VLOOKUP($A71,'2021 Depr Rates'!$A:$C,3,FALSE)/12/1000</f>
        <v>48.742306379166692</v>
      </c>
      <c r="V71" s="12">
        <f>I71*VLOOKUP($A71,'2021 Depr Rates'!$A:$C,3,FALSE)/12/1000</f>
        <v>49.277031037500031</v>
      </c>
      <c r="W71" s="12">
        <f>J71*VLOOKUP($A71,'2021 Depr Rates'!$A:$C,3,FALSE)/12/1000</f>
        <v>49.285781037500037</v>
      </c>
      <c r="X71" s="12">
        <f>K71*VLOOKUP($A71,'2021 Depr Rates'!$A:$C,3,FALSE)/12/1000</f>
        <v>52.484825354166702</v>
      </c>
      <c r="Y71" s="12">
        <f>L71*VLOOKUP($A71,'2021 Depr Rates'!$A:$C,3,FALSE)/12/1000</f>
        <v>52.861813895833365</v>
      </c>
      <c r="Z71" s="12">
        <f>M71*VLOOKUP($A71,'2021 Depr Rates'!$A:$C,3,FALSE)/12/1000</f>
        <v>53.162230562500035</v>
      </c>
      <c r="AA71" s="12">
        <f>N71*VLOOKUP($A71,'2021 Depr Rates'!$A:$C,3,FALSE)/12/1000</f>
        <v>55.6177828291667</v>
      </c>
      <c r="AB71" s="12">
        <f t="shared" si="1"/>
        <v>599.88288207500034</v>
      </c>
    </row>
    <row r="72" spans="1:28" x14ac:dyDescent="0.25">
      <c r="A72" s="22">
        <v>34231</v>
      </c>
      <c r="B72" s="10" t="s">
        <v>161</v>
      </c>
      <c r="C72" s="13">
        <v>78045137.230000034</v>
      </c>
      <c r="D72" s="13">
        <v>78051481.714000031</v>
      </c>
      <c r="E72" s="13">
        <v>78058577.450000033</v>
      </c>
      <c r="F72" s="13">
        <v>78063665.974000037</v>
      </c>
      <c r="G72" s="13">
        <v>78733775.142000034</v>
      </c>
      <c r="H72" s="13">
        <v>79028233.034000024</v>
      </c>
      <c r="I72" s="13">
        <v>80887275.118000031</v>
      </c>
      <c r="J72" s="13">
        <v>80887275.118000031</v>
      </c>
      <c r="K72" s="13">
        <v>81008305.930000037</v>
      </c>
      <c r="L72" s="13">
        <v>81042998.602000043</v>
      </c>
      <c r="M72" s="13">
        <v>81042998.602000043</v>
      </c>
      <c r="N72" s="13">
        <v>81042998.602000043</v>
      </c>
      <c r="O72" s="25"/>
      <c r="P72" s="12">
        <f>C72*VLOOKUP($A72,'2021 Depr Rates'!$A:$C,3,FALSE)/12/1000</f>
        <v>188.60908163916673</v>
      </c>
      <c r="Q72" s="12">
        <f>D72*VLOOKUP($A72,'2021 Depr Rates'!$A:$C,3,FALSE)/12/1000</f>
        <v>188.62441414216673</v>
      </c>
      <c r="R72" s="12">
        <f>E72*VLOOKUP($A72,'2021 Depr Rates'!$A:$C,3,FALSE)/12/1000</f>
        <v>188.64156217083337</v>
      </c>
      <c r="S72" s="12">
        <f>F72*VLOOKUP($A72,'2021 Depr Rates'!$A:$C,3,FALSE)/12/1000</f>
        <v>188.65385943716674</v>
      </c>
      <c r="T72" s="12">
        <f>G72*VLOOKUP($A72,'2021 Depr Rates'!$A:$C,3,FALSE)/12/1000</f>
        <v>190.27328992650007</v>
      </c>
      <c r="U72" s="12">
        <f>H72*VLOOKUP($A72,'2021 Depr Rates'!$A:$C,3,FALSE)/12/1000</f>
        <v>190.98489649883339</v>
      </c>
      <c r="V72" s="12">
        <f>I72*VLOOKUP($A72,'2021 Depr Rates'!$A:$C,3,FALSE)/12/1000</f>
        <v>195.47758153516671</v>
      </c>
      <c r="W72" s="12">
        <f>J72*VLOOKUP($A72,'2021 Depr Rates'!$A:$C,3,FALSE)/12/1000</f>
        <v>195.47758153516671</v>
      </c>
      <c r="X72" s="12">
        <f>K72*VLOOKUP($A72,'2021 Depr Rates'!$A:$C,3,FALSE)/12/1000</f>
        <v>195.77007266416678</v>
      </c>
      <c r="Y72" s="12">
        <f>L72*VLOOKUP($A72,'2021 Depr Rates'!$A:$C,3,FALSE)/12/1000</f>
        <v>195.85391328816675</v>
      </c>
      <c r="Z72" s="12">
        <f>M72*VLOOKUP($A72,'2021 Depr Rates'!$A:$C,3,FALSE)/12/1000</f>
        <v>195.85391328816675</v>
      </c>
      <c r="AA72" s="12">
        <f>N72*VLOOKUP($A72,'2021 Depr Rates'!$A:$C,3,FALSE)/12/1000</f>
        <v>195.85391328816675</v>
      </c>
      <c r="AB72" s="12">
        <f t="shared" si="1"/>
        <v>2310.0740794136677</v>
      </c>
    </row>
    <row r="73" spans="1:28" x14ac:dyDescent="0.25">
      <c r="A73" s="22">
        <v>34232</v>
      </c>
      <c r="B73" s="10" t="s">
        <v>162</v>
      </c>
      <c r="C73" s="13">
        <v>103676279.81000003</v>
      </c>
      <c r="D73" s="13">
        <v>103676353.72200003</v>
      </c>
      <c r="E73" s="13">
        <v>103676353.72200003</v>
      </c>
      <c r="F73" s="13">
        <v>103677110.45000003</v>
      </c>
      <c r="G73" s="13">
        <v>103711789.05800004</v>
      </c>
      <c r="H73" s="13">
        <v>103738880.31800005</v>
      </c>
      <c r="I73" s="13">
        <v>103828685.73000005</v>
      </c>
      <c r="J73" s="13">
        <v>103876821.35800004</v>
      </c>
      <c r="K73" s="13">
        <v>104001007.25000003</v>
      </c>
      <c r="L73" s="13">
        <v>104132423.47800003</v>
      </c>
      <c r="M73" s="13">
        <v>104595746.87400003</v>
      </c>
      <c r="N73" s="13">
        <v>104596146.87400003</v>
      </c>
      <c r="O73" s="25"/>
      <c r="P73" s="12">
        <f>C73*VLOOKUP($A73,'2021 Depr Rates'!$A:$C,3,FALSE)/12/1000</f>
        <v>250.55100954083338</v>
      </c>
      <c r="Q73" s="12">
        <f>D73*VLOOKUP($A73,'2021 Depr Rates'!$A:$C,3,FALSE)/12/1000</f>
        <v>250.55118816150005</v>
      </c>
      <c r="R73" s="12">
        <f>E73*VLOOKUP($A73,'2021 Depr Rates'!$A:$C,3,FALSE)/12/1000</f>
        <v>250.55118816150005</v>
      </c>
      <c r="S73" s="12">
        <f>F73*VLOOKUP($A73,'2021 Depr Rates'!$A:$C,3,FALSE)/12/1000</f>
        <v>250.55301692083339</v>
      </c>
      <c r="T73" s="12">
        <f>G73*VLOOKUP($A73,'2021 Depr Rates'!$A:$C,3,FALSE)/12/1000</f>
        <v>250.63682355683343</v>
      </c>
      <c r="U73" s="12">
        <f>H73*VLOOKUP($A73,'2021 Depr Rates'!$A:$C,3,FALSE)/12/1000</f>
        <v>250.70229410183344</v>
      </c>
      <c r="V73" s="12">
        <f>I73*VLOOKUP($A73,'2021 Depr Rates'!$A:$C,3,FALSE)/12/1000</f>
        <v>250.91932384750012</v>
      </c>
      <c r="W73" s="12">
        <f>J73*VLOOKUP($A73,'2021 Depr Rates'!$A:$C,3,FALSE)/12/1000</f>
        <v>251.03565161516678</v>
      </c>
      <c r="X73" s="12">
        <f>K73*VLOOKUP($A73,'2021 Depr Rates'!$A:$C,3,FALSE)/12/1000</f>
        <v>251.33576752083337</v>
      </c>
      <c r="Y73" s="12">
        <f>L73*VLOOKUP($A73,'2021 Depr Rates'!$A:$C,3,FALSE)/12/1000</f>
        <v>251.65335673850007</v>
      </c>
      <c r="Z73" s="12">
        <f>M73*VLOOKUP($A73,'2021 Depr Rates'!$A:$C,3,FALSE)/12/1000</f>
        <v>252.77305494550006</v>
      </c>
      <c r="AA73" s="12">
        <f>N73*VLOOKUP($A73,'2021 Depr Rates'!$A:$C,3,FALSE)/12/1000</f>
        <v>252.77402161216668</v>
      </c>
      <c r="AB73" s="12">
        <f t="shared" si="1"/>
        <v>3014.0366967230007</v>
      </c>
    </row>
    <row r="74" spans="1:28" x14ac:dyDescent="0.25">
      <c r="A74" s="22">
        <v>34233</v>
      </c>
      <c r="B74" s="10" t="s">
        <v>163</v>
      </c>
      <c r="C74" s="13">
        <v>3389689.5699999994</v>
      </c>
      <c r="D74" s="13">
        <v>3389689.5699999994</v>
      </c>
      <c r="E74" s="13">
        <v>3389689.5699999994</v>
      </c>
      <c r="F74" s="13">
        <v>3389689.709999999</v>
      </c>
      <c r="G74" s="13">
        <v>3389689.709999999</v>
      </c>
      <c r="H74" s="13">
        <v>3389689.709999999</v>
      </c>
      <c r="I74" s="13">
        <v>3390289.2899999991</v>
      </c>
      <c r="J74" s="13">
        <v>3390289.2899999991</v>
      </c>
      <c r="K74" s="13">
        <v>3390289.2899999991</v>
      </c>
      <c r="L74" s="13">
        <v>3390289.2899999991</v>
      </c>
      <c r="M74" s="13">
        <v>3390289.2899999991</v>
      </c>
      <c r="N74" s="13">
        <v>3390289.2899999991</v>
      </c>
      <c r="O74" s="25"/>
      <c r="P74" s="12">
        <f>C74*VLOOKUP($A74,'2021 Depr Rates'!$A:$C,3,FALSE)/12/1000</f>
        <v>10.169068709999999</v>
      </c>
      <c r="Q74" s="12">
        <f>D74*VLOOKUP($A74,'2021 Depr Rates'!$A:$C,3,FALSE)/12/1000</f>
        <v>10.169068709999999</v>
      </c>
      <c r="R74" s="12">
        <f>E74*VLOOKUP($A74,'2021 Depr Rates'!$A:$C,3,FALSE)/12/1000</f>
        <v>10.169068709999999</v>
      </c>
      <c r="S74" s="12">
        <f>F74*VLOOKUP($A74,'2021 Depr Rates'!$A:$C,3,FALSE)/12/1000</f>
        <v>10.169069129999999</v>
      </c>
      <c r="T74" s="12">
        <f>G74*VLOOKUP($A74,'2021 Depr Rates'!$A:$C,3,FALSE)/12/1000</f>
        <v>10.169069129999999</v>
      </c>
      <c r="U74" s="12">
        <f>H74*VLOOKUP($A74,'2021 Depr Rates'!$A:$C,3,FALSE)/12/1000</f>
        <v>10.169069129999999</v>
      </c>
      <c r="V74" s="12">
        <f>I74*VLOOKUP($A74,'2021 Depr Rates'!$A:$C,3,FALSE)/12/1000</f>
        <v>10.170867869999999</v>
      </c>
      <c r="W74" s="12">
        <f>J74*VLOOKUP($A74,'2021 Depr Rates'!$A:$C,3,FALSE)/12/1000</f>
        <v>10.170867869999999</v>
      </c>
      <c r="X74" s="12">
        <f>K74*VLOOKUP($A74,'2021 Depr Rates'!$A:$C,3,FALSE)/12/1000</f>
        <v>10.170867869999999</v>
      </c>
      <c r="Y74" s="12">
        <f>L74*VLOOKUP($A74,'2021 Depr Rates'!$A:$C,3,FALSE)/12/1000</f>
        <v>10.170867869999999</v>
      </c>
      <c r="Z74" s="12">
        <f>M74*VLOOKUP($A74,'2021 Depr Rates'!$A:$C,3,FALSE)/12/1000</f>
        <v>10.170867869999999</v>
      </c>
      <c r="AA74" s="12">
        <f>N74*VLOOKUP($A74,'2021 Depr Rates'!$A:$C,3,FALSE)/12/1000</f>
        <v>10.170867869999999</v>
      </c>
      <c r="AB74" s="12">
        <f t="shared" si="1"/>
        <v>122.03962073999996</v>
      </c>
    </row>
    <row r="75" spans="1:28" x14ac:dyDescent="0.25">
      <c r="A75" s="22">
        <v>34234</v>
      </c>
      <c r="B75" s="10" t="s">
        <v>164</v>
      </c>
      <c r="C75" s="13">
        <v>3362086.7600000002</v>
      </c>
      <c r="D75" s="13">
        <v>3362086.7600000002</v>
      </c>
      <c r="E75" s="13">
        <v>3362086.7600000002</v>
      </c>
      <c r="F75" s="13">
        <v>3362086.7600000002</v>
      </c>
      <c r="G75" s="13">
        <v>3362086.7600000002</v>
      </c>
      <c r="H75" s="13">
        <v>3362086.7600000002</v>
      </c>
      <c r="I75" s="13">
        <v>3362686.3400000003</v>
      </c>
      <c r="J75" s="13">
        <v>3362686.3400000003</v>
      </c>
      <c r="K75" s="13">
        <v>3362686.3400000003</v>
      </c>
      <c r="L75" s="13">
        <v>3362686.3400000003</v>
      </c>
      <c r="M75" s="13">
        <v>3362686.3400000003</v>
      </c>
      <c r="N75" s="13">
        <v>3362686.3400000003</v>
      </c>
      <c r="O75" s="25"/>
      <c r="P75" s="12">
        <f>C75*VLOOKUP($A75,'2021 Depr Rates'!$A:$C,3,FALSE)/12/1000</f>
        <v>10.086260280000003</v>
      </c>
      <c r="Q75" s="12">
        <f>D75*VLOOKUP($A75,'2021 Depr Rates'!$A:$C,3,FALSE)/12/1000</f>
        <v>10.086260280000003</v>
      </c>
      <c r="R75" s="12">
        <f>E75*VLOOKUP($A75,'2021 Depr Rates'!$A:$C,3,FALSE)/12/1000</f>
        <v>10.086260280000003</v>
      </c>
      <c r="S75" s="12">
        <f>F75*VLOOKUP($A75,'2021 Depr Rates'!$A:$C,3,FALSE)/12/1000</f>
        <v>10.086260280000003</v>
      </c>
      <c r="T75" s="12">
        <f>G75*VLOOKUP($A75,'2021 Depr Rates'!$A:$C,3,FALSE)/12/1000</f>
        <v>10.086260280000003</v>
      </c>
      <c r="U75" s="12">
        <f>H75*VLOOKUP($A75,'2021 Depr Rates'!$A:$C,3,FALSE)/12/1000</f>
        <v>10.086260280000003</v>
      </c>
      <c r="V75" s="12">
        <f>I75*VLOOKUP($A75,'2021 Depr Rates'!$A:$C,3,FALSE)/12/1000</f>
        <v>10.088059020000003</v>
      </c>
      <c r="W75" s="12">
        <f>J75*VLOOKUP($A75,'2021 Depr Rates'!$A:$C,3,FALSE)/12/1000</f>
        <v>10.088059020000003</v>
      </c>
      <c r="X75" s="12">
        <f>K75*VLOOKUP($A75,'2021 Depr Rates'!$A:$C,3,FALSE)/12/1000</f>
        <v>10.088059020000003</v>
      </c>
      <c r="Y75" s="12">
        <f>L75*VLOOKUP($A75,'2021 Depr Rates'!$A:$C,3,FALSE)/12/1000</f>
        <v>10.088059020000003</v>
      </c>
      <c r="Z75" s="12">
        <f>M75*VLOOKUP($A75,'2021 Depr Rates'!$A:$C,3,FALSE)/12/1000</f>
        <v>10.088059020000003</v>
      </c>
      <c r="AA75" s="12">
        <f>N75*VLOOKUP($A75,'2021 Depr Rates'!$A:$C,3,FALSE)/12/1000</f>
        <v>10.088059020000003</v>
      </c>
      <c r="AB75" s="12">
        <f t="shared" si="1"/>
        <v>121.04591580000005</v>
      </c>
    </row>
    <row r="76" spans="1:28" x14ac:dyDescent="0.25">
      <c r="A76" s="22">
        <v>34235</v>
      </c>
      <c r="B76" s="10" t="s">
        <v>165</v>
      </c>
      <c r="C76" s="13">
        <v>2046084.66</v>
      </c>
      <c r="D76" s="13">
        <v>2046084.66</v>
      </c>
      <c r="E76" s="13">
        <v>2046084.66</v>
      </c>
      <c r="F76" s="13">
        <v>2046084.66</v>
      </c>
      <c r="G76" s="13">
        <v>2046084.66</v>
      </c>
      <c r="H76" s="13">
        <v>2046084.66</v>
      </c>
      <c r="I76" s="13">
        <v>2058969.66</v>
      </c>
      <c r="J76" s="13">
        <v>2058969.66</v>
      </c>
      <c r="K76" s="13">
        <v>2058969.66</v>
      </c>
      <c r="L76" s="13">
        <v>2058969.66</v>
      </c>
      <c r="M76" s="13">
        <v>2058969.66</v>
      </c>
      <c r="N76" s="13">
        <v>2058969.66</v>
      </c>
      <c r="O76" s="25"/>
      <c r="P76" s="12">
        <f>C76*VLOOKUP($A76,'2021 Depr Rates'!$A:$C,3,FALSE)/12/1000</f>
        <v>6.13825398</v>
      </c>
      <c r="Q76" s="12">
        <f>D76*VLOOKUP($A76,'2021 Depr Rates'!$A:$C,3,FALSE)/12/1000</f>
        <v>6.13825398</v>
      </c>
      <c r="R76" s="12">
        <f>E76*VLOOKUP($A76,'2021 Depr Rates'!$A:$C,3,FALSE)/12/1000</f>
        <v>6.13825398</v>
      </c>
      <c r="S76" s="12">
        <f>F76*VLOOKUP($A76,'2021 Depr Rates'!$A:$C,3,FALSE)/12/1000</f>
        <v>6.13825398</v>
      </c>
      <c r="T76" s="12">
        <f>G76*VLOOKUP($A76,'2021 Depr Rates'!$A:$C,3,FALSE)/12/1000</f>
        <v>6.13825398</v>
      </c>
      <c r="U76" s="12">
        <f>H76*VLOOKUP($A76,'2021 Depr Rates'!$A:$C,3,FALSE)/12/1000</f>
        <v>6.13825398</v>
      </c>
      <c r="V76" s="12">
        <f>I76*VLOOKUP($A76,'2021 Depr Rates'!$A:$C,3,FALSE)/12/1000</f>
        <v>6.1769089800000003</v>
      </c>
      <c r="W76" s="12">
        <f>J76*VLOOKUP($A76,'2021 Depr Rates'!$A:$C,3,FALSE)/12/1000</f>
        <v>6.1769089800000003</v>
      </c>
      <c r="X76" s="12">
        <f>K76*VLOOKUP($A76,'2021 Depr Rates'!$A:$C,3,FALSE)/12/1000</f>
        <v>6.1769089800000003</v>
      </c>
      <c r="Y76" s="12">
        <f>L76*VLOOKUP($A76,'2021 Depr Rates'!$A:$C,3,FALSE)/12/1000</f>
        <v>6.1769089800000003</v>
      </c>
      <c r="Z76" s="12">
        <f>M76*VLOOKUP($A76,'2021 Depr Rates'!$A:$C,3,FALSE)/12/1000</f>
        <v>6.1769089800000003</v>
      </c>
      <c r="AA76" s="12">
        <f>N76*VLOOKUP($A76,'2021 Depr Rates'!$A:$C,3,FALSE)/12/1000</f>
        <v>6.1769089800000003</v>
      </c>
      <c r="AB76" s="12">
        <f t="shared" si="1"/>
        <v>73.890977759999998</v>
      </c>
    </row>
    <row r="77" spans="1:28" x14ac:dyDescent="0.25">
      <c r="A77" s="22">
        <v>34236</v>
      </c>
      <c r="B77" s="10" t="s">
        <v>166</v>
      </c>
      <c r="C77" s="13">
        <v>1537279.06</v>
      </c>
      <c r="D77" s="13">
        <v>1537279.06</v>
      </c>
      <c r="E77" s="13">
        <v>1537279.06</v>
      </c>
      <c r="F77" s="13">
        <v>1537279.06</v>
      </c>
      <c r="G77" s="13">
        <v>1537279.06</v>
      </c>
      <c r="H77" s="13">
        <v>1537279.06</v>
      </c>
      <c r="I77" s="13">
        <v>1537569.196</v>
      </c>
      <c r="J77" s="13">
        <v>1537569.196</v>
      </c>
      <c r="K77" s="13">
        <v>1537569.196</v>
      </c>
      <c r="L77" s="13">
        <v>1537569.196</v>
      </c>
      <c r="M77" s="13">
        <v>1537569.196</v>
      </c>
      <c r="N77" s="13">
        <v>1537569.196</v>
      </c>
      <c r="O77" s="25"/>
      <c r="P77" s="12">
        <f>C77*VLOOKUP($A77,'2021 Depr Rates'!$A:$C,3,FALSE)/12/1000</f>
        <v>4.6118371800000002</v>
      </c>
      <c r="Q77" s="12">
        <f>D77*VLOOKUP($A77,'2021 Depr Rates'!$A:$C,3,FALSE)/12/1000</f>
        <v>4.6118371800000002</v>
      </c>
      <c r="R77" s="12">
        <f>E77*VLOOKUP($A77,'2021 Depr Rates'!$A:$C,3,FALSE)/12/1000</f>
        <v>4.6118371800000002</v>
      </c>
      <c r="S77" s="12">
        <f>F77*VLOOKUP($A77,'2021 Depr Rates'!$A:$C,3,FALSE)/12/1000</f>
        <v>4.6118371800000002</v>
      </c>
      <c r="T77" s="12">
        <f>G77*VLOOKUP($A77,'2021 Depr Rates'!$A:$C,3,FALSE)/12/1000</f>
        <v>4.6118371800000002</v>
      </c>
      <c r="U77" s="12">
        <f>H77*VLOOKUP($A77,'2021 Depr Rates'!$A:$C,3,FALSE)/12/1000</f>
        <v>4.6118371800000002</v>
      </c>
      <c r="V77" s="12">
        <f>I77*VLOOKUP($A77,'2021 Depr Rates'!$A:$C,3,FALSE)/12/1000</f>
        <v>4.6127075880000001</v>
      </c>
      <c r="W77" s="12">
        <f>J77*VLOOKUP($A77,'2021 Depr Rates'!$A:$C,3,FALSE)/12/1000</f>
        <v>4.6127075880000001</v>
      </c>
      <c r="X77" s="12">
        <f>K77*VLOOKUP($A77,'2021 Depr Rates'!$A:$C,3,FALSE)/12/1000</f>
        <v>4.6127075880000001</v>
      </c>
      <c r="Y77" s="12">
        <f>L77*VLOOKUP($A77,'2021 Depr Rates'!$A:$C,3,FALSE)/12/1000</f>
        <v>4.6127075880000001</v>
      </c>
      <c r="Z77" s="12">
        <f>M77*VLOOKUP($A77,'2021 Depr Rates'!$A:$C,3,FALSE)/12/1000</f>
        <v>4.6127075880000001</v>
      </c>
      <c r="AA77" s="12">
        <f>N77*VLOOKUP($A77,'2021 Depr Rates'!$A:$C,3,FALSE)/12/1000</f>
        <v>4.6127075880000001</v>
      </c>
      <c r="AB77" s="12">
        <f t="shared" si="1"/>
        <v>55.347268608</v>
      </c>
    </row>
    <row r="78" spans="1:28" x14ac:dyDescent="0.25">
      <c r="A78" s="22">
        <v>34244</v>
      </c>
      <c r="B78" s="10" t="s">
        <v>168</v>
      </c>
      <c r="C78" s="13">
        <v>2353181.4699999997</v>
      </c>
      <c r="D78" s="13">
        <v>2353181.4699999997</v>
      </c>
      <c r="E78" s="13">
        <v>2353181.4699999997</v>
      </c>
      <c r="F78" s="13">
        <v>2353181.4699999997</v>
      </c>
      <c r="G78" s="13">
        <v>2353181.4699999997</v>
      </c>
      <c r="H78" s="13">
        <v>2353181.4699999997</v>
      </c>
      <c r="I78" s="13">
        <v>2353181.4699999997</v>
      </c>
      <c r="J78" s="13">
        <v>2353181.4699999997</v>
      </c>
      <c r="K78" s="13">
        <v>2353181.4699999997</v>
      </c>
      <c r="L78" s="13">
        <v>2353181.4699999997</v>
      </c>
      <c r="M78" s="13">
        <v>2353181.4699999997</v>
      </c>
      <c r="N78" s="13">
        <v>2353181.4699999997</v>
      </c>
      <c r="O78" s="25"/>
      <c r="P78" s="12">
        <f>C78*VLOOKUP($A78,'2021 Depr Rates'!$A:$C,3,FALSE)/12/1000</f>
        <v>7.0595444099999991</v>
      </c>
      <c r="Q78" s="12">
        <f>D78*VLOOKUP($A78,'2021 Depr Rates'!$A:$C,3,FALSE)/12/1000</f>
        <v>7.0595444099999991</v>
      </c>
      <c r="R78" s="12">
        <f>E78*VLOOKUP($A78,'2021 Depr Rates'!$A:$C,3,FALSE)/12/1000</f>
        <v>7.0595444099999991</v>
      </c>
      <c r="S78" s="12">
        <f>F78*VLOOKUP($A78,'2021 Depr Rates'!$A:$C,3,FALSE)/12/1000</f>
        <v>7.0595444099999991</v>
      </c>
      <c r="T78" s="12">
        <f>G78*VLOOKUP($A78,'2021 Depr Rates'!$A:$C,3,FALSE)/12/1000</f>
        <v>7.0595444099999991</v>
      </c>
      <c r="U78" s="12">
        <f>H78*VLOOKUP($A78,'2021 Depr Rates'!$A:$C,3,FALSE)/12/1000</f>
        <v>7.0595444099999991</v>
      </c>
      <c r="V78" s="12">
        <f>I78*VLOOKUP($A78,'2021 Depr Rates'!$A:$C,3,FALSE)/12/1000</f>
        <v>7.0595444099999991</v>
      </c>
      <c r="W78" s="12">
        <f>J78*VLOOKUP($A78,'2021 Depr Rates'!$A:$C,3,FALSE)/12/1000</f>
        <v>7.0595444099999991</v>
      </c>
      <c r="X78" s="12">
        <f>K78*VLOOKUP($A78,'2021 Depr Rates'!$A:$C,3,FALSE)/12/1000</f>
        <v>7.0595444099999991</v>
      </c>
      <c r="Y78" s="12">
        <f>L78*VLOOKUP($A78,'2021 Depr Rates'!$A:$C,3,FALSE)/12/1000</f>
        <v>7.0595444099999991</v>
      </c>
      <c r="Z78" s="12">
        <f>M78*VLOOKUP($A78,'2021 Depr Rates'!$A:$C,3,FALSE)/12/1000</f>
        <v>7.0595444099999991</v>
      </c>
      <c r="AA78" s="12">
        <f>N78*VLOOKUP($A78,'2021 Depr Rates'!$A:$C,3,FALSE)/12/1000</f>
        <v>7.0595444099999991</v>
      </c>
      <c r="AB78" s="12">
        <f t="shared" si="1"/>
        <v>84.714532919999996</v>
      </c>
    </row>
    <row r="79" spans="1:28" x14ac:dyDescent="0.25">
      <c r="A79" s="22">
        <v>34280</v>
      </c>
      <c r="B79" s="10" t="s">
        <v>169</v>
      </c>
      <c r="C79" s="13">
        <v>9270687.0799999963</v>
      </c>
      <c r="D79" s="13">
        <v>9453256.1839999966</v>
      </c>
      <c r="E79" s="13">
        <v>9456789.5159999952</v>
      </c>
      <c r="F79" s="13">
        <v>9460922.8519999944</v>
      </c>
      <c r="G79" s="13">
        <v>9464656.1839999929</v>
      </c>
      <c r="H79" s="13">
        <v>9468389.5159999914</v>
      </c>
      <c r="I79" s="13">
        <v>9543688.1479999907</v>
      </c>
      <c r="J79" s="13">
        <v>9551021.4799999893</v>
      </c>
      <c r="K79" s="13">
        <v>9560335.2279999889</v>
      </c>
      <c r="L79" s="13">
        <v>9563668.5639999881</v>
      </c>
      <c r="M79" s="13">
        <v>9567001.8959999867</v>
      </c>
      <c r="N79" s="13">
        <v>9570335.2279999852</v>
      </c>
      <c r="O79" s="25"/>
      <c r="P79" s="12">
        <f>C79*VLOOKUP($A79,'2021 Depr Rates'!$A:$C,3,FALSE)/12/1000</f>
        <v>28.584618496666657</v>
      </c>
      <c r="Q79" s="12">
        <f>D79*VLOOKUP($A79,'2021 Depr Rates'!$A:$C,3,FALSE)/12/1000</f>
        <v>29.147539900666658</v>
      </c>
      <c r="R79" s="12">
        <f>E79*VLOOKUP($A79,'2021 Depr Rates'!$A:$C,3,FALSE)/12/1000</f>
        <v>29.158434340999989</v>
      </c>
      <c r="S79" s="12">
        <f>F79*VLOOKUP($A79,'2021 Depr Rates'!$A:$C,3,FALSE)/12/1000</f>
        <v>29.171178793666652</v>
      </c>
      <c r="T79" s="12">
        <f>G79*VLOOKUP($A79,'2021 Depr Rates'!$A:$C,3,FALSE)/12/1000</f>
        <v>29.182689900666649</v>
      </c>
      <c r="U79" s="12">
        <f>H79*VLOOKUP($A79,'2021 Depr Rates'!$A:$C,3,FALSE)/12/1000</f>
        <v>29.194201007666646</v>
      </c>
      <c r="V79" s="12">
        <f>I79*VLOOKUP($A79,'2021 Depr Rates'!$A:$C,3,FALSE)/12/1000</f>
        <v>29.426371789666646</v>
      </c>
      <c r="W79" s="12">
        <f>J79*VLOOKUP($A79,'2021 Depr Rates'!$A:$C,3,FALSE)/12/1000</f>
        <v>29.448982896666639</v>
      </c>
      <c r="X79" s="12">
        <f>K79*VLOOKUP($A79,'2021 Depr Rates'!$A:$C,3,FALSE)/12/1000</f>
        <v>29.477700286333302</v>
      </c>
      <c r="Y79" s="12">
        <f>L79*VLOOKUP($A79,'2021 Depr Rates'!$A:$C,3,FALSE)/12/1000</f>
        <v>29.487978072333298</v>
      </c>
      <c r="Z79" s="12">
        <f>M79*VLOOKUP($A79,'2021 Depr Rates'!$A:$C,3,FALSE)/12/1000</f>
        <v>29.49825584599996</v>
      </c>
      <c r="AA79" s="12">
        <f>N79*VLOOKUP($A79,'2021 Depr Rates'!$A:$C,3,FALSE)/12/1000</f>
        <v>29.508533619666629</v>
      </c>
      <c r="AB79" s="12">
        <f t="shared" si="1"/>
        <v>351.28648495099975</v>
      </c>
    </row>
    <row r="80" spans="1:28" x14ac:dyDescent="0.25">
      <c r="A80" s="22">
        <v>34281</v>
      </c>
      <c r="B80" s="10" t="s">
        <v>170</v>
      </c>
      <c r="C80" s="13">
        <v>244641916.96000013</v>
      </c>
      <c r="D80" s="13">
        <v>244805830.22400013</v>
      </c>
      <c r="E80" s="13">
        <v>244810810.22400013</v>
      </c>
      <c r="F80" s="13">
        <v>245520253.67600012</v>
      </c>
      <c r="G80" s="13">
        <v>245520253.67600012</v>
      </c>
      <c r="H80" s="13">
        <v>245520253.67600012</v>
      </c>
      <c r="I80" s="13">
        <v>245523608.94400012</v>
      </c>
      <c r="J80" s="13">
        <v>245523608.94400012</v>
      </c>
      <c r="K80" s="13">
        <v>245658203.39200014</v>
      </c>
      <c r="L80" s="13">
        <v>245658203.39200014</v>
      </c>
      <c r="M80" s="13">
        <v>246428944.04000014</v>
      </c>
      <c r="N80" s="13">
        <v>246938944.04000014</v>
      </c>
      <c r="O80" s="25"/>
      <c r="P80" s="12">
        <f>C80*VLOOKUP($A80,'2021 Depr Rates'!$A:$C,3,FALSE)/12/1000</f>
        <v>693.1520980533337</v>
      </c>
      <c r="Q80" s="12">
        <f>D80*VLOOKUP($A80,'2021 Depr Rates'!$A:$C,3,FALSE)/12/1000</f>
        <v>693.61651896800038</v>
      </c>
      <c r="R80" s="12">
        <f>E80*VLOOKUP($A80,'2021 Depr Rates'!$A:$C,3,FALSE)/12/1000</f>
        <v>693.63062896800045</v>
      </c>
      <c r="S80" s="12">
        <f>F80*VLOOKUP($A80,'2021 Depr Rates'!$A:$C,3,FALSE)/12/1000</f>
        <v>695.64071874866704</v>
      </c>
      <c r="T80" s="12">
        <f>G80*VLOOKUP($A80,'2021 Depr Rates'!$A:$C,3,FALSE)/12/1000</f>
        <v>695.64071874866704</v>
      </c>
      <c r="U80" s="12">
        <f>H80*VLOOKUP($A80,'2021 Depr Rates'!$A:$C,3,FALSE)/12/1000</f>
        <v>695.64071874866704</v>
      </c>
      <c r="V80" s="12">
        <f>I80*VLOOKUP($A80,'2021 Depr Rates'!$A:$C,3,FALSE)/12/1000</f>
        <v>695.65022534133379</v>
      </c>
      <c r="W80" s="12">
        <f>J80*VLOOKUP($A80,'2021 Depr Rates'!$A:$C,3,FALSE)/12/1000</f>
        <v>695.65022534133379</v>
      </c>
      <c r="X80" s="12">
        <f>K80*VLOOKUP($A80,'2021 Depr Rates'!$A:$C,3,FALSE)/12/1000</f>
        <v>696.03157627733378</v>
      </c>
      <c r="Y80" s="12">
        <f>L80*VLOOKUP($A80,'2021 Depr Rates'!$A:$C,3,FALSE)/12/1000</f>
        <v>696.03157627733378</v>
      </c>
      <c r="Z80" s="12">
        <f>M80*VLOOKUP($A80,'2021 Depr Rates'!$A:$C,3,FALSE)/12/1000</f>
        <v>698.21534144666714</v>
      </c>
      <c r="AA80" s="12">
        <f>N80*VLOOKUP($A80,'2021 Depr Rates'!$A:$C,3,FALSE)/12/1000</f>
        <v>699.66034144666708</v>
      </c>
      <c r="AB80" s="12">
        <f t="shared" si="1"/>
        <v>8348.5606883660039</v>
      </c>
    </row>
    <row r="81" spans="1:28" x14ac:dyDescent="0.25">
      <c r="A81" s="22">
        <v>34282</v>
      </c>
      <c r="B81" s="10" t="s">
        <v>171</v>
      </c>
      <c r="C81" s="13">
        <v>2059515.7899999998</v>
      </c>
      <c r="D81" s="13">
        <v>2119821.6699999995</v>
      </c>
      <c r="E81" s="13">
        <v>2119821.6699999995</v>
      </c>
      <c r="F81" s="13">
        <v>2180127.5499999993</v>
      </c>
      <c r="G81" s="13">
        <v>2240433.4299999992</v>
      </c>
      <c r="H81" s="13">
        <v>2300739.3099999991</v>
      </c>
      <c r="I81" s="13">
        <v>2361045.189999999</v>
      </c>
      <c r="J81" s="13">
        <v>2421351.0699999989</v>
      </c>
      <c r="K81" s="13">
        <v>2481656.9499999988</v>
      </c>
      <c r="L81" s="13">
        <v>6068739.1419999972</v>
      </c>
      <c r="M81" s="13">
        <v>6150838.3419999974</v>
      </c>
      <c r="N81" s="13">
        <v>6371144.2219999973</v>
      </c>
      <c r="O81" s="25"/>
      <c r="P81" s="12">
        <f>C81*VLOOKUP($A81,'2021 Depr Rates'!$A:$C,3,FALSE)/12/1000</f>
        <v>5.6636684224999998</v>
      </c>
      <c r="Q81" s="12">
        <f>D81*VLOOKUP($A81,'2021 Depr Rates'!$A:$C,3,FALSE)/12/1000</f>
        <v>5.8295095924999991</v>
      </c>
      <c r="R81" s="12">
        <f>E81*VLOOKUP($A81,'2021 Depr Rates'!$A:$C,3,FALSE)/12/1000</f>
        <v>5.8295095924999991</v>
      </c>
      <c r="S81" s="12">
        <f>F81*VLOOKUP($A81,'2021 Depr Rates'!$A:$C,3,FALSE)/12/1000</f>
        <v>5.9953507624999984</v>
      </c>
      <c r="T81" s="12">
        <f>G81*VLOOKUP($A81,'2021 Depr Rates'!$A:$C,3,FALSE)/12/1000</f>
        <v>6.1611919324999977</v>
      </c>
      <c r="U81" s="12">
        <f>H81*VLOOKUP($A81,'2021 Depr Rates'!$A:$C,3,FALSE)/12/1000</f>
        <v>6.327033102499998</v>
      </c>
      <c r="V81" s="12">
        <f>I81*VLOOKUP($A81,'2021 Depr Rates'!$A:$C,3,FALSE)/12/1000</f>
        <v>6.4928742724999973</v>
      </c>
      <c r="W81" s="12">
        <f>J81*VLOOKUP($A81,'2021 Depr Rates'!$A:$C,3,FALSE)/12/1000</f>
        <v>6.6587154424999975</v>
      </c>
      <c r="X81" s="12">
        <f>K81*VLOOKUP($A81,'2021 Depr Rates'!$A:$C,3,FALSE)/12/1000</f>
        <v>6.8245566124999968</v>
      </c>
      <c r="Y81" s="12">
        <f>L81*VLOOKUP($A81,'2021 Depr Rates'!$A:$C,3,FALSE)/12/1000</f>
        <v>16.689032640499995</v>
      </c>
      <c r="Z81" s="12">
        <f>M81*VLOOKUP($A81,'2021 Depr Rates'!$A:$C,3,FALSE)/12/1000</f>
        <v>16.914805440499993</v>
      </c>
      <c r="AA81" s="12">
        <f>N81*VLOOKUP($A81,'2021 Depr Rates'!$A:$C,3,FALSE)/12/1000</f>
        <v>17.520646610499991</v>
      </c>
      <c r="AB81" s="12">
        <f t="shared" si="1"/>
        <v>106.90689442399996</v>
      </c>
    </row>
    <row r="82" spans="1:28" x14ac:dyDescent="0.25">
      <c r="A82" s="22">
        <v>34283</v>
      </c>
      <c r="B82" s="10" t="s">
        <v>172</v>
      </c>
      <c r="C82" s="13">
        <v>1304575.5999999999</v>
      </c>
      <c r="D82" s="13">
        <v>1306065.1199999999</v>
      </c>
      <c r="E82" s="13">
        <v>1306065.1199999999</v>
      </c>
      <c r="F82" s="13">
        <v>1306065.1199999999</v>
      </c>
      <c r="G82" s="13">
        <v>1306065.1199999999</v>
      </c>
      <c r="H82" s="13">
        <v>1327471.436</v>
      </c>
      <c r="I82" s="13">
        <v>3722456.568</v>
      </c>
      <c r="J82" s="13">
        <v>3782762.4479999999</v>
      </c>
      <c r="K82" s="13">
        <v>3851448.696</v>
      </c>
      <c r="L82" s="13">
        <v>3911754.5759999999</v>
      </c>
      <c r="M82" s="13">
        <v>4006554.5759999999</v>
      </c>
      <c r="N82" s="13">
        <v>4068060.4559999998</v>
      </c>
      <c r="O82" s="25"/>
      <c r="P82" s="12">
        <f>C82*VLOOKUP($A82,'2021 Depr Rates'!$A:$C,3,FALSE)/12/1000</f>
        <v>3.152724366666666</v>
      </c>
      <c r="Q82" s="12">
        <f>D82*VLOOKUP($A82,'2021 Depr Rates'!$A:$C,3,FALSE)/12/1000</f>
        <v>3.1563240399999994</v>
      </c>
      <c r="R82" s="12">
        <f>E82*VLOOKUP($A82,'2021 Depr Rates'!$A:$C,3,FALSE)/12/1000</f>
        <v>3.1563240399999994</v>
      </c>
      <c r="S82" s="12">
        <f>F82*VLOOKUP($A82,'2021 Depr Rates'!$A:$C,3,FALSE)/12/1000</f>
        <v>3.1563240399999994</v>
      </c>
      <c r="T82" s="12">
        <f>G82*VLOOKUP($A82,'2021 Depr Rates'!$A:$C,3,FALSE)/12/1000</f>
        <v>3.1563240399999994</v>
      </c>
      <c r="U82" s="12">
        <f>H82*VLOOKUP($A82,'2021 Depr Rates'!$A:$C,3,FALSE)/12/1000</f>
        <v>3.2080559703333327</v>
      </c>
      <c r="V82" s="12">
        <f>I82*VLOOKUP($A82,'2021 Depr Rates'!$A:$C,3,FALSE)/12/1000</f>
        <v>8.9959367059999984</v>
      </c>
      <c r="W82" s="12">
        <f>J82*VLOOKUP($A82,'2021 Depr Rates'!$A:$C,3,FALSE)/12/1000</f>
        <v>9.1416759159999987</v>
      </c>
      <c r="X82" s="12">
        <f>K82*VLOOKUP($A82,'2021 Depr Rates'!$A:$C,3,FALSE)/12/1000</f>
        <v>9.3076676819999999</v>
      </c>
      <c r="Y82" s="12">
        <f>L82*VLOOKUP($A82,'2021 Depr Rates'!$A:$C,3,FALSE)/12/1000</f>
        <v>9.4534068919999985</v>
      </c>
      <c r="Z82" s="12">
        <f>M82*VLOOKUP($A82,'2021 Depr Rates'!$A:$C,3,FALSE)/12/1000</f>
        <v>9.6825068919999993</v>
      </c>
      <c r="AA82" s="12">
        <f>N82*VLOOKUP($A82,'2021 Depr Rates'!$A:$C,3,FALSE)/12/1000</f>
        <v>9.8311461019999982</v>
      </c>
      <c r="AB82" s="12">
        <f t="shared" si="1"/>
        <v>75.39841668699998</v>
      </c>
    </row>
    <row r="83" spans="1:28" x14ac:dyDescent="0.25">
      <c r="A83" s="22">
        <v>34284</v>
      </c>
      <c r="B83" s="10" t="s">
        <v>173</v>
      </c>
      <c r="C83" s="13">
        <v>2167427.8200000003</v>
      </c>
      <c r="D83" s="13">
        <v>2167427.8200000003</v>
      </c>
      <c r="E83" s="13">
        <v>2167427.8200000003</v>
      </c>
      <c r="F83" s="13">
        <v>2167427.8200000003</v>
      </c>
      <c r="G83" s="13">
        <v>2167427.8200000003</v>
      </c>
      <c r="H83" s="13">
        <v>2167427.8200000003</v>
      </c>
      <c r="I83" s="13">
        <v>4760381.6239999998</v>
      </c>
      <c r="J83" s="13">
        <v>4820687.5039999997</v>
      </c>
      <c r="K83" s="13">
        <v>4887803.2680000002</v>
      </c>
      <c r="L83" s="13">
        <v>4954904.5760000004</v>
      </c>
      <c r="M83" s="13">
        <v>4954904.5760000004</v>
      </c>
      <c r="N83" s="13">
        <v>5015210.4560000002</v>
      </c>
      <c r="O83" s="25"/>
      <c r="P83" s="12">
        <f>C83*VLOOKUP($A83,'2021 Depr Rates'!$A:$C,3,FALSE)/12/1000</f>
        <v>5.7798075200000012</v>
      </c>
      <c r="Q83" s="12">
        <f>D83*VLOOKUP($A83,'2021 Depr Rates'!$A:$C,3,FALSE)/12/1000</f>
        <v>5.7798075200000012</v>
      </c>
      <c r="R83" s="12">
        <f>E83*VLOOKUP($A83,'2021 Depr Rates'!$A:$C,3,FALSE)/12/1000</f>
        <v>5.7798075200000012</v>
      </c>
      <c r="S83" s="12">
        <f>F83*VLOOKUP($A83,'2021 Depr Rates'!$A:$C,3,FALSE)/12/1000</f>
        <v>5.7798075200000012</v>
      </c>
      <c r="T83" s="12">
        <f>G83*VLOOKUP($A83,'2021 Depr Rates'!$A:$C,3,FALSE)/12/1000</f>
        <v>5.7798075200000012</v>
      </c>
      <c r="U83" s="12">
        <f>H83*VLOOKUP($A83,'2021 Depr Rates'!$A:$C,3,FALSE)/12/1000</f>
        <v>5.7798075200000012</v>
      </c>
      <c r="V83" s="12">
        <f>I83*VLOOKUP($A83,'2021 Depr Rates'!$A:$C,3,FALSE)/12/1000</f>
        <v>12.694350997333332</v>
      </c>
      <c r="W83" s="12">
        <f>J83*VLOOKUP($A83,'2021 Depr Rates'!$A:$C,3,FALSE)/12/1000</f>
        <v>12.855166677333333</v>
      </c>
      <c r="X83" s="12">
        <f>K83*VLOOKUP($A83,'2021 Depr Rates'!$A:$C,3,FALSE)/12/1000</f>
        <v>13.034142048000001</v>
      </c>
      <c r="Y83" s="12">
        <f>L83*VLOOKUP($A83,'2021 Depr Rates'!$A:$C,3,FALSE)/12/1000</f>
        <v>13.213078869333335</v>
      </c>
      <c r="Z83" s="12">
        <f>M83*VLOOKUP($A83,'2021 Depr Rates'!$A:$C,3,FALSE)/12/1000</f>
        <v>13.213078869333335</v>
      </c>
      <c r="AA83" s="12">
        <f>N83*VLOOKUP($A83,'2021 Depr Rates'!$A:$C,3,FALSE)/12/1000</f>
        <v>13.373894549333336</v>
      </c>
      <c r="AB83" s="12">
        <f t="shared" si="1"/>
        <v>113.06255713066668</v>
      </c>
    </row>
    <row r="84" spans="1:28" x14ac:dyDescent="0.25">
      <c r="A84" s="22">
        <v>34285</v>
      </c>
      <c r="B84" s="10" t="s">
        <v>174</v>
      </c>
      <c r="C84" s="13">
        <v>2200049.62</v>
      </c>
      <c r="D84" s="13">
        <v>2265338.2760000001</v>
      </c>
      <c r="E84" s="13">
        <v>2265338.2760000001</v>
      </c>
      <c r="F84" s="13">
        <v>2325644.156</v>
      </c>
      <c r="G84" s="13">
        <v>2385950.0359999998</v>
      </c>
      <c r="H84" s="13">
        <v>2446255.9159999997</v>
      </c>
      <c r="I84" s="13">
        <v>2506561.7959999996</v>
      </c>
      <c r="J84" s="13">
        <v>2566867.6759999995</v>
      </c>
      <c r="K84" s="13">
        <v>2633927.7039999994</v>
      </c>
      <c r="L84" s="13">
        <v>2694233.5839999993</v>
      </c>
      <c r="M84" s="13">
        <v>2703765.7399999993</v>
      </c>
      <c r="N84" s="13">
        <v>2764071.6199999992</v>
      </c>
      <c r="O84" s="25"/>
      <c r="P84" s="12">
        <f>C84*VLOOKUP($A84,'2021 Depr Rates'!$A:$C,3,FALSE)/12/1000</f>
        <v>6.2334739233333343</v>
      </c>
      <c r="Q84" s="12">
        <f>D84*VLOOKUP($A84,'2021 Depr Rates'!$A:$C,3,FALSE)/12/1000</f>
        <v>6.4184584486666676</v>
      </c>
      <c r="R84" s="12">
        <f>E84*VLOOKUP($A84,'2021 Depr Rates'!$A:$C,3,FALSE)/12/1000</f>
        <v>6.4184584486666676</v>
      </c>
      <c r="S84" s="12">
        <f>F84*VLOOKUP($A84,'2021 Depr Rates'!$A:$C,3,FALSE)/12/1000</f>
        <v>6.5893251086666673</v>
      </c>
      <c r="T84" s="12">
        <f>G84*VLOOKUP($A84,'2021 Depr Rates'!$A:$C,3,FALSE)/12/1000</f>
        <v>6.7601917686666662</v>
      </c>
      <c r="U84" s="12">
        <f>H84*VLOOKUP($A84,'2021 Depr Rates'!$A:$C,3,FALSE)/12/1000</f>
        <v>6.9310584286666659</v>
      </c>
      <c r="V84" s="12">
        <f>I84*VLOOKUP($A84,'2021 Depr Rates'!$A:$C,3,FALSE)/12/1000</f>
        <v>7.1019250886666656</v>
      </c>
      <c r="W84" s="12">
        <f>J84*VLOOKUP($A84,'2021 Depr Rates'!$A:$C,3,FALSE)/12/1000</f>
        <v>7.2727917486666653</v>
      </c>
      <c r="X84" s="12">
        <f>K84*VLOOKUP($A84,'2021 Depr Rates'!$A:$C,3,FALSE)/12/1000</f>
        <v>7.4627951613333323</v>
      </c>
      <c r="Y84" s="12">
        <f>L84*VLOOKUP($A84,'2021 Depr Rates'!$A:$C,3,FALSE)/12/1000</f>
        <v>7.633661821333332</v>
      </c>
      <c r="Z84" s="12">
        <f>M84*VLOOKUP($A84,'2021 Depr Rates'!$A:$C,3,FALSE)/12/1000</f>
        <v>7.6606695966666658</v>
      </c>
      <c r="AA84" s="12">
        <f>N84*VLOOKUP($A84,'2021 Depr Rates'!$A:$C,3,FALSE)/12/1000</f>
        <v>7.8315362566666655</v>
      </c>
      <c r="AB84" s="12">
        <f t="shared" si="1"/>
        <v>84.314345799999998</v>
      </c>
    </row>
    <row r="85" spans="1:28" x14ac:dyDescent="0.25">
      <c r="A85" s="22">
        <v>34286</v>
      </c>
      <c r="B85" s="10" t="s">
        <v>175</v>
      </c>
      <c r="C85" s="13">
        <v>213605988.15999988</v>
      </c>
      <c r="D85" s="13">
        <v>213605988.15999988</v>
      </c>
      <c r="E85" s="13">
        <v>213605988.15999988</v>
      </c>
      <c r="F85" s="13">
        <v>213605988.15999988</v>
      </c>
      <c r="G85" s="13">
        <v>213605988.15999988</v>
      </c>
      <c r="H85" s="13">
        <v>213605988.15999988</v>
      </c>
      <c r="I85" s="13">
        <v>213605988.15999988</v>
      </c>
      <c r="J85" s="13">
        <v>213605988.15999988</v>
      </c>
      <c r="K85" s="13">
        <v>213605988.15999988</v>
      </c>
      <c r="L85" s="13">
        <v>213903280.15999988</v>
      </c>
      <c r="M85" s="13">
        <v>213903280.15999988</v>
      </c>
      <c r="N85" s="13">
        <v>214577979.35999987</v>
      </c>
      <c r="O85" s="25"/>
      <c r="P85" s="12">
        <f>C85*VLOOKUP($A85,'2021 Depr Rates'!$A:$C,3,FALSE)/12/1000</f>
        <v>516.21447138666645</v>
      </c>
      <c r="Q85" s="12">
        <f>D85*VLOOKUP($A85,'2021 Depr Rates'!$A:$C,3,FALSE)/12/1000</f>
        <v>516.21447138666645</v>
      </c>
      <c r="R85" s="12">
        <f>E85*VLOOKUP($A85,'2021 Depr Rates'!$A:$C,3,FALSE)/12/1000</f>
        <v>516.21447138666645</v>
      </c>
      <c r="S85" s="12">
        <f>F85*VLOOKUP($A85,'2021 Depr Rates'!$A:$C,3,FALSE)/12/1000</f>
        <v>516.21447138666645</v>
      </c>
      <c r="T85" s="12">
        <f>G85*VLOOKUP($A85,'2021 Depr Rates'!$A:$C,3,FALSE)/12/1000</f>
        <v>516.21447138666645</v>
      </c>
      <c r="U85" s="12">
        <f>H85*VLOOKUP($A85,'2021 Depr Rates'!$A:$C,3,FALSE)/12/1000</f>
        <v>516.21447138666645</v>
      </c>
      <c r="V85" s="12">
        <f>I85*VLOOKUP($A85,'2021 Depr Rates'!$A:$C,3,FALSE)/12/1000</f>
        <v>516.21447138666645</v>
      </c>
      <c r="W85" s="12">
        <f>J85*VLOOKUP($A85,'2021 Depr Rates'!$A:$C,3,FALSE)/12/1000</f>
        <v>516.21447138666645</v>
      </c>
      <c r="X85" s="12">
        <f>K85*VLOOKUP($A85,'2021 Depr Rates'!$A:$C,3,FALSE)/12/1000</f>
        <v>516.21447138666645</v>
      </c>
      <c r="Y85" s="12">
        <f>L85*VLOOKUP($A85,'2021 Depr Rates'!$A:$C,3,FALSE)/12/1000</f>
        <v>516.93292705333306</v>
      </c>
      <c r="Z85" s="12">
        <f>M85*VLOOKUP($A85,'2021 Depr Rates'!$A:$C,3,FALSE)/12/1000</f>
        <v>516.93292705333306</v>
      </c>
      <c r="AA85" s="12">
        <f>N85*VLOOKUP($A85,'2021 Depr Rates'!$A:$C,3,FALSE)/12/1000</f>
        <v>518.56345011999974</v>
      </c>
      <c r="AB85" s="12">
        <f t="shared" si="1"/>
        <v>6198.3595467066643</v>
      </c>
    </row>
    <row r="86" spans="1:28" x14ac:dyDescent="0.25">
      <c r="A86" s="22">
        <v>34330</v>
      </c>
      <c r="B86" s="10" t="s">
        <v>178</v>
      </c>
      <c r="C86" s="13">
        <v>38938954.289999999</v>
      </c>
      <c r="D86" s="13">
        <v>38973732.566</v>
      </c>
      <c r="E86" s="13">
        <v>38977932.566</v>
      </c>
      <c r="F86" s="13">
        <v>39274172.490000002</v>
      </c>
      <c r="G86" s="13">
        <v>39666308.858000003</v>
      </c>
      <c r="H86" s="13">
        <v>39671220.562000006</v>
      </c>
      <c r="I86" s="13">
        <v>39927888.398000009</v>
      </c>
      <c r="J86" s="13">
        <v>39932088.398000009</v>
      </c>
      <c r="K86" s="13">
        <v>41467629.670000002</v>
      </c>
      <c r="L86" s="13">
        <v>41648584.170000002</v>
      </c>
      <c r="M86" s="13">
        <v>41792784.170000002</v>
      </c>
      <c r="N86" s="13">
        <v>42971449.258000001</v>
      </c>
      <c r="O86" s="25"/>
      <c r="P86" s="12">
        <f>C86*VLOOKUP($A86,'2021 Depr Rates'!$A:$C,3,FALSE)/12/1000</f>
        <v>103.83721144</v>
      </c>
      <c r="Q86" s="12">
        <f>D86*VLOOKUP($A86,'2021 Depr Rates'!$A:$C,3,FALSE)/12/1000</f>
        <v>103.92995350933333</v>
      </c>
      <c r="R86" s="12">
        <f>E86*VLOOKUP($A86,'2021 Depr Rates'!$A:$C,3,FALSE)/12/1000</f>
        <v>103.94115350933333</v>
      </c>
      <c r="S86" s="12">
        <f>F86*VLOOKUP($A86,'2021 Depr Rates'!$A:$C,3,FALSE)/12/1000</f>
        <v>104.73112664000001</v>
      </c>
      <c r="T86" s="12">
        <f>G86*VLOOKUP($A86,'2021 Depr Rates'!$A:$C,3,FALSE)/12/1000</f>
        <v>105.77682362133335</v>
      </c>
      <c r="U86" s="12">
        <f>H86*VLOOKUP($A86,'2021 Depr Rates'!$A:$C,3,FALSE)/12/1000</f>
        <v>105.78992149866669</v>
      </c>
      <c r="V86" s="12">
        <f>I86*VLOOKUP($A86,'2021 Depr Rates'!$A:$C,3,FALSE)/12/1000</f>
        <v>106.47436906133336</v>
      </c>
      <c r="W86" s="12">
        <f>J86*VLOOKUP($A86,'2021 Depr Rates'!$A:$C,3,FALSE)/12/1000</f>
        <v>106.48556906133335</v>
      </c>
      <c r="X86" s="12">
        <f>K86*VLOOKUP($A86,'2021 Depr Rates'!$A:$C,3,FALSE)/12/1000</f>
        <v>110.58034578666667</v>
      </c>
      <c r="Y86" s="12">
        <f>L86*VLOOKUP($A86,'2021 Depr Rates'!$A:$C,3,FALSE)/12/1000</f>
        <v>111.06289112</v>
      </c>
      <c r="Z86" s="12">
        <f>M86*VLOOKUP($A86,'2021 Depr Rates'!$A:$C,3,FALSE)/12/1000</f>
        <v>111.44742445333335</v>
      </c>
      <c r="AA86" s="12">
        <f>N86*VLOOKUP($A86,'2021 Depr Rates'!$A:$C,3,FALSE)/12/1000</f>
        <v>114.59053135466667</v>
      </c>
      <c r="AB86" s="12">
        <f t="shared" si="1"/>
        <v>1288.6473210559998</v>
      </c>
    </row>
    <row r="87" spans="1:28" x14ac:dyDescent="0.25">
      <c r="A87" s="22">
        <v>34331</v>
      </c>
      <c r="B87" s="10" t="s">
        <v>179</v>
      </c>
      <c r="C87" s="13">
        <v>210494016.60000005</v>
      </c>
      <c r="D87" s="13">
        <v>210500361.08400005</v>
      </c>
      <c r="E87" s="13">
        <v>210507456.82000005</v>
      </c>
      <c r="F87" s="13">
        <v>210512545.34400004</v>
      </c>
      <c r="G87" s="13">
        <v>211182654.51200005</v>
      </c>
      <c r="H87" s="13">
        <v>211477112.40400007</v>
      </c>
      <c r="I87" s="13">
        <v>213336154.48800007</v>
      </c>
      <c r="J87" s="13">
        <v>213336154.48800007</v>
      </c>
      <c r="K87" s="13">
        <v>213457185.30000004</v>
      </c>
      <c r="L87" s="13">
        <v>213491877.97200003</v>
      </c>
      <c r="M87" s="13">
        <v>213491877.97200003</v>
      </c>
      <c r="N87" s="13">
        <v>213491877.97200003</v>
      </c>
      <c r="O87" s="25"/>
      <c r="P87" s="12">
        <f>C87*VLOOKUP($A87,'2021 Depr Rates'!$A:$C,3,FALSE)/12/1000</f>
        <v>736.72905810000009</v>
      </c>
      <c r="Q87" s="12">
        <f>D87*VLOOKUP($A87,'2021 Depr Rates'!$A:$C,3,FALSE)/12/1000</f>
        <v>736.75126379400024</v>
      </c>
      <c r="R87" s="12">
        <f>E87*VLOOKUP($A87,'2021 Depr Rates'!$A:$C,3,FALSE)/12/1000</f>
        <v>736.77609887000017</v>
      </c>
      <c r="S87" s="12">
        <f>F87*VLOOKUP($A87,'2021 Depr Rates'!$A:$C,3,FALSE)/12/1000</f>
        <v>736.79390870400016</v>
      </c>
      <c r="T87" s="12">
        <f>G87*VLOOKUP($A87,'2021 Depr Rates'!$A:$C,3,FALSE)/12/1000</f>
        <v>739.13929079200011</v>
      </c>
      <c r="U87" s="12">
        <f>H87*VLOOKUP($A87,'2021 Depr Rates'!$A:$C,3,FALSE)/12/1000</f>
        <v>740.1698934140004</v>
      </c>
      <c r="V87" s="12">
        <f>I87*VLOOKUP($A87,'2021 Depr Rates'!$A:$C,3,FALSE)/12/1000</f>
        <v>746.67654070800029</v>
      </c>
      <c r="W87" s="12">
        <f>J87*VLOOKUP($A87,'2021 Depr Rates'!$A:$C,3,FALSE)/12/1000</f>
        <v>746.67654070800029</v>
      </c>
      <c r="X87" s="12">
        <f>K87*VLOOKUP($A87,'2021 Depr Rates'!$A:$C,3,FALSE)/12/1000</f>
        <v>747.1001485500002</v>
      </c>
      <c r="Y87" s="12">
        <f>L87*VLOOKUP($A87,'2021 Depr Rates'!$A:$C,3,FALSE)/12/1000</f>
        <v>747.22157290200016</v>
      </c>
      <c r="Z87" s="12">
        <f>M87*VLOOKUP($A87,'2021 Depr Rates'!$A:$C,3,FALSE)/12/1000</f>
        <v>747.22157290200016</v>
      </c>
      <c r="AA87" s="12">
        <f>N87*VLOOKUP($A87,'2021 Depr Rates'!$A:$C,3,FALSE)/12/1000</f>
        <v>747.22157290200016</v>
      </c>
      <c r="AB87" s="12">
        <f t="shared" si="1"/>
        <v>8908.4774623460016</v>
      </c>
    </row>
    <row r="88" spans="1:28" x14ac:dyDescent="0.25">
      <c r="A88" s="22">
        <v>34332</v>
      </c>
      <c r="B88" s="10" t="s">
        <v>180</v>
      </c>
      <c r="C88" s="13">
        <v>288044264.46999997</v>
      </c>
      <c r="D88" s="13">
        <v>288044338.38199997</v>
      </c>
      <c r="E88" s="13">
        <v>288044338.38199997</v>
      </c>
      <c r="F88" s="13">
        <v>288045095.11000001</v>
      </c>
      <c r="G88" s="13">
        <v>288079773.71799999</v>
      </c>
      <c r="H88" s="13">
        <v>288106864.97799999</v>
      </c>
      <c r="I88" s="13">
        <v>288196670.38999999</v>
      </c>
      <c r="J88" s="13">
        <v>288244806.01800001</v>
      </c>
      <c r="K88" s="13">
        <v>288368991.91000003</v>
      </c>
      <c r="L88" s="13">
        <v>288500408.13800007</v>
      </c>
      <c r="M88" s="13">
        <v>288963731.5340001</v>
      </c>
      <c r="N88" s="13">
        <v>288964131.5340001</v>
      </c>
      <c r="O88" s="25"/>
      <c r="P88" s="12">
        <f>C88*VLOOKUP($A88,'2021 Depr Rates'!$A:$C,3,FALSE)/12/1000</f>
        <v>984.15123693916632</v>
      </c>
      <c r="Q88" s="12">
        <f>D88*VLOOKUP($A88,'2021 Depr Rates'!$A:$C,3,FALSE)/12/1000</f>
        <v>984.15148947183309</v>
      </c>
      <c r="R88" s="12">
        <f>E88*VLOOKUP($A88,'2021 Depr Rates'!$A:$C,3,FALSE)/12/1000</f>
        <v>984.15148947183309</v>
      </c>
      <c r="S88" s="12">
        <f>F88*VLOOKUP($A88,'2021 Depr Rates'!$A:$C,3,FALSE)/12/1000</f>
        <v>984.15407495916668</v>
      </c>
      <c r="T88" s="12">
        <f>G88*VLOOKUP($A88,'2021 Depr Rates'!$A:$C,3,FALSE)/12/1000</f>
        <v>984.27256020316656</v>
      </c>
      <c r="U88" s="12">
        <f>H88*VLOOKUP($A88,'2021 Depr Rates'!$A:$C,3,FALSE)/12/1000</f>
        <v>984.3651220081664</v>
      </c>
      <c r="V88" s="12">
        <f>I88*VLOOKUP($A88,'2021 Depr Rates'!$A:$C,3,FALSE)/12/1000</f>
        <v>984.67195716583308</v>
      </c>
      <c r="W88" s="12">
        <f>J88*VLOOKUP($A88,'2021 Depr Rates'!$A:$C,3,FALSE)/12/1000</f>
        <v>984.83642056149995</v>
      </c>
      <c r="X88" s="12">
        <f>K88*VLOOKUP($A88,'2021 Depr Rates'!$A:$C,3,FALSE)/12/1000</f>
        <v>985.26072235916661</v>
      </c>
      <c r="Y88" s="12">
        <f>L88*VLOOKUP($A88,'2021 Depr Rates'!$A:$C,3,FALSE)/12/1000</f>
        <v>985.70972780483339</v>
      </c>
      <c r="Z88" s="12">
        <f>M88*VLOOKUP($A88,'2021 Depr Rates'!$A:$C,3,FALSE)/12/1000</f>
        <v>987.29274940783353</v>
      </c>
      <c r="AA88" s="12">
        <f>N88*VLOOKUP($A88,'2021 Depr Rates'!$A:$C,3,FALSE)/12/1000</f>
        <v>987.29411607450015</v>
      </c>
      <c r="AB88" s="12">
        <f t="shared" si="1"/>
        <v>11820.311666426998</v>
      </c>
    </row>
    <row r="89" spans="1:28" x14ac:dyDescent="0.25">
      <c r="A89" s="22">
        <v>34333</v>
      </c>
      <c r="B89" s="10" t="s">
        <v>181</v>
      </c>
      <c r="C89" s="13">
        <v>15458703.200000003</v>
      </c>
      <c r="D89" s="13">
        <v>15458703.200000003</v>
      </c>
      <c r="E89" s="13">
        <v>15458703.200000003</v>
      </c>
      <c r="F89" s="13">
        <v>15458703.340000004</v>
      </c>
      <c r="G89" s="13">
        <v>15458703.340000004</v>
      </c>
      <c r="H89" s="13">
        <v>15458703.340000004</v>
      </c>
      <c r="I89" s="13">
        <v>15459302.920000004</v>
      </c>
      <c r="J89" s="13">
        <v>15459302.920000004</v>
      </c>
      <c r="K89" s="13">
        <v>15459302.920000004</v>
      </c>
      <c r="L89" s="13">
        <v>15459302.920000004</v>
      </c>
      <c r="M89" s="13">
        <v>15459302.920000004</v>
      </c>
      <c r="N89" s="13">
        <v>15459302.920000004</v>
      </c>
      <c r="O89" s="25"/>
      <c r="P89" s="12">
        <f>C89*VLOOKUP($A89,'2021 Depr Rates'!$A:$C,3,FALSE)/12/1000</f>
        <v>51.529010666666679</v>
      </c>
      <c r="Q89" s="12">
        <f>D89*VLOOKUP($A89,'2021 Depr Rates'!$A:$C,3,FALSE)/12/1000</f>
        <v>51.529010666666679</v>
      </c>
      <c r="R89" s="12">
        <f>E89*VLOOKUP($A89,'2021 Depr Rates'!$A:$C,3,FALSE)/12/1000</f>
        <v>51.529010666666679</v>
      </c>
      <c r="S89" s="12">
        <f>F89*VLOOKUP($A89,'2021 Depr Rates'!$A:$C,3,FALSE)/12/1000</f>
        <v>51.529011133333348</v>
      </c>
      <c r="T89" s="12">
        <f>G89*VLOOKUP($A89,'2021 Depr Rates'!$A:$C,3,FALSE)/12/1000</f>
        <v>51.529011133333348</v>
      </c>
      <c r="U89" s="12">
        <f>H89*VLOOKUP($A89,'2021 Depr Rates'!$A:$C,3,FALSE)/12/1000</f>
        <v>51.529011133333348</v>
      </c>
      <c r="V89" s="12">
        <f>I89*VLOOKUP($A89,'2021 Depr Rates'!$A:$C,3,FALSE)/12/1000</f>
        <v>51.531009733333349</v>
      </c>
      <c r="W89" s="12">
        <f>J89*VLOOKUP($A89,'2021 Depr Rates'!$A:$C,3,FALSE)/12/1000</f>
        <v>51.531009733333349</v>
      </c>
      <c r="X89" s="12">
        <f>K89*VLOOKUP($A89,'2021 Depr Rates'!$A:$C,3,FALSE)/12/1000</f>
        <v>51.531009733333349</v>
      </c>
      <c r="Y89" s="12">
        <f>L89*VLOOKUP($A89,'2021 Depr Rates'!$A:$C,3,FALSE)/12/1000</f>
        <v>51.531009733333349</v>
      </c>
      <c r="Z89" s="12">
        <f>M89*VLOOKUP($A89,'2021 Depr Rates'!$A:$C,3,FALSE)/12/1000</f>
        <v>51.531009733333349</v>
      </c>
      <c r="AA89" s="12">
        <f>N89*VLOOKUP($A89,'2021 Depr Rates'!$A:$C,3,FALSE)/12/1000</f>
        <v>51.531009733333349</v>
      </c>
      <c r="AB89" s="12">
        <f t="shared" ref="AB89:AB136" si="2">SUM(P89:AA89)</f>
        <v>618.36012380000011</v>
      </c>
    </row>
    <row r="90" spans="1:28" x14ac:dyDescent="0.25">
      <c r="A90" s="22">
        <v>34334</v>
      </c>
      <c r="B90" s="10" t="s">
        <v>182</v>
      </c>
      <c r="C90" s="13">
        <v>15883016.889999997</v>
      </c>
      <c r="D90" s="13">
        <v>15883016.889999997</v>
      </c>
      <c r="E90" s="13">
        <v>15883016.889999997</v>
      </c>
      <c r="F90" s="13">
        <v>15883016.889999997</v>
      </c>
      <c r="G90" s="13">
        <v>15883016.889999997</v>
      </c>
      <c r="H90" s="13">
        <v>15883016.889999997</v>
      </c>
      <c r="I90" s="13">
        <v>15883616.469999997</v>
      </c>
      <c r="J90" s="13">
        <v>15883616.469999997</v>
      </c>
      <c r="K90" s="13">
        <v>15883616.469999997</v>
      </c>
      <c r="L90" s="13">
        <v>15883616.469999997</v>
      </c>
      <c r="M90" s="13">
        <v>15883616.469999997</v>
      </c>
      <c r="N90" s="13">
        <v>15883616.469999997</v>
      </c>
      <c r="O90" s="25"/>
      <c r="P90" s="12">
        <f>C90*VLOOKUP($A90,'2021 Depr Rates'!$A:$C,3,FALSE)/12/1000</f>
        <v>52.943389633333318</v>
      </c>
      <c r="Q90" s="12">
        <f>D90*VLOOKUP($A90,'2021 Depr Rates'!$A:$C,3,FALSE)/12/1000</f>
        <v>52.943389633333318</v>
      </c>
      <c r="R90" s="12">
        <f>E90*VLOOKUP($A90,'2021 Depr Rates'!$A:$C,3,FALSE)/12/1000</f>
        <v>52.943389633333318</v>
      </c>
      <c r="S90" s="12">
        <f>F90*VLOOKUP($A90,'2021 Depr Rates'!$A:$C,3,FALSE)/12/1000</f>
        <v>52.943389633333318</v>
      </c>
      <c r="T90" s="12">
        <f>G90*VLOOKUP($A90,'2021 Depr Rates'!$A:$C,3,FALSE)/12/1000</f>
        <v>52.943389633333318</v>
      </c>
      <c r="U90" s="12">
        <f>H90*VLOOKUP($A90,'2021 Depr Rates'!$A:$C,3,FALSE)/12/1000</f>
        <v>52.943389633333318</v>
      </c>
      <c r="V90" s="12">
        <f>I90*VLOOKUP($A90,'2021 Depr Rates'!$A:$C,3,FALSE)/12/1000</f>
        <v>52.945388233333325</v>
      </c>
      <c r="W90" s="12">
        <f>J90*VLOOKUP($A90,'2021 Depr Rates'!$A:$C,3,FALSE)/12/1000</f>
        <v>52.945388233333325</v>
      </c>
      <c r="X90" s="12">
        <f>K90*VLOOKUP($A90,'2021 Depr Rates'!$A:$C,3,FALSE)/12/1000</f>
        <v>52.945388233333325</v>
      </c>
      <c r="Y90" s="12">
        <f>L90*VLOOKUP($A90,'2021 Depr Rates'!$A:$C,3,FALSE)/12/1000</f>
        <v>52.945388233333325</v>
      </c>
      <c r="Z90" s="12">
        <f>M90*VLOOKUP($A90,'2021 Depr Rates'!$A:$C,3,FALSE)/12/1000</f>
        <v>52.945388233333325</v>
      </c>
      <c r="AA90" s="12">
        <f>N90*VLOOKUP($A90,'2021 Depr Rates'!$A:$C,3,FALSE)/12/1000</f>
        <v>52.945388233333325</v>
      </c>
      <c r="AB90" s="12">
        <f t="shared" si="2"/>
        <v>635.33266719999995</v>
      </c>
    </row>
    <row r="91" spans="1:28" x14ac:dyDescent="0.25">
      <c r="A91" s="22">
        <v>34335</v>
      </c>
      <c r="B91" s="10" t="s">
        <v>183</v>
      </c>
      <c r="C91" s="13">
        <v>18623181.409999996</v>
      </c>
      <c r="D91" s="13">
        <v>18623181.409999996</v>
      </c>
      <c r="E91" s="13">
        <v>18623181.409999996</v>
      </c>
      <c r="F91" s="13">
        <v>18623181.409999996</v>
      </c>
      <c r="G91" s="13">
        <v>18623181.409999996</v>
      </c>
      <c r="H91" s="13">
        <v>18623181.409999996</v>
      </c>
      <c r="I91" s="13">
        <v>18636066.409999996</v>
      </c>
      <c r="J91" s="13">
        <v>18636066.409999996</v>
      </c>
      <c r="K91" s="13">
        <v>18636066.409999996</v>
      </c>
      <c r="L91" s="13">
        <v>18636066.409999996</v>
      </c>
      <c r="M91" s="13">
        <v>18636066.409999996</v>
      </c>
      <c r="N91" s="13">
        <v>18636066.409999996</v>
      </c>
      <c r="O91" s="25"/>
      <c r="P91" s="12">
        <f>C91*VLOOKUP($A91,'2021 Depr Rates'!$A:$C,3,FALSE)/12/1000</f>
        <v>62.07727136666665</v>
      </c>
      <c r="Q91" s="12">
        <f>D91*VLOOKUP($A91,'2021 Depr Rates'!$A:$C,3,FALSE)/12/1000</f>
        <v>62.07727136666665</v>
      </c>
      <c r="R91" s="12">
        <f>E91*VLOOKUP($A91,'2021 Depr Rates'!$A:$C,3,FALSE)/12/1000</f>
        <v>62.07727136666665</v>
      </c>
      <c r="S91" s="12">
        <f>F91*VLOOKUP($A91,'2021 Depr Rates'!$A:$C,3,FALSE)/12/1000</f>
        <v>62.07727136666665</v>
      </c>
      <c r="T91" s="12">
        <f>G91*VLOOKUP($A91,'2021 Depr Rates'!$A:$C,3,FALSE)/12/1000</f>
        <v>62.07727136666665</v>
      </c>
      <c r="U91" s="12">
        <f>H91*VLOOKUP($A91,'2021 Depr Rates'!$A:$C,3,FALSE)/12/1000</f>
        <v>62.07727136666665</v>
      </c>
      <c r="V91" s="12">
        <f>I91*VLOOKUP($A91,'2021 Depr Rates'!$A:$C,3,FALSE)/12/1000</f>
        <v>62.120221366666655</v>
      </c>
      <c r="W91" s="12">
        <f>J91*VLOOKUP($A91,'2021 Depr Rates'!$A:$C,3,FALSE)/12/1000</f>
        <v>62.120221366666655</v>
      </c>
      <c r="X91" s="12">
        <f>K91*VLOOKUP($A91,'2021 Depr Rates'!$A:$C,3,FALSE)/12/1000</f>
        <v>62.120221366666655</v>
      </c>
      <c r="Y91" s="12">
        <f>L91*VLOOKUP($A91,'2021 Depr Rates'!$A:$C,3,FALSE)/12/1000</f>
        <v>62.120221366666655</v>
      </c>
      <c r="Z91" s="12">
        <f>M91*VLOOKUP($A91,'2021 Depr Rates'!$A:$C,3,FALSE)/12/1000</f>
        <v>62.120221366666655</v>
      </c>
      <c r="AA91" s="12">
        <f>N91*VLOOKUP($A91,'2021 Depr Rates'!$A:$C,3,FALSE)/12/1000</f>
        <v>62.120221366666655</v>
      </c>
      <c r="AB91" s="12">
        <f t="shared" si="2"/>
        <v>745.18495639999992</v>
      </c>
    </row>
    <row r="92" spans="1:28" x14ac:dyDescent="0.25">
      <c r="A92" s="22">
        <v>34336</v>
      </c>
      <c r="B92" s="10" t="s">
        <v>184</v>
      </c>
      <c r="C92" s="13">
        <v>17517320.73</v>
      </c>
      <c r="D92" s="13">
        <v>17517320.73</v>
      </c>
      <c r="E92" s="13">
        <v>17517320.73</v>
      </c>
      <c r="F92" s="13">
        <v>17517320.73</v>
      </c>
      <c r="G92" s="13">
        <v>17517320.73</v>
      </c>
      <c r="H92" s="13">
        <v>17517320.73</v>
      </c>
      <c r="I92" s="13">
        <v>17517610.866</v>
      </c>
      <c r="J92" s="13">
        <v>17517610.866</v>
      </c>
      <c r="K92" s="13">
        <v>17517610.866</v>
      </c>
      <c r="L92" s="13">
        <v>17517610.866</v>
      </c>
      <c r="M92" s="13">
        <v>17517610.866</v>
      </c>
      <c r="N92" s="13">
        <v>17517610.866</v>
      </c>
      <c r="O92" s="25"/>
      <c r="P92" s="12">
        <f>C92*VLOOKUP($A92,'2021 Depr Rates'!$A:$C,3,FALSE)/12/1000</f>
        <v>58.391069100000003</v>
      </c>
      <c r="Q92" s="12">
        <f>D92*VLOOKUP($A92,'2021 Depr Rates'!$A:$C,3,FALSE)/12/1000</f>
        <v>58.391069100000003</v>
      </c>
      <c r="R92" s="12">
        <f>E92*VLOOKUP($A92,'2021 Depr Rates'!$A:$C,3,FALSE)/12/1000</f>
        <v>58.391069100000003</v>
      </c>
      <c r="S92" s="12">
        <f>F92*VLOOKUP($A92,'2021 Depr Rates'!$A:$C,3,FALSE)/12/1000</f>
        <v>58.391069100000003</v>
      </c>
      <c r="T92" s="12">
        <f>G92*VLOOKUP($A92,'2021 Depr Rates'!$A:$C,3,FALSE)/12/1000</f>
        <v>58.391069100000003</v>
      </c>
      <c r="U92" s="12">
        <f>H92*VLOOKUP($A92,'2021 Depr Rates'!$A:$C,3,FALSE)/12/1000</f>
        <v>58.391069100000003</v>
      </c>
      <c r="V92" s="12">
        <f>I92*VLOOKUP($A92,'2021 Depr Rates'!$A:$C,3,FALSE)/12/1000</f>
        <v>58.392036220000001</v>
      </c>
      <c r="W92" s="12">
        <f>J92*VLOOKUP($A92,'2021 Depr Rates'!$A:$C,3,FALSE)/12/1000</f>
        <v>58.392036220000001</v>
      </c>
      <c r="X92" s="12">
        <f>K92*VLOOKUP($A92,'2021 Depr Rates'!$A:$C,3,FALSE)/12/1000</f>
        <v>58.392036220000001</v>
      </c>
      <c r="Y92" s="12">
        <f>L92*VLOOKUP($A92,'2021 Depr Rates'!$A:$C,3,FALSE)/12/1000</f>
        <v>58.392036220000001</v>
      </c>
      <c r="Z92" s="12">
        <f>M92*VLOOKUP($A92,'2021 Depr Rates'!$A:$C,3,FALSE)/12/1000</f>
        <v>58.392036220000001</v>
      </c>
      <c r="AA92" s="12">
        <f>N92*VLOOKUP($A92,'2021 Depr Rates'!$A:$C,3,FALSE)/12/1000</f>
        <v>58.392036220000001</v>
      </c>
      <c r="AB92" s="12">
        <f t="shared" si="2"/>
        <v>700.69863192000014</v>
      </c>
    </row>
    <row r="93" spans="1:28" x14ac:dyDescent="0.25">
      <c r="A93" s="22">
        <v>34344</v>
      </c>
      <c r="B93" s="10" t="s">
        <v>187</v>
      </c>
      <c r="C93" s="13">
        <v>19816850.59</v>
      </c>
      <c r="D93" s="13">
        <v>19816850.59</v>
      </c>
      <c r="E93" s="13">
        <v>19816850.59</v>
      </c>
      <c r="F93" s="13">
        <v>19816850.59</v>
      </c>
      <c r="G93" s="13">
        <v>19816850.59</v>
      </c>
      <c r="H93" s="13">
        <v>19816850.59</v>
      </c>
      <c r="I93" s="13">
        <v>19816850.59</v>
      </c>
      <c r="J93" s="13">
        <v>19816850.59</v>
      </c>
      <c r="K93" s="13">
        <v>19816850.59</v>
      </c>
      <c r="L93" s="13">
        <v>19816850.59</v>
      </c>
      <c r="M93" s="13">
        <v>19816850.59</v>
      </c>
      <c r="N93" s="13">
        <v>19816850.59</v>
      </c>
      <c r="O93" s="25"/>
      <c r="P93" s="12">
        <f>C93*VLOOKUP($A93,'2021 Depr Rates'!$A:$C,3,FALSE)/12/1000</f>
        <v>66.056168633333328</v>
      </c>
      <c r="Q93" s="12">
        <f>D93*VLOOKUP($A93,'2021 Depr Rates'!$A:$C,3,FALSE)/12/1000</f>
        <v>66.056168633333328</v>
      </c>
      <c r="R93" s="12">
        <f>E93*VLOOKUP($A93,'2021 Depr Rates'!$A:$C,3,FALSE)/12/1000</f>
        <v>66.056168633333328</v>
      </c>
      <c r="S93" s="12">
        <f>F93*VLOOKUP($A93,'2021 Depr Rates'!$A:$C,3,FALSE)/12/1000</f>
        <v>66.056168633333328</v>
      </c>
      <c r="T93" s="12">
        <f>G93*VLOOKUP($A93,'2021 Depr Rates'!$A:$C,3,FALSE)/12/1000</f>
        <v>66.056168633333328</v>
      </c>
      <c r="U93" s="12">
        <f>H93*VLOOKUP($A93,'2021 Depr Rates'!$A:$C,3,FALSE)/12/1000</f>
        <v>66.056168633333328</v>
      </c>
      <c r="V93" s="12">
        <f>I93*VLOOKUP($A93,'2021 Depr Rates'!$A:$C,3,FALSE)/12/1000</f>
        <v>66.056168633333328</v>
      </c>
      <c r="W93" s="12">
        <f>J93*VLOOKUP($A93,'2021 Depr Rates'!$A:$C,3,FALSE)/12/1000</f>
        <v>66.056168633333328</v>
      </c>
      <c r="X93" s="12">
        <f>K93*VLOOKUP($A93,'2021 Depr Rates'!$A:$C,3,FALSE)/12/1000</f>
        <v>66.056168633333328</v>
      </c>
      <c r="Y93" s="12">
        <f>L93*VLOOKUP($A93,'2021 Depr Rates'!$A:$C,3,FALSE)/12/1000</f>
        <v>66.056168633333328</v>
      </c>
      <c r="Z93" s="12">
        <f>M93*VLOOKUP($A93,'2021 Depr Rates'!$A:$C,3,FALSE)/12/1000</f>
        <v>66.056168633333328</v>
      </c>
      <c r="AA93" s="12">
        <f>N93*VLOOKUP($A93,'2021 Depr Rates'!$A:$C,3,FALSE)/12/1000</f>
        <v>66.056168633333328</v>
      </c>
      <c r="AB93" s="12">
        <f t="shared" si="2"/>
        <v>792.67402359999971</v>
      </c>
    </row>
    <row r="94" spans="1:28" x14ac:dyDescent="0.25">
      <c r="A94" s="22">
        <v>34380</v>
      </c>
      <c r="B94" s="10" t="s">
        <v>191</v>
      </c>
      <c r="C94" s="13">
        <v>10370021.749999998</v>
      </c>
      <c r="D94" s="13">
        <v>10552590.853999998</v>
      </c>
      <c r="E94" s="13">
        <v>10556124.185999997</v>
      </c>
      <c r="F94" s="13">
        <v>10560257.521999996</v>
      </c>
      <c r="G94" s="13">
        <v>10563990.853999995</v>
      </c>
      <c r="H94" s="13">
        <v>10567724.185999993</v>
      </c>
      <c r="I94" s="13">
        <v>10643022.817999993</v>
      </c>
      <c r="J94" s="13">
        <v>10650356.149999991</v>
      </c>
      <c r="K94" s="13">
        <v>10659669.897999991</v>
      </c>
      <c r="L94" s="13">
        <v>10663003.23399999</v>
      </c>
      <c r="M94" s="13">
        <v>10666336.565999988</v>
      </c>
      <c r="N94" s="13">
        <v>10669669.897999987</v>
      </c>
      <c r="O94" s="25"/>
      <c r="P94" s="12">
        <f>C94*VLOOKUP($A94,'2021 Depr Rates'!$A:$C,3,FALSE)/12/1000</f>
        <v>19.011706541666662</v>
      </c>
      <c r="Q94" s="12">
        <f>D94*VLOOKUP($A94,'2021 Depr Rates'!$A:$C,3,FALSE)/12/1000</f>
        <v>19.346416565666665</v>
      </c>
      <c r="R94" s="12">
        <f>E94*VLOOKUP($A94,'2021 Depr Rates'!$A:$C,3,FALSE)/12/1000</f>
        <v>19.352894340999995</v>
      </c>
      <c r="S94" s="12">
        <f>F94*VLOOKUP($A94,'2021 Depr Rates'!$A:$C,3,FALSE)/12/1000</f>
        <v>19.360472123666664</v>
      </c>
      <c r="T94" s="12">
        <f>G94*VLOOKUP($A94,'2021 Depr Rates'!$A:$C,3,FALSE)/12/1000</f>
        <v>19.367316565666655</v>
      </c>
      <c r="U94" s="12">
        <f>H94*VLOOKUP($A94,'2021 Depr Rates'!$A:$C,3,FALSE)/12/1000</f>
        <v>19.374161007666657</v>
      </c>
      <c r="V94" s="12">
        <f>I94*VLOOKUP($A94,'2021 Depr Rates'!$A:$C,3,FALSE)/12/1000</f>
        <v>19.512208499666656</v>
      </c>
      <c r="W94" s="12">
        <f>J94*VLOOKUP($A94,'2021 Depr Rates'!$A:$C,3,FALSE)/12/1000</f>
        <v>19.525652941666653</v>
      </c>
      <c r="X94" s="12">
        <f>K94*VLOOKUP($A94,'2021 Depr Rates'!$A:$C,3,FALSE)/12/1000</f>
        <v>19.542728146333317</v>
      </c>
      <c r="Y94" s="12">
        <f>L94*VLOOKUP($A94,'2021 Depr Rates'!$A:$C,3,FALSE)/12/1000</f>
        <v>19.548839262333317</v>
      </c>
      <c r="Z94" s="12">
        <f>M94*VLOOKUP($A94,'2021 Depr Rates'!$A:$C,3,FALSE)/12/1000</f>
        <v>19.554950370999983</v>
      </c>
      <c r="AA94" s="12">
        <f>N94*VLOOKUP($A94,'2021 Depr Rates'!$A:$C,3,FALSE)/12/1000</f>
        <v>19.561061479666645</v>
      </c>
      <c r="AB94" s="12">
        <f t="shared" si="2"/>
        <v>233.05840784599988</v>
      </c>
    </row>
    <row r="95" spans="1:28" x14ac:dyDescent="0.25">
      <c r="A95" s="22">
        <v>34381</v>
      </c>
      <c r="B95" s="10" t="s">
        <v>192</v>
      </c>
      <c r="C95" s="13">
        <v>146727137.98000002</v>
      </c>
      <c r="D95" s="13">
        <v>146891051.24400002</v>
      </c>
      <c r="E95" s="13">
        <v>146896031.24400002</v>
      </c>
      <c r="F95" s="13">
        <v>147605474.69600001</v>
      </c>
      <c r="G95" s="13">
        <v>147605474.69600001</v>
      </c>
      <c r="H95" s="13">
        <v>147605474.69600001</v>
      </c>
      <c r="I95" s="13">
        <v>147608829.96400002</v>
      </c>
      <c r="J95" s="13">
        <v>147608829.96400002</v>
      </c>
      <c r="K95" s="13">
        <v>147743424.41200003</v>
      </c>
      <c r="L95" s="13">
        <v>147743424.41200003</v>
      </c>
      <c r="M95" s="13">
        <v>148514165.06000003</v>
      </c>
      <c r="N95" s="13">
        <v>149024165.06000003</v>
      </c>
      <c r="O95" s="25"/>
      <c r="P95" s="12">
        <f>C95*VLOOKUP($A95,'2021 Depr Rates'!$A:$C,3,FALSE)/12/1000</f>
        <v>550.22676742500005</v>
      </c>
      <c r="Q95" s="12">
        <f>D95*VLOOKUP($A95,'2021 Depr Rates'!$A:$C,3,FALSE)/12/1000</f>
        <v>550.84144216499999</v>
      </c>
      <c r="R95" s="12">
        <f>E95*VLOOKUP($A95,'2021 Depr Rates'!$A:$C,3,FALSE)/12/1000</f>
        <v>550.86011716500002</v>
      </c>
      <c r="S95" s="12">
        <f>F95*VLOOKUP($A95,'2021 Depr Rates'!$A:$C,3,FALSE)/12/1000</f>
        <v>553.5205301100001</v>
      </c>
      <c r="T95" s="12">
        <f>G95*VLOOKUP($A95,'2021 Depr Rates'!$A:$C,3,FALSE)/12/1000</f>
        <v>553.5205301100001</v>
      </c>
      <c r="U95" s="12">
        <f>H95*VLOOKUP($A95,'2021 Depr Rates'!$A:$C,3,FALSE)/12/1000</f>
        <v>553.5205301100001</v>
      </c>
      <c r="V95" s="12">
        <f>I95*VLOOKUP($A95,'2021 Depr Rates'!$A:$C,3,FALSE)/12/1000</f>
        <v>553.53311236500008</v>
      </c>
      <c r="W95" s="12">
        <f>J95*VLOOKUP($A95,'2021 Depr Rates'!$A:$C,3,FALSE)/12/1000</f>
        <v>553.53311236500008</v>
      </c>
      <c r="X95" s="12">
        <f>K95*VLOOKUP($A95,'2021 Depr Rates'!$A:$C,3,FALSE)/12/1000</f>
        <v>554.03784154500011</v>
      </c>
      <c r="Y95" s="12">
        <f>L95*VLOOKUP($A95,'2021 Depr Rates'!$A:$C,3,FALSE)/12/1000</f>
        <v>554.03784154500011</v>
      </c>
      <c r="Z95" s="12">
        <f>M95*VLOOKUP($A95,'2021 Depr Rates'!$A:$C,3,FALSE)/12/1000</f>
        <v>556.92811897500007</v>
      </c>
      <c r="AA95" s="12">
        <f>N95*VLOOKUP($A95,'2021 Depr Rates'!$A:$C,3,FALSE)/12/1000</f>
        <v>558.8406189750001</v>
      </c>
      <c r="AB95" s="12">
        <f t="shared" si="2"/>
        <v>6643.4005628550021</v>
      </c>
    </row>
    <row r="96" spans="1:28" x14ac:dyDescent="0.25">
      <c r="A96" s="22">
        <v>34382</v>
      </c>
      <c r="B96" s="10" t="s">
        <v>193</v>
      </c>
      <c r="C96" s="13">
        <v>26116296.049999997</v>
      </c>
      <c r="D96" s="13">
        <v>26176601.93</v>
      </c>
      <c r="E96" s="13">
        <v>26176601.93</v>
      </c>
      <c r="F96" s="13">
        <v>26236907.810000002</v>
      </c>
      <c r="G96" s="13">
        <v>26297213.690000005</v>
      </c>
      <c r="H96" s="13">
        <v>26357519.570000008</v>
      </c>
      <c r="I96" s="13">
        <v>26417825.45000001</v>
      </c>
      <c r="J96" s="13">
        <v>26478131.330000013</v>
      </c>
      <c r="K96" s="13">
        <v>26538437.210000016</v>
      </c>
      <c r="L96" s="13">
        <v>30125519.402000014</v>
      </c>
      <c r="M96" s="13">
        <v>30207618.602000013</v>
      </c>
      <c r="N96" s="13">
        <v>30427924.482000016</v>
      </c>
      <c r="O96" s="25"/>
      <c r="P96" s="12">
        <f>C96*VLOOKUP($A96,'2021 Depr Rates'!$A:$C,3,FALSE)/12/1000</f>
        <v>95.759752183333333</v>
      </c>
      <c r="Q96" s="12">
        <f>D96*VLOOKUP($A96,'2021 Depr Rates'!$A:$C,3,FALSE)/12/1000</f>
        <v>95.980873743333348</v>
      </c>
      <c r="R96" s="12">
        <f>E96*VLOOKUP($A96,'2021 Depr Rates'!$A:$C,3,FALSE)/12/1000</f>
        <v>95.980873743333348</v>
      </c>
      <c r="S96" s="12">
        <f>F96*VLOOKUP($A96,'2021 Depr Rates'!$A:$C,3,FALSE)/12/1000</f>
        <v>96.201995303333348</v>
      </c>
      <c r="T96" s="12">
        <f>G96*VLOOKUP($A96,'2021 Depr Rates'!$A:$C,3,FALSE)/12/1000</f>
        <v>96.423116863333377</v>
      </c>
      <c r="U96" s="12">
        <f>H96*VLOOKUP($A96,'2021 Depr Rates'!$A:$C,3,FALSE)/12/1000</f>
        <v>96.644238423333377</v>
      </c>
      <c r="V96" s="12">
        <f>I96*VLOOKUP($A96,'2021 Depr Rates'!$A:$C,3,FALSE)/12/1000</f>
        <v>96.865359983333391</v>
      </c>
      <c r="W96" s="12">
        <f>J96*VLOOKUP($A96,'2021 Depr Rates'!$A:$C,3,FALSE)/12/1000</f>
        <v>97.086481543333392</v>
      </c>
      <c r="X96" s="12">
        <f>K96*VLOOKUP($A96,'2021 Depr Rates'!$A:$C,3,FALSE)/12/1000</f>
        <v>97.307603103333406</v>
      </c>
      <c r="Y96" s="12">
        <f>L96*VLOOKUP($A96,'2021 Depr Rates'!$A:$C,3,FALSE)/12/1000</f>
        <v>110.4602378073334</v>
      </c>
      <c r="Z96" s="12">
        <f>M96*VLOOKUP($A96,'2021 Depr Rates'!$A:$C,3,FALSE)/12/1000</f>
        <v>110.7612682073334</v>
      </c>
      <c r="AA96" s="12">
        <f>N96*VLOOKUP($A96,'2021 Depr Rates'!$A:$C,3,FALSE)/12/1000</f>
        <v>111.56905643400007</v>
      </c>
      <c r="AB96" s="12">
        <f t="shared" si="2"/>
        <v>1201.0408573386671</v>
      </c>
    </row>
    <row r="97" spans="1:28" x14ac:dyDescent="0.25">
      <c r="A97" s="22">
        <v>34383</v>
      </c>
      <c r="B97" s="10" t="s">
        <v>194</v>
      </c>
      <c r="C97" s="13">
        <v>32633941.280000001</v>
      </c>
      <c r="D97" s="13">
        <v>32635430.800000001</v>
      </c>
      <c r="E97" s="13">
        <v>32635430.800000001</v>
      </c>
      <c r="F97" s="13">
        <v>32635430.800000001</v>
      </c>
      <c r="G97" s="13">
        <v>32635430.800000001</v>
      </c>
      <c r="H97" s="13">
        <v>32656837.116</v>
      </c>
      <c r="I97" s="13">
        <v>35051822.248000003</v>
      </c>
      <c r="J97" s="13">
        <v>35112128.128000006</v>
      </c>
      <c r="K97" s="13">
        <v>35180814.376000009</v>
      </c>
      <c r="L97" s="13">
        <v>35241120.256000012</v>
      </c>
      <c r="M97" s="13">
        <v>35335920.256000012</v>
      </c>
      <c r="N97" s="13">
        <v>35397426.136000015</v>
      </c>
      <c r="O97" s="25"/>
      <c r="P97" s="12">
        <f>C97*VLOOKUP($A97,'2021 Depr Rates'!$A:$C,3,FALSE)/12/1000</f>
        <v>125.09677490666667</v>
      </c>
      <c r="Q97" s="12">
        <f>D97*VLOOKUP($A97,'2021 Depr Rates'!$A:$C,3,FALSE)/12/1000</f>
        <v>125.10248473333333</v>
      </c>
      <c r="R97" s="12">
        <f>E97*VLOOKUP($A97,'2021 Depr Rates'!$A:$C,3,FALSE)/12/1000</f>
        <v>125.10248473333333</v>
      </c>
      <c r="S97" s="12">
        <f>F97*VLOOKUP($A97,'2021 Depr Rates'!$A:$C,3,FALSE)/12/1000</f>
        <v>125.10248473333333</v>
      </c>
      <c r="T97" s="12">
        <f>G97*VLOOKUP($A97,'2021 Depr Rates'!$A:$C,3,FALSE)/12/1000</f>
        <v>125.10248473333333</v>
      </c>
      <c r="U97" s="12">
        <f>H97*VLOOKUP($A97,'2021 Depr Rates'!$A:$C,3,FALSE)/12/1000</f>
        <v>125.184542278</v>
      </c>
      <c r="V97" s="12">
        <f>I97*VLOOKUP($A97,'2021 Depr Rates'!$A:$C,3,FALSE)/12/1000</f>
        <v>134.36531861733334</v>
      </c>
      <c r="W97" s="12">
        <f>J97*VLOOKUP($A97,'2021 Depr Rates'!$A:$C,3,FALSE)/12/1000</f>
        <v>134.59649115733333</v>
      </c>
      <c r="X97" s="12">
        <f>K97*VLOOKUP($A97,'2021 Depr Rates'!$A:$C,3,FALSE)/12/1000</f>
        <v>134.85978844133336</v>
      </c>
      <c r="Y97" s="12">
        <f>L97*VLOOKUP($A97,'2021 Depr Rates'!$A:$C,3,FALSE)/12/1000</f>
        <v>135.09096098133335</v>
      </c>
      <c r="Z97" s="12">
        <f>M97*VLOOKUP($A97,'2021 Depr Rates'!$A:$C,3,FALSE)/12/1000</f>
        <v>135.45436098133339</v>
      </c>
      <c r="AA97" s="12">
        <f>N97*VLOOKUP($A97,'2021 Depr Rates'!$A:$C,3,FALSE)/12/1000</f>
        <v>135.69013352133339</v>
      </c>
      <c r="AB97" s="12">
        <f t="shared" si="2"/>
        <v>1560.7483098180001</v>
      </c>
    </row>
    <row r="98" spans="1:28" x14ac:dyDescent="0.25">
      <c r="A98" s="22">
        <v>34384</v>
      </c>
      <c r="B98" s="10" t="s">
        <v>195</v>
      </c>
      <c r="C98" s="13">
        <v>22207411.209999997</v>
      </c>
      <c r="D98" s="13">
        <v>22207411.209999997</v>
      </c>
      <c r="E98" s="13">
        <v>22207411.209999997</v>
      </c>
      <c r="F98" s="13">
        <v>22207411.209999997</v>
      </c>
      <c r="G98" s="13">
        <v>22207411.209999997</v>
      </c>
      <c r="H98" s="13">
        <v>22207411.209999997</v>
      </c>
      <c r="I98" s="13">
        <v>24800365.013999995</v>
      </c>
      <c r="J98" s="13">
        <v>24860670.893999998</v>
      </c>
      <c r="K98" s="13">
        <v>24927786.657999996</v>
      </c>
      <c r="L98" s="13">
        <v>24994887.965999998</v>
      </c>
      <c r="M98" s="13">
        <v>24994887.965999998</v>
      </c>
      <c r="N98" s="13">
        <v>25055193.846000001</v>
      </c>
      <c r="O98" s="25"/>
      <c r="P98" s="12">
        <f>C98*VLOOKUP($A98,'2021 Depr Rates'!$A:$C,3,FALSE)/12/1000</f>
        <v>75.875321634166653</v>
      </c>
      <c r="Q98" s="12">
        <f>D98*VLOOKUP($A98,'2021 Depr Rates'!$A:$C,3,FALSE)/12/1000</f>
        <v>75.875321634166653</v>
      </c>
      <c r="R98" s="12">
        <f>E98*VLOOKUP($A98,'2021 Depr Rates'!$A:$C,3,FALSE)/12/1000</f>
        <v>75.875321634166653</v>
      </c>
      <c r="S98" s="12">
        <f>F98*VLOOKUP($A98,'2021 Depr Rates'!$A:$C,3,FALSE)/12/1000</f>
        <v>75.875321634166653</v>
      </c>
      <c r="T98" s="12">
        <f>G98*VLOOKUP($A98,'2021 Depr Rates'!$A:$C,3,FALSE)/12/1000</f>
        <v>75.875321634166653</v>
      </c>
      <c r="U98" s="12">
        <f>H98*VLOOKUP($A98,'2021 Depr Rates'!$A:$C,3,FALSE)/12/1000</f>
        <v>75.875321634166653</v>
      </c>
      <c r="V98" s="12">
        <f>I98*VLOOKUP($A98,'2021 Depr Rates'!$A:$C,3,FALSE)/12/1000</f>
        <v>84.73458046449997</v>
      </c>
      <c r="W98" s="12">
        <f>J98*VLOOKUP($A98,'2021 Depr Rates'!$A:$C,3,FALSE)/12/1000</f>
        <v>84.940625554499988</v>
      </c>
      <c r="X98" s="12">
        <f>K98*VLOOKUP($A98,'2021 Depr Rates'!$A:$C,3,FALSE)/12/1000</f>
        <v>85.169937748166646</v>
      </c>
      <c r="Y98" s="12">
        <f>L98*VLOOKUP($A98,'2021 Depr Rates'!$A:$C,3,FALSE)/12/1000</f>
        <v>85.399200550499984</v>
      </c>
      <c r="Z98" s="12">
        <f>M98*VLOOKUP($A98,'2021 Depr Rates'!$A:$C,3,FALSE)/12/1000</f>
        <v>85.399200550499984</v>
      </c>
      <c r="AA98" s="12">
        <f>N98*VLOOKUP($A98,'2021 Depr Rates'!$A:$C,3,FALSE)/12/1000</f>
        <v>85.605245640500002</v>
      </c>
      <c r="AB98" s="12">
        <f t="shared" si="2"/>
        <v>966.50072031366631</v>
      </c>
    </row>
    <row r="99" spans="1:28" x14ac:dyDescent="0.25">
      <c r="A99" s="22">
        <v>34385</v>
      </c>
      <c r="B99" s="10" t="s">
        <v>196</v>
      </c>
      <c r="C99" s="13">
        <v>25066750.429999996</v>
      </c>
      <c r="D99" s="13">
        <v>25132039.085999995</v>
      </c>
      <c r="E99" s="13">
        <v>25132039.085999995</v>
      </c>
      <c r="F99" s="13">
        <v>25192344.965999998</v>
      </c>
      <c r="G99" s="13">
        <v>25252650.846000001</v>
      </c>
      <c r="H99" s="13">
        <v>25312956.726000004</v>
      </c>
      <c r="I99" s="13">
        <v>25373262.606000006</v>
      </c>
      <c r="J99" s="13">
        <v>25433568.486000009</v>
      </c>
      <c r="K99" s="13">
        <v>25500628.51400001</v>
      </c>
      <c r="L99" s="13">
        <v>25560934.394000012</v>
      </c>
      <c r="M99" s="13">
        <v>25570466.550000012</v>
      </c>
      <c r="N99" s="13">
        <v>25630772.430000015</v>
      </c>
      <c r="O99" s="25"/>
      <c r="P99" s="12">
        <f>C99*VLOOKUP($A99,'2021 Depr Rates'!$A:$C,3,FALSE)/12/1000</f>
        <v>81.466938897499986</v>
      </c>
      <c r="Q99" s="12">
        <f>D99*VLOOKUP($A99,'2021 Depr Rates'!$A:$C,3,FALSE)/12/1000</f>
        <v>81.67912702949998</v>
      </c>
      <c r="R99" s="12">
        <f>E99*VLOOKUP($A99,'2021 Depr Rates'!$A:$C,3,FALSE)/12/1000</f>
        <v>81.67912702949998</v>
      </c>
      <c r="S99" s="12">
        <f>F99*VLOOKUP($A99,'2021 Depr Rates'!$A:$C,3,FALSE)/12/1000</f>
        <v>81.875121139499981</v>
      </c>
      <c r="T99" s="12">
        <f>G99*VLOOKUP($A99,'2021 Depr Rates'!$A:$C,3,FALSE)/12/1000</f>
        <v>82.071115249499996</v>
      </c>
      <c r="U99" s="12">
        <f>H99*VLOOKUP($A99,'2021 Depr Rates'!$A:$C,3,FALSE)/12/1000</f>
        <v>82.267109359500012</v>
      </c>
      <c r="V99" s="12">
        <f>I99*VLOOKUP($A99,'2021 Depr Rates'!$A:$C,3,FALSE)/12/1000</f>
        <v>82.463103469500012</v>
      </c>
      <c r="W99" s="12">
        <f>J99*VLOOKUP($A99,'2021 Depr Rates'!$A:$C,3,FALSE)/12/1000</f>
        <v>82.659097579500028</v>
      </c>
      <c r="X99" s="12">
        <f>K99*VLOOKUP($A99,'2021 Depr Rates'!$A:$C,3,FALSE)/12/1000</f>
        <v>82.877042670500032</v>
      </c>
      <c r="Y99" s="12">
        <f>L99*VLOOKUP($A99,'2021 Depr Rates'!$A:$C,3,FALSE)/12/1000</f>
        <v>83.073036780500047</v>
      </c>
      <c r="Z99" s="12">
        <f>M99*VLOOKUP($A99,'2021 Depr Rates'!$A:$C,3,FALSE)/12/1000</f>
        <v>83.104016287500045</v>
      </c>
      <c r="AA99" s="12">
        <f>N99*VLOOKUP($A99,'2021 Depr Rates'!$A:$C,3,FALSE)/12/1000</f>
        <v>83.30001039750006</v>
      </c>
      <c r="AB99" s="12">
        <f t="shared" si="2"/>
        <v>988.51484589000006</v>
      </c>
    </row>
    <row r="100" spans="1:28" x14ac:dyDescent="0.25">
      <c r="A100" s="22">
        <v>34386</v>
      </c>
      <c r="B100" s="10" t="s">
        <v>197</v>
      </c>
      <c r="C100" s="13">
        <v>223608772.67999992</v>
      </c>
      <c r="D100" s="13">
        <v>223608772.67999992</v>
      </c>
      <c r="E100" s="13">
        <v>223608772.67999992</v>
      </c>
      <c r="F100" s="13">
        <v>223608772.67999992</v>
      </c>
      <c r="G100" s="13">
        <v>223608772.67999992</v>
      </c>
      <c r="H100" s="13">
        <v>223608772.67999992</v>
      </c>
      <c r="I100" s="13">
        <v>223608772.67999992</v>
      </c>
      <c r="J100" s="13">
        <v>223608772.67999992</v>
      </c>
      <c r="K100" s="13">
        <v>223608772.67999992</v>
      </c>
      <c r="L100" s="13">
        <v>223906064.67999992</v>
      </c>
      <c r="M100" s="13">
        <v>223906064.67999992</v>
      </c>
      <c r="N100" s="13">
        <v>224580763.87999991</v>
      </c>
      <c r="O100" s="25"/>
      <c r="P100" s="12">
        <f>C100*VLOOKUP($A100,'2021 Depr Rates'!$A:$C,3,FALSE)/12/1000</f>
        <v>540.38786730999982</v>
      </c>
      <c r="Q100" s="12">
        <f>D100*VLOOKUP($A100,'2021 Depr Rates'!$A:$C,3,FALSE)/12/1000</f>
        <v>540.38786730999982</v>
      </c>
      <c r="R100" s="12">
        <f>E100*VLOOKUP($A100,'2021 Depr Rates'!$A:$C,3,FALSE)/12/1000</f>
        <v>540.38786730999982</v>
      </c>
      <c r="S100" s="12">
        <f>F100*VLOOKUP($A100,'2021 Depr Rates'!$A:$C,3,FALSE)/12/1000</f>
        <v>540.38786730999982</v>
      </c>
      <c r="T100" s="12">
        <f>G100*VLOOKUP($A100,'2021 Depr Rates'!$A:$C,3,FALSE)/12/1000</f>
        <v>540.38786730999982</v>
      </c>
      <c r="U100" s="12">
        <f>H100*VLOOKUP($A100,'2021 Depr Rates'!$A:$C,3,FALSE)/12/1000</f>
        <v>540.38786730999982</v>
      </c>
      <c r="V100" s="12">
        <f>I100*VLOOKUP($A100,'2021 Depr Rates'!$A:$C,3,FALSE)/12/1000</f>
        <v>540.38786730999982</v>
      </c>
      <c r="W100" s="12">
        <f>J100*VLOOKUP($A100,'2021 Depr Rates'!$A:$C,3,FALSE)/12/1000</f>
        <v>540.38786730999982</v>
      </c>
      <c r="X100" s="12">
        <f>K100*VLOOKUP($A100,'2021 Depr Rates'!$A:$C,3,FALSE)/12/1000</f>
        <v>540.38786730999982</v>
      </c>
      <c r="Y100" s="12">
        <f>L100*VLOOKUP($A100,'2021 Depr Rates'!$A:$C,3,FALSE)/12/1000</f>
        <v>541.10632297666655</v>
      </c>
      <c r="Z100" s="12">
        <f>M100*VLOOKUP($A100,'2021 Depr Rates'!$A:$C,3,FALSE)/12/1000</f>
        <v>541.10632297666655</v>
      </c>
      <c r="AA100" s="12">
        <f>N100*VLOOKUP($A100,'2021 Depr Rates'!$A:$C,3,FALSE)/12/1000</f>
        <v>542.73684604333312</v>
      </c>
      <c r="AB100" s="12">
        <f t="shared" si="2"/>
        <v>6488.4402977866648</v>
      </c>
    </row>
    <row r="101" spans="1:28" x14ac:dyDescent="0.25">
      <c r="A101" s="22">
        <v>34399</v>
      </c>
      <c r="B101" s="10" t="s">
        <v>200</v>
      </c>
      <c r="C101" s="13">
        <v>344532227.37000006</v>
      </c>
      <c r="D101" s="13">
        <v>440679177.81000006</v>
      </c>
      <c r="E101" s="13">
        <v>440729177.81000006</v>
      </c>
      <c r="F101" s="13">
        <v>443058753.80000007</v>
      </c>
      <c r="G101" s="13">
        <v>444585753.80000007</v>
      </c>
      <c r="H101" s="13">
        <v>444616330.79000008</v>
      </c>
      <c r="I101" s="13">
        <v>447076006.91000009</v>
      </c>
      <c r="J101" s="13">
        <v>446804006.91000009</v>
      </c>
      <c r="K101" s="13">
        <v>446804006.91000009</v>
      </c>
      <c r="L101" s="13">
        <v>448584006.91000009</v>
      </c>
      <c r="M101" s="13">
        <v>448819056.25000006</v>
      </c>
      <c r="N101" s="13">
        <v>449561856.22000009</v>
      </c>
      <c r="O101" s="25"/>
      <c r="P101" s="12">
        <f>C101*VLOOKUP($A101,'2021 Depr Rates'!$A:$C,3,FALSE)/12/1000</f>
        <v>947.46362526750022</v>
      </c>
      <c r="Q101" s="12">
        <f>D101*VLOOKUP($A101,'2021 Depr Rates'!$A:$C,3,FALSE)/12/1000</f>
        <v>1211.8677389775003</v>
      </c>
      <c r="R101" s="12">
        <f>E101*VLOOKUP($A101,'2021 Depr Rates'!$A:$C,3,FALSE)/12/1000</f>
        <v>1212.0052389775003</v>
      </c>
      <c r="S101" s="12">
        <f>F101*VLOOKUP($A101,'2021 Depr Rates'!$A:$C,3,FALSE)/12/1000</f>
        <v>1218.4115729500002</v>
      </c>
      <c r="T101" s="12">
        <f>G101*VLOOKUP($A101,'2021 Depr Rates'!$A:$C,3,FALSE)/12/1000</f>
        <v>1222.6108229500003</v>
      </c>
      <c r="U101" s="12">
        <f>H101*VLOOKUP($A101,'2021 Depr Rates'!$A:$C,3,FALSE)/12/1000</f>
        <v>1222.6949096725004</v>
      </c>
      <c r="V101" s="12">
        <f>I101*VLOOKUP($A101,'2021 Depr Rates'!$A:$C,3,FALSE)/12/1000</f>
        <v>1229.4590190025003</v>
      </c>
      <c r="W101" s="12">
        <f>J101*VLOOKUP($A101,'2021 Depr Rates'!$A:$C,3,FALSE)/12/1000</f>
        <v>1228.7110190025003</v>
      </c>
      <c r="X101" s="12">
        <f>K101*VLOOKUP($A101,'2021 Depr Rates'!$A:$C,3,FALSE)/12/1000</f>
        <v>1228.7110190025003</v>
      </c>
      <c r="Y101" s="12">
        <f>L101*VLOOKUP($A101,'2021 Depr Rates'!$A:$C,3,FALSE)/12/1000</f>
        <v>1233.6060190025003</v>
      </c>
      <c r="Z101" s="12">
        <f>M101*VLOOKUP($A101,'2021 Depr Rates'!$A:$C,3,FALSE)/12/1000</f>
        <v>1234.2524046875003</v>
      </c>
      <c r="AA101" s="12">
        <f>N101*VLOOKUP($A101,'2021 Depr Rates'!$A:$C,3,FALSE)/12/1000</f>
        <v>1236.2951046050002</v>
      </c>
      <c r="AB101" s="12">
        <f t="shared" si="2"/>
        <v>14426.088494097501</v>
      </c>
    </row>
    <row r="102" spans="1:28" x14ac:dyDescent="0.25">
      <c r="A102" s="22">
        <v>34530</v>
      </c>
      <c r="B102" s="10" t="s">
        <v>202</v>
      </c>
      <c r="C102" s="13">
        <v>29294635.780000001</v>
      </c>
      <c r="D102" s="13">
        <v>29294635.780000001</v>
      </c>
      <c r="E102" s="13">
        <v>29294635.780000001</v>
      </c>
      <c r="F102" s="13">
        <v>29294635.780000001</v>
      </c>
      <c r="G102" s="13">
        <v>29294635.780000001</v>
      </c>
      <c r="H102" s="13">
        <v>29294635.780000001</v>
      </c>
      <c r="I102" s="13">
        <v>29294635.780000001</v>
      </c>
      <c r="J102" s="13">
        <v>29294635.780000001</v>
      </c>
      <c r="K102" s="13">
        <v>29294635.780000001</v>
      </c>
      <c r="L102" s="13">
        <v>29294635.780000001</v>
      </c>
      <c r="M102" s="13">
        <v>29294635.780000001</v>
      </c>
      <c r="N102" s="13">
        <v>29294635.780000001</v>
      </c>
      <c r="O102" s="25"/>
      <c r="P102" s="12">
        <f>C102*VLOOKUP($A102,'2021 Depr Rates'!$A:$C,3,FALSE)/12/1000</f>
        <v>102.53122522999999</v>
      </c>
      <c r="Q102" s="12">
        <f>D102*VLOOKUP($A102,'2021 Depr Rates'!$A:$C,3,FALSE)/12/1000</f>
        <v>102.53122522999999</v>
      </c>
      <c r="R102" s="12">
        <f>E102*VLOOKUP($A102,'2021 Depr Rates'!$A:$C,3,FALSE)/12/1000</f>
        <v>102.53122522999999</v>
      </c>
      <c r="S102" s="12">
        <f>F102*VLOOKUP($A102,'2021 Depr Rates'!$A:$C,3,FALSE)/12/1000</f>
        <v>102.53122522999999</v>
      </c>
      <c r="T102" s="12">
        <f>G102*VLOOKUP($A102,'2021 Depr Rates'!$A:$C,3,FALSE)/12/1000</f>
        <v>102.53122522999999</v>
      </c>
      <c r="U102" s="12">
        <f>H102*VLOOKUP($A102,'2021 Depr Rates'!$A:$C,3,FALSE)/12/1000</f>
        <v>102.53122522999999</v>
      </c>
      <c r="V102" s="12">
        <f>I102*VLOOKUP($A102,'2021 Depr Rates'!$A:$C,3,FALSE)/12/1000</f>
        <v>102.53122522999999</v>
      </c>
      <c r="W102" s="12">
        <f>J102*VLOOKUP($A102,'2021 Depr Rates'!$A:$C,3,FALSE)/12/1000</f>
        <v>102.53122522999999</v>
      </c>
      <c r="X102" s="12">
        <f>K102*VLOOKUP($A102,'2021 Depr Rates'!$A:$C,3,FALSE)/12/1000</f>
        <v>102.53122522999999</v>
      </c>
      <c r="Y102" s="12">
        <f>L102*VLOOKUP($A102,'2021 Depr Rates'!$A:$C,3,FALSE)/12/1000</f>
        <v>102.53122522999999</v>
      </c>
      <c r="Z102" s="12">
        <f>M102*VLOOKUP($A102,'2021 Depr Rates'!$A:$C,3,FALSE)/12/1000</f>
        <v>102.53122522999999</v>
      </c>
      <c r="AA102" s="12">
        <f>N102*VLOOKUP($A102,'2021 Depr Rates'!$A:$C,3,FALSE)/12/1000</f>
        <v>102.53122522999999</v>
      </c>
      <c r="AB102" s="12">
        <f t="shared" si="2"/>
        <v>1230.37470276</v>
      </c>
    </row>
    <row r="103" spans="1:28" x14ac:dyDescent="0.25">
      <c r="A103" s="22">
        <v>34531</v>
      </c>
      <c r="B103" s="10" t="s">
        <v>203</v>
      </c>
      <c r="C103" s="13">
        <v>39338144.729999989</v>
      </c>
      <c r="D103" s="13">
        <v>39338144.729999989</v>
      </c>
      <c r="E103" s="13">
        <v>39338144.729999989</v>
      </c>
      <c r="F103" s="13">
        <v>39338144.729999989</v>
      </c>
      <c r="G103" s="13">
        <v>39338144.729999989</v>
      </c>
      <c r="H103" s="13">
        <v>39338144.729999989</v>
      </c>
      <c r="I103" s="13">
        <v>39338144.729999989</v>
      </c>
      <c r="J103" s="13">
        <v>39338144.729999989</v>
      </c>
      <c r="K103" s="13">
        <v>39338144.729999989</v>
      </c>
      <c r="L103" s="13">
        <v>39338144.729999989</v>
      </c>
      <c r="M103" s="13">
        <v>39338144.729999989</v>
      </c>
      <c r="N103" s="13">
        <v>39338144.729999989</v>
      </c>
      <c r="O103" s="25"/>
      <c r="P103" s="12">
        <f>C103*VLOOKUP($A103,'2021 Depr Rates'!$A:$C,3,FALSE)/12/1000</f>
        <v>104.90171927999998</v>
      </c>
      <c r="Q103" s="12">
        <f>D103*VLOOKUP($A103,'2021 Depr Rates'!$A:$C,3,FALSE)/12/1000</f>
        <v>104.90171927999998</v>
      </c>
      <c r="R103" s="12">
        <f>E103*VLOOKUP($A103,'2021 Depr Rates'!$A:$C,3,FALSE)/12/1000</f>
        <v>104.90171927999998</v>
      </c>
      <c r="S103" s="12">
        <f>F103*VLOOKUP($A103,'2021 Depr Rates'!$A:$C,3,FALSE)/12/1000</f>
        <v>104.90171927999998</v>
      </c>
      <c r="T103" s="12">
        <f>G103*VLOOKUP($A103,'2021 Depr Rates'!$A:$C,3,FALSE)/12/1000</f>
        <v>104.90171927999998</v>
      </c>
      <c r="U103" s="12">
        <f>H103*VLOOKUP($A103,'2021 Depr Rates'!$A:$C,3,FALSE)/12/1000</f>
        <v>104.90171927999998</v>
      </c>
      <c r="V103" s="12">
        <f>I103*VLOOKUP($A103,'2021 Depr Rates'!$A:$C,3,FALSE)/12/1000</f>
        <v>104.90171927999998</v>
      </c>
      <c r="W103" s="12">
        <f>J103*VLOOKUP($A103,'2021 Depr Rates'!$A:$C,3,FALSE)/12/1000</f>
        <v>104.90171927999998</v>
      </c>
      <c r="X103" s="12">
        <f>K103*VLOOKUP($A103,'2021 Depr Rates'!$A:$C,3,FALSE)/12/1000</f>
        <v>104.90171927999998</v>
      </c>
      <c r="Y103" s="12">
        <f>L103*VLOOKUP($A103,'2021 Depr Rates'!$A:$C,3,FALSE)/12/1000</f>
        <v>104.90171927999998</v>
      </c>
      <c r="Z103" s="12">
        <f>M103*VLOOKUP($A103,'2021 Depr Rates'!$A:$C,3,FALSE)/12/1000</f>
        <v>104.90171927999998</v>
      </c>
      <c r="AA103" s="12">
        <f>N103*VLOOKUP($A103,'2021 Depr Rates'!$A:$C,3,FALSE)/12/1000</f>
        <v>104.90171927999998</v>
      </c>
      <c r="AB103" s="12">
        <f t="shared" si="2"/>
        <v>1258.8206313599997</v>
      </c>
    </row>
    <row r="104" spans="1:28" x14ac:dyDescent="0.25">
      <c r="A104" s="22">
        <v>34532</v>
      </c>
      <c r="B104" s="10" t="s">
        <v>204</v>
      </c>
      <c r="C104" s="13">
        <v>44058767.359999999</v>
      </c>
      <c r="D104" s="13">
        <v>44058767.359999999</v>
      </c>
      <c r="E104" s="13">
        <v>44058767.359999999</v>
      </c>
      <c r="F104" s="13">
        <v>44058767.359999999</v>
      </c>
      <c r="G104" s="13">
        <v>44058767.359999999</v>
      </c>
      <c r="H104" s="13">
        <v>44058767.359999999</v>
      </c>
      <c r="I104" s="13">
        <v>44058767.359999999</v>
      </c>
      <c r="J104" s="13">
        <v>44058767.359999999</v>
      </c>
      <c r="K104" s="13">
        <v>44058767.359999999</v>
      </c>
      <c r="L104" s="13">
        <v>44058767.359999999</v>
      </c>
      <c r="M104" s="13">
        <v>44058767.359999999</v>
      </c>
      <c r="N104" s="13">
        <v>44058767.359999999</v>
      </c>
      <c r="O104" s="25"/>
      <c r="P104" s="12">
        <f>C104*VLOOKUP($A104,'2021 Depr Rates'!$A:$C,3,FALSE)/12/1000</f>
        <v>113.81848234666667</v>
      </c>
      <c r="Q104" s="12">
        <f>D104*VLOOKUP($A104,'2021 Depr Rates'!$A:$C,3,FALSE)/12/1000</f>
        <v>113.81848234666667</v>
      </c>
      <c r="R104" s="12">
        <f>E104*VLOOKUP($A104,'2021 Depr Rates'!$A:$C,3,FALSE)/12/1000</f>
        <v>113.81848234666667</v>
      </c>
      <c r="S104" s="12">
        <f>F104*VLOOKUP($A104,'2021 Depr Rates'!$A:$C,3,FALSE)/12/1000</f>
        <v>113.81848234666667</v>
      </c>
      <c r="T104" s="12">
        <f>G104*VLOOKUP($A104,'2021 Depr Rates'!$A:$C,3,FALSE)/12/1000</f>
        <v>113.81848234666667</v>
      </c>
      <c r="U104" s="12">
        <f>H104*VLOOKUP($A104,'2021 Depr Rates'!$A:$C,3,FALSE)/12/1000</f>
        <v>113.81848234666667</v>
      </c>
      <c r="V104" s="12">
        <f>I104*VLOOKUP($A104,'2021 Depr Rates'!$A:$C,3,FALSE)/12/1000</f>
        <v>113.81848234666667</v>
      </c>
      <c r="W104" s="12">
        <f>J104*VLOOKUP($A104,'2021 Depr Rates'!$A:$C,3,FALSE)/12/1000</f>
        <v>113.81848234666667</v>
      </c>
      <c r="X104" s="12">
        <f>K104*VLOOKUP($A104,'2021 Depr Rates'!$A:$C,3,FALSE)/12/1000</f>
        <v>113.81848234666667</v>
      </c>
      <c r="Y104" s="12">
        <f>L104*VLOOKUP($A104,'2021 Depr Rates'!$A:$C,3,FALSE)/12/1000</f>
        <v>113.81848234666667</v>
      </c>
      <c r="Z104" s="12">
        <f>M104*VLOOKUP($A104,'2021 Depr Rates'!$A:$C,3,FALSE)/12/1000</f>
        <v>113.81848234666667</v>
      </c>
      <c r="AA104" s="12">
        <f>N104*VLOOKUP($A104,'2021 Depr Rates'!$A:$C,3,FALSE)/12/1000</f>
        <v>113.81848234666667</v>
      </c>
      <c r="AB104" s="12">
        <f t="shared" si="2"/>
        <v>1365.8217881600003</v>
      </c>
    </row>
    <row r="105" spans="1:28" x14ac:dyDescent="0.25">
      <c r="A105" s="22">
        <v>34533</v>
      </c>
      <c r="B105" s="10" t="s">
        <v>205</v>
      </c>
      <c r="C105" s="13">
        <v>14155293.100000001</v>
      </c>
      <c r="D105" s="13">
        <v>14155293.100000001</v>
      </c>
      <c r="E105" s="13">
        <v>14155293.100000001</v>
      </c>
      <c r="F105" s="13">
        <v>14155293.100000001</v>
      </c>
      <c r="G105" s="13">
        <v>14155293.100000001</v>
      </c>
      <c r="H105" s="13">
        <v>14155293.100000001</v>
      </c>
      <c r="I105" s="13">
        <v>14155293.100000001</v>
      </c>
      <c r="J105" s="13">
        <v>14155293.100000001</v>
      </c>
      <c r="K105" s="13">
        <v>14155293.100000001</v>
      </c>
      <c r="L105" s="13">
        <v>14155293.100000001</v>
      </c>
      <c r="M105" s="13">
        <v>14155293.100000001</v>
      </c>
      <c r="N105" s="13">
        <v>14155293.100000001</v>
      </c>
      <c r="O105" s="25"/>
      <c r="P105" s="12">
        <f>C105*VLOOKUP($A105,'2021 Depr Rates'!$A:$C,3,FALSE)/12/1000</f>
        <v>47.184310333333336</v>
      </c>
      <c r="Q105" s="12">
        <f>D105*VLOOKUP($A105,'2021 Depr Rates'!$A:$C,3,FALSE)/12/1000</f>
        <v>47.184310333333336</v>
      </c>
      <c r="R105" s="12">
        <f>E105*VLOOKUP($A105,'2021 Depr Rates'!$A:$C,3,FALSE)/12/1000</f>
        <v>47.184310333333336</v>
      </c>
      <c r="S105" s="12">
        <f>F105*VLOOKUP($A105,'2021 Depr Rates'!$A:$C,3,FALSE)/12/1000</f>
        <v>47.184310333333336</v>
      </c>
      <c r="T105" s="12">
        <f>G105*VLOOKUP($A105,'2021 Depr Rates'!$A:$C,3,FALSE)/12/1000</f>
        <v>47.184310333333336</v>
      </c>
      <c r="U105" s="12">
        <f>H105*VLOOKUP($A105,'2021 Depr Rates'!$A:$C,3,FALSE)/12/1000</f>
        <v>47.184310333333336</v>
      </c>
      <c r="V105" s="12">
        <f>I105*VLOOKUP($A105,'2021 Depr Rates'!$A:$C,3,FALSE)/12/1000</f>
        <v>47.184310333333336</v>
      </c>
      <c r="W105" s="12">
        <f>J105*VLOOKUP($A105,'2021 Depr Rates'!$A:$C,3,FALSE)/12/1000</f>
        <v>47.184310333333336</v>
      </c>
      <c r="X105" s="12">
        <f>K105*VLOOKUP($A105,'2021 Depr Rates'!$A:$C,3,FALSE)/12/1000</f>
        <v>47.184310333333336</v>
      </c>
      <c r="Y105" s="12">
        <f>L105*VLOOKUP($A105,'2021 Depr Rates'!$A:$C,3,FALSE)/12/1000</f>
        <v>47.184310333333336</v>
      </c>
      <c r="Z105" s="12">
        <f>M105*VLOOKUP($A105,'2021 Depr Rates'!$A:$C,3,FALSE)/12/1000</f>
        <v>47.184310333333336</v>
      </c>
      <c r="AA105" s="12">
        <f>N105*VLOOKUP($A105,'2021 Depr Rates'!$A:$C,3,FALSE)/12/1000</f>
        <v>47.184310333333336</v>
      </c>
      <c r="AB105" s="12">
        <f t="shared" si="2"/>
        <v>566.21172399999989</v>
      </c>
    </row>
    <row r="106" spans="1:28" x14ac:dyDescent="0.25">
      <c r="A106" s="22">
        <v>34534</v>
      </c>
      <c r="B106" s="10" t="s">
        <v>206</v>
      </c>
      <c r="C106" s="13">
        <v>4168999</v>
      </c>
      <c r="D106" s="13">
        <v>4168999</v>
      </c>
      <c r="E106" s="13">
        <v>4168999</v>
      </c>
      <c r="F106" s="13">
        <v>4168999</v>
      </c>
      <c r="G106" s="13">
        <v>4168999</v>
      </c>
      <c r="H106" s="13">
        <v>4168999</v>
      </c>
      <c r="I106" s="13">
        <v>4168999</v>
      </c>
      <c r="J106" s="13">
        <v>4168999</v>
      </c>
      <c r="K106" s="13">
        <v>4168999</v>
      </c>
      <c r="L106" s="13">
        <v>4168999</v>
      </c>
      <c r="M106" s="13">
        <v>4168999</v>
      </c>
      <c r="N106" s="13">
        <v>4168999</v>
      </c>
      <c r="O106" s="25"/>
      <c r="P106" s="12">
        <f>C106*VLOOKUP($A106,'2021 Depr Rates'!$A:$C,3,FALSE)/12/1000</f>
        <v>13.896663333333333</v>
      </c>
      <c r="Q106" s="12">
        <f>D106*VLOOKUP($A106,'2021 Depr Rates'!$A:$C,3,FALSE)/12/1000</f>
        <v>13.896663333333333</v>
      </c>
      <c r="R106" s="12">
        <f>E106*VLOOKUP($A106,'2021 Depr Rates'!$A:$C,3,FALSE)/12/1000</f>
        <v>13.896663333333333</v>
      </c>
      <c r="S106" s="12">
        <f>F106*VLOOKUP($A106,'2021 Depr Rates'!$A:$C,3,FALSE)/12/1000</f>
        <v>13.896663333333333</v>
      </c>
      <c r="T106" s="12">
        <f>G106*VLOOKUP($A106,'2021 Depr Rates'!$A:$C,3,FALSE)/12/1000</f>
        <v>13.896663333333333</v>
      </c>
      <c r="U106" s="12">
        <f>H106*VLOOKUP($A106,'2021 Depr Rates'!$A:$C,3,FALSE)/12/1000</f>
        <v>13.896663333333333</v>
      </c>
      <c r="V106" s="12">
        <f>I106*VLOOKUP($A106,'2021 Depr Rates'!$A:$C,3,FALSE)/12/1000</f>
        <v>13.896663333333333</v>
      </c>
      <c r="W106" s="12">
        <f>J106*VLOOKUP($A106,'2021 Depr Rates'!$A:$C,3,FALSE)/12/1000</f>
        <v>13.896663333333333</v>
      </c>
      <c r="X106" s="12">
        <f>K106*VLOOKUP($A106,'2021 Depr Rates'!$A:$C,3,FALSE)/12/1000</f>
        <v>13.896663333333333</v>
      </c>
      <c r="Y106" s="12">
        <f>L106*VLOOKUP($A106,'2021 Depr Rates'!$A:$C,3,FALSE)/12/1000</f>
        <v>13.896663333333333</v>
      </c>
      <c r="Z106" s="12">
        <f>M106*VLOOKUP($A106,'2021 Depr Rates'!$A:$C,3,FALSE)/12/1000</f>
        <v>13.896663333333333</v>
      </c>
      <c r="AA106" s="12">
        <f>N106*VLOOKUP($A106,'2021 Depr Rates'!$A:$C,3,FALSE)/12/1000</f>
        <v>13.896663333333333</v>
      </c>
      <c r="AB106" s="12">
        <f t="shared" si="2"/>
        <v>166.75995999999998</v>
      </c>
    </row>
    <row r="107" spans="1:28" x14ac:dyDescent="0.25">
      <c r="A107" s="22">
        <v>34535</v>
      </c>
      <c r="B107" s="10" t="s">
        <v>207</v>
      </c>
      <c r="C107" s="13">
        <v>10351046.949999999</v>
      </c>
      <c r="D107" s="13">
        <v>10351046.949999999</v>
      </c>
      <c r="E107" s="13">
        <v>10351046.949999999</v>
      </c>
      <c r="F107" s="13">
        <v>10351046.949999999</v>
      </c>
      <c r="G107" s="13">
        <v>10351046.949999999</v>
      </c>
      <c r="H107" s="13">
        <v>10351046.949999999</v>
      </c>
      <c r="I107" s="13">
        <v>10351046.949999999</v>
      </c>
      <c r="J107" s="13">
        <v>10351046.949999999</v>
      </c>
      <c r="K107" s="13">
        <v>10351046.949999999</v>
      </c>
      <c r="L107" s="13">
        <v>10351046.949999999</v>
      </c>
      <c r="M107" s="13">
        <v>10351046.949999999</v>
      </c>
      <c r="N107" s="13">
        <v>10351046.949999999</v>
      </c>
      <c r="O107" s="25"/>
      <c r="P107" s="12">
        <f>C107*VLOOKUP($A107,'2021 Depr Rates'!$A:$C,3,FALSE)/12/1000</f>
        <v>34.503489833333333</v>
      </c>
      <c r="Q107" s="12">
        <f>D107*VLOOKUP($A107,'2021 Depr Rates'!$A:$C,3,FALSE)/12/1000</f>
        <v>34.503489833333333</v>
      </c>
      <c r="R107" s="12">
        <f>E107*VLOOKUP($A107,'2021 Depr Rates'!$A:$C,3,FALSE)/12/1000</f>
        <v>34.503489833333333</v>
      </c>
      <c r="S107" s="12">
        <f>F107*VLOOKUP($A107,'2021 Depr Rates'!$A:$C,3,FALSE)/12/1000</f>
        <v>34.503489833333333</v>
      </c>
      <c r="T107" s="12">
        <f>G107*VLOOKUP($A107,'2021 Depr Rates'!$A:$C,3,FALSE)/12/1000</f>
        <v>34.503489833333333</v>
      </c>
      <c r="U107" s="12">
        <f>H107*VLOOKUP($A107,'2021 Depr Rates'!$A:$C,3,FALSE)/12/1000</f>
        <v>34.503489833333333</v>
      </c>
      <c r="V107" s="12">
        <f>I107*VLOOKUP($A107,'2021 Depr Rates'!$A:$C,3,FALSE)/12/1000</f>
        <v>34.503489833333333</v>
      </c>
      <c r="W107" s="12">
        <f>J107*VLOOKUP($A107,'2021 Depr Rates'!$A:$C,3,FALSE)/12/1000</f>
        <v>34.503489833333333</v>
      </c>
      <c r="X107" s="12">
        <f>K107*VLOOKUP($A107,'2021 Depr Rates'!$A:$C,3,FALSE)/12/1000</f>
        <v>34.503489833333333</v>
      </c>
      <c r="Y107" s="12">
        <f>L107*VLOOKUP($A107,'2021 Depr Rates'!$A:$C,3,FALSE)/12/1000</f>
        <v>34.503489833333333</v>
      </c>
      <c r="Z107" s="12">
        <f>M107*VLOOKUP($A107,'2021 Depr Rates'!$A:$C,3,FALSE)/12/1000</f>
        <v>34.503489833333333</v>
      </c>
      <c r="AA107" s="12">
        <f>N107*VLOOKUP($A107,'2021 Depr Rates'!$A:$C,3,FALSE)/12/1000</f>
        <v>34.503489833333333</v>
      </c>
      <c r="AB107" s="12">
        <f t="shared" si="2"/>
        <v>414.041878</v>
      </c>
    </row>
    <row r="108" spans="1:28" x14ac:dyDescent="0.25">
      <c r="A108" s="22">
        <v>34536</v>
      </c>
      <c r="B108" s="10" t="s">
        <v>208</v>
      </c>
      <c r="C108" s="13">
        <v>14358606.639999999</v>
      </c>
      <c r="D108" s="13">
        <v>14358606.639999999</v>
      </c>
      <c r="E108" s="13">
        <v>14358606.639999999</v>
      </c>
      <c r="F108" s="13">
        <v>14358606.639999999</v>
      </c>
      <c r="G108" s="13">
        <v>14358606.639999999</v>
      </c>
      <c r="H108" s="13">
        <v>14358606.639999999</v>
      </c>
      <c r="I108" s="13">
        <v>14358606.639999999</v>
      </c>
      <c r="J108" s="13">
        <v>14358606.639999999</v>
      </c>
      <c r="K108" s="13">
        <v>14358606.639999999</v>
      </c>
      <c r="L108" s="13">
        <v>14358606.639999999</v>
      </c>
      <c r="M108" s="13">
        <v>14358606.639999999</v>
      </c>
      <c r="N108" s="13">
        <v>14358606.639999999</v>
      </c>
      <c r="O108" s="25"/>
      <c r="P108" s="12">
        <f>C108*VLOOKUP($A108,'2021 Depr Rates'!$A:$C,3,FALSE)/12/1000</f>
        <v>47.862022133333326</v>
      </c>
      <c r="Q108" s="12">
        <f>D108*VLOOKUP($A108,'2021 Depr Rates'!$A:$C,3,FALSE)/12/1000</f>
        <v>47.862022133333326</v>
      </c>
      <c r="R108" s="12">
        <f>E108*VLOOKUP($A108,'2021 Depr Rates'!$A:$C,3,FALSE)/12/1000</f>
        <v>47.862022133333326</v>
      </c>
      <c r="S108" s="12">
        <f>F108*VLOOKUP($A108,'2021 Depr Rates'!$A:$C,3,FALSE)/12/1000</f>
        <v>47.862022133333326</v>
      </c>
      <c r="T108" s="12">
        <f>G108*VLOOKUP($A108,'2021 Depr Rates'!$A:$C,3,FALSE)/12/1000</f>
        <v>47.862022133333326</v>
      </c>
      <c r="U108" s="12">
        <f>H108*VLOOKUP($A108,'2021 Depr Rates'!$A:$C,3,FALSE)/12/1000</f>
        <v>47.862022133333326</v>
      </c>
      <c r="V108" s="12">
        <f>I108*VLOOKUP($A108,'2021 Depr Rates'!$A:$C,3,FALSE)/12/1000</f>
        <v>47.862022133333326</v>
      </c>
      <c r="W108" s="12">
        <f>J108*VLOOKUP($A108,'2021 Depr Rates'!$A:$C,3,FALSE)/12/1000</f>
        <v>47.862022133333326</v>
      </c>
      <c r="X108" s="12">
        <f>K108*VLOOKUP($A108,'2021 Depr Rates'!$A:$C,3,FALSE)/12/1000</f>
        <v>47.862022133333326</v>
      </c>
      <c r="Y108" s="12">
        <f>L108*VLOOKUP($A108,'2021 Depr Rates'!$A:$C,3,FALSE)/12/1000</f>
        <v>47.862022133333326</v>
      </c>
      <c r="Z108" s="12">
        <f>M108*VLOOKUP($A108,'2021 Depr Rates'!$A:$C,3,FALSE)/12/1000</f>
        <v>47.862022133333326</v>
      </c>
      <c r="AA108" s="12">
        <f>N108*VLOOKUP($A108,'2021 Depr Rates'!$A:$C,3,FALSE)/12/1000</f>
        <v>47.862022133333326</v>
      </c>
      <c r="AB108" s="12">
        <f t="shared" si="2"/>
        <v>574.34426559999986</v>
      </c>
    </row>
    <row r="109" spans="1:28" x14ac:dyDescent="0.25">
      <c r="A109" s="22">
        <v>34544</v>
      </c>
      <c r="B109" s="10" t="s">
        <v>210</v>
      </c>
      <c r="C109" s="13">
        <v>15324704.390000001</v>
      </c>
      <c r="D109" s="13">
        <v>15324704.390000001</v>
      </c>
      <c r="E109" s="13">
        <v>15324704.390000001</v>
      </c>
      <c r="F109" s="13">
        <v>15324704.390000001</v>
      </c>
      <c r="G109" s="13">
        <v>15324704.390000001</v>
      </c>
      <c r="H109" s="13">
        <v>15324704.390000001</v>
      </c>
      <c r="I109" s="13">
        <v>15324704.390000001</v>
      </c>
      <c r="J109" s="13">
        <v>15324704.390000001</v>
      </c>
      <c r="K109" s="13">
        <v>15324704.390000001</v>
      </c>
      <c r="L109" s="13">
        <v>15324704.390000001</v>
      </c>
      <c r="M109" s="13">
        <v>15324704.390000001</v>
      </c>
      <c r="N109" s="13">
        <v>15324704.390000001</v>
      </c>
      <c r="O109" s="25"/>
      <c r="P109" s="12">
        <f>C109*VLOOKUP($A109,'2021 Depr Rates'!$A:$C,3,FALSE)/12/1000</f>
        <v>51.082347966666674</v>
      </c>
      <c r="Q109" s="12">
        <f>D109*VLOOKUP($A109,'2021 Depr Rates'!$A:$C,3,FALSE)/12/1000</f>
        <v>51.082347966666674</v>
      </c>
      <c r="R109" s="12">
        <f>E109*VLOOKUP($A109,'2021 Depr Rates'!$A:$C,3,FALSE)/12/1000</f>
        <v>51.082347966666674</v>
      </c>
      <c r="S109" s="12">
        <f>F109*VLOOKUP($A109,'2021 Depr Rates'!$A:$C,3,FALSE)/12/1000</f>
        <v>51.082347966666674</v>
      </c>
      <c r="T109" s="12">
        <f>G109*VLOOKUP($A109,'2021 Depr Rates'!$A:$C,3,FALSE)/12/1000</f>
        <v>51.082347966666674</v>
      </c>
      <c r="U109" s="12">
        <f>H109*VLOOKUP($A109,'2021 Depr Rates'!$A:$C,3,FALSE)/12/1000</f>
        <v>51.082347966666674</v>
      </c>
      <c r="V109" s="12">
        <f>I109*VLOOKUP($A109,'2021 Depr Rates'!$A:$C,3,FALSE)/12/1000</f>
        <v>51.082347966666674</v>
      </c>
      <c r="W109" s="12">
        <f>J109*VLOOKUP($A109,'2021 Depr Rates'!$A:$C,3,FALSE)/12/1000</f>
        <v>51.082347966666674</v>
      </c>
      <c r="X109" s="12">
        <f>K109*VLOOKUP($A109,'2021 Depr Rates'!$A:$C,3,FALSE)/12/1000</f>
        <v>51.082347966666674</v>
      </c>
      <c r="Y109" s="12">
        <f>L109*VLOOKUP($A109,'2021 Depr Rates'!$A:$C,3,FALSE)/12/1000</f>
        <v>51.082347966666674</v>
      </c>
      <c r="Z109" s="12">
        <f>M109*VLOOKUP($A109,'2021 Depr Rates'!$A:$C,3,FALSE)/12/1000</f>
        <v>51.082347966666674</v>
      </c>
      <c r="AA109" s="12">
        <f>N109*VLOOKUP($A109,'2021 Depr Rates'!$A:$C,3,FALSE)/12/1000</f>
        <v>51.082347966666674</v>
      </c>
      <c r="AB109" s="12">
        <f t="shared" si="2"/>
        <v>612.9881756000002</v>
      </c>
    </row>
    <row r="110" spans="1:28" x14ac:dyDescent="0.25">
      <c r="A110" s="22">
        <v>34580</v>
      </c>
      <c r="B110" s="10" t="s">
        <v>211</v>
      </c>
      <c r="C110" s="13">
        <v>13912445.110000003</v>
      </c>
      <c r="D110" s="13">
        <v>13912445.110000003</v>
      </c>
      <c r="E110" s="13">
        <v>13912445.110000003</v>
      </c>
      <c r="F110" s="13">
        <v>13912445.110000003</v>
      </c>
      <c r="G110" s="13">
        <v>13912445.110000003</v>
      </c>
      <c r="H110" s="13">
        <v>13912445.110000003</v>
      </c>
      <c r="I110" s="13">
        <v>13912445.110000003</v>
      </c>
      <c r="J110" s="13">
        <v>13912445.110000003</v>
      </c>
      <c r="K110" s="13">
        <v>13912445.110000003</v>
      </c>
      <c r="L110" s="13">
        <v>13912445.110000003</v>
      </c>
      <c r="M110" s="13">
        <v>13912445.110000003</v>
      </c>
      <c r="N110" s="13">
        <v>13912445.110000003</v>
      </c>
      <c r="O110" s="25"/>
      <c r="P110" s="12">
        <f>C110*VLOOKUP($A110,'2021 Depr Rates'!$A:$C,3,FALSE)/12/1000</f>
        <v>33.621742349166674</v>
      </c>
      <c r="Q110" s="12">
        <f>D110*VLOOKUP($A110,'2021 Depr Rates'!$A:$C,3,FALSE)/12/1000</f>
        <v>33.621742349166674</v>
      </c>
      <c r="R110" s="12">
        <f>E110*VLOOKUP($A110,'2021 Depr Rates'!$A:$C,3,FALSE)/12/1000</f>
        <v>33.621742349166674</v>
      </c>
      <c r="S110" s="12">
        <f>F110*VLOOKUP($A110,'2021 Depr Rates'!$A:$C,3,FALSE)/12/1000</f>
        <v>33.621742349166674</v>
      </c>
      <c r="T110" s="12">
        <f>G110*VLOOKUP($A110,'2021 Depr Rates'!$A:$C,3,FALSE)/12/1000</f>
        <v>33.621742349166674</v>
      </c>
      <c r="U110" s="12">
        <f>H110*VLOOKUP($A110,'2021 Depr Rates'!$A:$C,3,FALSE)/12/1000</f>
        <v>33.621742349166674</v>
      </c>
      <c r="V110" s="12">
        <f>I110*VLOOKUP($A110,'2021 Depr Rates'!$A:$C,3,FALSE)/12/1000</f>
        <v>33.621742349166674</v>
      </c>
      <c r="W110" s="12">
        <f>J110*VLOOKUP($A110,'2021 Depr Rates'!$A:$C,3,FALSE)/12/1000</f>
        <v>33.621742349166674</v>
      </c>
      <c r="X110" s="12">
        <f>K110*VLOOKUP($A110,'2021 Depr Rates'!$A:$C,3,FALSE)/12/1000</f>
        <v>33.621742349166674</v>
      </c>
      <c r="Y110" s="12">
        <f>L110*VLOOKUP($A110,'2021 Depr Rates'!$A:$C,3,FALSE)/12/1000</f>
        <v>33.621742349166674</v>
      </c>
      <c r="Z110" s="12">
        <f>M110*VLOOKUP($A110,'2021 Depr Rates'!$A:$C,3,FALSE)/12/1000</f>
        <v>33.621742349166674</v>
      </c>
      <c r="AA110" s="12">
        <f>N110*VLOOKUP($A110,'2021 Depr Rates'!$A:$C,3,FALSE)/12/1000</f>
        <v>33.621742349166674</v>
      </c>
      <c r="AB110" s="12">
        <f t="shared" si="2"/>
        <v>403.46090819</v>
      </c>
    </row>
    <row r="111" spans="1:28" x14ac:dyDescent="0.25">
      <c r="A111" s="22">
        <v>34581</v>
      </c>
      <c r="B111" s="10" t="s">
        <v>212</v>
      </c>
      <c r="C111" s="13">
        <v>58038686.56999997</v>
      </c>
      <c r="D111" s="13">
        <v>58038686.56999997</v>
      </c>
      <c r="E111" s="13">
        <v>58038686.56999997</v>
      </c>
      <c r="F111" s="13">
        <v>58038686.56999997</v>
      </c>
      <c r="G111" s="13">
        <v>58038686.56999997</v>
      </c>
      <c r="H111" s="13">
        <v>58038686.56999997</v>
      </c>
      <c r="I111" s="13">
        <v>58038686.56999997</v>
      </c>
      <c r="J111" s="13">
        <v>58038686.56999997</v>
      </c>
      <c r="K111" s="13">
        <v>58038686.56999997</v>
      </c>
      <c r="L111" s="13">
        <v>58038686.56999997</v>
      </c>
      <c r="M111" s="13">
        <v>58038686.56999997</v>
      </c>
      <c r="N111" s="13">
        <v>58038686.56999997</v>
      </c>
      <c r="O111" s="25"/>
      <c r="P111" s="12">
        <f>C111*VLOOKUP($A111,'2021 Depr Rates'!$A:$C,3,FALSE)/12/1000</f>
        <v>159.60638806749995</v>
      </c>
      <c r="Q111" s="12">
        <f>D111*VLOOKUP($A111,'2021 Depr Rates'!$A:$C,3,FALSE)/12/1000</f>
        <v>159.60638806749995</v>
      </c>
      <c r="R111" s="12">
        <f>E111*VLOOKUP($A111,'2021 Depr Rates'!$A:$C,3,FALSE)/12/1000</f>
        <v>159.60638806749995</v>
      </c>
      <c r="S111" s="12">
        <f>F111*VLOOKUP($A111,'2021 Depr Rates'!$A:$C,3,FALSE)/12/1000</f>
        <v>159.60638806749995</v>
      </c>
      <c r="T111" s="12">
        <f>G111*VLOOKUP($A111,'2021 Depr Rates'!$A:$C,3,FALSE)/12/1000</f>
        <v>159.60638806749995</v>
      </c>
      <c r="U111" s="12">
        <f>H111*VLOOKUP($A111,'2021 Depr Rates'!$A:$C,3,FALSE)/12/1000</f>
        <v>159.60638806749995</v>
      </c>
      <c r="V111" s="12">
        <f>I111*VLOOKUP($A111,'2021 Depr Rates'!$A:$C,3,FALSE)/12/1000</f>
        <v>159.60638806749995</v>
      </c>
      <c r="W111" s="12">
        <f>J111*VLOOKUP($A111,'2021 Depr Rates'!$A:$C,3,FALSE)/12/1000</f>
        <v>159.60638806749995</v>
      </c>
      <c r="X111" s="12">
        <f>K111*VLOOKUP($A111,'2021 Depr Rates'!$A:$C,3,FALSE)/12/1000</f>
        <v>159.60638806749995</v>
      </c>
      <c r="Y111" s="12">
        <f>L111*VLOOKUP($A111,'2021 Depr Rates'!$A:$C,3,FALSE)/12/1000</f>
        <v>159.60638806749995</v>
      </c>
      <c r="Z111" s="12">
        <f>M111*VLOOKUP($A111,'2021 Depr Rates'!$A:$C,3,FALSE)/12/1000</f>
        <v>159.60638806749995</v>
      </c>
      <c r="AA111" s="12">
        <f>N111*VLOOKUP($A111,'2021 Depr Rates'!$A:$C,3,FALSE)/12/1000</f>
        <v>159.60638806749995</v>
      </c>
      <c r="AB111" s="12">
        <f t="shared" si="2"/>
        <v>1915.2766568099989</v>
      </c>
    </row>
    <row r="112" spans="1:28" x14ac:dyDescent="0.25">
      <c r="A112" s="22">
        <v>34582</v>
      </c>
      <c r="B112" s="10" t="s">
        <v>213</v>
      </c>
      <c r="C112" s="13">
        <v>17658861.830000002</v>
      </c>
      <c r="D112" s="13">
        <v>17658861.830000002</v>
      </c>
      <c r="E112" s="13">
        <v>17658861.830000002</v>
      </c>
      <c r="F112" s="13">
        <v>17658861.830000002</v>
      </c>
      <c r="G112" s="13">
        <v>17658861.830000002</v>
      </c>
      <c r="H112" s="13">
        <v>17658861.830000002</v>
      </c>
      <c r="I112" s="13">
        <v>17658861.830000002</v>
      </c>
      <c r="J112" s="13">
        <v>17658861.830000002</v>
      </c>
      <c r="K112" s="13">
        <v>17658861.830000002</v>
      </c>
      <c r="L112" s="13">
        <v>17658861.830000002</v>
      </c>
      <c r="M112" s="13">
        <v>17658861.830000002</v>
      </c>
      <c r="N112" s="13">
        <v>17658861.830000002</v>
      </c>
      <c r="O112" s="25"/>
      <c r="P112" s="12">
        <f>C112*VLOOKUP($A112,'2021 Depr Rates'!$A:$C,3,FALSE)/12/1000</f>
        <v>41.204010936666663</v>
      </c>
      <c r="Q112" s="12">
        <f>D112*VLOOKUP($A112,'2021 Depr Rates'!$A:$C,3,FALSE)/12/1000</f>
        <v>41.204010936666663</v>
      </c>
      <c r="R112" s="12">
        <f>E112*VLOOKUP($A112,'2021 Depr Rates'!$A:$C,3,FALSE)/12/1000</f>
        <v>41.204010936666663</v>
      </c>
      <c r="S112" s="12">
        <f>F112*VLOOKUP($A112,'2021 Depr Rates'!$A:$C,3,FALSE)/12/1000</f>
        <v>41.204010936666663</v>
      </c>
      <c r="T112" s="12">
        <f>G112*VLOOKUP($A112,'2021 Depr Rates'!$A:$C,3,FALSE)/12/1000</f>
        <v>41.204010936666663</v>
      </c>
      <c r="U112" s="12">
        <f>H112*VLOOKUP($A112,'2021 Depr Rates'!$A:$C,3,FALSE)/12/1000</f>
        <v>41.204010936666663</v>
      </c>
      <c r="V112" s="12">
        <f>I112*VLOOKUP($A112,'2021 Depr Rates'!$A:$C,3,FALSE)/12/1000</f>
        <v>41.204010936666663</v>
      </c>
      <c r="W112" s="12">
        <f>J112*VLOOKUP($A112,'2021 Depr Rates'!$A:$C,3,FALSE)/12/1000</f>
        <v>41.204010936666663</v>
      </c>
      <c r="X112" s="12">
        <f>K112*VLOOKUP($A112,'2021 Depr Rates'!$A:$C,3,FALSE)/12/1000</f>
        <v>41.204010936666663</v>
      </c>
      <c r="Y112" s="12">
        <f>L112*VLOOKUP($A112,'2021 Depr Rates'!$A:$C,3,FALSE)/12/1000</f>
        <v>41.204010936666663</v>
      </c>
      <c r="Z112" s="12">
        <f>M112*VLOOKUP($A112,'2021 Depr Rates'!$A:$C,3,FALSE)/12/1000</f>
        <v>41.204010936666663</v>
      </c>
      <c r="AA112" s="12">
        <f>N112*VLOOKUP($A112,'2021 Depr Rates'!$A:$C,3,FALSE)/12/1000</f>
        <v>41.204010936666663</v>
      </c>
      <c r="AB112" s="12">
        <f t="shared" si="2"/>
        <v>494.44813124000007</v>
      </c>
    </row>
    <row r="113" spans="1:28" x14ac:dyDescent="0.25">
      <c r="A113" s="22">
        <v>34583</v>
      </c>
      <c r="B113" s="10" t="s">
        <v>214</v>
      </c>
      <c r="C113" s="13">
        <v>9098307.0300000031</v>
      </c>
      <c r="D113" s="13">
        <v>9098307.0300000031</v>
      </c>
      <c r="E113" s="13">
        <v>9098307.0300000031</v>
      </c>
      <c r="F113" s="13">
        <v>9098307.0300000031</v>
      </c>
      <c r="G113" s="13">
        <v>9098307.0300000031</v>
      </c>
      <c r="H113" s="13">
        <v>9098307.0300000031</v>
      </c>
      <c r="I113" s="13">
        <v>9098307.0300000031</v>
      </c>
      <c r="J113" s="13">
        <v>9098307.0300000031</v>
      </c>
      <c r="K113" s="13">
        <v>9098307.0300000031</v>
      </c>
      <c r="L113" s="13">
        <v>9098307.0300000031</v>
      </c>
      <c r="M113" s="13">
        <v>9098307.0300000031</v>
      </c>
      <c r="N113" s="13">
        <v>9098307.0300000031</v>
      </c>
      <c r="O113" s="25"/>
      <c r="P113" s="12">
        <f>C113*VLOOKUP($A113,'2021 Depr Rates'!$A:$C,3,FALSE)/12/1000</f>
        <v>22.745767575000006</v>
      </c>
      <c r="Q113" s="12">
        <f>D113*VLOOKUP($A113,'2021 Depr Rates'!$A:$C,3,FALSE)/12/1000</f>
        <v>22.745767575000006</v>
      </c>
      <c r="R113" s="12">
        <f>E113*VLOOKUP($A113,'2021 Depr Rates'!$A:$C,3,FALSE)/12/1000</f>
        <v>22.745767575000006</v>
      </c>
      <c r="S113" s="12">
        <f>F113*VLOOKUP($A113,'2021 Depr Rates'!$A:$C,3,FALSE)/12/1000</f>
        <v>22.745767575000006</v>
      </c>
      <c r="T113" s="12">
        <f>G113*VLOOKUP($A113,'2021 Depr Rates'!$A:$C,3,FALSE)/12/1000</f>
        <v>22.745767575000006</v>
      </c>
      <c r="U113" s="12">
        <f>H113*VLOOKUP($A113,'2021 Depr Rates'!$A:$C,3,FALSE)/12/1000</f>
        <v>22.745767575000006</v>
      </c>
      <c r="V113" s="12">
        <f>I113*VLOOKUP($A113,'2021 Depr Rates'!$A:$C,3,FALSE)/12/1000</f>
        <v>22.745767575000006</v>
      </c>
      <c r="W113" s="12">
        <f>J113*VLOOKUP($A113,'2021 Depr Rates'!$A:$C,3,FALSE)/12/1000</f>
        <v>22.745767575000006</v>
      </c>
      <c r="X113" s="12">
        <f>K113*VLOOKUP($A113,'2021 Depr Rates'!$A:$C,3,FALSE)/12/1000</f>
        <v>22.745767575000006</v>
      </c>
      <c r="Y113" s="12">
        <f>L113*VLOOKUP($A113,'2021 Depr Rates'!$A:$C,3,FALSE)/12/1000</f>
        <v>22.745767575000006</v>
      </c>
      <c r="Z113" s="12">
        <f>M113*VLOOKUP($A113,'2021 Depr Rates'!$A:$C,3,FALSE)/12/1000</f>
        <v>22.745767575000006</v>
      </c>
      <c r="AA113" s="12">
        <f>N113*VLOOKUP($A113,'2021 Depr Rates'!$A:$C,3,FALSE)/12/1000</f>
        <v>22.745767575000006</v>
      </c>
      <c r="AB113" s="12">
        <f t="shared" si="2"/>
        <v>272.94921090000008</v>
      </c>
    </row>
    <row r="114" spans="1:28" x14ac:dyDescent="0.25">
      <c r="A114" s="22">
        <v>34584</v>
      </c>
      <c r="B114" s="10" t="s">
        <v>215</v>
      </c>
      <c r="C114" s="13">
        <v>5573653.129999999</v>
      </c>
      <c r="D114" s="13">
        <v>5573653.129999999</v>
      </c>
      <c r="E114" s="13">
        <v>5573653.129999999</v>
      </c>
      <c r="F114" s="13">
        <v>5573653.129999999</v>
      </c>
      <c r="G114" s="13">
        <v>5573653.129999999</v>
      </c>
      <c r="H114" s="13">
        <v>5573653.129999999</v>
      </c>
      <c r="I114" s="13">
        <v>5573653.129999999</v>
      </c>
      <c r="J114" s="13">
        <v>5573653.129999999</v>
      </c>
      <c r="K114" s="13">
        <v>5573653.129999999</v>
      </c>
      <c r="L114" s="13">
        <v>5573653.129999999</v>
      </c>
      <c r="M114" s="13">
        <v>5573653.129999999</v>
      </c>
      <c r="N114" s="13">
        <v>5573653.129999999</v>
      </c>
      <c r="O114" s="25"/>
      <c r="P114" s="12">
        <f>C114*VLOOKUP($A114,'2021 Depr Rates'!$A:$C,3,FALSE)/12/1000</f>
        <v>18.114372672499996</v>
      </c>
      <c r="Q114" s="12">
        <f>D114*VLOOKUP($A114,'2021 Depr Rates'!$A:$C,3,FALSE)/12/1000</f>
        <v>18.114372672499996</v>
      </c>
      <c r="R114" s="12">
        <f>E114*VLOOKUP($A114,'2021 Depr Rates'!$A:$C,3,FALSE)/12/1000</f>
        <v>18.114372672499996</v>
      </c>
      <c r="S114" s="12">
        <f>F114*VLOOKUP($A114,'2021 Depr Rates'!$A:$C,3,FALSE)/12/1000</f>
        <v>18.114372672499996</v>
      </c>
      <c r="T114" s="12">
        <f>G114*VLOOKUP($A114,'2021 Depr Rates'!$A:$C,3,FALSE)/12/1000</f>
        <v>18.114372672499996</v>
      </c>
      <c r="U114" s="12">
        <f>H114*VLOOKUP($A114,'2021 Depr Rates'!$A:$C,3,FALSE)/12/1000</f>
        <v>18.114372672499996</v>
      </c>
      <c r="V114" s="12">
        <f>I114*VLOOKUP($A114,'2021 Depr Rates'!$A:$C,3,FALSE)/12/1000</f>
        <v>18.114372672499996</v>
      </c>
      <c r="W114" s="12">
        <f>J114*VLOOKUP($A114,'2021 Depr Rates'!$A:$C,3,FALSE)/12/1000</f>
        <v>18.114372672499996</v>
      </c>
      <c r="X114" s="12">
        <f>K114*VLOOKUP($A114,'2021 Depr Rates'!$A:$C,3,FALSE)/12/1000</f>
        <v>18.114372672499996</v>
      </c>
      <c r="Y114" s="12">
        <f>L114*VLOOKUP($A114,'2021 Depr Rates'!$A:$C,3,FALSE)/12/1000</f>
        <v>18.114372672499996</v>
      </c>
      <c r="Z114" s="12">
        <f>M114*VLOOKUP($A114,'2021 Depr Rates'!$A:$C,3,FALSE)/12/1000</f>
        <v>18.114372672499996</v>
      </c>
      <c r="AA114" s="12">
        <f>N114*VLOOKUP($A114,'2021 Depr Rates'!$A:$C,3,FALSE)/12/1000</f>
        <v>18.114372672499996</v>
      </c>
      <c r="AB114" s="12">
        <f t="shared" si="2"/>
        <v>217.37247206999996</v>
      </c>
    </row>
    <row r="115" spans="1:28" x14ac:dyDescent="0.25">
      <c r="A115" s="22">
        <v>34585</v>
      </c>
      <c r="B115" s="10" t="s">
        <v>216</v>
      </c>
      <c r="C115" s="13">
        <v>5465054.8999999994</v>
      </c>
      <c r="D115" s="13">
        <v>5465054.8999999994</v>
      </c>
      <c r="E115" s="13">
        <v>5465054.8999999994</v>
      </c>
      <c r="F115" s="13">
        <v>5465054.8999999994</v>
      </c>
      <c r="G115" s="13">
        <v>5465054.8999999994</v>
      </c>
      <c r="H115" s="13">
        <v>5465054.8999999994</v>
      </c>
      <c r="I115" s="13">
        <v>5465054.8999999994</v>
      </c>
      <c r="J115" s="13">
        <v>5465054.8999999994</v>
      </c>
      <c r="K115" s="13">
        <v>5465054.8999999994</v>
      </c>
      <c r="L115" s="13">
        <v>5465054.8999999994</v>
      </c>
      <c r="M115" s="13">
        <v>5465054.8999999994</v>
      </c>
      <c r="N115" s="13">
        <v>5465054.8999999994</v>
      </c>
      <c r="O115" s="25"/>
      <c r="P115" s="12">
        <f>C115*VLOOKUP($A115,'2021 Depr Rates'!$A:$C,3,FALSE)/12/1000</f>
        <v>17.761428424999998</v>
      </c>
      <c r="Q115" s="12">
        <f>D115*VLOOKUP($A115,'2021 Depr Rates'!$A:$C,3,FALSE)/12/1000</f>
        <v>17.761428424999998</v>
      </c>
      <c r="R115" s="12">
        <f>E115*VLOOKUP($A115,'2021 Depr Rates'!$A:$C,3,FALSE)/12/1000</f>
        <v>17.761428424999998</v>
      </c>
      <c r="S115" s="12">
        <f>F115*VLOOKUP($A115,'2021 Depr Rates'!$A:$C,3,FALSE)/12/1000</f>
        <v>17.761428424999998</v>
      </c>
      <c r="T115" s="12">
        <f>G115*VLOOKUP($A115,'2021 Depr Rates'!$A:$C,3,FALSE)/12/1000</f>
        <v>17.761428424999998</v>
      </c>
      <c r="U115" s="12">
        <f>H115*VLOOKUP($A115,'2021 Depr Rates'!$A:$C,3,FALSE)/12/1000</f>
        <v>17.761428424999998</v>
      </c>
      <c r="V115" s="12">
        <f>I115*VLOOKUP($A115,'2021 Depr Rates'!$A:$C,3,FALSE)/12/1000</f>
        <v>17.761428424999998</v>
      </c>
      <c r="W115" s="12">
        <f>J115*VLOOKUP($A115,'2021 Depr Rates'!$A:$C,3,FALSE)/12/1000</f>
        <v>17.761428424999998</v>
      </c>
      <c r="X115" s="12">
        <f>K115*VLOOKUP($A115,'2021 Depr Rates'!$A:$C,3,FALSE)/12/1000</f>
        <v>17.761428424999998</v>
      </c>
      <c r="Y115" s="12">
        <f>L115*VLOOKUP($A115,'2021 Depr Rates'!$A:$C,3,FALSE)/12/1000</f>
        <v>17.761428424999998</v>
      </c>
      <c r="Z115" s="12">
        <f>M115*VLOOKUP($A115,'2021 Depr Rates'!$A:$C,3,FALSE)/12/1000</f>
        <v>17.761428424999998</v>
      </c>
      <c r="AA115" s="12">
        <f>N115*VLOOKUP($A115,'2021 Depr Rates'!$A:$C,3,FALSE)/12/1000</f>
        <v>17.761428424999998</v>
      </c>
      <c r="AB115" s="12">
        <f t="shared" si="2"/>
        <v>213.13714109999992</v>
      </c>
    </row>
    <row r="116" spans="1:28" x14ac:dyDescent="0.25">
      <c r="A116" s="22">
        <v>34586</v>
      </c>
      <c r="B116" s="10" t="s">
        <v>217</v>
      </c>
      <c r="C116" s="13">
        <v>18335993.590000004</v>
      </c>
      <c r="D116" s="13">
        <v>18335993.590000004</v>
      </c>
      <c r="E116" s="13">
        <v>18335993.590000004</v>
      </c>
      <c r="F116" s="13">
        <v>18335993.590000004</v>
      </c>
      <c r="G116" s="13">
        <v>18335993.590000004</v>
      </c>
      <c r="H116" s="13">
        <v>18335993.590000004</v>
      </c>
      <c r="I116" s="13">
        <v>18335993.590000004</v>
      </c>
      <c r="J116" s="13">
        <v>18335993.590000004</v>
      </c>
      <c r="K116" s="13">
        <v>18335993.590000004</v>
      </c>
      <c r="L116" s="13">
        <v>18335993.590000004</v>
      </c>
      <c r="M116" s="13">
        <v>18335993.590000004</v>
      </c>
      <c r="N116" s="13">
        <v>18335993.590000004</v>
      </c>
      <c r="O116" s="25"/>
      <c r="P116" s="12">
        <f>C116*VLOOKUP($A116,'2021 Depr Rates'!$A:$C,3,FALSE)/12/1000</f>
        <v>44.311984509166678</v>
      </c>
      <c r="Q116" s="12">
        <f>D116*VLOOKUP($A116,'2021 Depr Rates'!$A:$C,3,FALSE)/12/1000</f>
        <v>44.311984509166678</v>
      </c>
      <c r="R116" s="12">
        <f>E116*VLOOKUP($A116,'2021 Depr Rates'!$A:$C,3,FALSE)/12/1000</f>
        <v>44.311984509166678</v>
      </c>
      <c r="S116" s="12">
        <f>F116*VLOOKUP($A116,'2021 Depr Rates'!$A:$C,3,FALSE)/12/1000</f>
        <v>44.311984509166678</v>
      </c>
      <c r="T116" s="12">
        <f>G116*VLOOKUP($A116,'2021 Depr Rates'!$A:$C,3,FALSE)/12/1000</f>
        <v>44.311984509166678</v>
      </c>
      <c r="U116" s="12">
        <f>H116*VLOOKUP($A116,'2021 Depr Rates'!$A:$C,3,FALSE)/12/1000</f>
        <v>44.311984509166678</v>
      </c>
      <c r="V116" s="12">
        <f>I116*VLOOKUP($A116,'2021 Depr Rates'!$A:$C,3,FALSE)/12/1000</f>
        <v>44.311984509166678</v>
      </c>
      <c r="W116" s="12">
        <f>J116*VLOOKUP($A116,'2021 Depr Rates'!$A:$C,3,FALSE)/12/1000</f>
        <v>44.311984509166678</v>
      </c>
      <c r="X116" s="12">
        <f>K116*VLOOKUP($A116,'2021 Depr Rates'!$A:$C,3,FALSE)/12/1000</f>
        <v>44.311984509166678</v>
      </c>
      <c r="Y116" s="12">
        <f>L116*VLOOKUP($A116,'2021 Depr Rates'!$A:$C,3,FALSE)/12/1000</f>
        <v>44.311984509166678</v>
      </c>
      <c r="Z116" s="12">
        <f>M116*VLOOKUP($A116,'2021 Depr Rates'!$A:$C,3,FALSE)/12/1000</f>
        <v>44.311984509166678</v>
      </c>
      <c r="AA116" s="12">
        <f>N116*VLOOKUP($A116,'2021 Depr Rates'!$A:$C,3,FALSE)/12/1000</f>
        <v>44.311984509166678</v>
      </c>
      <c r="AB116" s="12">
        <f t="shared" si="2"/>
        <v>531.74381411000013</v>
      </c>
    </row>
    <row r="117" spans="1:28" x14ac:dyDescent="0.25">
      <c r="A117" s="22">
        <v>34599</v>
      </c>
      <c r="B117" s="10" t="s">
        <v>218</v>
      </c>
      <c r="C117" s="13">
        <v>167518681.77000001</v>
      </c>
      <c r="D117" s="13">
        <v>167518681.77000001</v>
      </c>
      <c r="E117" s="13">
        <v>167518681.77000001</v>
      </c>
      <c r="F117" s="13">
        <v>167518681.77000001</v>
      </c>
      <c r="G117" s="13">
        <v>167518681.77000001</v>
      </c>
      <c r="H117" s="13">
        <v>167518681.77000001</v>
      </c>
      <c r="I117" s="13">
        <v>167518681.77000001</v>
      </c>
      <c r="J117" s="13">
        <v>167518681.77000001</v>
      </c>
      <c r="K117" s="13">
        <v>167518681.77000001</v>
      </c>
      <c r="L117" s="13">
        <v>167518681.77000001</v>
      </c>
      <c r="M117" s="13">
        <v>167518681.77000001</v>
      </c>
      <c r="N117" s="13">
        <v>167518681.77000001</v>
      </c>
      <c r="O117" s="25"/>
      <c r="P117" s="12">
        <f>C117*VLOOKUP($A117,'2021 Depr Rates'!$A:$C,3,FALSE)/12/1000</f>
        <v>460.67637486750004</v>
      </c>
      <c r="Q117" s="12">
        <f>D117*VLOOKUP($A117,'2021 Depr Rates'!$A:$C,3,FALSE)/12/1000</f>
        <v>460.67637486750004</v>
      </c>
      <c r="R117" s="12">
        <f>E117*VLOOKUP($A117,'2021 Depr Rates'!$A:$C,3,FALSE)/12/1000</f>
        <v>460.67637486750004</v>
      </c>
      <c r="S117" s="12">
        <f>F117*VLOOKUP($A117,'2021 Depr Rates'!$A:$C,3,FALSE)/12/1000</f>
        <v>460.67637486750004</v>
      </c>
      <c r="T117" s="12">
        <f>G117*VLOOKUP($A117,'2021 Depr Rates'!$A:$C,3,FALSE)/12/1000</f>
        <v>460.67637486750004</v>
      </c>
      <c r="U117" s="12">
        <f>H117*VLOOKUP($A117,'2021 Depr Rates'!$A:$C,3,FALSE)/12/1000</f>
        <v>460.67637486750004</v>
      </c>
      <c r="V117" s="12">
        <f>I117*VLOOKUP($A117,'2021 Depr Rates'!$A:$C,3,FALSE)/12/1000</f>
        <v>460.67637486750004</v>
      </c>
      <c r="W117" s="12">
        <f>J117*VLOOKUP($A117,'2021 Depr Rates'!$A:$C,3,FALSE)/12/1000</f>
        <v>460.67637486750004</v>
      </c>
      <c r="X117" s="12">
        <f>K117*VLOOKUP($A117,'2021 Depr Rates'!$A:$C,3,FALSE)/12/1000</f>
        <v>460.67637486750004</v>
      </c>
      <c r="Y117" s="12">
        <f>L117*VLOOKUP($A117,'2021 Depr Rates'!$A:$C,3,FALSE)/12/1000</f>
        <v>460.67637486750004</v>
      </c>
      <c r="Z117" s="12">
        <f>M117*VLOOKUP($A117,'2021 Depr Rates'!$A:$C,3,FALSE)/12/1000</f>
        <v>460.67637486750004</v>
      </c>
      <c r="AA117" s="12">
        <f>N117*VLOOKUP($A117,'2021 Depr Rates'!$A:$C,3,FALSE)/12/1000</f>
        <v>460.67637486750004</v>
      </c>
      <c r="AB117" s="12">
        <f t="shared" si="2"/>
        <v>5528.1164984100024</v>
      </c>
    </row>
    <row r="118" spans="1:28" x14ac:dyDescent="0.25">
      <c r="A118" s="22">
        <v>34630</v>
      </c>
      <c r="B118" s="10" t="s">
        <v>220</v>
      </c>
      <c r="C118" s="13">
        <v>11054023.24</v>
      </c>
      <c r="D118" s="13">
        <v>11054023.24</v>
      </c>
      <c r="E118" s="13">
        <v>11054023.24</v>
      </c>
      <c r="F118" s="13">
        <v>11054023.24</v>
      </c>
      <c r="G118" s="13">
        <v>11054023.24</v>
      </c>
      <c r="H118" s="13">
        <v>11054023.24</v>
      </c>
      <c r="I118" s="13">
        <v>11054023.24</v>
      </c>
      <c r="J118" s="13">
        <v>11054023.24</v>
      </c>
      <c r="K118" s="13">
        <v>11054023.24</v>
      </c>
      <c r="L118" s="13">
        <v>11054023.24</v>
      </c>
      <c r="M118" s="13">
        <v>11054023.24</v>
      </c>
      <c r="N118" s="13">
        <v>11054023.24</v>
      </c>
      <c r="O118" s="25"/>
      <c r="P118" s="12">
        <f>C118*VLOOKUP($A118,'2021 Depr Rates'!$A:$C,3,FALSE)/12/1000</f>
        <v>29.477395306666669</v>
      </c>
      <c r="Q118" s="12">
        <f>D118*VLOOKUP($A118,'2021 Depr Rates'!$A:$C,3,FALSE)/12/1000</f>
        <v>29.477395306666669</v>
      </c>
      <c r="R118" s="12">
        <f>E118*VLOOKUP($A118,'2021 Depr Rates'!$A:$C,3,FALSE)/12/1000</f>
        <v>29.477395306666669</v>
      </c>
      <c r="S118" s="12">
        <f>F118*VLOOKUP($A118,'2021 Depr Rates'!$A:$C,3,FALSE)/12/1000</f>
        <v>29.477395306666669</v>
      </c>
      <c r="T118" s="12">
        <f>G118*VLOOKUP($A118,'2021 Depr Rates'!$A:$C,3,FALSE)/12/1000</f>
        <v>29.477395306666669</v>
      </c>
      <c r="U118" s="12">
        <f>H118*VLOOKUP($A118,'2021 Depr Rates'!$A:$C,3,FALSE)/12/1000</f>
        <v>29.477395306666669</v>
      </c>
      <c r="V118" s="12">
        <f>I118*VLOOKUP($A118,'2021 Depr Rates'!$A:$C,3,FALSE)/12/1000</f>
        <v>29.477395306666669</v>
      </c>
      <c r="W118" s="12">
        <f>J118*VLOOKUP($A118,'2021 Depr Rates'!$A:$C,3,FALSE)/12/1000</f>
        <v>29.477395306666669</v>
      </c>
      <c r="X118" s="12">
        <f>K118*VLOOKUP($A118,'2021 Depr Rates'!$A:$C,3,FALSE)/12/1000</f>
        <v>29.477395306666669</v>
      </c>
      <c r="Y118" s="12">
        <f>L118*VLOOKUP($A118,'2021 Depr Rates'!$A:$C,3,FALSE)/12/1000</f>
        <v>29.477395306666669</v>
      </c>
      <c r="Z118" s="12">
        <f>M118*VLOOKUP($A118,'2021 Depr Rates'!$A:$C,3,FALSE)/12/1000</f>
        <v>29.477395306666669</v>
      </c>
      <c r="AA118" s="12">
        <f>N118*VLOOKUP($A118,'2021 Depr Rates'!$A:$C,3,FALSE)/12/1000</f>
        <v>29.477395306666669</v>
      </c>
      <c r="AB118" s="12">
        <f t="shared" si="2"/>
        <v>353.72874368000004</v>
      </c>
    </row>
    <row r="119" spans="1:28" x14ac:dyDescent="0.25">
      <c r="A119" s="22">
        <v>34631</v>
      </c>
      <c r="B119" s="10" t="s">
        <v>221</v>
      </c>
      <c r="C119" s="13">
        <v>1152705.94</v>
      </c>
      <c r="D119" s="13">
        <v>1152705.94</v>
      </c>
      <c r="E119" s="13">
        <v>1152705.94</v>
      </c>
      <c r="F119" s="13">
        <v>1152705.94</v>
      </c>
      <c r="G119" s="13">
        <v>1152705.94</v>
      </c>
      <c r="H119" s="13">
        <v>1152705.94</v>
      </c>
      <c r="I119" s="13">
        <v>1152705.94</v>
      </c>
      <c r="J119" s="13">
        <v>1152705.94</v>
      </c>
      <c r="K119" s="13">
        <v>1152705.94</v>
      </c>
      <c r="L119" s="13">
        <v>1152705.94</v>
      </c>
      <c r="M119" s="13">
        <v>1152705.94</v>
      </c>
      <c r="N119" s="13">
        <v>1152705.94</v>
      </c>
      <c r="O119" s="25"/>
      <c r="P119" s="12">
        <f>C119*VLOOKUP($A119,'2021 Depr Rates'!$A:$C,3,FALSE)/12/1000</f>
        <v>2.593588365</v>
      </c>
      <c r="Q119" s="12">
        <f>D119*VLOOKUP($A119,'2021 Depr Rates'!$A:$C,3,FALSE)/12/1000</f>
        <v>2.593588365</v>
      </c>
      <c r="R119" s="12">
        <f>E119*VLOOKUP($A119,'2021 Depr Rates'!$A:$C,3,FALSE)/12/1000</f>
        <v>2.593588365</v>
      </c>
      <c r="S119" s="12">
        <f>F119*VLOOKUP($A119,'2021 Depr Rates'!$A:$C,3,FALSE)/12/1000</f>
        <v>2.593588365</v>
      </c>
      <c r="T119" s="12">
        <f>G119*VLOOKUP($A119,'2021 Depr Rates'!$A:$C,3,FALSE)/12/1000</f>
        <v>2.593588365</v>
      </c>
      <c r="U119" s="12">
        <f>H119*VLOOKUP($A119,'2021 Depr Rates'!$A:$C,3,FALSE)/12/1000</f>
        <v>2.593588365</v>
      </c>
      <c r="V119" s="12">
        <f>I119*VLOOKUP($A119,'2021 Depr Rates'!$A:$C,3,FALSE)/12/1000</f>
        <v>2.593588365</v>
      </c>
      <c r="W119" s="12">
        <f>J119*VLOOKUP($A119,'2021 Depr Rates'!$A:$C,3,FALSE)/12/1000</f>
        <v>2.593588365</v>
      </c>
      <c r="X119" s="12">
        <f>K119*VLOOKUP($A119,'2021 Depr Rates'!$A:$C,3,FALSE)/12/1000</f>
        <v>2.593588365</v>
      </c>
      <c r="Y119" s="12">
        <f>L119*VLOOKUP($A119,'2021 Depr Rates'!$A:$C,3,FALSE)/12/1000</f>
        <v>2.593588365</v>
      </c>
      <c r="Z119" s="12">
        <f>M119*VLOOKUP($A119,'2021 Depr Rates'!$A:$C,3,FALSE)/12/1000</f>
        <v>2.593588365</v>
      </c>
      <c r="AA119" s="12">
        <f>N119*VLOOKUP($A119,'2021 Depr Rates'!$A:$C,3,FALSE)/12/1000</f>
        <v>2.593588365</v>
      </c>
      <c r="AB119" s="12">
        <f t="shared" si="2"/>
        <v>31.123060379999995</v>
      </c>
    </row>
    <row r="120" spans="1:28" x14ac:dyDescent="0.25">
      <c r="A120" s="22">
        <v>34632</v>
      </c>
      <c r="B120" s="10" t="s">
        <v>222</v>
      </c>
      <c r="C120" s="13">
        <v>1455592.35</v>
      </c>
      <c r="D120" s="13">
        <v>1455592.35</v>
      </c>
      <c r="E120" s="13">
        <v>1455592.35</v>
      </c>
      <c r="F120" s="13">
        <v>1455592.35</v>
      </c>
      <c r="G120" s="13">
        <v>1455592.35</v>
      </c>
      <c r="H120" s="13">
        <v>1455592.35</v>
      </c>
      <c r="I120" s="13">
        <v>1455592.35</v>
      </c>
      <c r="J120" s="13">
        <v>1455592.35</v>
      </c>
      <c r="K120" s="13">
        <v>1455592.35</v>
      </c>
      <c r="L120" s="13">
        <v>1455592.35</v>
      </c>
      <c r="M120" s="13">
        <v>1455592.35</v>
      </c>
      <c r="N120" s="13">
        <v>1455592.35</v>
      </c>
      <c r="O120" s="25"/>
      <c r="P120" s="12">
        <f>C120*VLOOKUP($A120,'2021 Depr Rates'!$A:$C,3,FALSE)/12/1000</f>
        <v>3.39638215</v>
      </c>
      <c r="Q120" s="12">
        <f>D120*VLOOKUP($A120,'2021 Depr Rates'!$A:$C,3,FALSE)/12/1000</f>
        <v>3.39638215</v>
      </c>
      <c r="R120" s="12">
        <f>E120*VLOOKUP($A120,'2021 Depr Rates'!$A:$C,3,FALSE)/12/1000</f>
        <v>3.39638215</v>
      </c>
      <c r="S120" s="12">
        <f>F120*VLOOKUP($A120,'2021 Depr Rates'!$A:$C,3,FALSE)/12/1000</f>
        <v>3.39638215</v>
      </c>
      <c r="T120" s="12">
        <f>G120*VLOOKUP($A120,'2021 Depr Rates'!$A:$C,3,FALSE)/12/1000</f>
        <v>3.39638215</v>
      </c>
      <c r="U120" s="12">
        <f>H120*VLOOKUP($A120,'2021 Depr Rates'!$A:$C,3,FALSE)/12/1000</f>
        <v>3.39638215</v>
      </c>
      <c r="V120" s="12">
        <f>I120*VLOOKUP($A120,'2021 Depr Rates'!$A:$C,3,FALSE)/12/1000</f>
        <v>3.39638215</v>
      </c>
      <c r="W120" s="12">
        <f>J120*VLOOKUP($A120,'2021 Depr Rates'!$A:$C,3,FALSE)/12/1000</f>
        <v>3.39638215</v>
      </c>
      <c r="X120" s="12">
        <f>K120*VLOOKUP($A120,'2021 Depr Rates'!$A:$C,3,FALSE)/12/1000</f>
        <v>3.39638215</v>
      </c>
      <c r="Y120" s="12">
        <f>L120*VLOOKUP($A120,'2021 Depr Rates'!$A:$C,3,FALSE)/12/1000</f>
        <v>3.39638215</v>
      </c>
      <c r="Z120" s="12">
        <f>M120*VLOOKUP($A120,'2021 Depr Rates'!$A:$C,3,FALSE)/12/1000</f>
        <v>3.39638215</v>
      </c>
      <c r="AA120" s="12">
        <f>N120*VLOOKUP($A120,'2021 Depr Rates'!$A:$C,3,FALSE)/12/1000</f>
        <v>3.39638215</v>
      </c>
      <c r="AB120" s="12">
        <f t="shared" si="2"/>
        <v>40.756585800000003</v>
      </c>
    </row>
    <row r="121" spans="1:28" x14ac:dyDescent="0.25">
      <c r="A121" s="22">
        <v>34633</v>
      </c>
      <c r="B121" s="10" t="s">
        <v>223</v>
      </c>
      <c r="C121" s="13">
        <v>904.61</v>
      </c>
      <c r="D121" s="13">
        <v>904.61</v>
      </c>
      <c r="E121" s="13">
        <v>904.61</v>
      </c>
      <c r="F121" s="13">
        <v>904.61</v>
      </c>
      <c r="G121" s="13">
        <v>904.61</v>
      </c>
      <c r="H121" s="13">
        <v>904.61</v>
      </c>
      <c r="I121" s="13">
        <v>904.61</v>
      </c>
      <c r="J121" s="13">
        <v>904.61</v>
      </c>
      <c r="K121" s="13">
        <v>904.61</v>
      </c>
      <c r="L121" s="13">
        <v>904.61</v>
      </c>
      <c r="M121" s="13">
        <v>904.61</v>
      </c>
      <c r="N121" s="13">
        <v>904.61</v>
      </c>
      <c r="O121" s="25"/>
      <c r="P121" s="12">
        <f>C121*VLOOKUP($A121,'2021 Depr Rates'!$A:$C,3,FALSE)/12/1000</f>
        <v>3.015366666666667E-3</v>
      </c>
      <c r="Q121" s="12">
        <f>D121*VLOOKUP($A121,'2021 Depr Rates'!$A:$C,3,FALSE)/12/1000</f>
        <v>3.015366666666667E-3</v>
      </c>
      <c r="R121" s="12">
        <f>E121*VLOOKUP($A121,'2021 Depr Rates'!$A:$C,3,FALSE)/12/1000</f>
        <v>3.015366666666667E-3</v>
      </c>
      <c r="S121" s="12">
        <f>F121*VLOOKUP($A121,'2021 Depr Rates'!$A:$C,3,FALSE)/12/1000</f>
        <v>3.015366666666667E-3</v>
      </c>
      <c r="T121" s="12">
        <f>G121*VLOOKUP($A121,'2021 Depr Rates'!$A:$C,3,FALSE)/12/1000</f>
        <v>3.015366666666667E-3</v>
      </c>
      <c r="U121" s="12">
        <f>H121*VLOOKUP($A121,'2021 Depr Rates'!$A:$C,3,FALSE)/12/1000</f>
        <v>3.015366666666667E-3</v>
      </c>
      <c r="V121" s="12">
        <f>I121*VLOOKUP($A121,'2021 Depr Rates'!$A:$C,3,FALSE)/12/1000</f>
        <v>3.015366666666667E-3</v>
      </c>
      <c r="W121" s="12">
        <f>J121*VLOOKUP($A121,'2021 Depr Rates'!$A:$C,3,FALSE)/12/1000</f>
        <v>3.015366666666667E-3</v>
      </c>
      <c r="X121" s="12">
        <f>K121*VLOOKUP($A121,'2021 Depr Rates'!$A:$C,3,FALSE)/12/1000</f>
        <v>3.015366666666667E-3</v>
      </c>
      <c r="Y121" s="12">
        <f>L121*VLOOKUP($A121,'2021 Depr Rates'!$A:$C,3,FALSE)/12/1000</f>
        <v>3.015366666666667E-3</v>
      </c>
      <c r="Z121" s="12">
        <f>M121*VLOOKUP($A121,'2021 Depr Rates'!$A:$C,3,FALSE)/12/1000</f>
        <v>3.015366666666667E-3</v>
      </c>
      <c r="AA121" s="12">
        <f>N121*VLOOKUP($A121,'2021 Depr Rates'!$A:$C,3,FALSE)/12/1000</f>
        <v>3.015366666666667E-3</v>
      </c>
      <c r="AB121" s="12">
        <f t="shared" si="2"/>
        <v>3.6184400000000005E-2</v>
      </c>
    </row>
    <row r="122" spans="1:28" x14ac:dyDescent="0.25">
      <c r="A122" s="22">
        <v>34634</v>
      </c>
      <c r="B122" s="10" t="s">
        <v>224</v>
      </c>
      <c r="C122" s="13">
        <v>904.61</v>
      </c>
      <c r="D122" s="13">
        <v>904.61</v>
      </c>
      <c r="E122" s="13">
        <v>904.61</v>
      </c>
      <c r="F122" s="13">
        <v>904.61</v>
      </c>
      <c r="G122" s="13">
        <v>904.61</v>
      </c>
      <c r="H122" s="13">
        <v>904.61</v>
      </c>
      <c r="I122" s="13">
        <v>904.61</v>
      </c>
      <c r="J122" s="13">
        <v>904.61</v>
      </c>
      <c r="K122" s="13">
        <v>904.61</v>
      </c>
      <c r="L122" s="13">
        <v>904.61</v>
      </c>
      <c r="M122" s="13">
        <v>904.61</v>
      </c>
      <c r="N122" s="13">
        <v>904.61</v>
      </c>
      <c r="O122" s="25"/>
      <c r="P122" s="12">
        <f>C122*VLOOKUP($A122,'2021 Depr Rates'!$A:$C,3,FALSE)/12/1000</f>
        <v>3.015366666666667E-3</v>
      </c>
      <c r="Q122" s="12">
        <f>D122*VLOOKUP($A122,'2021 Depr Rates'!$A:$C,3,FALSE)/12/1000</f>
        <v>3.015366666666667E-3</v>
      </c>
      <c r="R122" s="12">
        <f>E122*VLOOKUP($A122,'2021 Depr Rates'!$A:$C,3,FALSE)/12/1000</f>
        <v>3.015366666666667E-3</v>
      </c>
      <c r="S122" s="12">
        <f>F122*VLOOKUP($A122,'2021 Depr Rates'!$A:$C,3,FALSE)/12/1000</f>
        <v>3.015366666666667E-3</v>
      </c>
      <c r="T122" s="12">
        <f>G122*VLOOKUP($A122,'2021 Depr Rates'!$A:$C,3,FALSE)/12/1000</f>
        <v>3.015366666666667E-3</v>
      </c>
      <c r="U122" s="12">
        <f>H122*VLOOKUP($A122,'2021 Depr Rates'!$A:$C,3,FALSE)/12/1000</f>
        <v>3.015366666666667E-3</v>
      </c>
      <c r="V122" s="12">
        <f>I122*VLOOKUP($A122,'2021 Depr Rates'!$A:$C,3,FALSE)/12/1000</f>
        <v>3.015366666666667E-3</v>
      </c>
      <c r="W122" s="12">
        <f>J122*VLOOKUP($A122,'2021 Depr Rates'!$A:$C,3,FALSE)/12/1000</f>
        <v>3.015366666666667E-3</v>
      </c>
      <c r="X122" s="12">
        <f>K122*VLOOKUP($A122,'2021 Depr Rates'!$A:$C,3,FALSE)/12/1000</f>
        <v>3.015366666666667E-3</v>
      </c>
      <c r="Y122" s="12">
        <f>L122*VLOOKUP($A122,'2021 Depr Rates'!$A:$C,3,FALSE)/12/1000</f>
        <v>3.015366666666667E-3</v>
      </c>
      <c r="Z122" s="12">
        <f>M122*VLOOKUP($A122,'2021 Depr Rates'!$A:$C,3,FALSE)/12/1000</f>
        <v>3.015366666666667E-3</v>
      </c>
      <c r="AA122" s="12">
        <f>N122*VLOOKUP($A122,'2021 Depr Rates'!$A:$C,3,FALSE)/12/1000</f>
        <v>3.015366666666667E-3</v>
      </c>
      <c r="AB122" s="12">
        <f t="shared" si="2"/>
        <v>3.6184400000000005E-2</v>
      </c>
    </row>
    <row r="123" spans="1:28" x14ac:dyDescent="0.25">
      <c r="A123" s="22">
        <v>34636</v>
      </c>
      <c r="B123" s="10" t="s">
        <v>226</v>
      </c>
      <c r="C123" s="13">
        <v>11736.48</v>
      </c>
      <c r="D123" s="13">
        <v>11736.48</v>
      </c>
      <c r="E123" s="13">
        <v>11736.48</v>
      </c>
      <c r="F123" s="13">
        <v>11736.48</v>
      </c>
      <c r="G123" s="13">
        <v>11736.48</v>
      </c>
      <c r="H123" s="13">
        <v>11736.48</v>
      </c>
      <c r="I123" s="13">
        <v>11736.48</v>
      </c>
      <c r="J123" s="13">
        <v>11736.48</v>
      </c>
      <c r="K123" s="13">
        <v>11736.48</v>
      </c>
      <c r="L123" s="13">
        <v>11736.48</v>
      </c>
      <c r="M123" s="13">
        <v>11736.48</v>
      </c>
      <c r="N123" s="13">
        <v>11736.48</v>
      </c>
      <c r="O123" s="25"/>
      <c r="P123" s="12">
        <f>C123*VLOOKUP($A123,'2021 Depr Rates'!$A:$C,3,FALSE)/12/1000</f>
        <v>3.9121599999999999E-2</v>
      </c>
      <c r="Q123" s="12">
        <f>D123*VLOOKUP($A123,'2021 Depr Rates'!$A:$C,3,FALSE)/12/1000</f>
        <v>3.9121599999999999E-2</v>
      </c>
      <c r="R123" s="12">
        <f>E123*VLOOKUP($A123,'2021 Depr Rates'!$A:$C,3,FALSE)/12/1000</f>
        <v>3.9121599999999999E-2</v>
      </c>
      <c r="S123" s="12">
        <f>F123*VLOOKUP($A123,'2021 Depr Rates'!$A:$C,3,FALSE)/12/1000</f>
        <v>3.9121599999999999E-2</v>
      </c>
      <c r="T123" s="12">
        <f>G123*VLOOKUP($A123,'2021 Depr Rates'!$A:$C,3,FALSE)/12/1000</f>
        <v>3.9121599999999999E-2</v>
      </c>
      <c r="U123" s="12">
        <f>H123*VLOOKUP($A123,'2021 Depr Rates'!$A:$C,3,FALSE)/12/1000</f>
        <v>3.9121599999999999E-2</v>
      </c>
      <c r="V123" s="12">
        <f>I123*VLOOKUP($A123,'2021 Depr Rates'!$A:$C,3,FALSE)/12/1000</f>
        <v>3.9121599999999999E-2</v>
      </c>
      <c r="W123" s="12">
        <f>J123*VLOOKUP($A123,'2021 Depr Rates'!$A:$C,3,FALSE)/12/1000</f>
        <v>3.9121599999999999E-2</v>
      </c>
      <c r="X123" s="12">
        <f>K123*VLOOKUP($A123,'2021 Depr Rates'!$A:$C,3,FALSE)/12/1000</f>
        <v>3.9121599999999999E-2</v>
      </c>
      <c r="Y123" s="12">
        <f>L123*VLOOKUP($A123,'2021 Depr Rates'!$A:$C,3,FALSE)/12/1000</f>
        <v>3.9121599999999999E-2</v>
      </c>
      <c r="Z123" s="12">
        <f>M123*VLOOKUP($A123,'2021 Depr Rates'!$A:$C,3,FALSE)/12/1000</f>
        <v>3.9121599999999999E-2</v>
      </c>
      <c r="AA123" s="12">
        <f>N123*VLOOKUP($A123,'2021 Depr Rates'!$A:$C,3,FALSE)/12/1000</f>
        <v>3.9121599999999999E-2</v>
      </c>
      <c r="AB123" s="12">
        <f t="shared" si="2"/>
        <v>0.46945919999999991</v>
      </c>
    </row>
    <row r="124" spans="1:28" x14ac:dyDescent="0.25">
      <c r="A124" s="22">
        <v>34637</v>
      </c>
      <c r="B124" s="10" t="s">
        <v>227</v>
      </c>
      <c r="C124" s="13">
        <v>549574.57999999984</v>
      </c>
      <c r="D124" s="13">
        <v>549574.57999999984</v>
      </c>
      <c r="E124" s="13">
        <v>549574.57999999984</v>
      </c>
      <c r="F124" s="13">
        <v>549574.57999999984</v>
      </c>
      <c r="G124" s="13">
        <v>549574.57999999984</v>
      </c>
      <c r="H124" s="13">
        <v>549574.57999999984</v>
      </c>
      <c r="I124" s="13">
        <v>549574.57999999984</v>
      </c>
      <c r="J124" s="13">
        <v>549574.57999999984</v>
      </c>
      <c r="K124" s="13">
        <v>549574.57999999984</v>
      </c>
      <c r="L124" s="13">
        <v>549574.57999999984</v>
      </c>
      <c r="M124" s="13">
        <v>549574.57999999984</v>
      </c>
      <c r="N124" s="13">
        <v>549574.57999999984</v>
      </c>
      <c r="O124" s="25"/>
      <c r="P124" s="12">
        <f>C124*VLOOKUP($A124,'2021 Depr Rates'!$A:$C,3,FALSE)/12/1000</f>
        <v>6.5490970783333324</v>
      </c>
      <c r="Q124" s="12">
        <f>D124*VLOOKUP($A124,'2021 Depr Rates'!$A:$C,3,FALSE)/12/1000</f>
        <v>6.5490970783333324</v>
      </c>
      <c r="R124" s="12">
        <f>E124*VLOOKUP($A124,'2021 Depr Rates'!$A:$C,3,FALSE)/12/1000</f>
        <v>6.5490970783333324</v>
      </c>
      <c r="S124" s="12">
        <f>F124*VLOOKUP($A124,'2021 Depr Rates'!$A:$C,3,FALSE)/12/1000</f>
        <v>6.5490970783333324</v>
      </c>
      <c r="T124" s="12">
        <f>G124*VLOOKUP($A124,'2021 Depr Rates'!$A:$C,3,FALSE)/12/1000</f>
        <v>6.5490970783333324</v>
      </c>
      <c r="U124" s="12">
        <f>H124*VLOOKUP($A124,'2021 Depr Rates'!$A:$C,3,FALSE)/12/1000</f>
        <v>6.5490970783333324</v>
      </c>
      <c r="V124" s="12">
        <f>I124*VLOOKUP($A124,'2021 Depr Rates'!$A:$C,3,FALSE)/12/1000</f>
        <v>6.5490970783333324</v>
      </c>
      <c r="W124" s="12">
        <f>J124*VLOOKUP($A124,'2021 Depr Rates'!$A:$C,3,FALSE)/12/1000</f>
        <v>6.5490970783333324</v>
      </c>
      <c r="X124" s="12">
        <f>K124*VLOOKUP($A124,'2021 Depr Rates'!$A:$C,3,FALSE)/12/1000</f>
        <v>6.5490970783333324</v>
      </c>
      <c r="Y124" s="12">
        <f>L124*VLOOKUP($A124,'2021 Depr Rates'!$A:$C,3,FALSE)/12/1000</f>
        <v>6.5490970783333324</v>
      </c>
      <c r="Z124" s="12">
        <f>M124*VLOOKUP($A124,'2021 Depr Rates'!$A:$C,3,FALSE)/12/1000</f>
        <v>6.5490970783333324</v>
      </c>
      <c r="AA124" s="12">
        <f>N124*VLOOKUP($A124,'2021 Depr Rates'!$A:$C,3,FALSE)/12/1000</f>
        <v>6.5490970783333324</v>
      </c>
      <c r="AB124" s="12">
        <f t="shared" si="2"/>
        <v>78.589164939999989</v>
      </c>
    </row>
    <row r="125" spans="1:28" x14ac:dyDescent="0.25">
      <c r="A125" s="22">
        <v>34644</v>
      </c>
      <c r="B125" s="10" t="s">
        <v>228</v>
      </c>
      <c r="C125" s="13">
        <v>510664.71</v>
      </c>
      <c r="D125" s="13">
        <v>510664.71</v>
      </c>
      <c r="E125" s="13">
        <v>510664.71</v>
      </c>
      <c r="F125" s="13">
        <v>510664.71</v>
      </c>
      <c r="G125" s="13">
        <v>510664.71</v>
      </c>
      <c r="H125" s="13">
        <v>510664.71</v>
      </c>
      <c r="I125" s="13">
        <v>510664.71</v>
      </c>
      <c r="J125" s="13">
        <v>510664.71</v>
      </c>
      <c r="K125" s="13">
        <v>510664.71</v>
      </c>
      <c r="L125" s="13">
        <v>510664.71</v>
      </c>
      <c r="M125" s="13">
        <v>510664.71</v>
      </c>
      <c r="N125" s="13">
        <v>510664.71</v>
      </c>
      <c r="O125" s="25"/>
      <c r="P125" s="12">
        <f>C125*VLOOKUP($A125,'2021 Depr Rates'!$A:$C,3,FALSE)/12/1000</f>
        <v>1.7022157</v>
      </c>
      <c r="Q125" s="12">
        <f>D125*VLOOKUP($A125,'2021 Depr Rates'!$A:$C,3,FALSE)/12/1000</f>
        <v>1.7022157</v>
      </c>
      <c r="R125" s="12">
        <f>E125*VLOOKUP($A125,'2021 Depr Rates'!$A:$C,3,FALSE)/12/1000</f>
        <v>1.7022157</v>
      </c>
      <c r="S125" s="12">
        <f>F125*VLOOKUP($A125,'2021 Depr Rates'!$A:$C,3,FALSE)/12/1000</f>
        <v>1.7022157</v>
      </c>
      <c r="T125" s="12">
        <f>G125*VLOOKUP($A125,'2021 Depr Rates'!$A:$C,3,FALSE)/12/1000</f>
        <v>1.7022157</v>
      </c>
      <c r="U125" s="12">
        <f>H125*VLOOKUP($A125,'2021 Depr Rates'!$A:$C,3,FALSE)/12/1000</f>
        <v>1.7022157</v>
      </c>
      <c r="V125" s="12">
        <f>I125*VLOOKUP($A125,'2021 Depr Rates'!$A:$C,3,FALSE)/12/1000</f>
        <v>1.7022157</v>
      </c>
      <c r="W125" s="12">
        <f>J125*VLOOKUP($A125,'2021 Depr Rates'!$A:$C,3,FALSE)/12/1000</f>
        <v>1.7022157</v>
      </c>
      <c r="X125" s="12">
        <f>K125*VLOOKUP($A125,'2021 Depr Rates'!$A:$C,3,FALSE)/12/1000</f>
        <v>1.7022157</v>
      </c>
      <c r="Y125" s="12">
        <f>L125*VLOOKUP($A125,'2021 Depr Rates'!$A:$C,3,FALSE)/12/1000</f>
        <v>1.7022157</v>
      </c>
      <c r="Z125" s="12">
        <f>M125*VLOOKUP($A125,'2021 Depr Rates'!$A:$C,3,FALSE)/12/1000</f>
        <v>1.7022157</v>
      </c>
      <c r="AA125" s="12">
        <f>N125*VLOOKUP($A125,'2021 Depr Rates'!$A:$C,3,FALSE)/12/1000</f>
        <v>1.7022157</v>
      </c>
      <c r="AB125" s="12">
        <f t="shared" si="2"/>
        <v>20.4265884</v>
      </c>
    </row>
    <row r="126" spans="1:28" x14ac:dyDescent="0.25">
      <c r="A126" s="22">
        <v>34680</v>
      </c>
      <c r="B126" s="10" t="s">
        <v>229</v>
      </c>
      <c r="C126" s="13">
        <v>850630.8600000001</v>
      </c>
      <c r="D126" s="13">
        <v>850630.8600000001</v>
      </c>
      <c r="E126" s="13">
        <v>850630.8600000001</v>
      </c>
      <c r="F126" s="13">
        <v>850630.8600000001</v>
      </c>
      <c r="G126" s="13">
        <v>850630.8600000001</v>
      </c>
      <c r="H126" s="13">
        <v>850630.8600000001</v>
      </c>
      <c r="I126" s="13">
        <v>850630.8600000001</v>
      </c>
      <c r="J126" s="13">
        <v>850630.8600000001</v>
      </c>
      <c r="K126" s="13">
        <v>850630.8600000001</v>
      </c>
      <c r="L126" s="13">
        <v>850630.8600000001</v>
      </c>
      <c r="M126" s="13">
        <v>850630.8600000001</v>
      </c>
      <c r="N126" s="13">
        <v>850630.8600000001</v>
      </c>
      <c r="O126" s="25"/>
      <c r="P126" s="12">
        <f>C126*VLOOKUP($A126,'2021 Depr Rates'!$A:$C,3,FALSE)/12/1000</f>
        <v>1.7012617200000002</v>
      </c>
      <c r="Q126" s="12">
        <f>D126*VLOOKUP($A126,'2021 Depr Rates'!$A:$C,3,FALSE)/12/1000</f>
        <v>1.7012617200000002</v>
      </c>
      <c r="R126" s="12">
        <f>E126*VLOOKUP($A126,'2021 Depr Rates'!$A:$C,3,FALSE)/12/1000</f>
        <v>1.7012617200000002</v>
      </c>
      <c r="S126" s="12">
        <f>F126*VLOOKUP($A126,'2021 Depr Rates'!$A:$C,3,FALSE)/12/1000</f>
        <v>1.7012617200000002</v>
      </c>
      <c r="T126" s="12">
        <f>G126*VLOOKUP($A126,'2021 Depr Rates'!$A:$C,3,FALSE)/12/1000</f>
        <v>1.7012617200000002</v>
      </c>
      <c r="U126" s="12">
        <f>H126*VLOOKUP($A126,'2021 Depr Rates'!$A:$C,3,FALSE)/12/1000</f>
        <v>1.7012617200000002</v>
      </c>
      <c r="V126" s="12">
        <f>I126*VLOOKUP($A126,'2021 Depr Rates'!$A:$C,3,FALSE)/12/1000</f>
        <v>1.7012617200000002</v>
      </c>
      <c r="W126" s="12">
        <f>J126*VLOOKUP($A126,'2021 Depr Rates'!$A:$C,3,FALSE)/12/1000</f>
        <v>1.7012617200000002</v>
      </c>
      <c r="X126" s="12">
        <f>K126*VLOOKUP($A126,'2021 Depr Rates'!$A:$C,3,FALSE)/12/1000</f>
        <v>1.7012617200000002</v>
      </c>
      <c r="Y126" s="12">
        <f>L126*VLOOKUP($A126,'2021 Depr Rates'!$A:$C,3,FALSE)/12/1000</f>
        <v>1.7012617200000002</v>
      </c>
      <c r="Z126" s="12">
        <f>M126*VLOOKUP($A126,'2021 Depr Rates'!$A:$C,3,FALSE)/12/1000</f>
        <v>1.7012617200000002</v>
      </c>
      <c r="AA126" s="12">
        <f>N126*VLOOKUP($A126,'2021 Depr Rates'!$A:$C,3,FALSE)/12/1000</f>
        <v>1.7012617200000002</v>
      </c>
      <c r="AB126" s="12">
        <f t="shared" si="2"/>
        <v>20.415140640000004</v>
      </c>
    </row>
    <row r="127" spans="1:28" x14ac:dyDescent="0.25">
      <c r="A127" s="22">
        <v>34681</v>
      </c>
      <c r="B127" s="10" t="s">
        <v>230</v>
      </c>
      <c r="C127" s="13">
        <v>6060776.8499999987</v>
      </c>
      <c r="D127" s="13">
        <v>6060776.8499999987</v>
      </c>
      <c r="E127" s="13">
        <v>6060776.8499999987</v>
      </c>
      <c r="F127" s="13">
        <v>6060776.8499999987</v>
      </c>
      <c r="G127" s="13">
        <v>6060776.8499999987</v>
      </c>
      <c r="H127" s="13">
        <v>6060776.8499999987</v>
      </c>
      <c r="I127" s="13">
        <v>6060776.8499999987</v>
      </c>
      <c r="J127" s="13">
        <v>6060776.8499999987</v>
      </c>
      <c r="K127" s="13">
        <v>6060776.8499999987</v>
      </c>
      <c r="L127" s="13">
        <v>6060776.8499999987</v>
      </c>
      <c r="M127" s="13">
        <v>6060776.8499999987</v>
      </c>
      <c r="N127" s="13">
        <v>6060776.8499999987</v>
      </c>
      <c r="O127" s="25"/>
      <c r="P127" s="12">
        <f>C127*VLOOKUP($A127,'2021 Depr Rates'!$A:$C,3,FALSE)/12/1000</f>
        <v>15.657006862499996</v>
      </c>
      <c r="Q127" s="12">
        <f>D127*VLOOKUP($A127,'2021 Depr Rates'!$A:$C,3,FALSE)/12/1000</f>
        <v>15.657006862499996</v>
      </c>
      <c r="R127" s="12">
        <f>E127*VLOOKUP($A127,'2021 Depr Rates'!$A:$C,3,FALSE)/12/1000</f>
        <v>15.657006862499996</v>
      </c>
      <c r="S127" s="12">
        <f>F127*VLOOKUP($A127,'2021 Depr Rates'!$A:$C,3,FALSE)/12/1000</f>
        <v>15.657006862499996</v>
      </c>
      <c r="T127" s="12">
        <f>G127*VLOOKUP($A127,'2021 Depr Rates'!$A:$C,3,FALSE)/12/1000</f>
        <v>15.657006862499996</v>
      </c>
      <c r="U127" s="12">
        <f>H127*VLOOKUP($A127,'2021 Depr Rates'!$A:$C,3,FALSE)/12/1000</f>
        <v>15.657006862499996</v>
      </c>
      <c r="V127" s="12">
        <f>I127*VLOOKUP($A127,'2021 Depr Rates'!$A:$C,3,FALSE)/12/1000</f>
        <v>15.657006862499996</v>
      </c>
      <c r="W127" s="12">
        <f>J127*VLOOKUP($A127,'2021 Depr Rates'!$A:$C,3,FALSE)/12/1000</f>
        <v>15.657006862499996</v>
      </c>
      <c r="X127" s="12">
        <f>K127*VLOOKUP($A127,'2021 Depr Rates'!$A:$C,3,FALSE)/12/1000</f>
        <v>15.657006862499996</v>
      </c>
      <c r="Y127" s="12">
        <f>L127*VLOOKUP($A127,'2021 Depr Rates'!$A:$C,3,FALSE)/12/1000</f>
        <v>15.657006862499996</v>
      </c>
      <c r="Z127" s="12">
        <f>M127*VLOOKUP($A127,'2021 Depr Rates'!$A:$C,3,FALSE)/12/1000</f>
        <v>15.657006862499996</v>
      </c>
      <c r="AA127" s="12">
        <f>N127*VLOOKUP($A127,'2021 Depr Rates'!$A:$C,3,FALSE)/12/1000</f>
        <v>15.657006862499996</v>
      </c>
      <c r="AB127" s="12">
        <f t="shared" si="2"/>
        <v>187.88408234999994</v>
      </c>
    </row>
    <row r="128" spans="1:28" x14ac:dyDescent="0.25">
      <c r="A128" s="22">
        <v>34682</v>
      </c>
      <c r="B128" s="10" t="s">
        <v>231</v>
      </c>
      <c r="C128" s="13">
        <v>173209.91</v>
      </c>
      <c r="D128" s="13">
        <v>173209.91</v>
      </c>
      <c r="E128" s="13">
        <v>173209.91</v>
      </c>
      <c r="F128" s="13">
        <v>173209.91</v>
      </c>
      <c r="G128" s="13">
        <v>173209.91</v>
      </c>
      <c r="H128" s="13">
        <v>173209.91</v>
      </c>
      <c r="I128" s="13">
        <v>173209.91</v>
      </c>
      <c r="J128" s="13">
        <v>173209.91</v>
      </c>
      <c r="K128" s="13">
        <v>173209.91</v>
      </c>
      <c r="L128" s="13">
        <v>173209.91</v>
      </c>
      <c r="M128" s="13">
        <v>173209.91</v>
      </c>
      <c r="N128" s="13">
        <v>173209.91</v>
      </c>
      <c r="O128" s="25"/>
      <c r="P128" s="12">
        <f>C128*VLOOKUP($A128,'2021 Depr Rates'!$A:$C,3,FALSE)/12/1000</f>
        <v>0.50519557083333344</v>
      </c>
      <c r="Q128" s="12">
        <f>D128*VLOOKUP($A128,'2021 Depr Rates'!$A:$C,3,FALSE)/12/1000</f>
        <v>0.50519557083333344</v>
      </c>
      <c r="R128" s="12">
        <f>E128*VLOOKUP($A128,'2021 Depr Rates'!$A:$C,3,FALSE)/12/1000</f>
        <v>0.50519557083333344</v>
      </c>
      <c r="S128" s="12">
        <f>F128*VLOOKUP($A128,'2021 Depr Rates'!$A:$C,3,FALSE)/12/1000</f>
        <v>0.50519557083333344</v>
      </c>
      <c r="T128" s="12">
        <f>G128*VLOOKUP($A128,'2021 Depr Rates'!$A:$C,3,FALSE)/12/1000</f>
        <v>0.50519557083333344</v>
      </c>
      <c r="U128" s="12">
        <f>H128*VLOOKUP($A128,'2021 Depr Rates'!$A:$C,3,FALSE)/12/1000</f>
        <v>0.50519557083333344</v>
      </c>
      <c r="V128" s="12">
        <f>I128*VLOOKUP($A128,'2021 Depr Rates'!$A:$C,3,FALSE)/12/1000</f>
        <v>0.50519557083333344</v>
      </c>
      <c r="W128" s="12">
        <f>J128*VLOOKUP($A128,'2021 Depr Rates'!$A:$C,3,FALSE)/12/1000</f>
        <v>0.50519557083333344</v>
      </c>
      <c r="X128" s="12">
        <f>K128*VLOOKUP($A128,'2021 Depr Rates'!$A:$C,3,FALSE)/12/1000</f>
        <v>0.50519557083333344</v>
      </c>
      <c r="Y128" s="12">
        <f>L128*VLOOKUP($A128,'2021 Depr Rates'!$A:$C,3,FALSE)/12/1000</f>
        <v>0.50519557083333344</v>
      </c>
      <c r="Z128" s="12">
        <f>M128*VLOOKUP($A128,'2021 Depr Rates'!$A:$C,3,FALSE)/12/1000</f>
        <v>0.50519557083333344</v>
      </c>
      <c r="AA128" s="12">
        <f>N128*VLOOKUP($A128,'2021 Depr Rates'!$A:$C,3,FALSE)/12/1000</f>
        <v>0.50519557083333344</v>
      </c>
      <c r="AB128" s="12">
        <f t="shared" si="2"/>
        <v>6.06234685</v>
      </c>
    </row>
    <row r="129" spans="1:28" x14ac:dyDescent="0.25">
      <c r="A129" s="22">
        <v>34683</v>
      </c>
      <c r="B129" s="10" t="s">
        <v>232</v>
      </c>
      <c r="C129" s="13">
        <v>432910.42</v>
      </c>
      <c r="D129" s="13">
        <v>432910.42</v>
      </c>
      <c r="E129" s="13">
        <v>432910.42</v>
      </c>
      <c r="F129" s="13">
        <v>432910.42</v>
      </c>
      <c r="G129" s="13">
        <v>432910.42</v>
      </c>
      <c r="H129" s="13">
        <v>432910.42</v>
      </c>
      <c r="I129" s="13">
        <v>432910.42</v>
      </c>
      <c r="J129" s="13">
        <v>432910.42</v>
      </c>
      <c r="K129" s="13">
        <v>432910.42</v>
      </c>
      <c r="L129" s="13">
        <v>432910.42</v>
      </c>
      <c r="M129" s="13">
        <v>432910.42</v>
      </c>
      <c r="N129" s="13">
        <v>432910.42</v>
      </c>
      <c r="O129" s="25"/>
      <c r="P129" s="12">
        <f>C129*VLOOKUP($A129,'2021 Depr Rates'!$A:$C,3,FALSE)/12/1000</f>
        <v>1.1183519183333333</v>
      </c>
      <c r="Q129" s="12">
        <f>D129*VLOOKUP($A129,'2021 Depr Rates'!$A:$C,3,FALSE)/12/1000</f>
        <v>1.1183519183333333</v>
      </c>
      <c r="R129" s="12">
        <f>E129*VLOOKUP($A129,'2021 Depr Rates'!$A:$C,3,FALSE)/12/1000</f>
        <v>1.1183519183333333</v>
      </c>
      <c r="S129" s="12">
        <f>F129*VLOOKUP($A129,'2021 Depr Rates'!$A:$C,3,FALSE)/12/1000</f>
        <v>1.1183519183333333</v>
      </c>
      <c r="T129" s="12">
        <f>G129*VLOOKUP($A129,'2021 Depr Rates'!$A:$C,3,FALSE)/12/1000</f>
        <v>1.1183519183333333</v>
      </c>
      <c r="U129" s="12">
        <f>H129*VLOOKUP($A129,'2021 Depr Rates'!$A:$C,3,FALSE)/12/1000</f>
        <v>1.1183519183333333</v>
      </c>
      <c r="V129" s="12">
        <f>I129*VLOOKUP($A129,'2021 Depr Rates'!$A:$C,3,FALSE)/12/1000</f>
        <v>1.1183519183333333</v>
      </c>
      <c r="W129" s="12">
        <f>J129*VLOOKUP($A129,'2021 Depr Rates'!$A:$C,3,FALSE)/12/1000</f>
        <v>1.1183519183333333</v>
      </c>
      <c r="X129" s="12">
        <f>K129*VLOOKUP($A129,'2021 Depr Rates'!$A:$C,3,FALSE)/12/1000</f>
        <v>1.1183519183333333</v>
      </c>
      <c r="Y129" s="12">
        <f>L129*VLOOKUP($A129,'2021 Depr Rates'!$A:$C,3,FALSE)/12/1000</f>
        <v>1.1183519183333333</v>
      </c>
      <c r="Z129" s="12">
        <f>M129*VLOOKUP($A129,'2021 Depr Rates'!$A:$C,3,FALSE)/12/1000</f>
        <v>1.1183519183333333</v>
      </c>
      <c r="AA129" s="12">
        <f>N129*VLOOKUP($A129,'2021 Depr Rates'!$A:$C,3,FALSE)/12/1000</f>
        <v>1.1183519183333333</v>
      </c>
      <c r="AB129" s="12">
        <f t="shared" si="2"/>
        <v>13.42022302</v>
      </c>
    </row>
    <row r="130" spans="1:28" x14ac:dyDescent="0.25">
      <c r="A130" s="22">
        <v>34686</v>
      </c>
      <c r="B130" s="10" t="s">
        <v>235</v>
      </c>
      <c r="C130" s="13">
        <v>141626.41</v>
      </c>
      <c r="D130" s="13">
        <v>141626.41</v>
      </c>
      <c r="E130" s="13">
        <v>141626.41</v>
      </c>
      <c r="F130" s="13">
        <v>141626.41</v>
      </c>
      <c r="G130" s="13">
        <v>141626.41</v>
      </c>
      <c r="H130" s="13">
        <v>141626.41</v>
      </c>
      <c r="I130" s="13">
        <v>141626.41</v>
      </c>
      <c r="J130" s="13">
        <v>141626.41</v>
      </c>
      <c r="K130" s="13">
        <v>141626.41</v>
      </c>
      <c r="L130" s="13">
        <v>141626.41</v>
      </c>
      <c r="M130" s="13">
        <v>141626.41</v>
      </c>
      <c r="N130" s="13">
        <v>141626.41</v>
      </c>
      <c r="O130" s="25"/>
      <c r="P130" s="12">
        <f>C130*VLOOKUP($A130,'2021 Depr Rates'!$A:$C,3,FALSE)/12/1000</f>
        <v>0.34226382416666667</v>
      </c>
      <c r="Q130" s="12">
        <f>D130*VLOOKUP($A130,'2021 Depr Rates'!$A:$C,3,FALSE)/12/1000</f>
        <v>0.34226382416666667</v>
      </c>
      <c r="R130" s="12">
        <f>E130*VLOOKUP($A130,'2021 Depr Rates'!$A:$C,3,FALSE)/12/1000</f>
        <v>0.34226382416666667</v>
      </c>
      <c r="S130" s="12">
        <f>F130*VLOOKUP($A130,'2021 Depr Rates'!$A:$C,3,FALSE)/12/1000</f>
        <v>0.34226382416666667</v>
      </c>
      <c r="T130" s="12">
        <f>G130*VLOOKUP($A130,'2021 Depr Rates'!$A:$C,3,FALSE)/12/1000</f>
        <v>0.34226382416666667</v>
      </c>
      <c r="U130" s="12">
        <f>H130*VLOOKUP($A130,'2021 Depr Rates'!$A:$C,3,FALSE)/12/1000</f>
        <v>0.34226382416666667</v>
      </c>
      <c r="V130" s="12">
        <f>I130*VLOOKUP($A130,'2021 Depr Rates'!$A:$C,3,FALSE)/12/1000</f>
        <v>0.34226382416666667</v>
      </c>
      <c r="W130" s="12">
        <f>J130*VLOOKUP($A130,'2021 Depr Rates'!$A:$C,3,FALSE)/12/1000</f>
        <v>0.34226382416666667</v>
      </c>
      <c r="X130" s="12">
        <f>K130*VLOOKUP($A130,'2021 Depr Rates'!$A:$C,3,FALSE)/12/1000</f>
        <v>0.34226382416666667</v>
      </c>
      <c r="Y130" s="12">
        <f>L130*VLOOKUP($A130,'2021 Depr Rates'!$A:$C,3,FALSE)/12/1000</f>
        <v>0.34226382416666667</v>
      </c>
      <c r="Z130" s="12">
        <f>M130*VLOOKUP($A130,'2021 Depr Rates'!$A:$C,3,FALSE)/12/1000</f>
        <v>0.34226382416666667</v>
      </c>
      <c r="AA130" s="12">
        <f>N130*VLOOKUP($A130,'2021 Depr Rates'!$A:$C,3,FALSE)/12/1000</f>
        <v>0.34226382416666667</v>
      </c>
      <c r="AB130" s="12">
        <f t="shared" si="2"/>
        <v>4.1071658899999992</v>
      </c>
    </row>
    <row r="131" spans="1:28" x14ac:dyDescent="0.25">
      <c r="A131" s="22">
        <v>34687</v>
      </c>
      <c r="B131" s="10" t="s">
        <v>236</v>
      </c>
      <c r="C131" s="13">
        <v>1200400.2800000003</v>
      </c>
      <c r="D131" s="13">
        <v>1200400.2800000003</v>
      </c>
      <c r="E131" s="13">
        <v>1200400.2800000003</v>
      </c>
      <c r="F131" s="13">
        <v>1200400.2800000003</v>
      </c>
      <c r="G131" s="13">
        <v>1200400.2800000003</v>
      </c>
      <c r="H131" s="13">
        <v>1200400.2800000003</v>
      </c>
      <c r="I131" s="13">
        <v>1200400.2800000003</v>
      </c>
      <c r="J131" s="13">
        <v>1200400.2800000003</v>
      </c>
      <c r="K131" s="13">
        <v>1200400.2800000003</v>
      </c>
      <c r="L131" s="13">
        <v>1200400.2800000003</v>
      </c>
      <c r="M131" s="13">
        <v>1200400.2800000003</v>
      </c>
      <c r="N131" s="13">
        <v>1200400.2800000003</v>
      </c>
      <c r="O131" s="25"/>
      <c r="P131" s="12">
        <f>C131*VLOOKUP($A131,'2021 Depr Rates'!$A:$C,3,FALSE)/12/1000</f>
        <v>14.304770003333338</v>
      </c>
      <c r="Q131" s="12">
        <f>D131*VLOOKUP($A131,'2021 Depr Rates'!$A:$C,3,FALSE)/12/1000</f>
        <v>14.304770003333338</v>
      </c>
      <c r="R131" s="12">
        <f>E131*VLOOKUP($A131,'2021 Depr Rates'!$A:$C,3,FALSE)/12/1000</f>
        <v>14.304770003333338</v>
      </c>
      <c r="S131" s="12">
        <f>F131*VLOOKUP($A131,'2021 Depr Rates'!$A:$C,3,FALSE)/12/1000</f>
        <v>14.304770003333338</v>
      </c>
      <c r="T131" s="12">
        <f>G131*VLOOKUP($A131,'2021 Depr Rates'!$A:$C,3,FALSE)/12/1000</f>
        <v>14.304770003333338</v>
      </c>
      <c r="U131" s="12">
        <f>H131*VLOOKUP($A131,'2021 Depr Rates'!$A:$C,3,FALSE)/12/1000</f>
        <v>14.304770003333338</v>
      </c>
      <c r="V131" s="12">
        <f>I131*VLOOKUP($A131,'2021 Depr Rates'!$A:$C,3,FALSE)/12/1000</f>
        <v>14.304770003333338</v>
      </c>
      <c r="W131" s="12">
        <f>J131*VLOOKUP($A131,'2021 Depr Rates'!$A:$C,3,FALSE)/12/1000</f>
        <v>14.304770003333338</v>
      </c>
      <c r="X131" s="12">
        <f>K131*VLOOKUP($A131,'2021 Depr Rates'!$A:$C,3,FALSE)/12/1000</f>
        <v>14.304770003333338</v>
      </c>
      <c r="Y131" s="12">
        <f>L131*VLOOKUP($A131,'2021 Depr Rates'!$A:$C,3,FALSE)/12/1000</f>
        <v>14.304770003333338</v>
      </c>
      <c r="Z131" s="12">
        <f>M131*VLOOKUP($A131,'2021 Depr Rates'!$A:$C,3,FALSE)/12/1000</f>
        <v>14.304770003333338</v>
      </c>
      <c r="AA131" s="12">
        <f>N131*VLOOKUP($A131,'2021 Depr Rates'!$A:$C,3,FALSE)/12/1000</f>
        <v>14.304770003333338</v>
      </c>
      <c r="AB131" s="12">
        <f t="shared" si="2"/>
        <v>171.65724004000012</v>
      </c>
    </row>
    <row r="132" spans="1:28" x14ac:dyDescent="0.25">
      <c r="A132" s="22">
        <v>34899</v>
      </c>
      <c r="B132" s="10" t="s">
        <v>239</v>
      </c>
      <c r="C132" s="13">
        <v>9473273.8499999996</v>
      </c>
      <c r="D132" s="13">
        <v>9473273.8499999996</v>
      </c>
      <c r="E132" s="13">
        <v>9473273.8499999996</v>
      </c>
      <c r="F132" s="13">
        <v>9473273.8499999996</v>
      </c>
      <c r="G132" s="13">
        <v>9473273.8499999996</v>
      </c>
      <c r="H132" s="13">
        <v>9473273.8499999996</v>
      </c>
      <c r="I132" s="13">
        <v>9473273.8499999996</v>
      </c>
      <c r="J132" s="13">
        <v>9473273.8499999996</v>
      </c>
      <c r="K132" s="13">
        <v>9473273.8499999996</v>
      </c>
      <c r="L132" s="13">
        <v>9473273.8499999996</v>
      </c>
      <c r="M132" s="13">
        <v>9473273.8499999996</v>
      </c>
      <c r="N132" s="13">
        <v>9473273.8499999996</v>
      </c>
      <c r="O132" s="25"/>
      <c r="P132" s="12">
        <f>C132*VLOOKUP($A132,'2021 Depr Rates'!$A:$C,3,FALSE)/12/1000</f>
        <v>78.94394874999999</v>
      </c>
      <c r="Q132" s="12">
        <f>D132*VLOOKUP($A132,'2021 Depr Rates'!$A:$C,3,FALSE)/12/1000</f>
        <v>78.94394874999999</v>
      </c>
      <c r="R132" s="12">
        <f>E132*VLOOKUP($A132,'2021 Depr Rates'!$A:$C,3,FALSE)/12/1000</f>
        <v>78.94394874999999</v>
      </c>
      <c r="S132" s="12">
        <f>F132*VLOOKUP($A132,'2021 Depr Rates'!$A:$C,3,FALSE)/12/1000</f>
        <v>78.94394874999999</v>
      </c>
      <c r="T132" s="12">
        <f>G132*VLOOKUP($A132,'2021 Depr Rates'!$A:$C,3,FALSE)/12/1000</f>
        <v>78.94394874999999</v>
      </c>
      <c r="U132" s="12">
        <f>H132*VLOOKUP($A132,'2021 Depr Rates'!$A:$C,3,FALSE)/12/1000</f>
        <v>78.94394874999999</v>
      </c>
      <c r="V132" s="12">
        <f>I132*VLOOKUP($A132,'2021 Depr Rates'!$A:$C,3,FALSE)/12/1000</f>
        <v>78.94394874999999</v>
      </c>
      <c r="W132" s="12">
        <f>J132*VLOOKUP($A132,'2021 Depr Rates'!$A:$C,3,FALSE)/12/1000</f>
        <v>78.94394874999999</v>
      </c>
      <c r="X132" s="12">
        <f>K132*VLOOKUP($A132,'2021 Depr Rates'!$A:$C,3,FALSE)/12/1000</f>
        <v>78.94394874999999</v>
      </c>
      <c r="Y132" s="12">
        <f>L132*VLOOKUP($A132,'2021 Depr Rates'!$A:$C,3,FALSE)/12/1000</f>
        <v>78.94394874999999</v>
      </c>
      <c r="Z132" s="12">
        <f>M132*VLOOKUP($A132,'2021 Depr Rates'!$A:$C,3,FALSE)/12/1000</f>
        <v>78.94394874999999</v>
      </c>
      <c r="AA132" s="12">
        <f>N132*VLOOKUP($A132,'2021 Depr Rates'!$A:$C,3,FALSE)/12/1000</f>
        <v>78.94394874999999</v>
      </c>
      <c r="AB132" s="12">
        <f t="shared" si="2"/>
        <v>947.32738499999994</v>
      </c>
    </row>
    <row r="133" spans="1:28" x14ac:dyDescent="0.25">
      <c r="A133" s="22">
        <v>35001</v>
      </c>
      <c r="B133" s="10" t="s">
        <v>241</v>
      </c>
      <c r="C133" s="13">
        <v>12151664.619999999</v>
      </c>
      <c r="D133" s="13">
        <v>12151664.619999999</v>
      </c>
      <c r="E133" s="13">
        <v>12151664.619999999</v>
      </c>
      <c r="F133" s="13">
        <v>12151664.619999999</v>
      </c>
      <c r="G133" s="13">
        <v>12151664.619999999</v>
      </c>
      <c r="H133" s="13">
        <v>12151664.619999999</v>
      </c>
      <c r="I133" s="13">
        <v>12151664.619999999</v>
      </c>
      <c r="J133" s="13">
        <v>12151664.619999999</v>
      </c>
      <c r="K133" s="13">
        <v>12151664.619999999</v>
      </c>
      <c r="L133" s="13">
        <v>12151664.619999999</v>
      </c>
      <c r="M133" s="13">
        <v>12151664.619999999</v>
      </c>
      <c r="N133" s="13">
        <v>12151664.619999999</v>
      </c>
      <c r="O133" s="25"/>
      <c r="P133" s="12">
        <f>C133*VLOOKUP($A133,'2021 Depr Rates'!$A:$C,3,FALSE)/12/1000</f>
        <v>13.164303338333333</v>
      </c>
      <c r="Q133" s="12">
        <f>D133*VLOOKUP($A133,'2021 Depr Rates'!$A:$C,3,FALSE)/12/1000</f>
        <v>13.164303338333333</v>
      </c>
      <c r="R133" s="12">
        <f>E133*VLOOKUP($A133,'2021 Depr Rates'!$A:$C,3,FALSE)/12/1000</f>
        <v>13.164303338333333</v>
      </c>
      <c r="S133" s="12">
        <f>F133*VLOOKUP($A133,'2021 Depr Rates'!$A:$C,3,FALSE)/12/1000</f>
        <v>13.164303338333333</v>
      </c>
      <c r="T133" s="12">
        <f>G133*VLOOKUP($A133,'2021 Depr Rates'!$A:$C,3,FALSE)/12/1000</f>
        <v>13.164303338333333</v>
      </c>
      <c r="U133" s="12">
        <f>H133*VLOOKUP($A133,'2021 Depr Rates'!$A:$C,3,FALSE)/12/1000</f>
        <v>13.164303338333333</v>
      </c>
      <c r="V133" s="12">
        <f>I133*VLOOKUP($A133,'2021 Depr Rates'!$A:$C,3,FALSE)/12/1000</f>
        <v>13.164303338333333</v>
      </c>
      <c r="W133" s="12">
        <f>J133*VLOOKUP($A133,'2021 Depr Rates'!$A:$C,3,FALSE)/12/1000</f>
        <v>13.164303338333333</v>
      </c>
      <c r="X133" s="12">
        <f>K133*VLOOKUP($A133,'2021 Depr Rates'!$A:$C,3,FALSE)/12/1000</f>
        <v>13.164303338333333</v>
      </c>
      <c r="Y133" s="12">
        <f>L133*VLOOKUP($A133,'2021 Depr Rates'!$A:$C,3,FALSE)/12/1000</f>
        <v>13.164303338333333</v>
      </c>
      <c r="Z133" s="12">
        <f>M133*VLOOKUP($A133,'2021 Depr Rates'!$A:$C,3,FALSE)/12/1000</f>
        <v>13.164303338333333</v>
      </c>
      <c r="AA133" s="12">
        <f>N133*VLOOKUP($A133,'2021 Depr Rates'!$A:$C,3,FALSE)/12/1000</f>
        <v>13.164303338333333</v>
      </c>
      <c r="AB133" s="12">
        <f t="shared" si="2"/>
        <v>157.97164005999994</v>
      </c>
    </row>
    <row r="134" spans="1:28" x14ac:dyDescent="0.25">
      <c r="A134" s="22">
        <v>35200</v>
      </c>
      <c r="B134" s="10" t="s">
        <v>242</v>
      </c>
      <c r="C134" s="13">
        <v>56968915.210000001</v>
      </c>
      <c r="D134" s="13">
        <v>56968915.210000001</v>
      </c>
      <c r="E134" s="13">
        <v>56968915.210000001</v>
      </c>
      <c r="F134" s="13">
        <v>56968915.210000001</v>
      </c>
      <c r="G134" s="13">
        <v>56968915.210000001</v>
      </c>
      <c r="H134" s="13">
        <v>56968915.210000001</v>
      </c>
      <c r="I134" s="13">
        <v>56968915.210000001</v>
      </c>
      <c r="J134" s="13">
        <v>56968915.210000001</v>
      </c>
      <c r="K134" s="13">
        <v>56968915.210000001</v>
      </c>
      <c r="L134" s="13">
        <v>56968915.210000001</v>
      </c>
      <c r="M134" s="13">
        <v>56968915.210000001</v>
      </c>
      <c r="N134" s="13">
        <v>56968915.210000001</v>
      </c>
      <c r="O134" s="25"/>
      <c r="P134" s="12">
        <f>C134*VLOOKUP($A134,'2021 Depr Rates'!$A:$C,3,FALSE)/12/1000</f>
        <v>80.705963214166687</v>
      </c>
      <c r="Q134" s="12">
        <f>D134*VLOOKUP($A134,'2021 Depr Rates'!$A:$C,3,FALSE)/12/1000</f>
        <v>80.705963214166687</v>
      </c>
      <c r="R134" s="12">
        <f>E134*VLOOKUP($A134,'2021 Depr Rates'!$A:$C,3,FALSE)/12/1000</f>
        <v>80.705963214166687</v>
      </c>
      <c r="S134" s="12">
        <f>F134*VLOOKUP($A134,'2021 Depr Rates'!$A:$C,3,FALSE)/12/1000</f>
        <v>80.705963214166687</v>
      </c>
      <c r="T134" s="12">
        <f>G134*VLOOKUP($A134,'2021 Depr Rates'!$A:$C,3,FALSE)/12/1000</f>
        <v>80.705963214166687</v>
      </c>
      <c r="U134" s="12">
        <f>H134*VLOOKUP($A134,'2021 Depr Rates'!$A:$C,3,FALSE)/12/1000</f>
        <v>80.705963214166687</v>
      </c>
      <c r="V134" s="12">
        <f>I134*VLOOKUP($A134,'2021 Depr Rates'!$A:$C,3,FALSE)/12/1000</f>
        <v>80.705963214166687</v>
      </c>
      <c r="W134" s="12">
        <f>J134*VLOOKUP($A134,'2021 Depr Rates'!$A:$C,3,FALSE)/12/1000</f>
        <v>80.705963214166687</v>
      </c>
      <c r="X134" s="12">
        <f>K134*VLOOKUP($A134,'2021 Depr Rates'!$A:$C,3,FALSE)/12/1000</f>
        <v>80.705963214166687</v>
      </c>
      <c r="Y134" s="12">
        <f>L134*VLOOKUP($A134,'2021 Depr Rates'!$A:$C,3,FALSE)/12/1000</f>
        <v>80.705963214166687</v>
      </c>
      <c r="Z134" s="12">
        <f>M134*VLOOKUP($A134,'2021 Depr Rates'!$A:$C,3,FALSE)/12/1000</f>
        <v>80.705963214166687</v>
      </c>
      <c r="AA134" s="12">
        <f>N134*VLOOKUP($A134,'2021 Depr Rates'!$A:$C,3,FALSE)/12/1000</f>
        <v>80.705963214166687</v>
      </c>
      <c r="AB134" s="12">
        <f t="shared" si="2"/>
        <v>968.47155857000018</v>
      </c>
    </row>
    <row r="135" spans="1:28" x14ac:dyDescent="0.25">
      <c r="A135" s="22">
        <v>35300</v>
      </c>
      <c r="B135" s="10" t="s">
        <v>243</v>
      </c>
      <c r="C135" s="13">
        <v>356026317.66000026</v>
      </c>
      <c r="D135" s="13">
        <v>358752141.58563024</v>
      </c>
      <c r="E135" s="13">
        <v>361168081.29945022</v>
      </c>
      <c r="F135" s="13">
        <v>361562273.9384402</v>
      </c>
      <c r="G135" s="13">
        <v>365569424.92548019</v>
      </c>
      <c r="H135" s="13">
        <v>365678177.63391018</v>
      </c>
      <c r="I135" s="13">
        <v>368088635.61036021</v>
      </c>
      <c r="J135" s="13">
        <v>368254519.43886024</v>
      </c>
      <c r="K135" s="13">
        <v>368450498.22687024</v>
      </c>
      <c r="L135" s="13">
        <v>368558615.54133022</v>
      </c>
      <c r="M135" s="13">
        <v>369392387.48208022</v>
      </c>
      <c r="N135" s="13">
        <v>371567716.38648021</v>
      </c>
      <c r="O135" s="25"/>
      <c r="P135" s="12">
        <f>C135*VLOOKUP($A135,'2021 Depr Rates'!$A:$C,3,FALSE)/12/1000</f>
        <v>682.38377551500048</v>
      </c>
      <c r="Q135" s="12">
        <f>D135*VLOOKUP($A135,'2021 Depr Rates'!$A:$C,3,FALSE)/12/1000</f>
        <v>687.60827137245792</v>
      </c>
      <c r="R135" s="12">
        <f>E135*VLOOKUP($A135,'2021 Depr Rates'!$A:$C,3,FALSE)/12/1000</f>
        <v>692.23882249061285</v>
      </c>
      <c r="S135" s="12">
        <f>F135*VLOOKUP($A135,'2021 Depr Rates'!$A:$C,3,FALSE)/12/1000</f>
        <v>692.99435838201032</v>
      </c>
      <c r="T135" s="12">
        <f>G135*VLOOKUP($A135,'2021 Depr Rates'!$A:$C,3,FALSE)/12/1000</f>
        <v>700.67473110717037</v>
      </c>
      <c r="U135" s="12">
        <f>H135*VLOOKUP($A135,'2021 Depr Rates'!$A:$C,3,FALSE)/12/1000</f>
        <v>700.88317379832779</v>
      </c>
      <c r="V135" s="12">
        <f>I135*VLOOKUP($A135,'2021 Depr Rates'!$A:$C,3,FALSE)/12/1000</f>
        <v>705.50321825319031</v>
      </c>
      <c r="W135" s="12">
        <f>J135*VLOOKUP($A135,'2021 Depr Rates'!$A:$C,3,FALSE)/12/1000</f>
        <v>705.82116225781533</v>
      </c>
      <c r="X135" s="12">
        <f>K135*VLOOKUP($A135,'2021 Depr Rates'!$A:$C,3,FALSE)/12/1000</f>
        <v>706.19678826816801</v>
      </c>
      <c r="Y135" s="12">
        <f>L135*VLOOKUP($A135,'2021 Depr Rates'!$A:$C,3,FALSE)/12/1000</f>
        <v>706.40401312088284</v>
      </c>
      <c r="Z135" s="12">
        <f>M135*VLOOKUP($A135,'2021 Depr Rates'!$A:$C,3,FALSE)/12/1000</f>
        <v>708.0020760073204</v>
      </c>
      <c r="AA135" s="12">
        <f>N135*VLOOKUP($A135,'2021 Depr Rates'!$A:$C,3,FALSE)/12/1000</f>
        <v>712.17145640742035</v>
      </c>
      <c r="AB135" s="12">
        <f t="shared" si="2"/>
        <v>8400.8818469803773</v>
      </c>
    </row>
    <row r="136" spans="1:28" x14ac:dyDescent="0.25">
      <c r="A136" s="22">
        <v>35400</v>
      </c>
      <c r="B136" s="10" t="s">
        <v>244</v>
      </c>
      <c r="C136" s="13">
        <v>5092060.5500000007</v>
      </c>
      <c r="D136" s="13">
        <v>5092060.5500000007</v>
      </c>
      <c r="E136" s="13">
        <v>5092060.5500000007</v>
      </c>
      <c r="F136" s="13">
        <v>5092060.5500000007</v>
      </c>
      <c r="G136" s="13">
        <v>5092060.5500000007</v>
      </c>
      <c r="H136" s="13">
        <v>5092060.5500000007</v>
      </c>
      <c r="I136" s="13">
        <v>5092060.5500000007</v>
      </c>
      <c r="J136" s="13">
        <v>5092060.5500000007</v>
      </c>
      <c r="K136" s="13">
        <v>5092060.5500000007</v>
      </c>
      <c r="L136" s="13">
        <v>5092060.5500000007</v>
      </c>
      <c r="M136" s="13">
        <v>5092060.5500000007</v>
      </c>
      <c r="N136" s="13">
        <v>5092060.5500000007</v>
      </c>
      <c r="O136" s="25"/>
      <c r="P136" s="12">
        <f>C136*VLOOKUP($A136,'2021 Depr Rates'!$A:$C,3,FALSE)/12/1000</f>
        <v>9.7597827208333339</v>
      </c>
      <c r="Q136" s="12">
        <f>D136*VLOOKUP($A136,'2021 Depr Rates'!$A:$C,3,FALSE)/12/1000</f>
        <v>9.7597827208333339</v>
      </c>
      <c r="R136" s="12">
        <f>E136*VLOOKUP($A136,'2021 Depr Rates'!$A:$C,3,FALSE)/12/1000</f>
        <v>9.7597827208333339</v>
      </c>
      <c r="S136" s="12">
        <f>F136*VLOOKUP($A136,'2021 Depr Rates'!$A:$C,3,FALSE)/12/1000</f>
        <v>9.7597827208333339</v>
      </c>
      <c r="T136" s="12">
        <f>G136*VLOOKUP($A136,'2021 Depr Rates'!$A:$C,3,FALSE)/12/1000</f>
        <v>9.7597827208333339</v>
      </c>
      <c r="U136" s="12">
        <f>H136*VLOOKUP($A136,'2021 Depr Rates'!$A:$C,3,FALSE)/12/1000</f>
        <v>9.7597827208333339</v>
      </c>
      <c r="V136" s="12">
        <f>I136*VLOOKUP($A136,'2021 Depr Rates'!$A:$C,3,FALSE)/12/1000</f>
        <v>9.7597827208333339</v>
      </c>
      <c r="W136" s="12">
        <f>J136*VLOOKUP($A136,'2021 Depr Rates'!$A:$C,3,FALSE)/12/1000</f>
        <v>9.7597827208333339</v>
      </c>
      <c r="X136" s="12">
        <f>K136*VLOOKUP($A136,'2021 Depr Rates'!$A:$C,3,FALSE)/12/1000</f>
        <v>9.7597827208333339</v>
      </c>
      <c r="Y136" s="12">
        <f>L136*VLOOKUP($A136,'2021 Depr Rates'!$A:$C,3,FALSE)/12/1000</f>
        <v>9.7597827208333339</v>
      </c>
      <c r="Z136" s="12">
        <f>M136*VLOOKUP($A136,'2021 Depr Rates'!$A:$C,3,FALSE)/12/1000</f>
        <v>9.7597827208333339</v>
      </c>
      <c r="AA136" s="12">
        <f>N136*VLOOKUP($A136,'2021 Depr Rates'!$A:$C,3,FALSE)/12/1000</f>
        <v>9.7597827208333339</v>
      </c>
      <c r="AB136" s="12">
        <f t="shared" si="2"/>
        <v>117.11739264999999</v>
      </c>
    </row>
    <row r="137" spans="1:28" x14ac:dyDescent="0.25">
      <c r="A137" s="22">
        <v>35500</v>
      </c>
      <c r="B137" s="10" t="s">
        <v>245</v>
      </c>
      <c r="C137" s="13">
        <v>367723742.26999986</v>
      </c>
      <c r="D137" s="13">
        <v>376246881.76963985</v>
      </c>
      <c r="E137" s="13">
        <v>386372680.27159983</v>
      </c>
      <c r="F137" s="13">
        <v>390894143.62531984</v>
      </c>
      <c r="G137" s="13">
        <v>403032976.33243984</v>
      </c>
      <c r="H137" s="13">
        <v>405941913.21847987</v>
      </c>
      <c r="I137" s="13">
        <v>413316301.88407987</v>
      </c>
      <c r="J137" s="13">
        <v>415654975.00507987</v>
      </c>
      <c r="K137" s="13">
        <v>418057233.16135985</v>
      </c>
      <c r="L137" s="13">
        <v>420361870.40923983</v>
      </c>
      <c r="M137" s="13">
        <v>423993526.62223983</v>
      </c>
      <c r="N137" s="13">
        <v>430025674.61443985</v>
      </c>
      <c r="O137" s="25"/>
      <c r="P137" s="12">
        <f>C137*VLOOKUP($A137,'2021 Depr Rates'!$A:$C,3,FALSE)/12/1000</f>
        <v>1103.1712268099998</v>
      </c>
      <c r="Q137" s="12">
        <f>D137*VLOOKUP($A137,'2021 Depr Rates'!$A:$C,3,FALSE)/12/1000</f>
        <v>1128.7406453089197</v>
      </c>
      <c r="R137" s="12">
        <f>E137*VLOOKUP($A137,'2021 Depr Rates'!$A:$C,3,FALSE)/12/1000</f>
        <v>1159.1180408147995</v>
      </c>
      <c r="S137" s="12">
        <f>F137*VLOOKUP($A137,'2021 Depr Rates'!$A:$C,3,FALSE)/12/1000</f>
        <v>1172.6824308759597</v>
      </c>
      <c r="T137" s="12">
        <f>G137*VLOOKUP($A137,'2021 Depr Rates'!$A:$C,3,FALSE)/12/1000</f>
        <v>1209.0989289973197</v>
      </c>
      <c r="U137" s="12">
        <f>H137*VLOOKUP($A137,'2021 Depr Rates'!$A:$C,3,FALSE)/12/1000</f>
        <v>1217.8257396554397</v>
      </c>
      <c r="V137" s="12">
        <f>I137*VLOOKUP($A137,'2021 Depr Rates'!$A:$C,3,FALSE)/12/1000</f>
        <v>1239.9489056522398</v>
      </c>
      <c r="W137" s="12">
        <f>J137*VLOOKUP($A137,'2021 Depr Rates'!$A:$C,3,FALSE)/12/1000</f>
        <v>1246.9649250152397</v>
      </c>
      <c r="X137" s="12">
        <f>K137*VLOOKUP($A137,'2021 Depr Rates'!$A:$C,3,FALSE)/12/1000</f>
        <v>1254.1716994840797</v>
      </c>
      <c r="Y137" s="12">
        <f>L137*VLOOKUP($A137,'2021 Depr Rates'!$A:$C,3,FALSE)/12/1000</f>
        <v>1261.0856112277195</v>
      </c>
      <c r="Z137" s="12">
        <f>M137*VLOOKUP($A137,'2021 Depr Rates'!$A:$C,3,FALSE)/12/1000</f>
        <v>1271.9805798667196</v>
      </c>
      <c r="AA137" s="12">
        <f>N137*VLOOKUP($A137,'2021 Depr Rates'!$A:$C,3,FALSE)/12/1000</f>
        <v>1290.0770238433197</v>
      </c>
      <c r="AB137" s="12">
        <f t="shared" ref="AB137:AB166" si="3">SUM(P137:AA137)</f>
        <v>14554.865757551755</v>
      </c>
    </row>
    <row r="138" spans="1:28" x14ac:dyDescent="0.25">
      <c r="A138" s="22">
        <v>35600</v>
      </c>
      <c r="B138" s="10" t="s">
        <v>246</v>
      </c>
      <c r="C138" s="13">
        <v>164005655.62</v>
      </c>
      <c r="D138" s="13">
        <v>165082524.33136001</v>
      </c>
      <c r="E138" s="13">
        <v>166036969.65040001</v>
      </c>
      <c r="F138" s="13">
        <v>166192700.07567999</v>
      </c>
      <c r="G138" s="13">
        <v>167775772.07055998</v>
      </c>
      <c r="H138" s="13">
        <v>167818736.10351998</v>
      </c>
      <c r="I138" s="13">
        <v>168771015.79791999</v>
      </c>
      <c r="J138" s="13">
        <v>168836550.14991999</v>
      </c>
      <c r="K138" s="13">
        <v>168913973.86863998</v>
      </c>
      <c r="L138" s="13">
        <v>168956686.88175997</v>
      </c>
      <c r="M138" s="13">
        <v>169286078.26575994</v>
      </c>
      <c r="N138" s="13">
        <v>170145467.46255997</v>
      </c>
      <c r="O138" s="25"/>
      <c r="P138" s="12">
        <f>C138*VLOOKUP($A138,'2021 Depr Rates'!$A:$C,3,FALSE)/12/1000</f>
        <v>382.67986311333328</v>
      </c>
      <c r="Q138" s="12">
        <f>D138*VLOOKUP($A138,'2021 Depr Rates'!$A:$C,3,FALSE)/12/1000</f>
        <v>385.19255677317335</v>
      </c>
      <c r="R138" s="12">
        <f>E138*VLOOKUP($A138,'2021 Depr Rates'!$A:$C,3,FALSE)/12/1000</f>
        <v>387.41959585093332</v>
      </c>
      <c r="S138" s="12">
        <f>F138*VLOOKUP($A138,'2021 Depr Rates'!$A:$C,3,FALSE)/12/1000</f>
        <v>387.78296684325323</v>
      </c>
      <c r="T138" s="12">
        <f>G138*VLOOKUP($A138,'2021 Depr Rates'!$A:$C,3,FALSE)/12/1000</f>
        <v>391.47680149797327</v>
      </c>
      <c r="U138" s="12">
        <f>H138*VLOOKUP($A138,'2021 Depr Rates'!$A:$C,3,FALSE)/12/1000</f>
        <v>391.57705090821327</v>
      </c>
      <c r="V138" s="12">
        <f>I138*VLOOKUP($A138,'2021 Depr Rates'!$A:$C,3,FALSE)/12/1000</f>
        <v>393.79903686181319</v>
      </c>
      <c r="W138" s="12">
        <f>J138*VLOOKUP($A138,'2021 Depr Rates'!$A:$C,3,FALSE)/12/1000</f>
        <v>393.95195034981327</v>
      </c>
      <c r="X138" s="12">
        <f>K138*VLOOKUP($A138,'2021 Depr Rates'!$A:$C,3,FALSE)/12/1000</f>
        <v>394.13260569349325</v>
      </c>
      <c r="Y138" s="12">
        <f>L138*VLOOKUP($A138,'2021 Depr Rates'!$A:$C,3,FALSE)/12/1000</f>
        <v>394.23226939077324</v>
      </c>
      <c r="Z138" s="12">
        <f>M138*VLOOKUP($A138,'2021 Depr Rates'!$A:$C,3,FALSE)/12/1000</f>
        <v>395.00084928677319</v>
      </c>
      <c r="AA138" s="12">
        <f>N138*VLOOKUP($A138,'2021 Depr Rates'!$A:$C,3,FALSE)/12/1000</f>
        <v>397.00609074597321</v>
      </c>
      <c r="AB138" s="12">
        <f t="shared" si="3"/>
        <v>4694.2516373155186</v>
      </c>
    </row>
    <row r="139" spans="1:28" x14ac:dyDescent="0.25">
      <c r="A139" s="22">
        <v>35601</v>
      </c>
      <c r="B139" s="10" t="s">
        <v>247</v>
      </c>
      <c r="C139" s="13">
        <v>2110610.13</v>
      </c>
      <c r="D139" s="13">
        <v>2110610.13</v>
      </c>
      <c r="E139" s="13">
        <v>2110610.13</v>
      </c>
      <c r="F139" s="13">
        <v>2110610.13</v>
      </c>
      <c r="G139" s="13">
        <v>2110610.13</v>
      </c>
      <c r="H139" s="13">
        <v>2110610.13</v>
      </c>
      <c r="I139" s="13">
        <v>2110610.13</v>
      </c>
      <c r="J139" s="13">
        <v>2110610.13</v>
      </c>
      <c r="K139" s="13">
        <v>2110610.13</v>
      </c>
      <c r="L139" s="13">
        <v>2110610.13</v>
      </c>
      <c r="M139" s="13">
        <v>2110610.13</v>
      </c>
      <c r="N139" s="13">
        <v>2110610.13</v>
      </c>
      <c r="O139" s="25"/>
      <c r="P139" s="12">
        <f>C139*VLOOKUP($A139,'2021 Depr Rates'!$A:$C,3,FALSE)/12/1000</f>
        <v>3.5176835499999997</v>
      </c>
      <c r="Q139" s="12">
        <f>D139*VLOOKUP($A139,'2021 Depr Rates'!$A:$C,3,FALSE)/12/1000</f>
        <v>3.5176835499999997</v>
      </c>
      <c r="R139" s="12">
        <f>E139*VLOOKUP($A139,'2021 Depr Rates'!$A:$C,3,FALSE)/12/1000</f>
        <v>3.5176835499999997</v>
      </c>
      <c r="S139" s="12">
        <f>F139*VLOOKUP($A139,'2021 Depr Rates'!$A:$C,3,FALSE)/12/1000</f>
        <v>3.5176835499999997</v>
      </c>
      <c r="T139" s="12">
        <f>G139*VLOOKUP($A139,'2021 Depr Rates'!$A:$C,3,FALSE)/12/1000</f>
        <v>3.5176835499999997</v>
      </c>
      <c r="U139" s="12">
        <f>H139*VLOOKUP($A139,'2021 Depr Rates'!$A:$C,3,FALSE)/12/1000</f>
        <v>3.5176835499999997</v>
      </c>
      <c r="V139" s="12">
        <f>I139*VLOOKUP($A139,'2021 Depr Rates'!$A:$C,3,FALSE)/12/1000</f>
        <v>3.5176835499999997</v>
      </c>
      <c r="W139" s="12">
        <f>J139*VLOOKUP($A139,'2021 Depr Rates'!$A:$C,3,FALSE)/12/1000</f>
        <v>3.5176835499999997</v>
      </c>
      <c r="X139" s="12">
        <f>K139*VLOOKUP($A139,'2021 Depr Rates'!$A:$C,3,FALSE)/12/1000</f>
        <v>3.5176835499999997</v>
      </c>
      <c r="Y139" s="12">
        <f>L139*VLOOKUP($A139,'2021 Depr Rates'!$A:$C,3,FALSE)/12/1000</f>
        <v>3.5176835499999997</v>
      </c>
      <c r="Z139" s="12">
        <f>M139*VLOOKUP($A139,'2021 Depr Rates'!$A:$C,3,FALSE)/12/1000</f>
        <v>3.5176835499999997</v>
      </c>
      <c r="AA139" s="12">
        <f>N139*VLOOKUP($A139,'2021 Depr Rates'!$A:$C,3,FALSE)/12/1000</f>
        <v>3.5176835499999997</v>
      </c>
      <c r="AB139" s="12">
        <f t="shared" si="3"/>
        <v>42.212202600000005</v>
      </c>
    </row>
    <row r="140" spans="1:28" x14ac:dyDescent="0.25">
      <c r="A140" s="22">
        <v>35700</v>
      </c>
      <c r="B140" s="10" t="s">
        <v>248</v>
      </c>
      <c r="C140" s="13">
        <v>3597803.02</v>
      </c>
      <c r="D140" s="13">
        <v>3597803.02</v>
      </c>
      <c r="E140" s="13">
        <v>3597803.02</v>
      </c>
      <c r="F140" s="13">
        <v>3597803.02</v>
      </c>
      <c r="G140" s="13">
        <v>3597803.02</v>
      </c>
      <c r="H140" s="13">
        <v>3597803.02</v>
      </c>
      <c r="I140" s="13">
        <v>3597803.02</v>
      </c>
      <c r="J140" s="13">
        <v>3597803.02</v>
      </c>
      <c r="K140" s="13">
        <v>3597803.02</v>
      </c>
      <c r="L140" s="13">
        <v>3597803.02</v>
      </c>
      <c r="M140" s="13">
        <v>3597803.02</v>
      </c>
      <c r="N140" s="13">
        <v>3597803.02</v>
      </c>
      <c r="O140" s="25"/>
      <c r="P140" s="12">
        <f>C140*VLOOKUP($A140,'2021 Depr Rates'!$A:$C,3,FALSE)/12/1000</f>
        <v>5.3967045300000009</v>
      </c>
      <c r="Q140" s="12">
        <f>D140*VLOOKUP($A140,'2021 Depr Rates'!$A:$C,3,FALSE)/12/1000</f>
        <v>5.3967045300000009</v>
      </c>
      <c r="R140" s="12">
        <f>E140*VLOOKUP($A140,'2021 Depr Rates'!$A:$C,3,FALSE)/12/1000</f>
        <v>5.3967045300000009</v>
      </c>
      <c r="S140" s="12">
        <f>F140*VLOOKUP($A140,'2021 Depr Rates'!$A:$C,3,FALSE)/12/1000</f>
        <v>5.3967045300000009</v>
      </c>
      <c r="T140" s="12">
        <f>G140*VLOOKUP($A140,'2021 Depr Rates'!$A:$C,3,FALSE)/12/1000</f>
        <v>5.3967045300000009</v>
      </c>
      <c r="U140" s="12">
        <f>H140*VLOOKUP($A140,'2021 Depr Rates'!$A:$C,3,FALSE)/12/1000</f>
        <v>5.3967045300000009</v>
      </c>
      <c r="V140" s="12">
        <f>I140*VLOOKUP($A140,'2021 Depr Rates'!$A:$C,3,FALSE)/12/1000</f>
        <v>5.3967045300000009</v>
      </c>
      <c r="W140" s="12">
        <f>J140*VLOOKUP($A140,'2021 Depr Rates'!$A:$C,3,FALSE)/12/1000</f>
        <v>5.3967045300000009</v>
      </c>
      <c r="X140" s="12">
        <f>K140*VLOOKUP($A140,'2021 Depr Rates'!$A:$C,3,FALSE)/12/1000</f>
        <v>5.3967045300000009</v>
      </c>
      <c r="Y140" s="12">
        <f>L140*VLOOKUP($A140,'2021 Depr Rates'!$A:$C,3,FALSE)/12/1000</f>
        <v>5.3967045300000009</v>
      </c>
      <c r="Z140" s="12">
        <f>M140*VLOOKUP($A140,'2021 Depr Rates'!$A:$C,3,FALSE)/12/1000</f>
        <v>5.3967045300000009</v>
      </c>
      <c r="AA140" s="12">
        <f>N140*VLOOKUP($A140,'2021 Depr Rates'!$A:$C,3,FALSE)/12/1000</f>
        <v>5.3967045300000009</v>
      </c>
      <c r="AB140" s="12">
        <f t="shared" si="3"/>
        <v>64.760454360000011</v>
      </c>
    </row>
    <row r="141" spans="1:28" x14ac:dyDescent="0.25">
      <c r="A141" s="22">
        <v>35800</v>
      </c>
      <c r="B141" s="10" t="s">
        <v>249</v>
      </c>
      <c r="C141" s="13">
        <v>7404951.0200000005</v>
      </c>
      <c r="D141" s="13">
        <v>7404951.0200000005</v>
      </c>
      <c r="E141" s="13">
        <v>7404951.0200000005</v>
      </c>
      <c r="F141" s="13">
        <v>7404951.0200000005</v>
      </c>
      <c r="G141" s="13">
        <v>7404951.0200000005</v>
      </c>
      <c r="H141" s="13">
        <v>7404951.0200000005</v>
      </c>
      <c r="I141" s="13">
        <v>7404951.0200000005</v>
      </c>
      <c r="J141" s="13">
        <v>7404951.0200000005</v>
      </c>
      <c r="K141" s="13">
        <v>7404951.0200000005</v>
      </c>
      <c r="L141" s="13">
        <v>7404951.0200000005</v>
      </c>
      <c r="M141" s="13">
        <v>7404951.0200000005</v>
      </c>
      <c r="N141" s="13">
        <v>7404951.0200000005</v>
      </c>
      <c r="O141" s="25"/>
      <c r="P141" s="12">
        <f>C141*VLOOKUP($A141,'2021 Depr Rates'!$A:$C,3,FALSE)/12/1000</f>
        <v>14.192822788333332</v>
      </c>
      <c r="Q141" s="12">
        <f>D141*VLOOKUP($A141,'2021 Depr Rates'!$A:$C,3,FALSE)/12/1000</f>
        <v>14.192822788333332</v>
      </c>
      <c r="R141" s="12">
        <f>E141*VLOOKUP($A141,'2021 Depr Rates'!$A:$C,3,FALSE)/12/1000</f>
        <v>14.192822788333332</v>
      </c>
      <c r="S141" s="12">
        <f>F141*VLOOKUP($A141,'2021 Depr Rates'!$A:$C,3,FALSE)/12/1000</f>
        <v>14.192822788333332</v>
      </c>
      <c r="T141" s="12">
        <f>G141*VLOOKUP($A141,'2021 Depr Rates'!$A:$C,3,FALSE)/12/1000</f>
        <v>14.192822788333332</v>
      </c>
      <c r="U141" s="12">
        <f>H141*VLOOKUP($A141,'2021 Depr Rates'!$A:$C,3,FALSE)/12/1000</f>
        <v>14.192822788333332</v>
      </c>
      <c r="V141" s="12">
        <f>I141*VLOOKUP($A141,'2021 Depr Rates'!$A:$C,3,FALSE)/12/1000</f>
        <v>14.192822788333332</v>
      </c>
      <c r="W141" s="12">
        <f>J141*VLOOKUP($A141,'2021 Depr Rates'!$A:$C,3,FALSE)/12/1000</f>
        <v>14.192822788333332</v>
      </c>
      <c r="X141" s="12">
        <f>K141*VLOOKUP($A141,'2021 Depr Rates'!$A:$C,3,FALSE)/12/1000</f>
        <v>14.192822788333332</v>
      </c>
      <c r="Y141" s="12">
        <f>L141*VLOOKUP($A141,'2021 Depr Rates'!$A:$C,3,FALSE)/12/1000</f>
        <v>14.192822788333332</v>
      </c>
      <c r="Z141" s="12">
        <f>M141*VLOOKUP($A141,'2021 Depr Rates'!$A:$C,3,FALSE)/12/1000</f>
        <v>14.192822788333332</v>
      </c>
      <c r="AA141" s="12">
        <f>N141*VLOOKUP($A141,'2021 Depr Rates'!$A:$C,3,FALSE)/12/1000</f>
        <v>14.192822788333332</v>
      </c>
      <c r="AB141" s="12">
        <f t="shared" si="3"/>
        <v>170.31387346</v>
      </c>
    </row>
    <row r="142" spans="1:28" x14ac:dyDescent="0.25">
      <c r="A142" s="22">
        <v>35900</v>
      </c>
      <c r="B142" s="10" t="s">
        <v>250</v>
      </c>
      <c r="C142" s="13">
        <v>15597395.660000004</v>
      </c>
      <c r="D142" s="13">
        <v>15687134.719280005</v>
      </c>
      <c r="E142" s="13">
        <v>15766671.829200003</v>
      </c>
      <c r="F142" s="13">
        <v>15779649.364640003</v>
      </c>
      <c r="G142" s="13">
        <v>15947880.094880002</v>
      </c>
      <c r="H142" s="13">
        <v>15987768.494960001</v>
      </c>
      <c r="I142" s="13">
        <v>16103433.20016</v>
      </c>
      <c r="J142" s="13">
        <v>16214901.03616</v>
      </c>
      <c r="K142" s="13">
        <v>16327359.652720001</v>
      </c>
      <c r="L142" s="13">
        <v>16436925.710480001</v>
      </c>
      <c r="M142" s="13">
        <v>16676230.088480001</v>
      </c>
      <c r="N142" s="13">
        <v>16959700.950880002</v>
      </c>
      <c r="O142" s="25"/>
      <c r="P142" s="12">
        <f>C142*VLOOKUP($A142,'2021 Depr Rates'!$A:$C,3,FALSE)/12/1000</f>
        <v>19.496744575000005</v>
      </c>
      <c r="Q142" s="12">
        <f>D142*VLOOKUP($A142,'2021 Depr Rates'!$A:$C,3,FALSE)/12/1000</f>
        <v>19.608918399100006</v>
      </c>
      <c r="R142" s="12">
        <f>E142*VLOOKUP($A142,'2021 Depr Rates'!$A:$C,3,FALSE)/12/1000</f>
        <v>19.708339786500005</v>
      </c>
      <c r="S142" s="12">
        <f>F142*VLOOKUP($A142,'2021 Depr Rates'!$A:$C,3,FALSE)/12/1000</f>
        <v>19.724561705800003</v>
      </c>
      <c r="T142" s="12">
        <f>G142*VLOOKUP($A142,'2021 Depr Rates'!$A:$C,3,FALSE)/12/1000</f>
        <v>19.934850118600004</v>
      </c>
      <c r="U142" s="12">
        <f>H142*VLOOKUP($A142,'2021 Depr Rates'!$A:$C,3,FALSE)/12/1000</f>
        <v>19.984710618699999</v>
      </c>
      <c r="V142" s="12">
        <f>I142*VLOOKUP($A142,'2021 Depr Rates'!$A:$C,3,FALSE)/12/1000</f>
        <v>20.129291500200001</v>
      </c>
      <c r="W142" s="12">
        <f>J142*VLOOKUP($A142,'2021 Depr Rates'!$A:$C,3,FALSE)/12/1000</f>
        <v>20.268626295200001</v>
      </c>
      <c r="X142" s="12">
        <f>K142*VLOOKUP($A142,'2021 Depr Rates'!$A:$C,3,FALSE)/12/1000</f>
        <v>20.4091995659</v>
      </c>
      <c r="Y142" s="12">
        <f>L142*VLOOKUP($A142,'2021 Depr Rates'!$A:$C,3,FALSE)/12/1000</f>
        <v>20.5461571381</v>
      </c>
      <c r="Z142" s="12">
        <f>M142*VLOOKUP($A142,'2021 Depr Rates'!$A:$C,3,FALSE)/12/1000</f>
        <v>20.8452876106</v>
      </c>
      <c r="AA142" s="12">
        <f>N142*VLOOKUP($A142,'2021 Depr Rates'!$A:$C,3,FALSE)/12/1000</f>
        <v>21.199626188600003</v>
      </c>
      <c r="AB142" s="12">
        <f t="shared" si="3"/>
        <v>241.85631350230003</v>
      </c>
    </row>
    <row r="143" spans="1:28" x14ac:dyDescent="0.25">
      <c r="A143" s="22">
        <v>36100</v>
      </c>
      <c r="B143" s="10" t="s">
        <v>252</v>
      </c>
      <c r="C143" s="13">
        <v>28637602.079999994</v>
      </c>
      <c r="D143" s="13">
        <v>28637602.079999994</v>
      </c>
      <c r="E143" s="13">
        <v>28637602.079999994</v>
      </c>
      <c r="F143" s="13">
        <v>28637602.079999994</v>
      </c>
      <c r="G143" s="13">
        <v>28637602.079999994</v>
      </c>
      <c r="H143" s="13">
        <v>28637602.079999994</v>
      </c>
      <c r="I143" s="13">
        <v>28637602.079999994</v>
      </c>
      <c r="J143" s="13">
        <v>28637602.079999994</v>
      </c>
      <c r="K143" s="13">
        <v>28637602.079999994</v>
      </c>
      <c r="L143" s="13">
        <v>28637602.079999994</v>
      </c>
      <c r="M143" s="13">
        <v>28637602.079999994</v>
      </c>
      <c r="N143" s="13">
        <v>28637602.079999994</v>
      </c>
      <c r="O143" s="25"/>
      <c r="P143" s="12">
        <f>C143*VLOOKUP($A143,'2021 Depr Rates'!$A:$C,3,FALSE)/12/1000</f>
        <v>42.956403119999997</v>
      </c>
      <c r="Q143" s="12">
        <f>D143*VLOOKUP($A143,'2021 Depr Rates'!$A:$C,3,FALSE)/12/1000</f>
        <v>42.956403119999997</v>
      </c>
      <c r="R143" s="12">
        <f>E143*VLOOKUP($A143,'2021 Depr Rates'!$A:$C,3,FALSE)/12/1000</f>
        <v>42.956403119999997</v>
      </c>
      <c r="S143" s="12">
        <f>F143*VLOOKUP($A143,'2021 Depr Rates'!$A:$C,3,FALSE)/12/1000</f>
        <v>42.956403119999997</v>
      </c>
      <c r="T143" s="12">
        <f>G143*VLOOKUP($A143,'2021 Depr Rates'!$A:$C,3,FALSE)/12/1000</f>
        <v>42.956403119999997</v>
      </c>
      <c r="U143" s="12">
        <f>H143*VLOOKUP($A143,'2021 Depr Rates'!$A:$C,3,FALSE)/12/1000</f>
        <v>42.956403119999997</v>
      </c>
      <c r="V143" s="12">
        <f>I143*VLOOKUP($A143,'2021 Depr Rates'!$A:$C,3,FALSE)/12/1000</f>
        <v>42.956403119999997</v>
      </c>
      <c r="W143" s="12">
        <f>J143*VLOOKUP($A143,'2021 Depr Rates'!$A:$C,3,FALSE)/12/1000</f>
        <v>42.956403119999997</v>
      </c>
      <c r="X143" s="12">
        <f>K143*VLOOKUP($A143,'2021 Depr Rates'!$A:$C,3,FALSE)/12/1000</f>
        <v>42.956403119999997</v>
      </c>
      <c r="Y143" s="12">
        <f>L143*VLOOKUP($A143,'2021 Depr Rates'!$A:$C,3,FALSE)/12/1000</f>
        <v>42.956403119999997</v>
      </c>
      <c r="Z143" s="12">
        <f>M143*VLOOKUP($A143,'2021 Depr Rates'!$A:$C,3,FALSE)/12/1000</f>
        <v>42.956403119999997</v>
      </c>
      <c r="AA143" s="12">
        <f>N143*VLOOKUP($A143,'2021 Depr Rates'!$A:$C,3,FALSE)/12/1000</f>
        <v>42.956403119999997</v>
      </c>
      <c r="AB143" s="12">
        <f t="shared" si="3"/>
        <v>515.47683743999994</v>
      </c>
    </row>
    <row r="144" spans="1:28" x14ac:dyDescent="0.25">
      <c r="A144" s="22">
        <v>36200</v>
      </c>
      <c r="B144" s="10" t="s">
        <v>253</v>
      </c>
      <c r="C144" s="13">
        <v>255787013.11000007</v>
      </c>
      <c r="D144" s="13">
        <v>257514932.35476568</v>
      </c>
      <c r="E144" s="13">
        <v>258383486.89794686</v>
      </c>
      <c r="F144" s="13">
        <v>259266807.05526251</v>
      </c>
      <c r="G144" s="13">
        <v>260233101.60159326</v>
      </c>
      <c r="H144" s="13">
        <v>261059969.1827032</v>
      </c>
      <c r="I144" s="13">
        <v>263101151.37236062</v>
      </c>
      <c r="J144" s="13">
        <v>263836007.12736544</v>
      </c>
      <c r="K144" s="13">
        <v>264493633.17734274</v>
      </c>
      <c r="L144" s="13">
        <v>265348041.59439734</v>
      </c>
      <c r="M144" s="13">
        <v>266012111.9777576</v>
      </c>
      <c r="N144" s="13">
        <v>267671163.27460113</v>
      </c>
      <c r="O144" s="25"/>
      <c r="P144" s="12">
        <f>C144*VLOOKUP($A144,'2021 Depr Rates'!$A:$C,3,FALSE)/12/1000</f>
        <v>511.57402622000018</v>
      </c>
      <c r="Q144" s="12">
        <f>D144*VLOOKUP($A144,'2021 Depr Rates'!$A:$C,3,FALSE)/12/1000</f>
        <v>515.02986470953135</v>
      </c>
      <c r="R144" s="12">
        <f>E144*VLOOKUP($A144,'2021 Depr Rates'!$A:$C,3,FALSE)/12/1000</f>
        <v>516.76697379589382</v>
      </c>
      <c r="S144" s="12">
        <f>F144*VLOOKUP($A144,'2021 Depr Rates'!$A:$C,3,FALSE)/12/1000</f>
        <v>518.53361411052504</v>
      </c>
      <c r="T144" s="12">
        <f>G144*VLOOKUP($A144,'2021 Depr Rates'!$A:$C,3,FALSE)/12/1000</f>
        <v>520.46620320318652</v>
      </c>
      <c r="U144" s="12">
        <f>H144*VLOOKUP($A144,'2021 Depr Rates'!$A:$C,3,FALSE)/12/1000</f>
        <v>522.11993836540637</v>
      </c>
      <c r="V144" s="12">
        <f>I144*VLOOKUP($A144,'2021 Depr Rates'!$A:$C,3,FALSE)/12/1000</f>
        <v>526.20230274472112</v>
      </c>
      <c r="W144" s="12">
        <f>J144*VLOOKUP($A144,'2021 Depr Rates'!$A:$C,3,FALSE)/12/1000</f>
        <v>527.67201425473093</v>
      </c>
      <c r="X144" s="12">
        <f>K144*VLOOKUP($A144,'2021 Depr Rates'!$A:$C,3,FALSE)/12/1000</f>
        <v>528.98726635468552</v>
      </c>
      <c r="Y144" s="12">
        <f>L144*VLOOKUP($A144,'2021 Depr Rates'!$A:$C,3,FALSE)/12/1000</f>
        <v>530.69608318879466</v>
      </c>
      <c r="Z144" s="12">
        <f>M144*VLOOKUP($A144,'2021 Depr Rates'!$A:$C,3,FALSE)/12/1000</f>
        <v>532.02422395551514</v>
      </c>
      <c r="AA144" s="12">
        <f>N144*VLOOKUP($A144,'2021 Depr Rates'!$A:$C,3,FALSE)/12/1000</f>
        <v>535.34232654920231</v>
      </c>
      <c r="AB144" s="12">
        <f t="shared" si="3"/>
        <v>6285.4148374521938</v>
      </c>
    </row>
    <row r="145" spans="1:28" x14ac:dyDescent="0.25">
      <c r="A145" s="22">
        <v>36400</v>
      </c>
      <c r="B145" s="10" t="s">
        <v>254</v>
      </c>
      <c r="C145" s="13">
        <v>332665097.96000034</v>
      </c>
      <c r="D145" s="13">
        <v>335836746.50696033</v>
      </c>
      <c r="E145" s="13">
        <v>338255424.31826037</v>
      </c>
      <c r="F145" s="13">
        <v>340326709.31576037</v>
      </c>
      <c r="G145" s="13">
        <v>342799628.47376037</v>
      </c>
      <c r="H145" s="13">
        <v>344906552.33684033</v>
      </c>
      <c r="I145" s="13">
        <v>349200151.53536034</v>
      </c>
      <c r="J145" s="13">
        <v>350714045.38046038</v>
      </c>
      <c r="K145" s="13">
        <v>352596310.08728033</v>
      </c>
      <c r="L145" s="13">
        <v>354279484.51676035</v>
      </c>
      <c r="M145" s="13">
        <v>356765159.63582039</v>
      </c>
      <c r="N145" s="13">
        <v>359934940.43978041</v>
      </c>
      <c r="O145" s="25"/>
      <c r="P145" s="12">
        <f>C145*VLOOKUP($A145,'2021 Depr Rates'!$A:$C,3,FALSE)/12/1000</f>
        <v>1219.7720258533348</v>
      </c>
      <c r="Q145" s="12">
        <f>D145*VLOOKUP($A145,'2021 Depr Rates'!$A:$C,3,FALSE)/12/1000</f>
        <v>1231.4014038588546</v>
      </c>
      <c r="R145" s="12">
        <f>E145*VLOOKUP($A145,'2021 Depr Rates'!$A:$C,3,FALSE)/12/1000</f>
        <v>1240.2698891669547</v>
      </c>
      <c r="S145" s="12">
        <f>F145*VLOOKUP($A145,'2021 Depr Rates'!$A:$C,3,FALSE)/12/1000</f>
        <v>1247.8646008244548</v>
      </c>
      <c r="T145" s="12">
        <f>G145*VLOOKUP($A145,'2021 Depr Rates'!$A:$C,3,FALSE)/12/1000</f>
        <v>1256.9319710704547</v>
      </c>
      <c r="U145" s="12">
        <f>H145*VLOOKUP($A145,'2021 Depr Rates'!$A:$C,3,FALSE)/12/1000</f>
        <v>1264.6573585684148</v>
      </c>
      <c r="V145" s="12">
        <f>I145*VLOOKUP($A145,'2021 Depr Rates'!$A:$C,3,FALSE)/12/1000</f>
        <v>1280.4005556296545</v>
      </c>
      <c r="W145" s="12">
        <f>J145*VLOOKUP($A145,'2021 Depr Rates'!$A:$C,3,FALSE)/12/1000</f>
        <v>1285.9514997283547</v>
      </c>
      <c r="X145" s="12">
        <f>K145*VLOOKUP($A145,'2021 Depr Rates'!$A:$C,3,FALSE)/12/1000</f>
        <v>1292.8531369866946</v>
      </c>
      <c r="Y145" s="12">
        <f>L145*VLOOKUP($A145,'2021 Depr Rates'!$A:$C,3,FALSE)/12/1000</f>
        <v>1299.0247765614547</v>
      </c>
      <c r="Z145" s="12">
        <f>M145*VLOOKUP($A145,'2021 Depr Rates'!$A:$C,3,FALSE)/12/1000</f>
        <v>1308.138918664675</v>
      </c>
      <c r="AA145" s="12">
        <f>N145*VLOOKUP($A145,'2021 Depr Rates'!$A:$C,3,FALSE)/12/1000</f>
        <v>1319.7614482791951</v>
      </c>
      <c r="AB145" s="12">
        <f t="shared" si="3"/>
        <v>15247.027585192496</v>
      </c>
    </row>
    <row r="146" spans="1:28" x14ac:dyDescent="0.25">
      <c r="A146" s="22">
        <v>36500</v>
      </c>
      <c r="B146" s="10" t="s">
        <v>255</v>
      </c>
      <c r="C146" s="13">
        <v>264543003.61000013</v>
      </c>
      <c r="D146" s="13">
        <v>265525619.09704012</v>
      </c>
      <c r="E146" s="13">
        <v>266019539.83324009</v>
      </c>
      <c r="F146" s="13">
        <v>266521857.3282401</v>
      </c>
      <c r="G146" s="13">
        <v>267071359.85224012</v>
      </c>
      <c r="H146" s="13">
        <v>267541574.47216013</v>
      </c>
      <c r="I146" s="13">
        <v>268702333.13464016</v>
      </c>
      <c r="J146" s="13">
        <v>269120223.40804017</v>
      </c>
      <c r="K146" s="13">
        <v>269494195.48072016</v>
      </c>
      <c r="L146" s="13">
        <v>269980071.74224013</v>
      </c>
      <c r="M146" s="13">
        <v>270357708.51268011</v>
      </c>
      <c r="N146" s="13">
        <v>271301160.87772012</v>
      </c>
      <c r="O146" s="25"/>
      <c r="P146" s="12">
        <f>C146*VLOOKUP($A146,'2021 Depr Rates'!$A:$C,3,FALSE)/12/1000</f>
        <v>683.40275932583359</v>
      </c>
      <c r="Q146" s="12">
        <f>D146*VLOOKUP($A146,'2021 Depr Rates'!$A:$C,3,FALSE)/12/1000</f>
        <v>685.9411826673537</v>
      </c>
      <c r="R146" s="12">
        <f>E146*VLOOKUP($A146,'2021 Depr Rates'!$A:$C,3,FALSE)/12/1000</f>
        <v>687.21714456920358</v>
      </c>
      <c r="S146" s="12">
        <f>F146*VLOOKUP($A146,'2021 Depr Rates'!$A:$C,3,FALSE)/12/1000</f>
        <v>688.51479809795353</v>
      </c>
      <c r="T146" s="12">
        <f>G146*VLOOKUP($A146,'2021 Depr Rates'!$A:$C,3,FALSE)/12/1000</f>
        <v>689.93434628495368</v>
      </c>
      <c r="U146" s="12">
        <f>H146*VLOOKUP($A146,'2021 Depr Rates'!$A:$C,3,FALSE)/12/1000</f>
        <v>691.14906738641366</v>
      </c>
      <c r="V146" s="12">
        <f>I146*VLOOKUP($A146,'2021 Depr Rates'!$A:$C,3,FALSE)/12/1000</f>
        <v>694.14769393115375</v>
      </c>
      <c r="W146" s="12">
        <f>J146*VLOOKUP($A146,'2021 Depr Rates'!$A:$C,3,FALSE)/12/1000</f>
        <v>695.22724380410386</v>
      </c>
      <c r="X146" s="12">
        <f>K146*VLOOKUP($A146,'2021 Depr Rates'!$A:$C,3,FALSE)/12/1000</f>
        <v>696.19333832519374</v>
      </c>
      <c r="Y146" s="12">
        <f>L146*VLOOKUP($A146,'2021 Depr Rates'!$A:$C,3,FALSE)/12/1000</f>
        <v>697.44851866745364</v>
      </c>
      <c r="Z146" s="12">
        <f>M146*VLOOKUP($A146,'2021 Depr Rates'!$A:$C,3,FALSE)/12/1000</f>
        <v>698.42408032442358</v>
      </c>
      <c r="AA146" s="12">
        <f>N146*VLOOKUP($A146,'2021 Depr Rates'!$A:$C,3,FALSE)/12/1000</f>
        <v>700.86133226744369</v>
      </c>
      <c r="AB146" s="12">
        <f t="shared" si="3"/>
        <v>8308.4615056514849</v>
      </c>
    </row>
    <row r="147" spans="1:28" x14ac:dyDescent="0.25">
      <c r="A147" s="22">
        <v>36600</v>
      </c>
      <c r="B147" s="10" t="s">
        <v>256</v>
      </c>
      <c r="C147" s="13">
        <v>304934193.24999994</v>
      </c>
      <c r="D147" s="13">
        <v>307828440.35572845</v>
      </c>
      <c r="E147" s="13">
        <v>309283260.35404992</v>
      </c>
      <c r="F147" s="13">
        <v>310762812.60539907</v>
      </c>
      <c r="G147" s="13">
        <v>312381346.11179471</v>
      </c>
      <c r="H147" s="13">
        <v>313766340.87396187</v>
      </c>
      <c r="I147" s="13">
        <v>317185300.21629035</v>
      </c>
      <c r="J147" s="13">
        <v>318416176.10849053</v>
      </c>
      <c r="K147" s="13">
        <v>319517693.0327127</v>
      </c>
      <c r="L147" s="13">
        <v>320948818.41409922</v>
      </c>
      <c r="M147" s="13">
        <v>322061129.53098899</v>
      </c>
      <c r="N147" s="13">
        <v>324840023.52657956</v>
      </c>
      <c r="O147" s="25"/>
      <c r="P147" s="12">
        <f>C147*VLOOKUP($A147,'2021 Depr Rates'!$A:$C,3,FALSE)/12/1000</f>
        <v>457.40128987499997</v>
      </c>
      <c r="Q147" s="12">
        <f>D147*VLOOKUP($A147,'2021 Depr Rates'!$A:$C,3,FALSE)/12/1000</f>
        <v>461.74266053359275</v>
      </c>
      <c r="R147" s="12">
        <f>E147*VLOOKUP($A147,'2021 Depr Rates'!$A:$C,3,FALSE)/12/1000</f>
        <v>463.92489053107494</v>
      </c>
      <c r="S147" s="12">
        <f>F147*VLOOKUP($A147,'2021 Depr Rates'!$A:$C,3,FALSE)/12/1000</f>
        <v>466.14421890809871</v>
      </c>
      <c r="T147" s="12">
        <f>G147*VLOOKUP($A147,'2021 Depr Rates'!$A:$C,3,FALSE)/12/1000</f>
        <v>468.57201916769213</v>
      </c>
      <c r="U147" s="12">
        <f>H147*VLOOKUP($A147,'2021 Depr Rates'!$A:$C,3,FALSE)/12/1000</f>
        <v>470.6495113109429</v>
      </c>
      <c r="V147" s="12">
        <f>I147*VLOOKUP($A147,'2021 Depr Rates'!$A:$C,3,FALSE)/12/1000</f>
        <v>475.77795032443555</v>
      </c>
      <c r="W147" s="12">
        <f>J147*VLOOKUP($A147,'2021 Depr Rates'!$A:$C,3,FALSE)/12/1000</f>
        <v>477.62426416273581</v>
      </c>
      <c r="X147" s="12">
        <f>K147*VLOOKUP($A147,'2021 Depr Rates'!$A:$C,3,FALSE)/12/1000</f>
        <v>479.27653954906907</v>
      </c>
      <c r="Y147" s="12">
        <f>L147*VLOOKUP($A147,'2021 Depr Rates'!$A:$C,3,FALSE)/12/1000</f>
        <v>481.42322762114884</v>
      </c>
      <c r="Z147" s="12">
        <f>M147*VLOOKUP($A147,'2021 Depr Rates'!$A:$C,3,FALSE)/12/1000</f>
        <v>483.09169429648358</v>
      </c>
      <c r="AA147" s="12">
        <f>N147*VLOOKUP($A147,'2021 Depr Rates'!$A:$C,3,FALSE)/12/1000</f>
        <v>487.26003528986939</v>
      </c>
      <c r="AB147" s="12">
        <f t="shared" si="3"/>
        <v>5672.8883015701431</v>
      </c>
    </row>
    <row r="148" spans="1:28" x14ac:dyDescent="0.25">
      <c r="A148" s="22">
        <v>36700</v>
      </c>
      <c r="B148" s="10" t="s">
        <v>257</v>
      </c>
      <c r="C148" s="13">
        <v>319616758.00000036</v>
      </c>
      <c r="D148" s="13">
        <v>323230111.09408039</v>
      </c>
      <c r="E148" s="13">
        <v>325885884.49448043</v>
      </c>
      <c r="F148" s="13">
        <v>339211587.88448042</v>
      </c>
      <c r="G148" s="13">
        <v>346465504.70848048</v>
      </c>
      <c r="H148" s="13">
        <v>351972991.42832047</v>
      </c>
      <c r="I148" s="13">
        <v>360939617.11328048</v>
      </c>
      <c r="J148" s="13">
        <v>368727984.96408045</v>
      </c>
      <c r="K148" s="13">
        <v>375958660.74944043</v>
      </c>
      <c r="L148" s="13">
        <v>381983808.95248044</v>
      </c>
      <c r="M148" s="13">
        <v>388134941.27736044</v>
      </c>
      <c r="N148" s="13">
        <v>395383560.89544046</v>
      </c>
      <c r="O148" s="25"/>
      <c r="P148" s="12">
        <f>C148*VLOOKUP($A148,'2021 Depr Rates'!$A:$C,3,FALSE)/12/1000</f>
        <v>799.04189500000086</v>
      </c>
      <c r="Q148" s="12">
        <f>D148*VLOOKUP($A148,'2021 Depr Rates'!$A:$C,3,FALSE)/12/1000</f>
        <v>808.07527773520087</v>
      </c>
      <c r="R148" s="12">
        <f>E148*VLOOKUP($A148,'2021 Depr Rates'!$A:$C,3,FALSE)/12/1000</f>
        <v>814.71471123620108</v>
      </c>
      <c r="S148" s="12">
        <f>F148*VLOOKUP($A148,'2021 Depr Rates'!$A:$C,3,FALSE)/12/1000</f>
        <v>848.02896971120094</v>
      </c>
      <c r="T148" s="12">
        <f>G148*VLOOKUP($A148,'2021 Depr Rates'!$A:$C,3,FALSE)/12/1000</f>
        <v>866.16376177120117</v>
      </c>
      <c r="U148" s="12">
        <f>H148*VLOOKUP($A148,'2021 Depr Rates'!$A:$C,3,FALSE)/12/1000</f>
        <v>879.93247857080121</v>
      </c>
      <c r="V148" s="12">
        <f>I148*VLOOKUP($A148,'2021 Depr Rates'!$A:$C,3,FALSE)/12/1000</f>
        <v>902.34904278320118</v>
      </c>
      <c r="W148" s="12">
        <f>J148*VLOOKUP($A148,'2021 Depr Rates'!$A:$C,3,FALSE)/12/1000</f>
        <v>921.81996241020124</v>
      </c>
      <c r="X148" s="12">
        <f>K148*VLOOKUP($A148,'2021 Depr Rates'!$A:$C,3,FALSE)/12/1000</f>
        <v>939.89665187360106</v>
      </c>
      <c r="Y148" s="12">
        <f>L148*VLOOKUP($A148,'2021 Depr Rates'!$A:$C,3,FALSE)/12/1000</f>
        <v>954.95952238120105</v>
      </c>
      <c r="Z148" s="12">
        <f>M148*VLOOKUP($A148,'2021 Depr Rates'!$A:$C,3,FALSE)/12/1000</f>
        <v>970.33735319340099</v>
      </c>
      <c r="AA148" s="12">
        <f>N148*VLOOKUP($A148,'2021 Depr Rates'!$A:$C,3,FALSE)/12/1000</f>
        <v>988.45890223860101</v>
      </c>
      <c r="AB148" s="12">
        <f t="shared" si="3"/>
        <v>10693.778528904813</v>
      </c>
    </row>
    <row r="149" spans="1:28" x14ac:dyDescent="0.25">
      <c r="A149" s="22">
        <v>36800</v>
      </c>
      <c r="B149" s="10" t="s">
        <v>258</v>
      </c>
      <c r="C149" s="13">
        <v>740214923.89000046</v>
      </c>
      <c r="D149" s="13">
        <v>746956757.92608047</v>
      </c>
      <c r="E149" s="13">
        <v>750345602.97723055</v>
      </c>
      <c r="F149" s="13">
        <v>753792059.12348056</v>
      </c>
      <c r="G149" s="13">
        <v>757562256.99648046</v>
      </c>
      <c r="H149" s="13">
        <v>760788451.74982047</v>
      </c>
      <c r="I149" s="13">
        <v>768752545.90628052</v>
      </c>
      <c r="J149" s="13">
        <v>771619737.50433052</v>
      </c>
      <c r="K149" s="13">
        <v>774185601.44744051</v>
      </c>
      <c r="L149" s="13">
        <v>777519252.46398056</v>
      </c>
      <c r="M149" s="13">
        <v>780110260.30561054</v>
      </c>
      <c r="N149" s="13">
        <v>786583391.81019044</v>
      </c>
      <c r="O149" s="25"/>
      <c r="P149" s="12">
        <f>C149*VLOOKUP($A149,'2021 Depr Rates'!$A:$C,3,FALSE)/12/1000</f>
        <v>2714.1213875966687</v>
      </c>
      <c r="Q149" s="12">
        <f>D149*VLOOKUP($A149,'2021 Depr Rates'!$A:$C,3,FALSE)/12/1000</f>
        <v>2738.8414457289618</v>
      </c>
      <c r="R149" s="12">
        <f>E149*VLOOKUP($A149,'2021 Depr Rates'!$A:$C,3,FALSE)/12/1000</f>
        <v>2751.2672109165123</v>
      </c>
      <c r="S149" s="12">
        <f>F149*VLOOKUP($A149,'2021 Depr Rates'!$A:$C,3,FALSE)/12/1000</f>
        <v>2763.9042167860953</v>
      </c>
      <c r="T149" s="12">
        <f>G149*VLOOKUP($A149,'2021 Depr Rates'!$A:$C,3,FALSE)/12/1000</f>
        <v>2777.7282756537625</v>
      </c>
      <c r="U149" s="12">
        <f>H149*VLOOKUP($A149,'2021 Depr Rates'!$A:$C,3,FALSE)/12/1000</f>
        <v>2789.5576564160087</v>
      </c>
      <c r="V149" s="12">
        <f>I149*VLOOKUP($A149,'2021 Depr Rates'!$A:$C,3,FALSE)/12/1000</f>
        <v>2818.7593349896952</v>
      </c>
      <c r="W149" s="12">
        <f>J149*VLOOKUP($A149,'2021 Depr Rates'!$A:$C,3,FALSE)/12/1000</f>
        <v>2829.2723708492122</v>
      </c>
      <c r="X149" s="12">
        <f>K149*VLOOKUP($A149,'2021 Depr Rates'!$A:$C,3,FALSE)/12/1000</f>
        <v>2838.6805386406149</v>
      </c>
      <c r="Y149" s="12">
        <f>L149*VLOOKUP($A149,'2021 Depr Rates'!$A:$C,3,FALSE)/12/1000</f>
        <v>2850.9039257012623</v>
      </c>
      <c r="Z149" s="12">
        <f>M149*VLOOKUP($A149,'2021 Depr Rates'!$A:$C,3,FALSE)/12/1000</f>
        <v>2860.4042877872384</v>
      </c>
      <c r="AA149" s="12">
        <f>N149*VLOOKUP($A149,'2021 Depr Rates'!$A:$C,3,FALSE)/12/1000</f>
        <v>2884.1391033040318</v>
      </c>
      <c r="AB149" s="12">
        <f t="shared" si="3"/>
        <v>33617.579754370068</v>
      </c>
    </row>
    <row r="150" spans="1:28" x14ac:dyDescent="0.25">
      <c r="A150" s="22">
        <v>36900</v>
      </c>
      <c r="B150" s="10" t="s">
        <v>259</v>
      </c>
      <c r="C150" s="13">
        <v>78110884.989999995</v>
      </c>
      <c r="D150" s="13">
        <v>78359388.332257569</v>
      </c>
      <c r="E150" s="13">
        <v>78484300.82893087</v>
      </c>
      <c r="F150" s="13">
        <v>78611336.864926979</v>
      </c>
      <c r="G150" s="13">
        <v>78750305.989263013</v>
      </c>
      <c r="H150" s="13">
        <v>78869223.211889416</v>
      </c>
      <c r="I150" s="13">
        <v>79162778.942472935</v>
      </c>
      <c r="J150" s="13">
        <v>79268463.343957037</v>
      </c>
      <c r="K150" s="13">
        <v>79363040.83759284</v>
      </c>
      <c r="L150" s="13">
        <v>79485918.887556255</v>
      </c>
      <c r="M150" s="13">
        <v>79581423.182828844</v>
      </c>
      <c r="N150" s="13">
        <v>79820022.176092729</v>
      </c>
      <c r="O150" s="25"/>
      <c r="P150" s="12">
        <f>C150*VLOOKUP($A150,'2021 Depr Rates'!$A:$C,3,FALSE)/12/1000</f>
        <v>221.31417413833333</v>
      </c>
      <c r="Q150" s="12">
        <f>D150*VLOOKUP($A150,'2021 Depr Rates'!$A:$C,3,FALSE)/12/1000</f>
        <v>222.01826694139643</v>
      </c>
      <c r="R150" s="12">
        <f>E150*VLOOKUP($A150,'2021 Depr Rates'!$A:$C,3,FALSE)/12/1000</f>
        <v>222.37218568197082</v>
      </c>
      <c r="S150" s="12">
        <f>F150*VLOOKUP($A150,'2021 Depr Rates'!$A:$C,3,FALSE)/12/1000</f>
        <v>222.73212111729313</v>
      </c>
      <c r="T150" s="12">
        <f>G150*VLOOKUP($A150,'2021 Depr Rates'!$A:$C,3,FALSE)/12/1000</f>
        <v>223.12586696957854</v>
      </c>
      <c r="U150" s="12">
        <f>H150*VLOOKUP($A150,'2021 Depr Rates'!$A:$C,3,FALSE)/12/1000</f>
        <v>223.46279910035335</v>
      </c>
      <c r="V150" s="12">
        <f>I150*VLOOKUP($A150,'2021 Depr Rates'!$A:$C,3,FALSE)/12/1000</f>
        <v>224.29454033700668</v>
      </c>
      <c r="W150" s="12">
        <f>J150*VLOOKUP($A150,'2021 Depr Rates'!$A:$C,3,FALSE)/12/1000</f>
        <v>224.59397947454497</v>
      </c>
      <c r="X150" s="12">
        <f>K150*VLOOKUP($A150,'2021 Depr Rates'!$A:$C,3,FALSE)/12/1000</f>
        <v>224.86194903984639</v>
      </c>
      <c r="Y150" s="12">
        <f>L150*VLOOKUP($A150,'2021 Depr Rates'!$A:$C,3,FALSE)/12/1000</f>
        <v>225.21010351474271</v>
      </c>
      <c r="Z150" s="12">
        <f>M150*VLOOKUP($A150,'2021 Depr Rates'!$A:$C,3,FALSE)/12/1000</f>
        <v>225.48069901801506</v>
      </c>
      <c r="AA150" s="12">
        <f>N150*VLOOKUP($A150,'2021 Depr Rates'!$A:$C,3,FALSE)/12/1000</f>
        <v>226.15672949892942</v>
      </c>
      <c r="AB150" s="12">
        <f t="shared" si="3"/>
        <v>2685.6234148320109</v>
      </c>
    </row>
    <row r="151" spans="1:28" x14ac:dyDescent="0.25">
      <c r="A151" s="22">
        <v>36902</v>
      </c>
      <c r="B151" s="10" t="s">
        <v>260</v>
      </c>
      <c r="C151" s="13">
        <v>129296355.69000006</v>
      </c>
      <c r="D151" s="13">
        <v>129733073.68424006</v>
      </c>
      <c r="E151" s="13">
        <v>129952594.01144005</v>
      </c>
      <c r="F151" s="13">
        <v>130175846.23144005</v>
      </c>
      <c r="G151" s="13">
        <v>130420069.57544006</v>
      </c>
      <c r="H151" s="13">
        <v>130629053.85096006</v>
      </c>
      <c r="I151" s="13">
        <v>131144946.58984007</v>
      </c>
      <c r="J151" s="13">
        <v>131330675.60024007</v>
      </c>
      <c r="K151" s="13">
        <v>131496885.41032007</v>
      </c>
      <c r="L151" s="13">
        <v>131712830.41544008</v>
      </c>
      <c r="M151" s="13">
        <v>131880668.98008008</v>
      </c>
      <c r="N151" s="13">
        <v>132299981.14232008</v>
      </c>
      <c r="O151" s="25"/>
      <c r="P151" s="12">
        <f>C151*VLOOKUP($A151,'2021 Depr Rates'!$A:$C,3,FALSE)/12/1000</f>
        <v>301.69149661000012</v>
      </c>
      <c r="Q151" s="12">
        <f>D151*VLOOKUP($A151,'2021 Depr Rates'!$A:$C,3,FALSE)/12/1000</f>
        <v>302.71050526322676</v>
      </c>
      <c r="R151" s="12">
        <f>E151*VLOOKUP($A151,'2021 Depr Rates'!$A:$C,3,FALSE)/12/1000</f>
        <v>303.22271936002676</v>
      </c>
      <c r="S151" s="12">
        <f>F151*VLOOKUP($A151,'2021 Depr Rates'!$A:$C,3,FALSE)/12/1000</f>
        <v>303.74364120669344</v>
      </c>
      <c r="T151" s="12">
        <f>G151*VLOOKUP($A151,'2021 Depr Rates'!$A:$C,3,FALSE)/12/1000</f>
        <v>304.31349567602678</v>
      </c>
      <c r="U151" s="12">
        <f>H151*VLOOKUP($A151,'2021 Depr Rates'!$A:$C,3,FALSE)/12/1000</f>
        <v>304.8011256522401</v>
      </c>
      <c r="V151" s="12">
        <f>I151*VLOOKUP($A151,'2021 Depr Rates'!$A:$C,3,FALSE)/12/1000</f>
        <v>306.00487537629351</v>
      </c>
      <c r="W151" s="12">
        <f>J151*VLOOKUP($A151,'2021 Depr Rates'!$A:$C,3,FALSE)/12/1000</f>
        <v>306.43824306722678</v>
      </c>
      <c r="X151" s="12">
        <f>K151*VLOOKUP($A151,'2021 Depr Rates'!$A:$C,3,FALSE)/12/1000</f>
        <v>306.82606595741345</v>
      </c>
      <c r="Y151" s="12">
        <f>L151*VLOOKUP($A151,'2021 Depr Rates'!$A:$C,3,FALSE)/12/1000</f>
        <v>307.32993763602684</v>
      </c>
      <c r="Z151" s="12">
        <f>M151*VLOOKUP($A151,'2021 Depr Rates'!$A:$C,3,FALSE)/12/1000</f>
        <v>307.72156095352017</v>
      </c>
      <c r="AA151" s="12">
        <f>N151*VLOOKUP($A151,'2021 Depr Rates'!$A:$C,3,FALSE)/12/1000</f>
        <v>308.69995599874687</v>
      </c>
      <c r="AB151" s="12">
        <f t="shared" si="3"/>
        <v>3663.5036227574419</v>
      </c>
    </row>
    <row r="152" spans="1:28" x14ac:dyDescent="0.25">
      <c r="A152" s="17" t="s">
        <v>318</v>
      </c>
      <c r="B152" s="10" t="s">
        <v>261</v>
      </c>
      <c r="C152" s="13">
        <v>0</v>
      </c>
      <c r="D152" s="13">
        <v>245653.87176000001</v>
      </c>
      <c r="E152" s="13">
        <v>369134.05581000017</v>
      </c>
      <c r="F152" s="13">
        <v>494713.42956000019</v>
      </c>
      <c r="G152" s="13">
        <v>632089.06056000025</v>
      </c>
      <c r="H152" s="13">
        <v>749642.71554000035</v>
      </c>
      <c r="I152" s="13">
        <v>1039832.3811600006</v>
      </c>
      <c r="J152" s="13">
        <v>1144304.9495100006</v>
      </c>
      <c r="K152" s="13">
        <v>1237797.9676800007</v>
      </c>
      <c r="L152" s="13">
        <v>1359267.0330600007</v>
      </c>
      <c r="M152" s="13">
        <v>1453676.225670001</v>
      </c>
      <c r="N152" s="13">
        <v>1689539.3169300009</v>
      </c>
      <c r="O152" s="25"/>
      <c r="P152" s="12">
        <f>C152*VLOOKUP($A152,'2021 Depr Rates'!$A:$C,3,FALSE)/12/1000</f>
        <v>0</v>
      </c>
      <c r="Q152" s="12">
        <f>D152*VLOOKUP($A152,'2021 Depr Rates'!$A:$C,3,FALSE)/12/1000</f>
        <v>1.4739232305600001</v>
      </c>
      <c r="R152" s="12">
        <f>E152*VLOOKUP($A152,'2021 Depr Rates'!$A:$C,3,FALSE)/12/1000</f>
        <v>2.2148043348600015</v>
      </c>
      <c r="S152" s="12">
        <f>F152*VLOOKUP($A152,'2021 Depr Rates'!$A:$C,3,FALSE)/12/1000</f>
        <v>2.9682805773600016</v>
      </c>
      <c r="T152" s="12">
        <f>G152*VLOOKUP($A152,'2021 Depr Rates'!$A:$C,3,FALSE)/12/1000</f>
        <v>3.7925343633600019</v>
      </c>
      <c r="U152" s="12">
        <f>H152*VLOOKUP($A152,'2021 Depr Rates'!$A:$C,3,FALSE)/12/1000</f>
        <v>4.4978562932400026</v>
      </c>
      <c r="V152" s="12">
        <f>I152*VLOOKUP($A152,'2021 Depr Rates'!$A:$C,3,FALSE)/12/1000</f>
        <v>6.2389942869600041</v>
      </c>
      <c r="W152" s="12">
        <f>J152*VLOOKUP($A152,'2021 Depr Rates'!$A:$C,3,FALSE)/12/1000</f>
        <v>6.865829697060005</v>
      </c>
      <c r="X152" s="12">
        <f>K152*VLOOKUP($A152,'2021 Depr Rates'!$A:$C,3,FALSE)/12/1000</f>
        <v>7.4267878060800054</v>
      </c>
      <c r="Y152" s="12">
        <f>L152*VLOOKUP($A152,'2021 Depr Rates'!$A:$C,3,FALSE)/12/1000</f>
        <v>8.155602198360004</v>
      </c>
      <c r="Z152" s="12">
        <f>M152*VLOOKUP($A152,'2021 Depr Rates'!$A:$C,3,FALSE)/12/1000</f>
        <v>8.7220573540200075</v>
      </c>
      <c r="AA152" s="12">
        <f>N152*VLOOKUP($A152,'2021 Depr Rates'!$A:$C,3,FALSE)/12/1000</f>
        <v>10.137235901580006</v>
      </c>
      <c r="AB152" s="12">
        <f t="shared" si="3"/>
        <v>62.493906043440042</v>
      </c>
    </row>
    <row r="153" spans="1:28" x14ac:dyDescent="0.25">
      <c r="A153" s="22">
        <v>37000</v>
      </c>
      <c r="B153" s="10" t="s">
        <v>262</v>
      </c>
      <c r="C153" s="13">
        <v>77880413.219999984</v>
      </c>
      <c r="D153" s="13">
        <v>77880413.219999984</v>
      </c>
      <c r="E153" s="13">
        <v>77880413.219999984</v>
      </c>
      <c r="F153" s="13">
        <v>77880413.219999984</v>
      </c>
      <c r="G153" s="13">
        <v>77880413.219999984</v>
      </c>
      <c r="H153" s="13">
        <v>77880413.219999984</v>
      </c>
      <c r="I153" s="13">
        <v>77880413.219999984</v>
      </c>
      <c r="J153" s="13">
        <v>77880413.219999984</v>
      </c>
      <c r="K153" s="13">
        <v>77880413.219999984</v>
      </c>
      <c r="L153" s="13">
        <v>77880413.219999984</v>
      </c>
      <c r="M153" s="13">
        <v>77880413.219999984</v>
      </c>
      <c r="N153" s="13">
        <v>77880413.219999984</v>
      </c>
      <c r="O153" s="25"/>
      <c r="P153" s="12">
        <f>C153*VLOOKUP($A153,'2021 Depr Rates'!$A:$C,3,FALSE)/12/1000</f>
        <v>467.28247931999994</v>
      </c>
      <c r="Q153" s="12">
        <f>D153*VLOOKUP($A153,'2021 Depr Rates'!$A:$C,3,FALSE)/12/1000</f>
        <v>467.28247931999994</v>
      </c>
      <c r="R153" s="12">
        <f>E153*VLOOKUP($A153,'2021 Depr Rates'!$A:$C,3,FALSE)/12/1000</f>
        <v>467.28247931999994</v>
      </c>
      <c r="S153" s="12">
        <f>F153*VLOOKUP($A153,'2021 Depr Rates'!$A:$C,3,FALSE)/12/1000</f>
        <v>467.28247931999994</v>
      </c>
      <c r="T153" s="12">
        <f>G153*VLOOKUP($A153,'2021 Depr Rates'!$A:$C,3,FALSE)/12/1000</f>
        <v>467.28247931999994</v>
      </c>
      <c r="U153" s="12">
        <f>H153*VLOOKUP($A153,'2021 Depr Rates'!$A:$C,3,FALSE)/12/1000</f>
        <v>467.28247931999994</v>
      </c>
      <c r="V153" s="12">
        <f>I153*VLOOKUP($A153,'2021 Depr Rates'!$A:$C,3,FALSE)/12/1000</f>
        <v>467.28247931999994</v>
      </c>
      <c r="W153" s="12">
        <f>J153*VLOOKUP($A153,'2021 Depr Rates'!$A:$C,3,FALSE)/12/1000</f>
        <v>467.28247931999994</v>
      </c>
      <c r="X153" s="12">
        <f>K153*VLOOKUP($A153,'2021 Depr Rates'!$A:$C,3,FALSE)/12/1000</f>
        <v>467.28247931999994</v>
      </c>
      <c r="Y153" s="12">
        <f>L153*VLOOKUP($A153,'2021 Depr Rates'!$A:$C,3,FALSE)/12/1000</f>
        <v>467.28247931999994</v>
      </c>
      <c r="Z153" s="12">
        <f>M153*VLOOKUP($A153,'2021 Depr Rates'!$A:$C,3,FALSE)/12/1000</f>
        <v>467.28247931999994</v>
      </c>
      <c r="AA153" s="12">
        <f>N153*VLOOKUP($A153,'2021 Depr Rates'!$A:$C,3,FALSE)/12/1000</f>
        <v>467.28247931999994</v>
      </c>
      <c r="AB153" s="12">
        <f t="shared" si="3"/>
        <v>5607.3897518399981</v>
      </c>
    </row>
    <row r="154" spans="1:28" x14ac:dyDescent="0.25">
      <c r="A154" s="22">
        <v>37300</v>
      </c>
      <c r="B154" s="10" t="s">
        <v>267</v>
      </c>
      <c r="C154" s="13">
        <v>308501732.66999972</v>
      </c>
      <c r="D154" s="13">
        <v>308093601.89999974</v>
      </c>
      <c r="E154" s="13">
        <v>308883086.19999975</v>
      </c>
      <c r="F154" s="13">
        <v>309744821.42999977</v>
      </c>
      <c r="G154" s="13">
        <v>310606556.65999979</v>
      </c>
      <c r="H154" s="13">
        <v>311498083.88999981</v>
      </c>
      <c r="I154" s="13">
        <v>312359819.11999983</v>
      </c>
      <c r="J154" s="13">
        <v>313321554.34999985</v>
      </c>
      <c r="K154" s="13">
        <v>314183289.57999986</v>
      </c>
      <c r="L154" s="13">
        <v>315145024.80999988</v>
      </c>
      <c r="M154" s="13">
        <v>316037502.1099999</v>
      </c>
      <c r="N154" s="13">
        <v>316999237.33999991</v>
      </c>
      <c r="O154" s="25"/>
      <c r="P154" s="12">
        <f>C154*VLOOKUP($A154,'2021 Depr Rates'!$A:$C,3,FALSE)/12/1000</f>
        <v>1388.2577970149989</v>
      </c>
      <c r="Q154" s="12">
        <f>D154*VLOOKUP($A154,'2021 Depr Rates'!$A:$C,3,FALSE)/12/1000</f>
        <v>1386.4212085499989</v>
      </c>
      <c r="R154" s="12">
        <f>E154*VLOOKUP($A154,'2021 Depr Rates'!$A:$C,3,FALSE)/12/1000</f>
        <v>1389.973887899999</v>
      </c>
      <c r="S154" s="12">
        <f>F154*VLOOKUP($A154,'2021 Depr Rates'!$A:$C,3,FALSE)/12/1000</f>
        <v>1393.8516964349992</v>
      </c>
      <c r="T154" s="12">
        <f>G154*VLOOKUP($A154,'2021 Depr Rates'!$A:$C,3,FALSE)/12/1000</f>
        <v>1397.7295049699992</v>
      </c>
      <c r="U154" s="12">
        <f>H154*VLOOKUP($A154,'2021 Depr Rates'!$A:$C,3,FALSE)/12/1000</f>
        <v>1401.7413775049995</v>
      </c>
      <c r="V154" s="12">
        <f>I154*VLOOKUP($A154,'2021 Depr Rates'!$A:$C,3,FALSE)/12/1000</f>
        <v>1405.6191860399992</v>
      </c>
      <c r="W154" s="12">
        <f>J154*VLOOKUP($A154,'2021 Depr Rates'!$A:$C,3,FALSE)/12/1000</f>
        <v>1409.9469945749995</v>
      </c>
      <c r="X154" s="12">
        <f>K154*VLOOKUP($A154,'2021 Depr Rates'!$A:$C,3,FALSE)/12/1000</f>
        <v>1413.8248031099995</v>
      </c>
      <c r="Y154" s="12">
        <f>L154*VLOOKUP($A154,'2021 Depr Rates'!$A:$C,3,FALSE)/12/1000</f>
        <v>1418.1526116449998</v>
      </c>
      <c r="Z154" s="12">
        <f>M154*VLOOKUP($A154,'2021 Depr Rates'!$A:$C,3,FALSE)/12/1000</f>
        <v>1422.1687594949997</v>
      </c>
      <c r="AA154" s="12">
        <f>N154*VLOOKUP($A154,'2021 Depr Rates'!$A:$C,3,FALSE)/12/1000</f>
        <v>1426.4965680299997</v>
      </c>
      <c r="AB154" s="12">
        <f t="shared" si="3"/>
        <v>16854.184395269993</v>
      </c>
    </row>
    <row r="155" spans="1:28" x14ac:dyDescent="0.25">
      <c r="A155" s="22">
        <v>39000</v>
      </c>
      <c r="B155" s="10" t="s">
        <v>270</v>
      </c>
      <c r="C155" s="13">
        <v>126440073.92999999</v>
      </c>
      <c r="D155" s="13">
        <v>127446535.6883785</v>
      </c>
      <c r="E155" s="13">
        <v>128685073.70498496</v>
      </c>
      <c r="F155" s="13">
        <v>133405452.57130168</v>
      </c>
      <c r="G155" s="13">
        <v>133720813.18978354</v>
      </c>
      <c r="H155" s="13">
        <v>133944908.54761425</v>
      </c>
      <c r="I155" s="13">
        <v>134478466.71431488</v>
      </c>
      <c r="J155" s="13">
        <v>134966759.61966583</v>
      </c>
      <c r="K155" s="13">
        <v>135492468.88226664</v>
      </c>
      <c r="L155" s="13">
        <v>135922664.14038232</v>
      </c>
      <c r="M155" s="13">
        <v>136186740.45989409</v>
      </c>
      <c r="N155" s="13">
        <v>136737711.78931955</v>
      </c>
      <c r="O155" s="25"/>
      <c r="P155" s="12">
        <f>C155*VLOOKUP($A155,'2021 Depr Rates'!$A:$C,3,FALSE)/12/1000</f>
        <v>242.34347503249998</v>
      </c>
      <c r="Q155" s="12">
        <f>D155*VLOOKUP($A155,'2021 Depr Rates'!$A:$C,3,FALSE)/12/1000</f>
        <v>244.27252673605878</v>
      </c>
      <c r="R155" s="12">
        <f>E155*VLOOKUP($A155,'2021 Depr Rates'!$A:$C,3,FALSE)/12/1000</f>
        <v>246.64639126788788</v>
      </c>
      <c r="S155" s="12">
        <f>F155*VLOOKUP($A155,'2021 Depr Rates'!$A:$C,3,FALSE)/12/1000</f>
        <v>255.6937840949949</v>
      </c>
      <c r="T155" s="12">
        <f>G155*VLOOKUP($A155,'2021 Depr Rates'!$A:$C,3,FALSE)/12/1000</f>
        <v>256.29822528041842</v>
      </c>
      <c r="U155" s="12">
        <f>H155*VLOOKUP($A155,'2021 Depr Rates'!$A:$C,3,FALSE)/12/1000</f>
        <v>256.72774138292726</v>
      </c>
      <c r="V155" s="12">
        <f>I155*VLOOKUP($A155,'2021 Depr Rates'!$A:$C,3,FALSE)/12/1000</f>
        <v>257.75039453577017</v>
      </c>
      <c r="W155" s="12">
        <f>J155*VLOOKUP($A155,'2021 Depr Rates'!$A:$C,3,FALSE)/12/1000</f>
        <v>258.68628927102617</v>
      </c>
      <c r="X155" s="12">
        <f>K155*VLOOKUP($A155,'2021 Depr Rates'!$A:$C,3,FALSE)/12/1000</f>
        <v>259.69389869101104</v>
      </c>
      <c r="Y155" s="12">
        <f>L155*VLOOKUP($A155,'2021 Depr Rates'!$A:$C,3,FALSE)/12/1000</f>
        <v>260.51843960239944</v>
      </c>
      <c r="Z155" s="12">
        <f>M155*VLOOKUP($A155,'2021 Depr Rates'!$A:$C,3,FALSE)/12/1000</f>
        <v>261.02458588146368</v>
      </c>
      <c r="AA155" s="12">
        <f>N155*VLOOKUP($A155,'2021 Depr Rates'!$A:$C,3,FALSE)/12/1000</f>
        <v>262.08061426286247</v>
      </c>
      <c r="AB155" s="12">
        <f t="shared" si="3"/>
        <v>3061.7363660393207</v>
      </c>
    </row>
    <row r="156" spans="1:28" x14ac:dyDescent="0.25">
      <c r="A156" s="22">
        <v>39101</v>
      </c>
      <c r="B156" s="10" t="s">
        <v>271</v>
      </c>
      <c r="C156" s="13">
        <v>5746457.2000000011</v>
      </c>
      <c r="D156" s="13">
        <v>5746956.6400000015</v>
      </c>
      <c r="E156" s="13">
        <v>5748052.7900000019</v>
      </c>
      <c r="F156" s="13">
        <v>5748160.6700000018</v>
      </c>
      <c r="G156" s="13">
        <v>5749512.7400000021</v>
      </c>
      <c r="H156" s="13">
        <v>5749912.5000000019</v>
      </c>
      <c r="I156" s="13">
        <v>5752708.8600000022</v>
      </c>
      <c r="J156" s="13">
        <v>5753748.5800000019</v>
      </c>
      <c r="K156" s="13">
        <v>5758026.4300000016</v>
      </c>
      <c r="L156" s="13">
        <v>5743778.8400000017</v>
      </c>
      <c r="M156" s="13">
        <v>5745258.7700000014</v>
      </c>
      <c r="N156" s="13">
        <v>5746118.790000001</v>
      </c>
      <c r="O156" s="25"/>
      <c r="P156" s="12">
        <f>C156*VLOOKUP($A156,'2021 Depr Rates'!$A:$C,3,FALSE)/12/1000</f>
        <v>68.478614966666669</v>
      </c>
      <c r="Q156" s="12">
        <f>D156*VLOOKUP($A156,'2021 Depr Rates'!$A:$C,3,FALSE)/12/1000</f>
        <v>68.484566626666677</v>
      </c>
      <c r="R156" s="12">
        <f>E156*VLOOKUP($A156,'2021 Depr Rates'!$A:$C,3,FALSE)/12/1000</f>
        <v>68.497629080833363</v>
      </c>
      <c r="S156" s="12">
        <f>F156*VLOOKUP($A156,'2021 Depr Rates'!$A:$C,3,FALSE)/12/1000</f>
        <v>68.498914650833356</v>
      </c>
      <c r="T156" s="12">
        <f>G156*VLOOKUP($A156,'2021 Depr Rates'!$A:$C,3,FALSE)/12/1000</f>
        <v>68.515026818333354</v>
      </c>
      <c r="U156" s="12">
        <f>H156*VLOOKUP($A156,'2021 Depr Rates'!$A:$C,3,FALSE)/12/1000</f>
        <v>68.519790625000013</v>
      </c>
      <c r="V156" s="12">
        <f>I156*VLOOKUP($A156,'2021 Depr Rates'!$A:$C,3,FALSE)/12/1000</f>
        <v>68.553113915000026</v>
      </c>
      <c r="W156" s="12">
        <f>J156*VLOOKUP($A156,'2021 Depr Rates'!$A:$C,3,FALSE)/12/1000</f>
        <v>68.565503911666696</v>
      </c>
      <c r="X156" s="12">
        <f>K156*VLOOKUP($A156,'2021 Depr Rates'!$A:$C,3,FALSE)/12/1000</f>
        <v>68.616481624166667</v>
      </c>
      <c r="Y156" s="12">
        <f>L156*VLOOKUP($A156,'2021 Depr Rates'!$A:$C,3,FALSE)/12/1000</f>
        <v>68.44669784333334</v>
      </c>
      <c r="Z156" s="12">
        <f>M156*VLOOKUP($A156,'2021 Depr Rates'!$A:$C,3,FALSE)/12/1000</f>
        <v>68.464333675833345</v>
      </c>
      <c r="AA156" s="12">
        <f>N156*VLOOKUP($A156,'2021 Depr Rates'!$A:$C,3,FALSE)/12/1000</f>
        <v>68.474582247499995</v>
      </c>
      <c r="AB156" s="12">
        <f t="shared" si="3"/>
        <v>822.11525598583353</v>
      </c>
    </row>
    <row r="157" spans="1:28" x14ac:dyDescent="0.25">
      <c r="A157" s="22">
        <v>39102</v>
      </c>
      <c r="B157" s="10" t="s">
        <v>272</v>
      </c>
      <c r="C157" s="13">
        <v>2272264.3400000008</v>
      </c>
      <c r="D157" s="13">
        <v>2713034.1500000008</v>
      </c>
      <c r="E157" s="13">
        <v>2936293.2200000007</v>
      </c>
      <c r="F157" s="13">
        <v>3454861.4100000006</v>
      </c>
      <c r="G157" s="13">
        <v>6179462.8500000006</v>
      </c>
      <c r="H157" s="13">
        <v>6217957.5700000003</v>
      </c>
      <c r="I157" s="13">
        <v>7304792.6699999999</v>
      </c>
      <c r="J157" s="13">
        <v>7343434.0499999998</v>
      </c>
      <c r="K157" s="13">
        <v>7382544.1799999997</v>
      </c>
      <c r="L157" s="13">
        <v>7087196.7599999988</v>
      </c>
      <c r="M157" s="13">
        <v>7175776.669999999</v>
      </c>
      <c r="N157" s="13">
        <v>7216067.3099999987</v>
      </c>
      <c r="O157" s="25"/>
      <c r="P157" s="12">
        <f>C157*VLOOKUP($A157,'2021 Depr Rates'!$A:$C,3,FALSE)/12/1000</f>
        <v>47.338840416666677</v>
      </c>
      <c r="Q157" s="12">
        <f>D157*VLOOKUP($A157,'2021 Depr Rates'!$A:$C,3,FALSE)/12/1000</f>
        <v>56.521544791666685</v>
      </c>
      <c r="R157" s="12">
        <f>E157*VLOOKUP($A157,'2021 Depr Rates'!$A:$C,3,FALSE)/12/1000</f>
        <v>61.172775416666681</v>
      </c>
      <c r="S157" s="12">
        <f>F157*VLOOKUP($A157,'2021 Depr Rates'!$A:$C,3,FALSE)/12/1000</f>
        <v>71.976279375000018</v>
      </c>
      <c r="T157" s="12">
        <f>G157*VLOOKUP($A157,'2021 Depr Rates'!$A:$C,3,FALSE)/12/1000</f>
        <v>128.73880937500002</v>
      </c>
      <c r="U157" s="12">
        <f>H157*VLOOKUP($A157,'2021 Depr Rates'!$A:$C,3,FALSE)/12/1000</f>
        <v>129.54078270833335</v>
      </c>
      <c r="V157" s="12">
        <f>I157*VLOOKUP($A157,'2021 Depr Rates'!$A:$C,3,FALSE)/12/1000</f>
        <v>152.18318062500001</v>
      </c>
      <c r="W157" s="12">
        <f>J157*VLOOKUP($A157,'2021 Depr Rates'!$A:$C,3,FALSE)/12/1000</f>
        <v>152.988209375</v>
      </c>
      <c r="X157" s="12">
        <f>K157*VLOOKUP($A157,'2021 Depr Rates'!$A:$C,3,FALSE)/12/1000</f>
        <v>153.80300375000002</v>
      </c>
      <c r="Y157" s="12">
        <f>L157*VLOOKUP($A157,'2021 Depr Rates'!$A:$C,3,FALSE)/12/1000</f>
        <v>147.64993249999998</v>
      </c>
      <c r="Z157" s="12">
        <f>M157*VLOOKUP($A157,'2021 Depr Rates'!$A:$C,3,FALSE)/12/1000</f>
        <v>149.49534729166663</v>
      </c>
      <c r="AA157" s="12">
        <f>N157*VLOOKUP($A157,'2021 Depr Rates'!$A:$C,3,FALSE)/12/1000</f>
        <v>150.33473562499998</v>
      </c>
      <c r="AB157" s="12">
        <f t="shared" si="3"/>
        <v>1401.7434412499999</v>
      </c>
    </row>
    <row r="158" spans="1:28" x14ac:dyDescent="0.25">
      <c r="A158" s="22">
        <v>39104</v>
      </c>
      <c r="B158" s="10" t="s">
        <v>274</v>
      </c>
      <c r="C158" s="13">
        <v>37950534.850000009</v>
      </c>
      <c r="D158" s="13">
        <v>37950534.850000009</v>
      </c>
      <c r="E158" s="13">
        <v>37950534.850000009</v>
      </c>
      <c r="F158" s="13">
        <v>37950534.850000009</v>
      </c>
      <c r="G158" s="13">
        <v>37950534.850000009</v>
      </c>
      <c r="H158" s="13">
        <v>37950534.850000009</v>
      </c>
      <c r="I158" s="13">
        <v>37950534.850000009</v>
      </c>
      <c r="J158" s="13">
        <v>37950534.850000009</v>
      </c>
      <c r="K158" s="13">
        <v>37950534.850000009</v>
      </c>
      <c r="L158" s="13">
        <v>37950534.850000009</v>
      </c>
      <c r="M158" s="13">
        <v>37950534.850000009</v>
      </c>
      <c r="N158" s="13">
        <v>37950534.850000009</v>
      </c>
      <c r="O158" s="25"/>
      <c r="P158" s="12">
        <f>C158*VLOOKUP($A158,'2021 Depr Rates'!$A:$C,3,FALSE)/12/1000</f>
        <v>632.50891416666695</v>
      </c>
      <c r="Q158" s="12">
        <f>D158*VLOOKUP($A158,'2021 Depr Rates'!$A:$C,3,FALSE)/12/1000</f>
        <v>632.50891416666695</v>
      </c>
      <c r="R158" s="12">
        <f>E158*VLOOKUP($A158,'2021 Depr Rates'!$A:$C,3,FALSE)/12/1000</f>
        <v>632.50891416666695</v>
      </c>
      <c r="S158" s="12">
        <f>F158*VLOOKUP($A158,'2021 Depr Rates'!$A:$C,3,FALSE)/12/1000</f>
        <v>632.50891416666695</v>
      </c>
      <c r="T158" s="12">
        <f>G158*VLOOKUP($A158,'2021 Depr Rates'!$A:$C,3,FALSE)/12/1000</f>
        <v>632.50891416666695</v>
      </c>
      <c r="U158" s="12">
        <f>H158*VLOOKUP($A158,'2021 Depr Rates'!$A:$C,3,FALSE)/12/1000</f>
        <v>632.50891416666695</v>
      </c>
      <c r="V158" s="12">
        <f>I158*VLOOKUP($A158,'2021 Depr Rates'!$A:$C,3,FALSE)/12/1000</f>
        <v>632.50891416666695</v>
      </c>
      <c r="W158" s="12">
        <f>J158*VLOOKUP($A158,'2021 Depr Rates'!$A:$C,3,FALSE)/12/1000</f>
        <v>632.50891416666695</v>
      </c>
      <c r="X158" s="12">
        <f>K158*VLOOKUP($A158,'2021 Depr Rates'!$A:$C,3,FALSE)/12/1000</f>
        <v>632.50891416666695</v>
      </c>
      <c r="Y158" s="12">
        <f>L158*VLOOKUP($A158,'2021 Depr Rates'!$A:$C,3,FALSE)/12/1000</f>
        <v>632.50891416666695</v>
      </c>
      <c r="Z158" s="12">
        <f>M158*VLOOKUP($A158,'2021 Depr Rates'!$A:$C,3,FALSE)/12/1000</f>
        <v>632.50891416666695</v>
      </c>
      <c r="AA158" s="12">
        <f>N158*VLOOKUP($A158,'2021 Depr Rates'!$A:$C,3,FALSE)/12/1000</f>
        <v>632.50891416666695</v>
      </c>
      <c r="AB158" s="12">
        <f t="shared" si="3"/>
        <v>7590.1069700000016</v>
      </c>
    </row>
    <row r="159" spans="1:28" x14ac:dyDescent="0.25">
      <c r="A159" s="22">
        <v>39212</v>
      </c>
      <c r="B159" s="10" t="s">
        <v>278</v>
      </c>
      <c r="C159" s="13">
        <v>2861318.5800000015</v>
      </c>
      <c r="D159" s="13">
        <v>2861318.5800000015</v>
      </c>
      <c r="E159" s="13">
        <v>2861318.5800000015</v>
      </c>
      <c r="F159" s="13">
        <v>3036318.5800000015</v>
      </c>
      <c r="G159" s="13">
        <v>3036318.5800000015</v>
      </c>
      <c r="H159" s="13">
        <v>3036318.5800000015</v>
      </c>
      <c r="I159" s="13">
        <v>3211318.5800000015</v>
      </c>
      <c r="J159" s="13">
        <v>3211318.5800000015</v>
      </c>
      <c r="K159" s="13">
        <v>3211318.5800000015</v>
      </c>
      <c r="L159" s="13">
        <v>3386318.5800000015</v>
      </c>
      <c r="M159" s="13">
        <v>3386318.5800000015</v>
      </c>
      <c r="N159" s="13">
        <v>3386318.5800000015</v>
      </c>
      <c r="O159" s="25"/>
      <c r="P159" s="12">
        <f>C159*VLOOKUP($A159,'2021 Depr Rates'!$A:$C,3,FALSE)/12/1000</f>
        <v>15.737252190000008</v>
      </c>
      <c r="Q159" s="12">
        <f>D159*VLOOKUP($A159,'2021 Depr Rates'!$A:$C,3,FALSE)/12/1000</f>
        <v>15.737252190000008</v>
      </c>
      <c r="R159" s="12">
        <f>E159*VLOOKUP($A159,'2021 Depr Rates'!$A:$C,3,FALSE)/12/1000</f>
        <v>15.737252190000008</v>
      </c>
      <c r="S159" s="12">
        <f>F159*VLOOKUP($A159,'2021 Depr Rates'!$A:$C,3,FALSE)/12/1000</f>
        <v>16.699752190000009</v>
      </c>
      <c r="T159" s="12">
        <f>G159*VLOOKUP($A159,'2021 Depr Rates'!$A:$C,3,FALSE)/12/1000</f>
        <v>16.699752190000009</v>
      </c>
      <c r="U159" s="12">
        <f>H159*VLOOKUP($A159,'2021 Depr Rates'!$A:$C,3,FALSE)/12/1000</f>
        <v>16.699752190000009</v>
      </c>
      <c r="V159" s="12">
        <f>I159*VLOOKUP($A159,'2021 Depr Rates'!$A:$C,3,FALSE)/12/1000</f>
        <v>17.662252190000011</v>
      </c>
      <c r="W159" s="12">
        <f>J159*VLOOKUP($A159,'2021 Depr Rates'!$A:$C,3,FALSE)/12/1000</f>
        <v>17.662252190000011</v>
      </c>
      <c r="X159" s="12">
        <f>K159*VLOOKUP($A159,'2021 Depr Rates'!$A:$C,3,FALSE)/12/1000</f>
        <v>17.662252190000011</v>
      </c>
      <c r="Y159" s="12">
        <f>L159*VLOOKUP($A159,'2021 Depr Rates'!$A:$C,3,FALSE)/12/1000</f>
        <v>18.624752190000009</v>
      </c>
      <c r="Z159" s="12">
        <f>M159*VLOOKUP($A159,'2021 Depr Rates'!$A:$C,3,FALSE)/12/1000</f>
        <v>18.624752190000009</v>
      </c>
      <c r="AA159" s="12">
        <f>N159*VLOOKUP($A159,'2021 Depr Rates'!$A:$C,3,FALSE)/12/1000</f>
        <v>18.624752190000009</v>
      </c>
      <c r="AB159" s="12">
        <f t="shared" si="3"/>
        <v>206.1720262800001</v>
      </c>
    </row>
    <row r="160" spans="1:28" x14ac:dyDescent="0.25">
      <c r="A160" s="22">
        <v>39213</v>
      </c>
      <c r="B160" s="10" t="s">
        <v>279</v>
      </c>
      <c r="C160" s="13">
        <v>741738.85999999987</v>
      </c>
      <c r="D160" s="13">
        <v>741738.85999999987</v>
      </c>
      <c r="E160" s="13">
        <v>741738.85999999987</v>
      </c>
      <c r="F160" s="13">
        <v>741738.85999999987</v>
      </c>
      <c r="G160" s="13">
        <v>741738.85999999987</v>
      </c>
      <c r="H160" s="13">
        <v>741738.85999999987</v>
      </c>
      <c r="I160" s="13">
        <v>741738.85999999987</v>
      </c>
      <c r="J160" s="13">
        <v>741738.85999999987</v>
      </c>
      <c r="K160" s="13">
        <v>741738.85999999987</v>
      </c>
      <c r="L160" s="13">
        <v>741738.85999999987</v>
      </c>
      <c r="M160" s="13">
        <v>741738.85999999987</v>
      </c>
      <c r="N160" s="13">
        <v>741738.85999999987</v>
      </c>
      <c r="O160" s="25"/>
      <c r="P160" s="12">
        <f>C160*VLOOKUP($A160,'2021 Depr Rates'!$A:$C,3,FALSE)/12/1000</f>
        <v>2.2870281516666671</v>
      </c>
      <c r="Q160" s="12">
        <f>D160*VLOOKUP($A160,'2021 Depr Rates'!$A:$C,3,FALSE)/12/1000</f>
        <v>2.2870281516666671</v>
      </c>
      <c r="R160" s="12">
        <f>E160*VLOOKUP($A160,'2021 Depr Rates'!$A:$C,3,FALSE)/12/1000</f>
        <v>2.2870281516666671</v>
      </c>
      <c r="S160" s="12">
        <f>F160*VLOOKUP($A160,'2021 Depr Rates'!$A:$C,3,FALSE)/12/1000</f>
        <v>2.2870281516666671</v>
      </c>
      <c r="T160" s="12">
        <f>G160*VLOOKUP($A160,'2021 Depr Rates'!$A:$C,3,FALSE)/12/1000</f>
        <v>2.2870281516666671</v>
      </c>
      <c r="U160" s="12">
        <f>H160*VLOOKUP($A160,'2021 Depr Rates'!$A:$C,3,FALSE)/12/1000</f>
        <v>2.2870281516666671</v>
      </c>
      <c r="V160" s="12">
        <f>I160*VLOOKUP($A160,'2021 Depr Rates'!$A:$C,3,FALSE)/12/1000</f>
        <v>2.2870281516666671</v>
      </c>
      <c r="W160" s="12">
        <f>J160*VLOOKUP($A160,'2021 Depr Rates'!$A:$C,3,FALSE)/12/1000</f>
        <v>2.2870281516666671</v>
      </c>
      <c r="X160" s="12">
        <f>K160*VLOOKUP($A160,'2021 Depr Rates'!$A:$C,3,FALSE)/12/1000</f>
        <v>2.2870281516666671</v>
      </c>
      <c r="Y160" s="12">
        <f>L160*VLOOKUP($A160,'2021 Depr Rates'!$A:$C,3,FALSE)/12/1000</f>
        <v>2.2870281516666671</v>
      </c>
      <c r="Z160" s="12">
        <f>M160*VLOOKUP($A160,'2021 Depr Rates'!$A:$C,3,FALSE)/12/1000</f>
        <v>2.2870281516666671</v>
      </c>
      <c r="AA160" s="12">
        <f>N160*VLOOKUP($A160,'2021 Depr Rates'!$A:$C,3,FALSE)/12/1000</f>
        <v>2.2870281516666671</v>
      </c>
      <c r="AB160" s="12">
        <f t="shared" si="3"/>
        <v>27.444337820000012</v>
      </c>
    </row>
    <row r="161" spans="1:28" x14ac:dyDescent="0.25">
      <c r="A161" s="22">
        <v>39400</v>
      </c>
      <c r="B161" s="10" t="s">
        <v>282</v>
      </c>
      <c r="C161" s="13">
        <v>13449099.499999996</v>
      </c>
      <c r="D161" s="13">
        <v>13470685.869999995</v>
      </c>
      <c r="E161" s="13">
        <v>13851380.139999995</v>
      </c>
      <c r="F161" s="13">
        <v>14131212.329999994</v>
      </c>
      <c r="G161" s="13">
        <v>14170620.459999995</v>
      </c>
      <c r="H161" s="13">
        <v>14231810.969999995</v>
      </c>
      <c r="I161" s="13">
        <v>14299716.739999995</v>
      </c>
      <c r="J161" s="13">
        <v>14347378.419999994</v>
      </c>
      <c r="K161" s="13">
        <v>14379304.829999994</v>
      </c>
      <c r="L161" s="13">
        <v>14489349.539999995</v>
      </c>
      <c r="M161" s="13">
        <v>14634858.289999995</v>
      </c>
      <c r="N161" s="13">
        <v>14898122.269999996</v>
      </c>
      <c r="O161" s="25"/>
      <c r="P161" s="12">
        <f>C161*VLOOKUP($A161,'2021 Depr Rates'!$A:$C,3,FALSE)/12/1000</f>
        <v>160.26843570833327</v>
      </c>
      <c r="Q161" s="12">
        <f>D161*VLOOKUP($A161,'2021 Depr Rates'!$A:$C,3,FALSE)/12/1000</f>
        <v>160.5256732841666</v>
      </c>
      <c r="R161" s="12">
        <f>E161*VLOOKUP($A161,'2021 Depr Rates'!$A:$C,3,FALSE)/12/1000</f>
        <v>165.06228000166661</v>
      </c>
      <c r="S161" s="12">
        <f>F161*VLOOKUP($A161,'2021 Depr Rates'!$A:$C,3,FALSE)/12/1000</f>
        <v>168.3969469324999</v>
      </c>
      <c r="T161" s="12">
        <f>G161*VLOOKUP($A161,'2021 Depr Rates'!$A:$C,3,FALSE)/12/1000</f>
        <v>168.8665604816666</v>
      </c>
      <c r="U161" s="12">
        <f>H161*VLOOKUP($A161,'2021 Depr Rates'!$A:$C,3,FALSE)/12/1000</f>
        <v>169.59574739249993</v>
      </c>
      <c r="V161" s="12">
        <f>I161*VLOOKUP($A161,'2021 Depr Rates'!$A:$C,3,FALSE)/12/1000</f>
        <v>170.40495781833326</v>
      </c>
      <c r="W161" s="12">
        <f>J161*VLOOKUP($A161,'2021 Depr Rates'!$A:$C,3,FALSE)/12/1000</f>
        <v>170.97292617166659</v>
      </c>
      <c r="X161" s="12">
        <f>K161*VLOOKUP($A161,'2021 Depr Rates'!$A:$C,3,FALSE)/12/1000</f>
        <v>171.35338255749991</v>
      </c>
      <c r="Y161" s="12">
        <f>L161*VLOOKUP($A161,'2021 Depr Rates'!$A:$C,3,FALSE)/12/1000</f>
        <v>172.66474868499992</v>
      </c>
      <c r="Z161" s="12">
        <f>M161*VLOOKUP($A161,'2021 Depr Rates'!$A:$C,3,FALSE)/12/1000</f>
        <v>174.39872795583329</v>
      </c>
      <c r="AA161" s="12">
        <f>N161*VLOOKUP($A161,'2021 Depr Rates'!$A:$C,3,FALSE)/12/1000</f>
        <v>177.53595705083328</v>
      </c>
      <c r="AB161" s="12">
        <f t="shared" si="3"/>
        <v>2030.046344039999</v>
      </c>
    </row>
    <row r="162" spans="1:28" x14ac:dyDescent="0.25">
      <c r="A162" s="22">
        <v>39401</v>
      </c>
      <c r="B162" s="10" t="s">
        <v>283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4350000.13</v>
      </c>
      <c r="I162" s="13">
        <v>4500000.13</v>
      </c>
      <c r="J162" s="13">
        <v>4500000.13</v>
      </c>
      <c r="K162" s="13">
        <v>4500000.13</v>
      </c>
      <c r="L162" s="13">
        <v>4500000.13</v>
      </c>
      <c r="M162" s="13">
        <v>4500000.13</v>
      </c>
      <c r="N162" s="13">
        <v>4500000.13</v>
      </c>
      <c r="O162" s="25"/>
      <c r="P162" s="12">
        <f>C162*VLOOKUP($A162,'2021 Depr Rates'!$A:$C,3,FALSE)/12/1000</f>
        <v>0</v>
      </c>
      <c r="Q162" s="12">
        <f>D162*VLOOKUP($A162,'2021 Depr Rates'!$A:$C,3,FALSE)/12/1000</f>
        <v>0</v>
      </c>
      <c r="R162" s="12">
        <f>E162*VLOOKUP($A162,'2021 Depr Rates'!$A:$C,3,FALSE)/12/1000</f>
        <v>0</v>
      </c>
      <c r="S162" s="12">
        <f>F162*VLOOKUP($A162,'2021 Depr Rates'!$A:$C,3,FALSE)/12/1000</f>
        <v>0</v>
      </c>
      <c r="T162" s="12">
        <f>G162*VLOOKUP($A162,'2021 Depr Rates'!$A:$C,3,FALSE)/12/1000</f>
        <v>0</v>
      </c>
      <c r="U162" s="12">
        <f>H162*VLOOKUP($A162,'2021 Depr Rates'!$A:$C,3,FALSE)/12/1000</f>
        <v>72.500002166666675</v>
      </c>
      <c r="V162" s="12">
        <f>I162*VLOOKUP($A162,'2021 Depr Rates'!$A:$C,3,FALSE)/12/1000</f>
        <v>75.000002166666675</v>
      </c>
      <c r="W162" s="12">
        <f>J162*VLOOKUP($A162,'2021 Depr Rates'!$A:$C,3,FALSE)/12/1000</f>
        <v>75.000002166666675</v>
      </c>
      <c r="X162" s="12">
        <f>K162*VLOOKUP($A162,'2021 Depr Rates'!$A:$C,3,FALSE)/12/1000</f>
        <v>75.000002166666675</v>
      </c>
      <c r="Y162" s="12">
        <f>L162*VLOOKUP($A162,'2021 Depr Rates'!$A:$C,3,FALSE)/12/1000</f>
        <v>75.000002166666675</v>
      </c>
      <c r="Z162" s="12">
        <f>M162*VLOOKUP($A162,'2021 Depr Rates'!$A:$C,3,FALSE)/12/1000</f>
        <v>75.000002166666675</v>
      </c>
      <c r="AA162" s="12">
        <f>N162*VLOOKUP($A162,'2021 Depr Rates'!$A:$C,3,FALSE)/12/1000</f>
        <v>75.000002166666675</v>
      </c>
      <c r="AB162" s="12">
        <f t="shared" si="3"/>
        <v>522.50001516666669</v>
      </c>
    </row>
    <row r="163" spans="1:28" x14ac:dyDescent="0.25">
      <c r="A163" s="22">
        <v>39500</v>
      </c>
      <c r="B163" s="10" t="s">
        <v>284</v>
      </c>
      <c r="C163" s="13">
        <v>2100973.33</v>
      </c>
      <c r="D163" s="13">
        <v>2216753.13</v>
      </c>
      <c r="E163" s="13">
        <v>2262169.79</v>
      </c>
      <c r="F163" s="13">
        <v>2357586.4500000002</v>
      </c>
      <c r="G163" s="13">
        <v>2403003.1100000003</v>
      </c>
      <c r="H163" s="13">
        <v>2448419.7700000005</v>
      </c>
      <c r="I163" s="13">
        <v>2543836.4300000006</v>
      </c>
      <c r="J163" s="13">
        <v>2589253.0900000008</v>
      </c>
      <c r="K163" s="13">
        <v>2634669.7500000009</v>
      </c>
      <c r="L163" s="13">
        <v>2730086.4100000011</v>
      </c>
      <c r="M163" s="13">
        <v>2775503.0700000012</v>
      </c>
      <c r="N163" s="13">
        <v>2820919.7300000014</v>
      </c>
      <c r="O163" s="25"/>
      <c r="P163" s="12">
        <f>C163*VLOOKUP($A163,'2021 Depr Rates'!$A:$C,3,FALSE)/12/1000</f>
        <v>25.036598849166666</v>
      </c>
      <c r="Q163" s="12">
        <f>D163*VLOOKUP($A163,'2021 Depr Rates'!$A:$C,3,FALSE)/12/1000</f>
        <v>26.416308132499996</v>
      </c>
      <c r="R163" s="12">
        <f>E163*VLOOKUP($A163,'2021 Depr Rates'!$A:$C,3,FALSE)/12/1000</f>
        <v>26.957523330833329</v>
      </c>
      <c r="S163" s="12">
        <f>F163*VLOOKUP($A163,'2021 Depr Rates'!$A:$C,3,FALSE)/12/1000</f>
        <v>28.0945718625</v>
      </c>
      <c r="T163" s="12">
        <f>G163*VLOOKUP($A163,'2021 Depr Rates'!$A:$C,3,FALSE)/12/1000</f>
        <v>28.635787060833337</v>
      </c>
      <c r="U163" s="12">
        <f>H163*VLOOKUP($A163,'2021 Depr Rates'!$A:$C,3,FALSE)/12/1000</f>
        <v>29.177002259166667</v>
      </c>
      <c r="V163" s="12">
        <f>I163*VLOOKUP($A163,'2021 Depr Rates'!$A:$C,3,FALSE)/12/1000</f>
        <v>30.314050790833338</v>
      </c>
      <c r="W163" s="12">
        <f>J163*VLOOKUP($A163,'2021 Depr Rates'!$A:$C,3,FALSE)/12/1000</f>
        <v>30.855265989166675</v>
      </c>
      <c r="X163" s="12">
        <f>K163*VLOOKUP($A163,'2021 Depr Rates'!$A:$C,3,FALSE)/12/1000</f>
        <v>31.396481187500004</v>
      </c>
      <c r="Y163" s="12">
        <f>L163*VLOOKUP($A163,'2021 Depr Rates'!$A:$C,3,FALSE)/12/1000</f>
        <v>32.533529719166673</v>
      </c>
      <c r="Z163" s="12">
        <f>M163*VLOOKUP($A163,'2021 Depr Rates'!$A:$C,3,FALSE)/12/1000</f>
        <v>33.074744917500013</v>
      </c>
      <c r="AA163" s="12">
        <f>N163*VLOOKUP($A163,'2021 Depr Rates'!$A:$C,3,FALSE)/12/1000</f>
        <v>33.615960115833346</v>
      </c>
      <c r="AB163" s="12">
        <f t="shared" si="3"/>
        <v>356.10782421500005</v>
      </c>
    </row>
    <row r="164" spans="1:28" x14ac:dyDescent="0.25">
      <c r="A164" s="22">
        <v>39700</v>
      </c>
      <c r="B164" s="10" t="s">
        <v>286</v>
      </c>
      <c r="C164" s="13">
        <v>38166745.080000006</v>
      </c>
      <c r="D164" s="13">
        <v>38807473.350000009</v>
      </c>
      <c r="E164" s="13">
        <v>39109715.160000011</v>
      </c>
      <c r="F164" s="13">
        <v>39385837.180000015</v>
      </c>
      <c r="G164" s="13">
        <v>39419289.980000012</v>
      </c>
      <c r="H164" s="13">
        <v>39736694.38000001</v>
      </c>
      <c r="I164" s="13">
        <v>40687902.960000008</v>
      </c>
      <c r="J164" s="13">
        <v>40768408.260000005</v>
      </c>
      <c r="K164" s="13">
        <v>40953345.910000004</v>
      </c>
      <c r="L164" s="13">
        <v>40535260.510000005</v>
      </c>
      <c r="M164" s="13">
        <v>40606639.290000007</v>
      </c>
      <c r="N164" s="13">
        <v>41783848.730000004</v>
      </c>
      <c r="O164" s="25"/>
      <c r="P164" s="12">
        <f>C164*VLOOKUP($A164,'2021 Depr Rates'!$A:$C,3,FALSE)/12/1000</f>
        <v>454.82037887000007</v>
      </c>
      <c r="Q164" s="12">
        <f>D164*VLOOKUP($A164,'2021 Depr Rates'!$A:$C,3,FALSE)/12/1000</f>
        <v>462.45572408750007</v>
      </c>
      <c r="R164" s="12">
        <f>E164*VLOOKUP($A164,'2021 Depr Rates'!$A:$C,3,FALSE)/12/1000</f>
        <v>466.05743899000009</v>
      </c>
      <c r="S164" s="12">
        <f>F164*VLOOKUP($A164,'2021 Depr Rates'!$A:$C,3,FALSE)/12/1000</f>
        <v>469.34789306166681</v>
      </c>
      <c r="T164" s="12">
        <f>G164*VLOOKUP($A164,'2021 Depr Rates'!$A:$C,3,FALSE)/12/1000</f>
        <v>469.74653892833345</v>
      </c>
      <c r="U164" s="12">
        <f>H164*VLOOKUP($A164,'2021 Depr Rates'!$A:$C,3,FALSE)/12/1000</f>
        <v>473.52894136166674</v>
      </c>
      <c r="V164" s="12">
        <f>I164*VLOOKUP($A164,'2021 Depr Rates'!$A:$C,3,FALSE)/12/1000</f>
        <v>484.86417694000011</v>
      </c>
      <c r="W164" s="12">
        <f>J164*VLOOKUP($A164,'2021 Depr Rates'!$A:$C,3,FALSE)/12/1000</f>
        <v>485.82353176500004</v>
      </c>
      <c r="X164" s="12">
        <f>K164*VLOOKUP($A164,'2021 Depr Rates'!$A:$C,3,FALSE)/12/1000</f>
        <v>488.02737209416671</v>
      </c>
      <c r="Y164" s="12">
        <f>L164*VLOOKUP($A164,'2021 Depr Rates'!$A:$C,3,FALSE)/12/1000</f>
        <v>483.0451877441667</v>
      </c>
      <c r="Z164" s="12">
        <f>M164*VLOOKUP($A164,'2021 Depr Rates'!$A:$C,3,FALSE)/12/1000</f>
        <v>483.89578487250003</v>
      </c>
      <c r="AA164" s="12">
        <f>N164*VLOOKUP($A164,'2021 Depr Rates'!$A:$C,3,FALSE)/12/1000</f>
        <v>497.92419736583338</v>
      </c>
      <c r="AB164" s="12">
        <f t="shared" si="3"/>
        <v>5719.5371660808341</v>
      </c>
    </row>
    <row r="165" spans="1:28" x14ac:dyDescent="0.25">
      <c r="A165" s="22">
        <v>39725</v>
      </c>
      <c r="B165" s="10" t="s">
        <v>287</v>
      </c>
      <c r="C165" s="13">
        <v>33886194.679999992</v>
      </c>
      <c r="D165" s="13">
        <v>33892960.104999989</v>
      </c>
      <c r="E165" s="13">
        <v>33892960.104999989</v>
      </c>
      <c r="F165" s="13">
        <v>34492414.569999993</v>
      </c>
      <c r="G165" s="13">
        <v>34492414.569999993</v>
      </c>
      <c r="H165" s="13">
        <v>34544146.420999989</v>
      </c>
      <c r="I165" s="13">
        <v>35015607.670999989</v>
      </c>
      <c r="J165" s="13">
        <v>35015607.670999989</v>
      </c>
      <c r="K165" s="13">
        <v>35330109.920999989</v>
      </c>
      <c r="L165" s="13">
        <v>35330109.920999989</v>
      </c>
      <c r="M165" s="13">
        <v>35330109.920999989</v>
      </c>
      <c r="N165" s="13">
        <v>35801571.170999989</v>
      </c>
      <c r="O165" s="25"/>
      <c r="P165" s="12">
        <f>C165*VLOOKUP($A165,'2021 Depr Rates'!$A:$C,3,FALSE)/12/1000</f>
        <v>149.6640265033333</v>
      </c>
      <c r="Q165" s="12">
        <f>D165*VLOOKUP($A165,'2021 Depr Rates'!$A:$C,3,FALSE)/12/1000</f>
        <v>149.69390713041662</v>
      </c>
      <c r="R165" s="12">
        <f>E165*VLOOKUP($A165,'2021 Depr Rates'!$A:$C,3,FALSE)/12/1000</f>
        <v>149.69390713041662</v>
      </c>
      <c r="S165" s="12">
        <f>F165*VLOOKUP($A165,'2021 Depr Rates'!$A:$C,3,FALSE)/12/1000</f>
        <v>152.34149768416663</v>
      </c>
      <c r="T165" s="12">
        <f>G165*VLOOKUP($A165,'2021 Depr Rates'!$A:$C,3,FALSE)/12/1000</f>
        <v>152.34149768416663</v>
      </c>
      <c r="U165" s="12">
        <f>H165*VLOOKUP($A165,'2021 Depr Rates'!$A:$C,3,FALSE)/12/1000</f>
        <v>152.56998002608327</v>
      </c>
      <c r="V165" s="12">
        <f>I165*VLOOKUP($A165,'2021 Depr Rates'!$A:$C,3,FALSE)/12/1000</f>
        <v>154.65226721358329</v>
      </c>
      <c r="W165" s="12">
        <f>J165*VLOOKUP($A165,'2021 Depr Rates'!$A:$C,3,FALSE)/12/1000</f>
        <v>154.65226721358329</v>
      </c>
      <c r="X165" s="12">
        <f>K165*VLOOKUP($A165,'2021 Depr Rates'!$A:$C,3,FALSE)/12/1000</f>
        <v>156.04131881774995</v>
      </c>
      <c r="Y165" s="12">
        <f>L165*VLOOKUP($A165,'2021 Depr Rates'!$A:$C,3,FALSE)/12/1000</f>
        <v>156.04131881774995</v>
      </c>
      <c r="Z165" s="12">
        <f>M165*VLOOKUP($A165,'2021 Depr Rates'!$A:$C,3,FALSE)/12/1000</f>
        <v>156.04131881774995</v>
      </c>
      <c r="AA165" s="12">
        <f>N165*VLOOKUP($A165,'2021 Depr Rates'!$A:$C,3,FALSE)/12/1000</f>
        <v>158.12360600524994</v>
      </c>
      <c r="AB165" s="12">
        <f t="shared" si="3"/>
        <v>1841.8569130442495</v>
      </c>
    </row>
    <row r="166" spans="1:28" x14ac:dyDescent="0.25">
      <c r="A166" s="22">
        <v>39800</v>
      </c>
      <c r="B166" s="10" t="s">
        <v>288</v>
      </c>
      <c r="C166" s="13">
        <v>2806055.8700000006</v>
      </c>
      <c r="D166" s="13">
        <v>2806055.8700000006</v>
      </c>
      <c r="E166" s="13">
        <v>2806055.8700000006</v>
      </c>
      <c r="F166" s="13">
        <v>2806055.8700000006</v>
      </c>
      <c r="G166" s="13">
        <v>2806055.8700000006</v>
      </c>
      <c r="H166" s="13">
        <v>2806055.8700000006</v>
      </c>
      <c r="I166" s="13">
        <v>2806055.8700000006</v>
      </c>
      <c r="J166" s="13">
        <v>2806055.8700000006</v>
      </c>
      <c r="K166" s="13">
        <v>2806055.8700000006</v>
      </c>
      <c r="L166" s="13">
        <v>2806055.8700000006</v>
      </c>
      <c r="M166" s="13">
        <v>2806055.8700000006</v>
      </c>
      <c r="N166" s="13">
        <v>2806055.8700000006</v>
      </c>
      <c r="O166" s="25"/>
      <c r="P166" s="12">
        <f>C166*VLOOKUP($A166,'2021 Depr Rates'!$A:$C,3,FALSE)/12/1000</f>
        <v>33.438832450833338</v>
      </c>
      <c r="Q166" s="12">
        <f>D166*VLOOKUP($A166,'2021 Depr Rates'!$A:$C,3,FALSE)/12/1000</f>
        <v>33.438832450833338</v>
      </c>
      <c r="R166" s="12">
        <f>E166*VLOOKUP($A166,'2021 Depr Rates'!$A:$C,3,FALSE)/12/1000</f>
        <v>33.438832450833338</v>
      </c>
      <c r="S166" s="12">
        <f>F166*VLOOKUP($A166,'2021 Depr Rates'!$A:$C,3,FALSE)/12/1000</f>
        <v>33.438832450833338</v>
      </c>
      <c r="T166" s="12">
        <f>G166*VLOOKUP($A166,'2021 Depr Rates'!$A:$C,3,FALSE)/12/1000</f>
        <v>33.438832450833338</v>
      </c>
      <c r="U166" s="12">
        <f>H166*VLOOKUP($A166,'2021 Depr Rates'!$A:$C,3,FALSE)/12/1000</f>
        <v>33.438832450833338</v>
      </c>
      <c r="V166" s="12">
        <f>I166*VLOOKUP($A166,'2021 Depr Rates'!$A:$C,3,FALSE)/12/1000</f>
        <v>33.438832450833338</v>
      </c>
      <c r="W166" s="12">
        <f>J166*VLOOKUP($A166,'2021 Depr Rates'!$A:$C,3,FALSE)/12/1000</f>
        <v>33.438832450833338</v>
      </c>
      <c r="X166" s="12">
        <f>K166*VLOOKUP($A166,'2021 Depr Rates'!$A:$C,3,FALSE)/12/1000</f>
        <v>33.438832450833338</v>
      </c>
      <c r="Y166" s="12">
        <f>L166*VLOOKUP($A166,'2021 Depr Rates'!$A:$C,3,FALSE)/12/1000</f>
        <v>33.438832450833338</v>
      </c>
      <c r="Z166" s="12">
        <f>M166*VLOOKUP($A166,'2021 Depr Rates'!$A:$C,3,FALSE)/12/1000</f>
        <v>33.438832450833338</v>
      </c>
      <c r="AA166" s="12">
        <f>N166*VLOOKUP($A166,'2021 Depr Rates'!$A:$C,3,FALSE)/12/1000</f>
        <v>33.438832450833338</v>
      </c>
      <c r="AB166" s="12">
        <f t="shared" si="3"/>
        <v>401.26598941000003</v>
      </c>
    </row>
    <row r="167" spans="1:28" x14ac:dyDescent="0.25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5"/>
      <c r="P167" s="27">
        <f t="shared" ref="P167:AB167" si="4">SUM(P4:P166)</f>
        <v>28320.824756005</v>
      </c>
      <c r="Q167" s="27">
        <f t="shared" si="4"/>
        <v>28699.825627525464</v>
      </c>
      <c r="R167" s="27">
        <f t="shared" si="4"/>
        <v>28792.30489492268</v>
      </c>
      <c r="S167" s="27">
        <f t="shared" si="4"/>
        <v>28933.737242808689</v>
      </c>
      <c r="T167" s="27">
        <f t="shared" si="4"/>
        <v>29105.056456134043</v>
      </c>
      <c r="U167" s="27">
        <f t="shared" si="4"/>
        <v>29240.067506885021</v>
      </c>
      <c r="V167" s="27">
        <f t="shared" si="4"/>
        <v>29455.171061413916</v>
      </c>
      <c r="W167" s="27">
        <f t="shared" si="4"/>
        <v>29515.867720137856</v>
      </c>
      <c r="X167" s="27">
        <f t="shared" si="4"/>
        <v>29606.123136847764</v>
      </c>
      <c r="Y167" s="27">
        <f t="shared" si="4"/>
        <v>29684.471937694576</v>
      </c>
      <c r="Z167" s="27">
        <f t="shared" si="4"/>
        <v>29773.126151329765</v>
      </c>
      <c r="AA167" s="27">
        <f t="shared" si="4"/>
        <v>29910.430092397026</v>
      </c>
      <c r="AB167" s="27">
        <f t="shared" si="4"/>
        <v>351037.00658410171</v>
      </c>
    </row>
    <row r="168" spans="1:28" x14ac:dyDescent="0.25">
      <c r="A168" s="22" t="s">
        <v>312</v>
      </c>
      <c r="B168" s="10" t="s">
        <v>314</v>
      </c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11">
        <f>458125/1000</f>
        <v>458.125</v>
      </c>
      <c r="Q168" s="11">
        <f t="shared" ref="Q168:AA168" si="5">458125/1000</f>
        <v>458.125</v>
      </c>
      <c r="R168" s="11">
        <f t="shared" si="5"/>
        <v>458.125</v>
      </c>
      <c r="S168" s="11">
        <f t="shared" si="5"/>
        <v>458.125</v>
      </c>
      <c r="T168" s="11">
        <f t="shared" si="5"/>
        <v>458.125</v>
      </c>
      <c r="U168" s="11">
        <f t="shared" si="5"/>
        <v>458.125</v>
      </c>
      <c r="V168" s="11">
        <f t="shared" si="5"/>
        <v>458.125</v>
      </c>
      <c r="W168" s="11">
        <f t="shared" si="5"/>
        <v>458.125</v>
      </c>
      <c r="X168" s="11">
        <f t="shared" si="5"/>
        <v>458.125</v>
      </c>
      <c r="Y168" s="11">
        <f t="shared" si="5"/>
        <v>458.125</v>
      </c>
      <c r="Z168" s="11">
        <f t="shared" si="5"/>
        <v>458.125</v>
      </c>
      <c r="AA168" s="11">
        <f t="shared" si="5"/>
        <v>458.125</v>
      </c>
      <c r="AB168" s="11">
        <f>SUM(P168:AA168)</f>
        <v>5497.5</v>
      </c>
    </row>
    <row r="169" spans="1:28" ht="15.75" thickBot="1" x14ac:dyDescent="0.3">
      <c r="B169" s="10" t="s">
        <v>315</v>
      </c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8">
        <f>SUM(P167:P168)</f>
        <v>28778.949756005</v>
      </c>
      <c r="Q169" s="28">
        <f t="shared" ref="Q169:AB169" si="6">SUM(Q167:Q168)</f>
        <v>29157.950627525464</v>
      </c>
      <c r="R169" s="28">
        <f t="shared" si="6"/>
        <v>29250.42989492268</v>
      </c>
      <c r="S169" s="28">
        <f t="shared" si="6"/>
        <v>29391.862242808689</v>
      </c>
      <c r="T169" s="28">
        <f t="shared" si="6"/>
        <v>29563.181456134043</v>
      </c>
      <c r="U169" s="28">
        <f t="shared" si="6"/>
        <v>29698.192506885021</v>
      </c>
      <c r="V169" s="28">
        <f t="shared" si="6"/>
        <v>29913.296061413916</v>
      </c>
      <c r="W169" s="28">
        <f t="shared" si="6"/>
        <v>29973.992720137856</v>
      </c>
      <c r="X169" s="28">
        <f t="shared" si="6"/>
        <v>30064.248136847764</v>
      </c>
      <c r="Y169" s="28">
        <f t="shared" si="6"/>
        <v>30142.596937694576</v>
      </c>
      <c r="Z169" s="28">
        <f t="shared" si="6"/>
        <v>30231.251151329765</v>
      </c>
      <c r="AA169" s="28">
        <f t="shared" si="6"/>
        <v>30368.555092397026</v>
      </c>
      <c r="AB169" s="28">
        <f t="shared" si="6"/>
        <v>356534.50658410171</v>
      </c>
    </row>
    <row r="170" spans="1:28" ht="15.75" thickTop="1" x14ac:dyDescent="0.25">
      <c r="AA170" s="29" t="s">
        <v>304</v>
      </c>
      <c r="AB170" s="13">
        <f>'MFR C-6'!$P$25</f>
        <v>356535</v>
      </c>
    </row>
    <row r="171" spans="1:28" x14ac:dyDescent="0.25">
      <c r="AA171" s="29" t="s">
        <v>305</v>
      </c>
      <c r="AB171" s="12">
        <f>AB169-AB170</f>
        <v>-0.49341589829418808</v>
      </c>
    </row>
    <row r="172" spans="1:28" x14ac:dyDescent="0.25"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2"/>
    </row>
    <row r="173" spans="1:28" x14ac:dyDescent="0.25">
      <c r="AB173" s="13"/>
    </row>
    <row r="174" spans="1:28" x14ac:dyDescent="0.25">
      <c r="AB174" s="12"/>
    </row>
  </sheetData>
  <mergeCells count="2">
    <mergeCell ref="P1:AA1"/>
    <mergeCell ref="C1:N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C221E-24E2-43AD-90F9-0B470851F3AF}">
  <dimension ref="A1:AB8"/>
  <sheetViews>
    <sheetView topLeftCell="E1" workbookViewId="0">
      <selection activeCell="U9" sqref="U9"/>
    </sheetView>
  </sheetViews>
  <sheetFormatPr defaultColWidth="6.140625" defaultRowHeight="15" x14ac:dyDescent="0.25"/>
  <cols>
    <col min="1" max="1" width="6" style="10" bestFit="1" customWidth="1"/>
    <col min="2" max="2" width="34.28515625" style="10" bestFit="1" customWidth="1"/>
    <col min="3" max="14" width="15.28515625" style="10" bestFit="1" customWidth="1"/>
    <col min="15" max="15" width="6.140625" style="10"/>
    <col min="16" max="26" width="7" style="10" bestFit="1" customWidth="1"/>
    <col min="27" max="27" width="8.42578125" style="10" customWidth="1"/>
    <col min="28" max="28" width="8" style="10" bestFit="1" customWidth="1"/>
    <col min="29" max="16384" width="6.140625" style="10"/>
  </cols>
  <sheetData>
    <row r="1" spans="1:28" x14ac:dyDescent="0.25">
      <c r="A1" s="22"/>
      <c r="C1" s="40" t="s">
        <v>311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40" t="s">
        <v>306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8" x14ac:dyDescent="0.25">
      <c r="C2" s="23">
        <v>2020</v>
      </c>
      <c r="D2" s="23">
        <v>2021</v>
      </c>
      <c r="E2" s="23">
        <v>2021</v>
      </c>
      <c r="F2" s="23">
        <v>2021</v>
      </c>
      <c r="G2" s="23">
        <v>2021</v>
      </c>
      <c r="H2" s="23">
        <v>2021</v>
      </c>
      <c r="I2" s="23">
        <v>2021</v>
      </c>
      <c r="J2" s="23">
        <v>2021</v>
      </c>
      <c r="K2" s="23">
        <v>2021</v>
      </c>
      <c r="L2" s="23">
        <v>2021</v>
      </c>
      <c r="M2" s="23">
        <v>2021</v>
      </c>
      <c r="N2" s="23">
        <v>2021</v>
      </c>
      <c r="P2" s="23">
        <v>2021</v>
      </c>
      <c r="Q2" s="23">
        <v>2021</v>
      </c>
      <c r="R2" s="23">
        <v>2021</v>
      </c>
      <c r="S2" s="23">
        <v>2021</v>
      </c>
      <c r="T2" s="23">
        <v>2021</v>
      </c>
      <c r="U2" s="23">
        <v>2021</v>
      </c>
      <c r="V2" s="23">
        <v>2021</v>
      </c>
      <c r="W2" s="23">
        <v>2021</v>
      </c>
      <c r="X2" s="23">
        <v>2021</v>
      </c>
      <c r="Y2" s="23">
        <v>2021</v>
      </c>
      <c r="Z2" s="23">
        <v>2021</v>
      </c>
      <c r="AA2" s="23">
        <v>2021</v>
      </c>
      <c r="AB2" s="23">
        <v>2021</v>
      </c>
    </row>
    <row r="3" spans="1:28" x14ac:dyDescent="0.25">
      <c r="C3" s="23" t="s">
        <v>290</v>
      </c>
      <c r="D3" s="23" t="s">
        <v>291</v>
      </c>
      <c r="E3" s="23" t="s">
        <v>292</v>
      </c>
      <c r="F3" s="23" t="s">
        <v>293</v>
      </c>
      <c r="G3" s="23" t="s">
        <v>294</v>
      </c>
      <c r="H3" s="23" t="s">
        <v>295</v>
      </c>
      <c r="I3" s="23" t="s">
        <v>296</v>
      </c>
      <c r="J3" s="23" t="s">
        <v>297</v>
      </c>
      <c r="K3" s="23" t="s">
        <v>298</v>
      </c>
      <c r="L3" s="23" t="s">
        <v>299</v>
      </c>
      <c r="M3" s="23" t="s">
        <v>300</v>
      </c>
      <c r="N3" s="23" t="s">
        <v>301</v>
      </c>
      <c r="P3" s="23" t="s">
        <v>291</v>
      </c>
      <c r="Q3" s="23" t="s">
        <v>292</v>
      </c>
      <c r="R3" s="23" t="s">
        <v>293</v>
      </c>
      <c r="S3" s="23" t="s">
        <v>294</v>
      </c>
      <c r="T3" s="23" t="s">
        <v>295</v>
      </c>
      <c r="U3" s="23" t="s">
        <v>296</v>
      </c>
      <c r="V3" s="23" t="s">
        <v>297</v>
      </c>
      <c r="W3" s="23" t="s">
        <v>298</v>
      </c>
      <c r="X3" s="23" t="s">
        <v>299</v>
      </c>
      <c r="Y3" s="23" t="s">
        <v>300</v>
      </c>
      <c r="Z3" s="23" t="s">
        <v>301</v>
      </c>
      <c r="AA3" s="23" t="s">
        <v>290</v>
      </c>
      <c r="AB3" s="23" t="s">
        <v>308</v>
      </c>
    </row>
    <row r="4" spans="1:28" x14ac:dyDescent="0.25">
      <c r="A4" s="10">
        <v>30315</v>
      </c>
      <c r="B4" s="10" t="s">
        <v>76</v>
      </c>
      <c r="C4" s="13">
        <v>251460145.26999995</v>
      </c>
      <c r="D4" s="13">
        <v>252315263.92999995</v>
      </c>
      <c r="E4" s="13">
        <v>253053208.89999995</v>
      </c>
      <c r="F4" s="13">
        <v>254894804.10999995</v>
      </c>
      <c r="G4" s="13">
        <v>270478324.32999998</v>
      </c>
      <c r="H4" s="13">
        <v>271270032.32999998</v>
      </c>
      <c r="I4" s="13">
        <v>274808816.14999998</v>
      </c>
      <c r="J4" s="13">
        <v>275548637.14999998</v>
      </c>
      <c r="K4" s="13">
        <v>277024016.16999996</v>
      </c>
      <c r="L4" s="13">
        <v>280383467.80999994</v>
      </c>
      <c r="M4" s="13">
        <v>286053127.98999995</v>
      </c>
      <c r="N4" s="13">
        <v>291897917.47999996</v>
      </c>
      <c r="O4" s="25"/>
      <c r="P4" s="12">
        <f>C4*VLOOKUP($A4,'2021 Depr Rates'!$A:$C,3,FALSE)/12/1000</f>
        <v>1397.699307459083</v>
      </c>
      <c r="Q4" s="12">
        <f>D4*VLOOKUP($A4,'2021 Depr Rates'!$A:$C,3,FALSE)/12/1000</f>
        <v>1402.4523420109163</v>
      </c>
      <c r="R4" s="12">
        <f>E4*VLOOKUP($A4,'2021 Depr Rates'!$A:$C,3,FALSE)/12/1000</f>
        <v>1406.5540861358329</v>
      </c>
      <c r="S4" s="12">
        <f>F4*VLOOKUP($A4,'2021 Depr Rates'!$A:$C,3,FALSE)/12/1000</f>
        <v>1416.7902861780829</v>
      </c>
      <c r="T4" s="12">
        <f>G4*VLOOKUP($A4,'2021 Depr Rates'!$A:$C,3,FALSE)/12/1000</f>
        <v>1503.4086860675829</v>
      </c>
      <c r="U4" s="12">
        <f>H4*VLOOKUP($A4,'2021 Depr Rates'!$A:$C,3,FALSE)/12/1000</f>
        <v>1507.8092630342496</v>
      </c>
      <c r="V4" s="12">
        <f>I4*VLOOKUP($A4,'2021 Depr Rates'!$A:$C,3,FALSE)/12/1000</f>
        <v>1527.4790031004163</v>
      </c>
      <c r="W4" s="12">
        <f>J4*VLOOKUP($A4,'2021 Depr Rates'!$A:$C,3,FALSE)/12/1000</f>
        <v>1531.5911748254166</v>
      </c>
      <c r="X4" s="12">
        <f>K4*VLOOKUP($A4,'2021 Depr Rates'!$A:$C,3,FALSE)/12/1000</f>
        <v>1539.7918232115831</v>
      </c>
      <c r="Y4" s="12">
        <f>L4*VLOOKUP($A4,'2021 Depr Rates'!$A:$C,3,FALSE)/12/1000</f>
        <v>1558.4647752439164</v>
      </c>
      <c r="Z4" s="12">
        <f>M4*VLOOKUP($A4,'2021 Depr Rates'!$A:$C,3,FALSE)/12/1000</f>
        <v>1589.978636411083</v>
      </c>
      <c r="AA4" s="12">
        <f>N4*VLOOKUP($A4,'2021 Depr Rates'!$A:$C,3,FALSE)/12/1000</f>
        <v>1622.4659246596664</v>
      </c>
      <c r="AB4" s="12">
        <f t="shared" ref="AB4:AB5" si="0">SUM(P4:AA4)</f>
        <v>18004.485308337826</v>
      </c>
    </row>
    <row r="5" spans="1:28" x14ac:dyDescent="0.25">
      <c r="A5" s="10">
        <v>30399</v>
      </c>
      <c r="B5" s="10" t="s">
        <v>77</v>
      </c>
      <c r="C5" s="13">
        <v>415159.12</v>
      </c>
      <c r="D5" s="13">
        <v>415159.12</v>
      </c>
      <c r="E5" s="13">
        <v>415159.12</v>
      </c>
      <c r="F5" s="13">
        <v>415159.12</v>
      </c>
      <c r="G5" s="13">
        <v>415159.12</v>
      </c>
      <c r="H5" s="13">
        <v>415159.12</v>
      </c>
      <c r="I5" s="13">
        <v>415159.12</v>
      </c>
      <c r="J5" s="13">
        <v>415159.12</v>
      </c>
      <c r="K5" s="13">
        <v>415159.12</v>
      </c>
      <c r="L5" s="13">
        <v>415159.12</v>
      </c>
      <c r="M5" s="13">
        <v>415159.12</v>
      </c>
      <c r="N5" s="13">
        <v>415159.12</v>
      </c>
      <c r="O5" s="25"/>
      <c r="P5" s="12">
        <f>C5*VLOOKUP($A5,'2021 Depr Rates'!$A:$C,3,FALSE)/12/1000</f>
        <v>1.1520665580000002</v>
      </c>
      <c r="Q5" s="12">
        <f>D5*VLOOKUP($A5,'2021 Depr Rates'!$A:$C,3,FALSE)/12/1000</f>
        <v>1.1520665580000002</v>
      </c>
      <c r="R5" s="12">
        <f>E5*VLOOKUP($A5,'2021 Depr Rates'!$A:$C,3,FALSE)/12/1000</f>
        <v>1.1520665580000002</v>
      </c>
      <c r="S5" s="12">
        <f>F5*VLOOKUP($A5,'2021 Depr Rates'!$A:$C,3,FALSE)/12/1000</f>
        <v>1.1520665580000002</v>
      </c>
      <c r="T5" s="12">
        <f>G5*VLOOKUP($A5,'2021 Depr Rates'!$A:$C,3,FALSE)/12/1000</f>
        <v>1.1520665580000002</v>
      </c>
      <c r="U5" s="12">
        <f>H5*VLOOKUP($A5,'2021 Depr Rates'!$A:$C,3,FALSE)/12/1000</f>
        <v>1.1520665580000002</v>
      </c>
      <c r="V5" s="12">
        <f>I5*VLOOKUP($A5,'2021 Depr Rates'!$A:$C,3,FALSE)/12/1000</f>
        <v>1.1520665580000002</v>
      </c>
      <c r="W5" s="12">
        <f>J5*VLOOKUP($A5,'2021 Depr Rates'!$A:$C,3,FALSE)/12/1000</f>
        <v>1.1520665580000002</v>
      </c>
      <c r="X5" s="12">
        <f>K5*VLOOKUP($A5,'2021 Depr Rates'!$A:$C,3,FALSE)/12/1000</f>
        <v>1.1520665580000002</v>
      </c>
      <c r="Y5" s="12">
        <f>L5*VLOOKUP($A5,'2021 Depr Rates'!$A:$C,3,FALSE)/12/1000</f>
        <v>1.1520665580000002</v>
      </c>
      <c r="Z5" s="12">
        <f>M5*VLOOKUP($A5,'2021 Depr Rates'!$A:$C,3,FALSE)/12/1000</f>
        <v>1.1520665580000002</v>
      </c>
      <c r="AA5" s="12">
        <f>N5*VLOOKUP($A5,'2021 Depr Rates'!$A:$C,3,FALSE)/12/1000</f>
        <v>1.1520665580000002</v>
      </c>
      <c r="AB5" s="12">
        <f t="shared" si="0"/>
        <v>13.824798696</v>
      </c>
    </row>
    <row r="6" spans="1:28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P6" s="27">
        <f>SUM(P4:P5)</f>
        <v>1398.8513740170829</v>
      </c>
      <c r="Q6" s="27">
        <f t="shared" ref="Q6:AB6" si="1">SUM(Q4:Q5)</f>
        <v>1403.6044085689161</v>
      </c>
      <c r="R6" s="27">
        <f t="shared" si="1"/>
        <v>1407.7061526938328</v>
      </c>
      <c r="S6" s="27">
        <f t="shared" si="1"/>
        <v>1417.9423527360827</v>
      </c>
      <c r="T6" s="27">
        <f t="shared" si="1"/>
        <v>1504.5607526255828</v>
      </c>
      <c r="U6" s="27">
        <f t="shared" si="1"/>
        <v>1508.9613295922495</v>
      </c>
      <c r="V6" s="27">
        <f t="shared" si="1"/>
        <v>1528.6310696584162</v>
      </c>
      <c r="W6" s="27">
        <f t="shared" si="1"/>
        <v>1532.7432413834165</v>
      </c>
      <c r="X6" s="27">
        <f t="shared" si="1"/>
        <v>1540.9438897695829</v>
      </c>
      <c r="Y6" s="27">
        <f t="shared" si="1"/>
        <v>1559.6168418019163</v>
      </c>
      <c r="Z6" s="27">
        <f t="shared" si="1"/>
        <v>1591.1307029690829</v>
      </c>
      <c r="AA6" s="27">
        <f t="shared" si="1"/>
        <v>1623.6179912176663</v>
      </c>
      <c r="AB6" s="27">
        <f t="shared" si="1"/>
        <v>18018.310107033827</v>
      </c>
    </row>
    <row r="7" spans="1:28" x14ac:dyDescent="0.25">
      <c r="AA7" s="29" t="s">
        <v>307</v>
      </c>
      <c r="AB7" s="13">
        <f>'MFR C-6'!$P$26</f>
        <v>18018</v>
      </c>
    </row>
    <row r="8" spans="1:28" x14ac:dyDescent="0.25">
      <c r="AA8" s="29" t="s">
        <v>305</v>
      </c>
      <c r="AB8" s="12">
        <f>AB6-AB7</f>
        <v>0.31010703382708016</v>
      </c>
    </row>
  </sheetData>
  <mergeCells count="2">
    <mergeCell ref="P1:AA1"/>
    <mergeCell ref="C1:N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BDA0-BA90-49FD-A452-AED050CBE5FB}">
  <dimension ref="A1:AD6"/>
  <sheetViews>
    <sheetView topLeftCell="F1" workbookViewId="0">
      <selection activeCell="W8" sqref="W8"/>
    </sheetView>
  </sheetViews>
  <sheetFormatPr defaultColWidth="9.140625" defaultRowHeight="15" x14ac:dyDescent="0.25"/>
  <cols>
    <col min="1" max="1" width="8.140625" style="10" bestFit="1" customWidth="1"/>
    <col min="2" max="2" width="25.5703125" style="10" bestFit="1" customWidth="1"/>
    <col min="3" max="14" width="13.28515625" style="10" bestFit="1" customWidth="1"/>
    <col min="15" max="15" width="9.140625" style="10"/>
    <col min="16" max="28" width="7.7109375" style="10" customWidth="1"/>
    <col min="29" max="29" width="4.140625" style="10" customWidth="1"/>
    <col min="30" max="30" width="12.42578125" style="10" bestFit="1" customWidth="1"/>
    <col min="31" max="16384" width="9.140625" style="10"/>
  </cols>
  <sheetData>
    <row r="1" spans="1:30" x14ac:dyDescent="0.25">
      <c r="C1" s="40" t="s">
        <v>311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40" t="s">
        <v>306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30" x14ac:dyDescent="0.25">
      <c r="C2" s="23">
        <v>2020</v>
      </c>
      <c r="D2" s="23">
        <v>2021</v>
      </c>
      <c r="E2" s="23">
        <v>2021</v>
      </c>
      <c r="F2" s="23">
        <v>2021</v>
      </c>
      <c r="G2" s="23">
        <v>2021</v>
      </c>
      <c r="H2" s="23">
        <v>2021</v>
      </c>
      <c r="I2" s="23">
        <v>2021</v>
      </c>
      <c r="J2" s="23">
        <v>2021</v>
      </c>
      <c r="K2" s="23">
        <v>2021</v>
      </c>
      <c r="L2" s="23">
        <v>2021</v>
      </c>
      <c r="M2" s="23">
        <v>2021</v>
      </c>
      <c r="N2" s="23">
        <v>2021</v>
      </c>
      <c r="P2" s="23">
        <v>2021</v>
      </c>
      <c r="Q2" s="23">
        <v>2021</v>
      </c>
      <c r="R2" s="23">
        <v>2021</v>
      </c>
      <c r="S2" s="23">
        <v>2021</v>
      </c>
      <c r="T2" s="23">
        <v>2021</v>
      </c>
      <c r="U2" s="23">
        <v>2021</v>
      </c>
      <c r="V2" s="23">
        <v>2021</v>
      </c>
      <c r="W2" s="23">
        <v>2021</v>
      </c>
      <c r="X2" s="23">
        <v>2021</v>
      </c>
      <c r="Y2" s="23">
        <v>2021</v>
      </c>
      <c r="Z2" s="23">
        <v>2021</v>
      </c>
      <c r="AA2" s="23">
        <v>2021</v>
      </c>
      <c r="AB2" s="23">
        <v>2021</v>
      </c>
    </row>
    <row r="3" spans="1:30" x14ac:dyDescent="0.25">
      <c r="A3" s="14" t="s">
        <v>19</v>
      </c>
      <c r="B3" s="14" t="s">
        <v>302</v>
      </c>
      <c r="C3" s="23" t="s">
        <v>290</v>
      </c>
      <c r="D3" s="23" t="s">
        <v>291</v>
      </c>
      <c r="E3" s="23" t="s">
        <v>292</v>
      </c>
      <c r="F3" s="23" t="s">
        <v>293</v>
      </c>
      <c r="G3" s="23" t="s">
        <v>294</v>
      </c>
      <c r="H3" s="23" t="s">
        <v>295</v>
      </c>
      <c r="I3" s="23" t="s">
        <v>296</v>
      </c>
      <c r="J3" s="23" t="s">
        <v>297</v>
      </c>
      <c r="K3" s="23" t="s">
        <v>298</v>
      </c>
      <c r="L3" s="23" t="s">
        <v>299</v>
      </c>
      <c r="M3" s="23" t="s">
        <v>300</v>
      </c>
      <c r="N3" s="23" t="s">
        <v>301</v>
      </c>
      <c r="P3" s="23" t="s">
        <v>291</v>
      </c>
      <c r="Q3" s="23" t="s">
        <v>292</v>
      </c>
      <c r="R3" s="23" t="s">
        <v>293</v>
      </c>
      <c r="S3" s="23" t="s">
        <v>294</v>
      </c>
      <c r="T3" s="23" t="s">
        <v>295</v>
      </c>
      <c r="U3" s="23" t="s">
        <v>296</v>
      </c>
      <c r="V3" s="23" t="s">
        <v>297</v>
      </c>
      <c r="W3" s="23" t="s">
        <v>298</v>
      </c>
      <c r="X3" s="23" t="s">
        <v>299</v>
      </c>
      <c r="Y3" s="23" t="s">
        <v>300</v>
      </c>
      <c r="Z3" s="23" t="s">
        <v>301</v>
      </c>
      <c r="AA3" s="23" t="s">
        <v>290</v>
      </c>
      <c r="AB3" s="23" t="s">
        <v>308</v>
      </c>
    </row>
    <row r="4" spans="1:30" ht="15.6" customHeight="1" x14ac:dyDescent="0.25">
      <c r="A4" s="10">
        <v>11401</v>
      </c>
      <c r="B4" s="10" t="s">
        <v>64</v>
      </c>
      <c r="C4" s="13">
        <v>6182810</v>
      </c>
      <c r="D4" s="13">
        <v>6182810</v>
      </c>
      <c r="E4" s="13">
        <v>6182810</v>
      </c>
      <c r="F4" s="13">
        <v>6182810</v>
      </c>
      <c r="G4" s="13">
        <v>6182810</v>
      </c>
      <c r="H4" s="13">
        <v>6182810</v>
      </c>
      <c r="I4" s="13">
        <v>6182810</v>
      </c>
      <c r="J4" s="13">
        <v>6182810</v>
      </c>
      <c r="K4" s="13">
        <v>6182810</v>
      </c>
      <c r="L4" s="13">
        <v>6182810</v>
      </c>
      <c r="M4" s="13">
        <v>6182810</v>
      </c>
      <c r="N4" s="13">
        <v>6182810</v>
      </c>
      <c r="O4" s="25"/>
      <c r="P4" s="12">
        <v>15.479083308190168</v>
      </c>
      <c r="Q4" s="12">
        <v>15.479083308190168</v>
      </c>
      <c r="R4" s="12">
        <v>15.479083308190168</v>
      </c>
      <c r="S4" s="12">
        <v>15.479083308190168</v>
      </c>
      <c r="T4" s="12">
        <v>15.479083308190168</v>
      </c>
      <c r="U4" s="12">
        <v>15.479083308190168</v>
      </c>
      <c r="V4" s="12">
        <v>15.479083308190168</v>
      </c>
      <c r="W4" s="12">
        <v>15.479083308190168</v>
      </c>
      <c r="X4" s="12">
        <v>15.479083308190168</v>
      </c>
      <c r="Y4" s="12">
        <v>15.479083308190168</v>
      </c>
      <c r="Z4" s="12">
        <v>15.479083308190168</v>
      </c>
      <c r="AA4" s="12">
        <v>15.479083308190168</v>
      </c>
      <c r="AB4" s="12">
        <f t="shared" ref="AB4" si="0">SUM(P4:AA4)</f>
        <v>185.74899969828198</v>
      </c>
      <c r="AD4" s="10" t="s">
        <v>313</v>
      </c>
    </row>
    <row r="5" spans="1:30" x14ac:dyDescent="0.25">
      <c r="P5" s="30"/>
      <c r="AA5" s="29" t="s">
        <v>307</v>
      </c>
      <c r="AB5" s="13">
        <f>'MFR C-6'!$P$27</f>
        <v>186</v>
      </c>
    </row>
    <row r="6" spans="1:30" x14ac:dyDescent="0.25">
      <c r="AA6" s="29" t="s">
        <v>305</v>
      </c>
      <c r="AB6" s="12">
        <f>AB4-AB5</f>
        <v>-0.25100030171802246</v>
      </c>
    </row>
  </sheetData>
  <mergeCells count="2">
    <mergeCell ref="C1:N1"/>
    <mergeCell ref="P1:AA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D41D-0AF3-4551-AF7F-E7604AFB0226}">
  <dimension ref="A1:F238"/>
  <sheetViews>
    <sheetView workbookViewId="0">
      <selection activeCell="E12" sqref="E12"/>
    </sheetView>
  </sheetViews>
  <sheetFormatPr defaultRowHeight="15" x14ac:dyDescent="0.25"/>
  <cols>
    <col min="1" max="1" width="9.140625" style="17"/>
    <col min="2" max="2" width="34.28515625" bestFit="1" customWidth="1"/>
    <col min="3" max="3" width="10.42578125" style="9" bestFit="1" customWidth="1"/>
    <col min="4" max="4" width="14.28515625" style="1" bestFit="1" customWidth="1"/>
    <col min="5" max="5" width="11.140625" bestFit="1" customWidth="1"/>
    <col min="6" max="6" width="13.28515625" bestFit="1" customWidth="1"/>
  </cols>
  <sheetData>
    <row r="1" spans="1:6" x14ac:dyDescent="0.25">
      <c r="A1" s="34" t="s">
        <v>19</v>
      </c>
      <c r="B1" s="3" t="s">
        <v>302</v>
      </c>
      <c r="C1" s="33" t="s">
        <v>316</v>
      </c>
      <c r="D1" s="35" t="s">
        <v>317</v>
      </c>
    </row>
    <row r="2" spans="1:6" x14ac:dyDescent="0.25">
      <c r="A2" s="17">
        <v>10501</v>
      </c>
      <c r="B2" t="s">
        <v>54</v>
      </c>
      <c r="C2" s="4">
        <v>0</v>
      </c>
    </row>
    <row r="3" spans="1:6" x14ac:dyDescent="0.25">
      <c r="A3" s="17">
        <v>10803</v>
      </c>
      <c r="B3" t="s">
        <v>55</v>
      </c>
      <c r="C3" s="5">
        <v>8014743</v>
      </c>
      <c r="D3" s="1">
        <v>11108880</v>
      </c>
      <c r="E3" s="32"/>
      <c r="F3" s="32"/>
    </row>
    <row r="4" spans="1:6" x14ac:dyDescent="0.25">
      <c r="A4" s="17">
        <v>10804</v>
      </c>
      <c r="B4" t="s">
        <v>56</v>
      </c>
      <c r="C4" s="4">
        <v>0</v>
      </c>
      <c r="E4" s="32"/>
    </row>
    <row r="5" spans="1:6" x14ac:dyDescent="0.25">
      <c r="A5" s="17">
        <v>10850</v>
      </c>
      <c r="B5" t="s">
        <v>57</v>
      </c>
      <c r="C5" s="4">
        <v>0</v>
      </c>
      <c r="E5" s="32"/>
    </row>
    <row r="6" spans="1:6" x14ac:dyDescent="0.25">
      <c r="A6" s="17">
        <v>10851</v>
      </c>
      <c r="B6" t="s">
        <v>58</v>
      </c>
      <c r="C6" s="4">
        <v>0</v>
      </c>
      <c r="E6" s="32"/>
    </row>
    <row r="7" spans="1:6" x14ac:dyDescent="0.25">
      <c r="A7" s="17">
        <v>10852</v>
      </c>
      <c r="B7" t="s">
        <v>59</v>
      </c>
      <c r="C7" s="4">
        <v>0</v>
      </c>
      <c r="E7" s="32"/>
    </row>
    <row r="8" spans="1:6" x14ac:dyDescent="0.25">
      <c r="A8" s="17">
        <v>10853</v>
      </c>
      <c r="B8" t="s">
        <v>60</v>
      </c>
      <c r="C8" s="4">
        <v>0</v>
      </c>
      <c r="E8" s="32"/>
    </row>
    <row r="9" spans="1:6" x14ac:dyDescent="0.25">
      <c r="A9" s="17">
        <v>10854</v>
      </c>
      <c r="B9" t="s">
        <v>61</v>
      </c>
      <c r="C9" s="4">
        <v>0</v>
      </c>
      <c r="E9" s="32"/>
    </row>
    <row r="10" spans="1:6" x14ac:dyDescent="0.25">
      <c r="A10" s="17">
        <v>10855</v>
      </c>
      <c r="B10" t="s">
        <v>62</v>
      </c>
      <c r="C10" s="4">
        <v>0</v>
      </c>
      <c r="E10" s="32"/>
    </row>
    <row r="11" spans="1:6" x14ac:dyDescent="0.25">
      <c r="A11" s="17">
        <v>10856</v>
      </c>
      <c r="B11" t="s">
        <v>63</v>
      </c>
      <c r="C11" s="4">
        <v>0</v>
      </c>
      <c r="E11" s="32"/>
    </row>
    <row r="12" spans="1:6" x14ac:dyDescent="0.25">
      <c r="A12" s="17">
        <v>11401</v>
      </c>
      <c r="B12" t="s">
        <v>64</v>
      </c>
      <c r="C12" s="4">
        <v>0</v>
      </c>
      <c r="E12" s="32"/>
    </row>
    <row r="13" spans="1:6" x14ac:dyDescent="0.25">
      <c r="A13" s="17">
        <v>11402</v>
      </c>
      <c r="B13" t="s">
        <v>65</v>
      </c>
      <c r="C13" s="4">
        <v>0</v>
      </c>
      <c r="E13" s="32"/>
    </row>
    <row r="14" spans="1:6" x14ac:dyDescent="0.25">
      <c r="A14" s="17">
        <v>11403</v>
      </c>
      <c r="B14" t="s">
        <v>66</v>
      </c>
      <c r="C14" s="4">
        <v>0</v>
      </c>
      <c r="E14" s="32"/>
    </row>
    <row r="15" spans="1:6" x14ac:dyDescent="0.25">
      <c r="A15" s="17">
        <v>12100</v>
      </c>
      <c r="B15" t="s">
        <v>67</v>
      </c>
      <c r="C15" s="4">
        <v>0</v>
      </c>
      <c r="E15" s="32"/>
    </row>
    <row r="16" spans="1:6" x14ac:dyDescent="0.25">
      <c r="A16" s="17">
        <v>12112</v>
      </c>
      <c r="B16" t="s">
        <v>68</v>
      </c>
      <c r="C16" s="4">
        <v>6.6666666666666666E-2</v>
      </c>
      <c r="E16" s="32"/>
    </row>
    <row r="17" spans="1:5" x14ac:dyDescent="0.25">
      <c r="A17" s="17">
        <v>12114</v>
      </c>
      <c r="B17" t="s">
        <v>69</v>
      </c>
      <c r="C17" s="4">
        <v>6.6666666666666666E-2</v>
      </c>
      <c r="E17" s="32"/>
    </row>
    <row r="18" spans="1:5" x14ac:dyDescent="0.25">
      <c r="A18" s="17">
        <v>12122</v>
      </c>
      <c r="B18" t="s">
        <v>70</v>
      </c>
      <c r="C18" s="4">
        <v>0</v>
      </c>
      <c r="E18" s="32"/>
    </row>
    <row r="19" spans="1:5" x14ac:dyDescent="0.25">
      <c r="A19" s="17">
        <v>12127</v>
      </c>
      <c r="B19" t="s">
        <v>71</v>
      </c>
      <c r="C19" s="4">
        <v>0</v>
      </c>
      <c r="E19" s="32"/>
    </row>
    <row r="20" spans="1:5" x14ac:dyDescent="0.25">
      <c r="A20" s="17">
        <v>12130</v>
      </c>
      <c r="B20" t="s">
        <v>72</v>
      </c>
      <c r="C20" s="4">
        <v>0</v>
      </c>
      <c r="E20" s="32"/>
    </row>
    <row r="21" spans="1:5" x14ac:dyDescent="0.25">
      <c r="A21" s="17">
        <v>12140</v>
      </c>
      <c r="B21" t="s">
        <v>303</v>
      </c>
      <c r="C21" s="4">
        <v>5.4000000000000006E-2</v>
      </c>
      <c r="E21" s="32"/>
    </row>
    <row r="22" spans="1:5" x14ac:dyDescent="0.25">
      <c r="A22" s="17">
        <v>30300</v>
      </c>
      <c r="B22" t="s">
        <v>73</v>
      </c>
      <c r="C22" s="4">
        <v>0.1</v>
      </c>
      <c r="E22" s="32"/>
    </row>
    <row r="23" spans="1:5" x14ac:dyDescent="0.25">
      <c r="A23" s="17">
        <v>30301</v>
      </c>
      <c r="B23" t="s">
        <v>74</v>
      </c>
      <c r="C23" s="4">
        <v>0.2</v>
      </c>
      <c r="E23" s="32"/>
    </row>
    <row r="24" spans="1:5" x14ac:dyDescent="0.25">
      <c r="A24" s="17">
        <v>30302</v>
      </c>
      <c r="B24" t="s">
        <v>75</v>
      </c>
      <c r="C24" s="4">
        <v>0</v>
      </c>
      <c r="E24" s="32"/>
    </row>
    <row r="25" spans="1:5" x14ac:dyDescent="0.25">
      <c r="A25" s="17">
        <v>30315</v>
      </c>
      <c r="B25" t="s">
        <v>76</v>
      </c>
      <c r="C25" s="4">
        <v>6.7000000000000004E-2</v>
      </c>
      <c r="E25" s="32"/>
    </row>
    <row r="26" spans="1:5" x14ac:dyDescent="0.25">
      <c r="A26" s="17">
        <v>30399</v>
      </c>
      <c r="B26" t="s">
        <v>77</v>
      </c>
      <c r="C26" s="4">
        <v>3.3000000000000002E-2</v>
      </c>
      <c r="E26" s="32"/>
    </row>
    <row r="27" spans="1:5" x14ac:dyDescent="0.25">
      <c r="A27" s="17">
        <v>31001</v>
      </c>
      <c r="B27" t="s">
        <v>78</v>
      </c>
      <c r="C27" s="4">
        <v>0</v>
      </c>
      <c r="E27" s="32"/>
    </row>
    <row r="28" spans="1:5" x14ac:dyDescent="0.25">
      <c r="A28" s="17">
        <v>31040</v>
      </c>
      <c r="B28" t="s">
        <v>79</v>
      </c>
      <c r="C28" s="4">
        <v>0</v>
      </c>
      <c r="E28" s="32"/>
    </row>
    <row r="29" spans="1:5" x14ac:dyDescent="0.25">
      <c r="A29" s="17">
        <v>31101</v>
      </c>
      <c r="B29" t="s">
        <v>80</v>
      </c>
      <c r="C29" s="4">
        <v>0</v>
      </c>
      <c r="E29" s="32"/>
    </row>
    <row r="30" spans="1:5" x14ac:dyDescent="0.25">
      <c r="A30" s="17">
        <v>31130</v>
      </c>
      <c r="B30" t="s">
        <v>81</v>
      </c>
      <c r="C30" s="4">
        <v>0</v>
      </c>
      <c r="E30" s="32"/>
    </row>
    <row r="31" spans="1:5" x14ac:dyDescent="0.25">
      <c r="A31" s="17">
        <v>31140</v>
      </c>
      <c r="B31" t="s">
        <v>82</v>
      </c>
      <c r="C31" s="4">
        <v>3.2000000000000001E-2</v>
      </c>
      <c r="E31" s="32"/>
    </row>
    <row r="32" spans="1:5" x14ac:dyDescent="0.25">
      <c r="A32" s="17">
        <v>31141</v>
      </c>
      <c r="B32" t="s">
        <v>83</v>
      </c>
      <c r="C32" s="4">
        <v>2.7999999999999997E-2</v>
      </c>
      <c r="D32" s="1">
        <v>175096.12325</v>
      </c>
      <c r="E32" s="32"/>
    </row>
    <row r="33" spans="1:5" x14ac:dyDescent="0.25">
      <c r="A33" s="17">
        <v>31142</v>
      </c>
      <c r="B33" t="s">
        <v>84</v>
      </c>
      <c r="C33" s="4">
        <v>2.6000000000000002E-2</v>
      </c>
      <c r="D33" s="1">
        <v>286809.05125000014</v>
      </c>
      <c r="E33" s="32"/>
    </row>
    <row r="34" spans="1:5" x14ac:dyDescent="0.25">
      <c r="A34" s="17">
        <v>31143</v>
      </c>
      <c r="B34" t="s">
        <v>85</v>
      </c>
      <c r="C34" s="4">
        <v>1.7000000000000001E-2</v>
      </c>
      <c r="D34" s="1">
        <v>483363.08175000065</v>
      </c>
      <c r="E34" s="32"/>
    </row>
    <row r="35" spans="1:5" x14ac:dyDescent="0.25">
      <c r="A35" s="17">
        <v>31144</v>
      </c>
      <c r="B35" t="s">
        <v>86</v>
      </c>
      <c r="C35" s="4">
        <v>1.9E-2</v>
      </c>
      <c r="E35" s="32"/>
    </row>
    <row r="36" spans="1:5" x14ac:dyDescent="0.25">
      <c r="A36" s="17">
        <v>31145</v>
      </c>
      <c r="B36" t="s">
        <v>87</v>
      </c>
      <c r="C36" s="4">
        <v>2.1000000000000001E-2</v>
      </c>
      <c r="E36" s="32"/>
    </row>
    <row r="37" spans="1:5" x14ac:dyDescent="0.25">
      <c r="A37" s="17">
        <v>31146</v>
      </c>
      <c r="B37" t="s">
        <v>88</v>
      </c>
      <c r="C37" s="4">
        <v>2.8999999999999998E-2</v>
      </c>
      <c r="D37" s="1">
        <v>212637.68050000002</v>
      </c>
      <c r="E37" s="32"/>
    </row>
    <row r="38" spans="1:5" x14ac:dyDescent="0.25">
      <c r="A38" s="17">
        <v>31151</v>
      </c>
      <c r="B38" t="s">
        <v>89</v>
      </c>
      <c r="C38" s="4">
        <v>0.04</v>
      </c>
      <c r="D38" s="1">
        <v>1213751.669</v>
      </c>
      <c r="E38" s="32"/>
    </row>
    <row r="39" spans="1:5" x14ac:dyDescent="0.25">
      <c r="A39" s="17">
        <v>31152</v>
      </c>
      <c r="B39" t="s">
        <v>90</v>
      </c>
      <c r="C39" s="4">
        <v>3.5000000000000003E-2</v>
      </c>
      <c r="D39" s="1">
        <v>1418063.237</v>
      </c>
      <c r="E39" s="32"/>
    </row>
    <row r="40" spans="1:5" x14ac:dyDescent="0.25">
      <c r="A40" s="17">
        <v>31153</v>
      </c>
      <c r="B40" t="s">
        <v>91</v>
      </c>
      <c r="C40" s="4">
        <v>3.1E-2</v>
      </c>
      <c r="D40" s="1">
        <v>1261685.2632500001</v>
      </c>
      <c r="E40" s="32"/>
    </row>
    <row r="41" spans="1:5" x14ac:dyDescent="0.25">
      <c r="A41" s="17">
        <v>31154</v>
      </c>
      <c r="B41" t="s">
        <v>92</v>
      </c>
      <c r="C41" s="4">
        <v>2.7999999999999997E-2</v>
      </c>
      <c r="E41" s="32"/>
    </row>
    <row r="42" spans="1:5" x14ac:dyDescent="0.25">
      <c r="A42" s="17">
        <v>31240</v>
      </c>
      <c r="B42" t="s">
        <v>93</v>
      </c>
      <c r="C42" s="4">
        <v>4.5999999999999999E-2</v>
      </c>
      <c r="D42" s="1">
        <v>71211.112249999991</v>
      </c>
      <c r="E42" s="32"/>
    </row>
    <row r="43" spans="1:5" x14ac:dyDescent="0.25">
      <c r="A43" s="17">
        <v>31241</v>
      </c>
      <c r="B43" t="s">
        <v>94</v>
      </c>
      <c r="C43" s="4">
        <v>5.2000000000000005E-2</v>
      </c>
      <c r="D43" s="1">
        <v>5980967.0277500004</v>
      </c>
      <c r="E43" s="32"/>
    </row>
    <row r="44" spans="1:5" x14ac:dyDescent="0.25">
      <c r="A44" s="17">
        <v>31242</v>
      </c>
      <c r="B44" t="s">
        <v>95</v>
      </c>
      <c r="C44" s="4">
        <v>4.2999999999999997E-2</v>
      </c>
      <c r="D44" s="1">
        <v>5108091.5675000008</v>
      </c>
      <c r="E44" s="32"/>
    </row>
    <row r="45" spans="1:5" x14ac:dyDescent="0.25">
      <c r="A45" s="17">
        <v>31243</v>
      </c>
      <c r="B45" t="s">
        <v>96</v>
      </c>
      <c r="C45" s="4">
        <v>3.6000000000000004E-2</v>
      </c>
      <c r="D45" s="1">
        <v>9521052.1227499954</v>
      </c>
      <c r="E45" s="32"/>
    </row>
    <row r="46" spans="1:5" x14ac:dyDescent="0.25">
      <c r="A46" s="17">
        <v>31244</v>
      </c>
      <c r="B46" t="s">
        <v>97</v>
      </c>
      <c r="C46" s="4">
        <v>3.3000000000000002E-2</v>
      </c>
      <c r="E46" s="32"/>
    </row>
    <row r="47" spans="1:5" x14ac:dyDescent="0.25">
      <c r="A47" s="17">
        <v>31245</v>
      </c>
      <c r="B47" t="s">
        <v>98</v>
      </c>
      <c r="C47" s="4">
        <v>3.1E-2</v>
      </c>
      <c r="E47" s="32"/>
    </row>
    <row r="48" spans="1:5" x14ac:dyDescent="0.25">
      <c r="A48" s="17">
        <v>31246</v>
      </c>
      <c r="B48" t="s">
        <v>99</v>
      </c>
      <c r="C48" s="4">
        <v>4.2999999999999997E-2</v>
      </c>
      <c r="D48" s="1">
        <v>2398797.6724999985</v>
      </c>
      <c r="E48" s="32"/>
    </row>
    <row r="49" spans="1:5" x14ac:dyDescent="0.25">
      <c r="A49" s="17">
        <v>31247</v>
      </c>
      <c r="B49" t="s">
        <v>100</v>
      </c>
      <c r="C49" s="4">
        <v>0.2</v>
      </c>
      <c r="D49" s="1">
        <v>0</v>
      </c>
      <c r="E49" s="32"/>
    </row>
    <row r="50" spans="1:5" x14ac:dyDescent="0.25">
      <c r="A50" s="17">
        <v>31251</v>
      </c>
      <c r="B50" t="s">
        <v>101</v>
      </c>
      <c r="C50" s="4">
        <v>4.2999999999999997E-2</v>
      </c>
      <c r="D50" s="1">
        <v>1905108.9297500006</v>
      </c>
      <c r="E50" s="32"/>
    </row>
    <row r="51" spans="1:5" x14ac:dyDescent="0.25">
      <c r="A51" s="17">
        <v>31252</v>
      </c>
      <c r="B51" t="s">
        <v>102</v>
      </c>
      <c r="C51" s="4">
        <v>4.2000000000000003E-2</v>
      </c>
      <c r="D51" s="1">
        <v>2882849.2500000014</v>
      </c>
      <c r="E51" s="32"/>
    </row>
    <row r="52" spans="1:5" x14ac:dyDescent="0.25">
      <c r="A52" s="17">
        <v>31253</v>
      </c>
      <c r="B52" t="s">
        <v>103</v>
      </c>
      <c r="C52" s="4">
        <v>3.5000000000000003E-2</v>
      </c>
      <c r="D52" s="1">
        <v>2268211.9404999991</v>
      </c>
      <c r="E52" s="32"/>
    </row>
    <row r="53" spans="1:5" x14ac:dyDescent="0.25">
      <c r="A53" s="17">
        <v>31254</v>
      </c>
      <c r="B53" t="s">
        <v>104</v>
      </c>
      <c r="C53" s="4">
        <v>3.6000000000000004E-2</v>
      </c>
      <c r="E53" s="32"/>
    </row>
    <row r="54" spans="1:5" x14ac:dyDescent="0.25">
      <c r="A54" s="17">
        <v>31440</v>
      </c>
      <c r="B54" t="s">
        <v>105</v>
      </c>
      <c r="C54" s="4">
        <v>3.1E-2</v>
      </c>
      <c r="E54" s="32"/>
    </row>
    <row r="55" spans="1:5" x14ac:dyDescent="0.25">
      <c r="A55" s="17">
        <v>31441</v>
      </c>
      <c r="B55" t="s">
        <v>106</v>
      </c>
      <c r="C55" s="4">
        <v>5.7999999999999996E-2</v>
      </c>
      <c r="D55" s="1">
        <v>1618907.6810000008</v>
      </c>
      <c r="E55" s="32"/>
    </row>
    <row r="56" spans="1:5" x14ac:dyDescent="0.25">
      <c r="A56" s="17">
        <v>31442</v>
      </c>
      <c r="B56" t="s">
        <v>107</v>
      </c>
      <c r="C56" s="4">
        <v>4.0999999999999995E-2</v>
      </c>
      <c r="D56" s="1">
        <v>2374316.7497500004</v>
      </c>
      <c r="E56" s="32"/>
    </row>
    <row r="57" spans="1:5" x14ac:dyDescent="0.25">
      <c r="A57" s="17">
        <v>31443</v>
      </c>
      <c r="B57" t="s">
        <v>108</v>
      </c>
      <c r="C57" s="4">
        <v>3.7999999999999999E-2</v>
      </c>
      <c r="D57" s="1">
        <v>2955780.499749999</v>
      </c>
      <c r="E57" s="32"/>
    </row>
    <row r="58" spans="1:5" x14ac:dyDescent="0.25">
      <c r="A58" s="17">
        <v>31444</v>
      </c>
      <c r="B58" t="s">
        <v>109</v>
      </c>
      <c r="C58" s="4">
        <v>3.2000000000000001E-2</v>
      </c>
      <c r="E58" s="32"/>
    </row>
    <row r="59" spans="1:5" x14ac:dyDescent="0.25">
      <c r="A59" s="17">
        <v>31540</v>
      </c>
      <c r="B59" t="s">
        <v>110</v>
      </c>
      <c r="C59" s="4">
        <v>3.5000000000000003E-2</v>
      </c>
      <c r="E59" s="32"/>
    </row>
    <row r="60" spans="1:5" x14ac:dyDescent="0.25">
      <c r="A60" s="17">
        <v>31541</v>
      </c>
      <c r="B60" t="s">
        <v>111</v>
      </c>
      <c r="C60" s="4">
        <v>4.4000000000000004E-2</v>
      </c>
      <c r="D60" s="1">
        <v>785589.4747500011</v>
      </c>
      <c r="E60" s="32"/>
    </row>
    <row r="61" spans="1:5" x14ac:dyDescent="0.25">
      <c r="A61" s="17">
        <v>31542</v>
      </c>
      <c r="B61" t="s">
        <v>112</v>
      </c>
      <c r="C61" s="4">
        <v>0.05</v>
      </c>
      <c r="D61" s="1">
        <v>1062881.4574999996</v>
      </c>
      <c r="E61" s="32"/>
    </row>
    <row r="62" spans="1:5" x14ac:dyDescent="0.25">
      <c r="A62" s="17">
        <v>31543</v>
      </c>
      <c r="B62" t="s">
        <v>113</v>
      </c>
      <c r="C62" s="4">
        <v>3.3000000000000002E-2</v>
      </c>
      <c r="D62" s="1">
        <v>1007765.8264999989</v>
      </c>
      <c r="E62" s="32"/>
    </row>
    <row r="63" spans="1:5" x14ac:dyDescent="0.25">
      <c r="A63" s="17">
        <v>31544</v>
      </c>
      <c r="B63" t="s">
        <v>114</v>
      </c>
      <c r="C63" s="4">
        <v>2.8999999999999998E-2</v>
      </c>
      <c r="E63" s="32"/>
    </row>
    <row r="64" spans="1:5" x14ac:dyDescent="0.25">
      <c r="A64" s="17">
        <v>31545</v>
      </c>
      <c r="B64" t="s">
        <v>115</v>
      </c>
      <c r="C64" s="4">
        <v>2.4E-2</v>
      </c>
      <c r="E64" s="32"/>
    </row>
    <row r="65" spans="1:5" x14ac:dyDescent="0.25">
      <c r="A65" s="17">
        <v>31546</v>
      </c>
      <c r="B65" t="s">
        <v>116</v>
      </c>
      <c r="C65" s="4">
        <v>3.5000000000000003E-2</v>
      </c>
      <c r="D65" s="1">
        <v>449423.18999999994</v>
      </c>
      <c r="E65" s="32"/>
    </row>
    <row r="66" spans="1:5" x14ac:dyDescent="0.25">
      <c r="A66" s="17">
        <v>31551</v>
      </c>
      <c r="B66" t="s">
        <v>117</v>
      </c>
      <c r="C66" s="4">
        <v>0.04</v>
      </c>
      <c r="D66" s="1">
        <v>437909.28075000021</v>
      </c>
      <c r="E66" s="32"/>
    </row>
    <row r="67" spans="1:5" x14ac:dyDescent="0.25">
      <c r="A67" s="17">
        <v>31552</v>
      </c>
      <c r="B67" t="s">
        <v>118</v>
      </c>
      <c r="C67" s="4">
        <v>3.7000000000000005E-2</v>
      </c>
      <c r="D67" s="1">
        <v>786635.08075000078</v>
      </c>
      <c r="E67" s="32"/>
    </row>
    <row r="68" spans="1:5" x14ac:dyDescent="0.25">
      <c r="A68" s="17">
        <v>31553</v>
      </c>
      <c r="B68" t="s">
        <v>119</v>
      </c>
      <c r="C68" s="4">
        <v>3.2000000000000001E-2</v>
      </c>
      <c r="D68" s="1">
        <v>641490.39725000039</v>
      </c>
      <c r="E68" s="32"/>
    </row>
    <row r="69" spans="1:5" x14ac:dyDescent="0.25">
      <c r="A69" s="17">
        <v>31554</v>
      </c>
      <c r="B69" t="s">
        <v>120</v>
      </c>
      <c r="C69" s="4">
        <v>2.7999999999999997E-2</v>
      </c>
      <c r="E69" s="32"/>
    </row>
    <row r="70" spans="1:5" x14ac:dyDescent="0.25">
      <c r="A70" s="17">
        <v>31601</v>
      </c>
      <c r="B70" t="s">
        <v>121</v>
      </c>
      <c r="C70" s="4">
        <v>0</v>
      </c>
      <c r="E70" s="32"/>
    </row>
    <row r="71" spans="1:5" x14ac:dyDescent="0.25">
      <c r="A71" s="17">
        <v>31617</v>
      </c>
      <c r="B71" t="s">
        <v>122</v>
      </c>
      <c r="C71" s="4">
        <v>0</v>
      </c>
      <c r="E71" s="32"/>
    </row>
    <row r="72" spans="1:5" x14ac:dyDescent="0.25">
      <c r="A72" s="17">
        <v>31630</v>
      </c>
      <c r="B72" t="s">
        <v>123</v>
      </c>
      <c r="C72" s="4">
        <v>0</v>
      </c>
      <c r="E72" s="32"/>
    </row>
    <row r="73" spans="1:5" x14ac:dyDescent="0.25">
      <c r="A73" s="17">
        <v>31640</v>
      </c>
      <c r="B73" t="s">
        <v>124</v>
      </c>
      <c r="C73" s="4">
        <v>3.3000000000000002E-2</v>
      </c>
      <c r="E73" s="32"/>
    </row>
    <row r="74" spans="1:5" x14ac:dyDescent="0.25">
      <c r="A74" s="17">
        <v>31641</v>
      </c>
      <c r="B74" t="s">
        <v>125</v>
      </c>
      <c r="C74" s="4">
        <v>3.6000000000000004E-2</v>
      </c>
      <c r="D74" s="1">
        <v>33486.727499999994</v>
      </c>
      <c r="E74" s="32"/>
    </row>
    <row r="75" spans="1:5" x14ac:dyDescent="0.25">
      <c r="A75" s="17">
        <v>31642</v>
      </c>
      <c r="B75" t="s">
        <v>126</v>
      </c>
      <c r="C75" s="4">
        <v>1.3999999999999999E-2</v>
      </c>
      <c r="D75" s="1">
        <v>4512.8992500000004</v>
      </c>
      <c r="E75" s="32"/>
    </row>
    <row r="76" spans="1:5" x14ac:dyDescent="0.25">
      <c r="A76" s="17">
        <v>31643</v>
      </c>
      <c r="B76" t="s">
        <v>127</v>
      </c>
      <c r="C76" s="4">
        <v>3.6000000000000004E-2</v>
      </c>
      <c r="D76" s="1">
        <v>102763.16199999997</v>
      </c>
      <c r="E76" s="32"/>
    </row>
    <row r="77" spans="1:5" x14ac:dyDescent="0.25">
      <c r="A77" s="17">
        <v>31644</v>
      </c>
      <c r="B77" t="s">
        <v>128</v>
      </c>
      <c r="C77" s="4">
        <v>1.8000000000000002E-2</v>
      </c>
      <c r="E77" s="32"/>
    </row>
    <row r="78" spans="1:5" x14ac:dyDescent="0.25">
      <c r="A78" s="17">
        <v>31645</v>
      </c>
      <c r="B78" t="s">
        <v>129</v>
      </c>
      <c r="C78" s="4">
        <v>6.0000000000000001E-3</v>
      </c>
      <c r="E78" s="32"/>
    </row>
    <row r="79" spans="1:5" x14ac:dyDescent="0.25">
      <c r="A79" s="17">
        <v>31646</v>
      </c>
      <c r="B79" t="s">
        <v>130</v>
      </c>
      <c r="C79" s="4">
        <v>2.7000000000000003E-2</v>
      </c>
      <c r="D79" s="1">
        <v>28174.2745</v>
      </c>
      <c r="E79" s="32"/>
    </row>
    <row r="80" spans="1:5" x14ac:dyDescent="0.25">
      <c r="A80" s="17">
        <v>31647</v>
      </c>
      <c r="B80" t="s">
        <v>131</v>
      </c>
      <c r="C80" s="4">
        <v>0.14300000000000002</v>
      </c>
      <c r="E80" s="32"/>
    </row>
    <row r="81" spans="1:5" x14ac:dyDescent="0.25">
      <c r="A81" s="17">
        <v>31651</v>
      </c>
      <c r="B81" t="s">
        <v>132</v>
      </c>
      <c r="C81" s="4">
        <v>0.04</v>
      </c>
      <c r="D81" s="1">
        <v>45977.819749999988</v>
      </c>
      <c r="E81" s="32"/>
    </row>
    <row r="82" spans="1:5" x14ac:dyDescent="0.25">
      <c r="A82" s="17">
        <v>31652</v>
      </c>
      <c r="B82" t="s">
        <v>133</v>
      </c>
      <c r="C82" s="4">
        <v>3.4000000000000002E-2</v>
      </c>
      <c r="D82" s="1">
        <v>51621.517250000004</v>
      </c>
      <c r="E82" s="32"/>
    </row>
    <row r="83" spans="1:5" x14ac:dyDescent="0.25">
      <c r="A83" s="17">
        <v>31653</v>
      </c>
      <c r="B83" t="s">
        <v>134</v>
      </c>
      <c r="C83" s="4">
        <v>2.8999999999999998E-2</v>
      </c>
      <c r="D83" s="1">
        <v>44525.981499999987</v>
      </c>
      <c r="E83" s="32"/>
    </row>
    <row r="84" spans="1:5" x14ac:dyDescent="0.25">
      <c r="A84" s="17">
        <v>31654</v>
      </c>
      <c r="B84" t="s">
        <v>135</v>
      </c>
      <c r="C84" s="4">
        <v>2.4E-2</v>
      </c>
      <c r="E84" s="32"/>
    </row>
    <row r="85" spans="1:5" x14ac:dyDescent="0.25">
      <c r="A85" s="17">
        <v>31700</v>
      </c>
      <c r="B85" t="s">
        <v>136</v>
      </c>
      <c r="C85" s="4">
        <v>0</v>
      </c>
      <c r="E85" s="32"/>
    </row>
    <row r="86" spans="1:5" x14ac:dyDescent="0.25">
      <c r="A86" s="17">
        <v>34028</v>
      </c>
      <c r="B86" t="s">
        <v>137</v>
      </c>
      <c r="C86" s="4">
        <v>0</v>
      </c>
      <c r="E86" s="32"/>
    </row>
    <row r="87" spans="1:5" x14ac:dyDescent="0.25">
      <c r="A87" s="17">
        <v>34030</v>
      </c>
      <c r="B87" t="s">
        <v>138</v>
      </c>
      <c r="C87" s="4">
        <v>0</v>
      </c>
      <c r="E87" s="32"/>
    </row>
    <row r="88" spans="1:5" x14ac:dyDescent="0.25">
      <c r="A88" s="17">
        <v>34081</v>
      </c>
      <c r="B88" t="s">
        <v>139</v>
      </c>
      <c r="C88" s="4">
        <v>0</v>
      </c>
      <c r="E88" s="32"/>
    </row>
    <row r="89" spans="1:5" x14ac:dyDescent="0.25">
      <c r="A89" s="17">
        <v>34099</v>
      </c>
      <c r="B89" t="s">
        <v>140</v>
      </c>
      <c r="C89" s="4">
        <v>0</v>
      </c>
      <c r="E89" s="32"/>
    </row>
    <row r="90" spans="1:5" x14ac:dyDescent="0.25">
      <c r="A90" s="17">
        <v>34128</v>
      </c>
      <c r="B90" t="s">
        <v>141</v>
      </c>
      <c r="C90" s="4">
        <v>0</v>
      </c>
      <c r="E90" s="32"/>
    </row>
    <row r="91" spans="1:5" x14ac:dyDescent="0.25">
      <c r="A91" s="17">
        <v>34130</v>
      </c>
      <c r="B91" t="s">
        <v>142</v>
      </c>
      <c r="C91" s="4">
        <v>3.4000000000000002E-2</v>
      </c>
      <c r="E91" s="32"/>
    </row>
    <row r="92" spans="1:5" x14ac:dyDescent="0.25">
      <c r="A92" s="17">
        <v>34131</v>
      </c>
      <c r="B92" t="s">
        <v>143</v>
      </c>
      <c r="C92" s="4">
        <v>3.6000000000000004E-2</v>
      </c>
      <c r="E92" s="32"/>
    </row>
    <row r="93" spans="1:5" x14ac:dyDescent="0.25">
      <c r="A93" s="17">
        <v>34132</v>
      </c>
      <c r="B93" t="s">
        <v>144</v>
      </c>
      <c r="C93" s="4">
        <v>3.5000000000000003E-2</v>
      </c>
      <c r="E93" s="32"/>
    </row>
    <row r="94" spans="1:5" x14ac:dyDescent="0.25">
      <c r="A94" s="17">
        <v>34133</v>
      </c>
      <c r="B94" t="s">
        <v>145</v>
      </c>
      <c r="C94" s="4">
        <v>3.5000000000000003E-2</v>
      </c>
      <c r="E94" s="32"/>
    </row>
    <row r="95" spans="1:5" x14ac:dyDescent="0.25">
      <c r="A95" s="17">
        <v>34134</v>
      </c>
      <c r="B95" t="s">
        <v>146</v>
      </c>
      <c r="C95" s="4">
        <v>5.0999999999999997E-2</v>
      </c>
      <c r="E95" s="32"/>
    </row>
    <row r="96" spans="1:5" x14ac:dyDescent="0.25">
      <c r="A96" s="17">
        <v>34135</v>
      </c>
      <c r="B96" t="s">
        <v>147</v>
      </c>
      <c r="C96" s="4">
        <v>4.4000000000000004E-2</v>
      </c>
      <c r="E96" s="32"/>
    </row>
    <row r="97" spans="1:5" x14ac:dyDescent="0.25">
      <c r="A97" s="17">
        <v>34136</v>
      </c>
      <c r="B97" t="s">
        <v>148</v>
      </c>
      <c r="C97" s="4">
        <v>3.1E-2</v>
      </c>
      <c r="E97" s="32"/>
    </row>
    <row r="98" spans="1:5" x14ac:dyDescent="0.25">
      <c r="A98" s="17">
        <v>34141</v>
      </c>
      <c r="B98" t="s">
        <v>149</v>
      </c>
      <c r="C98" s="4">
        <v>0</v>
      </c>
      <c r="E98" s="32"/>
    </row>
    <row r="99" spans="1:5" x14ac:dyDescent="0.25">
      <c r="A99" s="17">
        <v>34144</v>
      </c>
      <c r="B99" t="s">
        <v>150</v>
      </c>
      <c r="C99" s="4">
        <v>3.6000000000000004E-2</v>
      </c>
      <c r="E99" s="32"/>
    </row>
    <row r="100" spans="1:5" x14ac:dyDescent="0.25">
      <c r="A100" s="17">
        <v>34180</v>
      </c>
      <c r="B100" t="s">
        <v>151</v>
      </c>
      <c r="C100" s="4">
        <v>3.1E-2</v>
      </c>
      <c r="E100" s="32"/>
    </row>
    <row r="101" spans="1:5" x14ac:dyDescent="0.25">
      <c r="A101" s="17">
        <v>34181</v>
      </c>
      <c r="B101" t="s">
        <v>152</v>
      </c>
      <c r="C101" s="4">
        <v>3.7000000000000005E-2</v>
      </c>
      <c r="E101" s="32"/>
    </row>
    <row r="102" spans="1:5" x14ac:dyDescent="0.25">
      <c r="A102" s="17">
        <v>34182</v>
      </c>
      <c r="B102" t="s">
        <v>153</v>
      </c>
      <c r="C102" s="4">
        <v>2.6000000000000002E-2</v>
      </c>
      <c r="E102" s="32"/>
    </row>
    <row r="103" spans="1:5" x14ac:dyDescent="0.25">
      <c r="A103" s="17">
        <v>34183</v>
      </c>
      <c r="B103" t="s">
        <v>154</v>
      </c>
      <c r="C103" s="4">
        <v>2.6000000000000002E-2</v>
      </c>
      <c r="E103" s="32"/>
    </row>
    <row r="104" spans="1:5" x14ac:dyDescent="0.25">
      <c r="A104" s="17">
        <v>34184</v>
      </c>
      <c r="B104" t="s">
        <v>155</v>
      </c>
      <c r="C104" s="4">
        <v>2.7000000000000003E-2</v>
      </c>
      <c r="E104" s="32"/>
    </row>
    <row r="105" spans="1:5" x14ac:dyDescent="0.25">
      <c r="A105" s="17">
        <v>34185</v>
      </c>
      <c r="B105" t="s">
        <v>156</v>
      </c>
      <c r="C105" s="4">
        <v>2.7000000000000003E-2</v>
      </c>
      <c r="E105" s="32"/>
    </row>
    <row r="106" spans="1:5" x14ac:dyDescent="0.25">
      <c r="A106" s="17">
        <v>34186</v>
      </c>
      <c r="B106" t="s">
        <v>157</v>
      </c>
      <c r="C106" s="4">
        <v>2.6000000000000002E-2</v>
      </c>
      <c r="E106" s="32"/>
    </row>
    <row r="107" spans="1:5" x14ac:dyDescent="0.25">
      <c r="A107" s="17">
        <v>34199</v>
      </c>
      <c r="B107" t="s">
        <v>158</v>
      </c>
      <c r="C107" s="4">
        <v>3.3000000000000002E-2</v>
      </c>
      <c r="E107" s="32"/>
    </row>
    <row r="108" spans="1:5" x14ac:dyDescent="0.25">
      <c r="A108" s="17">
        <v>34228</v>
      </c>
      <c r="B108" t="s">
        <v>159</v>
      </c>
      <c r="C108" s="4">
        <v>0</v>
      </c>
      <c r="E108" s="32"/>
    </row>
    <row r="109" spans="1:5" x14ac:dyDescent="0.25">
      <c r="A109" s="17">
        <v>34230</v>
      </c>
      <c r="B109" t="s">
        <v>160</v>
      </c>
      <c r="C109" s="4">
        <v>0.03</v>
      </c>
      <c r="E109" s="32"/>
    </row>
    <row r="110" spans="1:5" x14ac:dyDescent="0.25">
      <c r="A110" s="17">
        <v>34231</v>
      </c>
      <c r="B110" t="s">
        <v>161</v>
      </c>
      <c r="C110" s="4">
        <v>0.04</v>
      </c>
      <c r="E110" s="32"/>
    </row>
    <row r="111" spans="1:5" x14ac:dyDescent="0.25">
      <c r="A111" s="17">
        <v>34232</v>
      </c>
      <c r="B111" t="s">
        <v>162</v>
      </c>
      <c r="C111" s="4">
        <v>3.9E-2</v>
      </c>
      <c r="E111" s="32"/>
    </row>
    <row r="112" spans="1:5" x14ac:dyDescent="0.25">
      <c r="A112" s="17">
        <v>34233</v>
      </c>
      <c r="B112" t="s">
        <v>163</v>
      </c>
      <c r="C112" s="4">
        <v>3.2000000000000001E-2</v>
      </c>
      <c r="E112" s="32"/>
    </row>
    <row r="113" spans="1:5" x14ac:dyDescent="0.25">
      <c r="A113" s="17">
        <v>34234</v>
      </c>
      <c r="B113" t="s">
        <v>164</v>
      </c>
      <c r="C113" s="4">
        <v>3.2000000000000001E-2</v>
      </c>
      <c r="E113" s="32"/>
    </row>
    <row r="114" spans="1:5" x14ac:dyDescent="0.25">
      <c r="A114" s="17">
        <v>34235</v>
      </c>
      <c r="B114" t="s">
        <v>165</v>
      </c>
      <c r="C114" s="4">
        <v>3.3000000000000002E-2</v>
      </c>
      <c r="E114" s="32"/>
    </row>
    <row r="115" spans="1:5" x14ac:dyDescent="0.25">
      <c r="A115" s="17">
        <v>34236</v>
      </c>
      <c r="B115" t="s">
        <v>166</v>
      </c>
      <c r="C115" s="4">
        <v>3.7000000000000005E-2</v>
      </c>
      <c r="E115" s="32"/>
    </row>
    <row r="116" spans="1:5" x14ac:dyDescent="0.25">
      <c r="A116" s="17">
        <v>34241</v>
      </c>
      <c r="B116" t="s">
        <v>167</v>
      </c>
      <c r="C116" s="4">
        <v>0</v>
      </c>
      <c r="E116" s="32"/>
    </row>
    <row r="117" spans="1:5" x14ac:dyDescent="0.25">
      <c r="A117" s="17">
        <v>34244</v>
      </c>
      <c r="B117" t="s">
        <v>168</v>
      </c>
      <c r="C117" s="4">
        <v>2.6000000000000002E-2</v>
      </c>
      <c r="E117" s="32"/>
    </row>
    <row r="118" spans="1:5" x14ac:dyDescent="0.25">
      <c r="A118" s="17">
        <v>34280</v>
      </c>
      <c r="B118" t="s">
        <v>169</v>
      </c>
      <c r="C118" s="4">
        <v>0.03</v>
      </c>
      <c r="E118" s="32"/>
    </row>
    <row r="119" spans="1:5" x14ac:dyDescent="0.25">
      <c r="A119" s="17">
        <v>34281</v>
      </c>
      <c r="B119" t="s">
        <v>170</v>
      </c>
      <c r="C119" s="4">
        <v>4.0999999999999995E-2</v>
      </c>
      <c r="E119" s="32"/>
    </row>
    <row r="120" spans="1:5" x14ac:dyDescent="0.25">
      <c r="A120" s="17">
        <v>34282</v>
      </c>
      <c r="B120" t="s">
        <v>171</v>
      </c>
      <c r="C120" s="4">
        <v>4.2999999999999997E-2</v>
      </c>
      <c r="E120" s="32"/>
    </row>
    <row r="121" spans="1:5" x14ac:dyDescent="0.25">
      <c r="A121" s="17">
        <v>34283</v>
      </c>
      <c r="B121" t="s">
        <v>172</v>
      </c>
      <c r="C121" s="4">
        <v>3.2000000000000001E-2</v>
      </c>
      <c r="E121" s="32"/>
    </row>
    <row r="122" spans="1:5" x14ac:dyDescent="0.25">
      <c r="A122" s="17">
        <v>34284</v>
      </c>
      <c r="B122" t="s">
        <v>173</v>
      </c>
      <c r="C122" s="4">
        <v>2.7999999999999997E-2</v>
      </c>
      <c r="E122" s="32"/>
    </row>
    <row r="123" spans="1:5" x14ac:dyDescent="0.25">
      <c r="A123" s="17">
        <v>34285</v>
      </c>
      <c r="B123" t="s">
        <v>174</v>
      </c>
      <c r="C123" s="4">
        <v>3.7000000000000005E-2</v>
      </c>
      <c r="E123" s="32"/>
    </row>
    <row r="124" spans="1:5" x14ac:dyDescent="0.25">
      <c r="A124" s="17">
        <v>34286</v>
      </c>
      <c r="B124" t="s">
        <v>175</v>
      </c>
      <c r="C124" s="4">
        <v>0.03</v>
      </c>
      <c r="E124" s="32"/>
    </row>
    <row r="125" spans="1:5" x14ac:dyDescent="0.25">
      <c r="A125" s="17">
        <v>34287</v>
      </c>
      <c r="B125" t="s">
        <v>176</v>
      </c>
      <c r="C125" s="4">
        <v>0.2</v>
      </c>
      <c r="E125" s="32"/>
    </row>
    <row r="126" spans="1:5" x14ac:dyDescent="0.25">
      <c r="A126" s="17">
        <v>34328</v>
      </c>
      <c r="B126" t="s">
        <v>177</v>
      </c>
      <c r="C126" s="4">
        <v>0</v>
      </c>
      <c r="E126" s="32"/>
    </row>
    <row r="127" spans="1:5" x14ac:dyDescent="0.25">
      <c r="A127" s="17">
        <v>34330</v>
      </c>
      <c r="B127" t="s">
        <v>178</v>
      </c>
      <c r="C127" s="4">
        <v>5.5E-2</v>
      </c>
      <c r="E127" s="32"/>
    </row>
    <row r="128" spans="1:5" x14ac:dyDescent="0.25">
      <c r="A128" s="17">
        <v>34331</v>
      </c>
      <c r="B128" t="s">
        <v>179</v>
      </c>
      <c r="C128" s="4">
        <v>6.0999999999999999E-2</v>
      </c>
      <c r="E128" s="32"/>
    </row>
    <row r="129" spans="1:5" x14ac:dyDescent="0.25">
      <c r="A129" s="17">
        <v>34332</v>
      </c>
      <c r="B129" t="s">
        <v>180</v>
      </c>
      <c r="C129" s="4">
        <v>6.2E-2</v>
      </c>
      <c r="E129" s="32"/>
    </row>
    <row r="130" spans="1:5" x14ac:dyDescent="0.25">
      <c r="A130" s="17">
        <v>34333</v>
      </c>
      <c r="B130" t="s">
        <v>181</v>
      </c>
      <c r="C130" s="4">
        <v>3.1E-2</v>
      </c>
      <c r="E130" s="32"/>
    </row>
    <row r="131" spans="1:5" x14ac:dyDescent="0.25">
      <c r="A131" s="17">
        <v>34334</v>
      </c>
      <c r="B131" t="s">
        <v>182</v>
      </c>
      <c r="C131" s="4">
        <v>3.2000000000000001E-2</v>
      </c>
      <c r="E131" s="32"/>
    </row>
    <row r="132" spans="1:5" x14ac:dyDescent="0.25">
      <c r="A132" s="17">
        <v>34335</v>
      </c>
      <c r="B132" t="s">
        <v>183</v>
      </c>
      <c r="C132" s="4">
        <v>3.4000000000000002E-2</v>
      </c>
      <c r="E132" s="32"/>
    </row>
    <row r="133" spans="1:5" x14ac:dyDescent="0.25">
      <c r="A133" s="17">
        <v>34336</v>
      </c>
      <c r="B133" t="s">
        <v>184</v>
      </c>
      <c r="C133" s="4">
        <v>2.7000000000000003E-2</v>
      </c>
      <c r="E133" s="32"/>
    </row>
    <row r="134" spans="1:5" x14ac:dyDescent="0.25">
      <c r="A134" s="17">
        <v>34337</v>
      </c>
      <c r="B134" t="s">
        <v>185</v>
      </c>
      <c r="C134" s="4">
        <v>0</v>
      </c>
      <c r="E134" s="32"/>
    </row>
    <row r="135" spans="1:5" x14ac:dyDescent="0.25">
      <c r="A135" s="17">
        <v>34342</v>
      </c>
      <c r="B135" t="s">
        <v>186</v>
      </c>
      <c r="C135" s="4">
        <v>0</v>
      </c>
      <c r="E135" s="32"/>
    </row>
    <row r="136" spans="1:5" x14ac:dyDescent="0.25">
      <c r="A136" s="17">
        <v>34344</v>
      </c>
      <c r="B136" t="s">
        <v>187</v>
      </c>
      <c r="C136" s="4">
        <v>3.1E-2</v>
      </c>
      <c r="E136" s="32"/>
    </row>
    <row r="137" spans="1:5" x14ac:dyDescent="0.25">
      <c r="A137" s="17">
        <v>34345</v>
      </c>
      <c r="B137" t="s">
        <v>188</v>
      </c>
      <c r="C137" s="4">
        <v>2.8999999999999998E-2</v>
      </c>
      <c r="E137" s="32"/>
    </row>
    <row r="138" spans="1:5" x14ac:dyDescent="0.25">
      <c r="A138" s="17">
        <v>34346</v>
      </c>
      <c r="B138" t="s">
        <v>189</v>
      </c>
      <c r="C138" s="4">
        <v>2.8999999999999998E-2</v>
      </c>
      <c r="E138" s="32"/>
    </row>
    <row r="139" spans="1:5" x14ac:dyDescent="0.25">
      <c r="A139" s="17">
        <v>34343</v>
      </c>
      <c r="B139" t="s">
        <v>190</v>
      </c>
      <c r="C139" s="4">
        <v>2.8999999999999998E-2</v>
      </c>
      <c r="E139" s="32"/>
    </row>
    <row r="140" spans="1:5" x14ac:dyDescent="0.25">
      <c r="A140" s="17">
        <v>34380</v>
      </c>
      <c r="B140" t="s">
        <v>191</v>
      </c>
      <c r="C140" s="4">
        <v>3.6000000000000004E-2</v>
      </c>
      <c r="E140" s="32"/>
    </row>
    <row r="141" spans="1:5" x14ac:dyDescent="0.25">
      <c r="A141" s="17">
        <v>34381</v>
      </c>
      <c r="B141" t="s">
        <v>192</v>
      </c>
      <c r="C141" s="4">
        <v>4.5999999999999999E-2</v>
      </c>
      <c r="E141" s="32"/>
    </row>
    <row r="142" spans="1:5" x14ac:dyDescent="0.25">
      <c r="A142" s="17">
        <v>34382</v>
      </c>
      <c r="B142" t="s">
        <v>193</v>
      </c>
      <c r="C142" s="4">
        <v>4.9000000000000002E-2</v>
      </c>
      <c r="E142" s="32"/>
    </row>
    <row r="143" spans="1:5" x14ac:dyDescent="0.25">
      <c r="A143" s="17">
        <v>34383</v>
      </c>
      <c r="B143" t="s">
        <v>194</v>
      </c>
      <c r="C143" s="4">
        <v>3.6000000000000004E-2</v>
      </c>
      <c r="E143" s="32"/>
    </row>
    <row r="144" spans="1:5" x14ac:dyDescent="0.25">
      <c r="A144" s="17">
        <v>34384</v>
      </c>
      <c r="B144" t="s">
        <v>195</v>
      </c>
      <c r="C144" s="4">
        <v>4.7E-2</v>
      </c>
      <c r="E144" s="32"/>
    </row>
    <row r="145" spans="1:5" x14ac:dyDescent="0.25">
      <c r="A145" s="17">
        <v>34385</v>
      </c>
      <c r="B145" t="s">
        <v>196</v>
      </c>
      <c r="C145" s="4">
        <v>0.05</v>
      </c>
      <c r="E145" s="32"/>
    </row>
    <row r="146" spans="1:5" x14ac:dyDescent="0.25">
      <c r="A146" s="17">
        <v>34386</v>
      </c>
      <c r="B146" t="s">
        <v>197</v>
      </c>
      <c r="C146" s="4">
        <v>3.1E-2</v>
      </c>
      <c r="E146" s="32"/>
    </row>
    <row r="147" spans="1:5" x14ac:dyDescent="0.25">
      <c r="A147" s="17">
        <v>34388</v>
      </c>
      <c r="B147" t="s">
        <v>198</v>
      </c>
      <c r="C147" s="4">
        <v>0.04</v>
      </c>
      <c r="E147" s="32"/>
    </row>
    <row r="148" spans="1:5" x14ac:dyDescent="0.25">
      <c r="A148" s="17">
        <v>34390</v>
      </c>
      <c r="B148" t="s">
        <v>199</v>
      </c>
      <c r="C148" s="4">
        <v>4.2999999999999997E-2</v>
      </c>
      <c r="E148" s="32"/>
    </row>
    <row r="149" spans="1:5" x14ac:dyDescent="0.25">
      <c r="A149" s="17">
        <v>34399</v>
      </c>
      <c r="B149" t="s">
        <v>200</v>
      </c>
      <c r="C149" s="4">
        <v>3.3000000000000002E-2</v>
      </c>
      <c r="E149" s="32"/>
    </row>
    <row r="150" spans="1:5" x14ac:dyDescent="0.25">
      <c r="A150" s="17">
        <v>34528</v>
      </c>
      <c r="B150" t="s">
        <v>201</v>
      </c>
      <c r="C150" s="4">
        <v>0</v>
      </c>
      <c r="E150" s="32"/>
    </row>
    <row r="151" spans="1:5" x14ac:dyDescent="0.25">
      <c r="A151" s="17">
        <v>34530</v>
      </c>
      <c r="B151" t="s">
        <v>202</v>
      </c>
      <c r="C151" s="4">
        <v>3.3000000000000002E-2</v>
      </c>
      <c r="E151" s="32"/>
    </row>
    <row r="152" spans="1:5" x14ac:dyDescent="0.25">
      <c r="A152" s="17">
        <v>34531</v>
      </c>
      <c r="B152" t="s">
        <v>203</v>
      </c>
      <c r="C152" s="4">
        <v>4.0999999999999995E-2</v>
      </c>
      <c r="E152" s="32"/>
    </row>
    <row r="153" spans="1:5" x14ac:dyDescent="0.25">
      <c r="A153" s="17">
        <v>34532</v>
      </c>
      <c r="B153" t="s">
        <v>204</v>
      </c>
      <c r="C153" s="4">
        <v>4.0999999999999995E-2</v>
      </c>
      <c r="E153" s="32"/>
    </row>
    <row r="154" spans="1:5" x14ac:dyDescent="0.25">
      <c r="A154" s="17">
        <v>34533</v>
      </c>
      <c r="B154" t="s">
        <v>205</v>
      </c>
      <c r="C154" s="4">
        <v>2.7000000000000003E-2</v>
      </c>
      <c r="E154" s="32"/>
    </row>
    <row r="155" spans="1:5" x14ac:dyDescent="0.25">
      <c r="A155" s="17">
        <v>34534</v>
      </c>
      <c r="B155" t="s">
        <v>206</v>
      </c>
      <c r="C155" s="4">
        <v>2.7999999999999997E-2</v>
      </c>
      <c r="E155" s="32"/>
    </row>
    <row r="156" spans="1:5" x14ac:dyDescent="0.25">
      <c r="A156" s="17">
        <v>34535</v>
      </c>
      <c r="B156" t="s">
        <v>207</v>
      </c>
      <c r="C156" s="4">
        <v>2.7000000000000003E-2</v>
      </c>
      <c r="E156" s="32"/>
    </row>
    <row r="157" spans="1:5" x14ac:dyDescent="0.25">
      <c r="A157" s="17">
        <v>34536</v>
      </c>
      <c r="B157" t="s">
        <v>208</v>
      </c>
      <c r="C157" s="4">
        <v>2.7999999999999997E-2</v>
      </c>
      <c r="E157" s="32"/>
    </row>
    <row r="158" spans="1:5" x14ac:dyDescent="0.25">
      <c r="A158" s="17">
        <v>34541</v>
      </c>
      <c r="B158" t="s">
        <v>209</v>
      </c>
      <c r="C158" s="4">
        <v>0</v>
      </c>
      <c r="E158" s="32"/>
    </row>
    <row r="159" spans="1:5" x14ac:dyDescent="0.25">
      <c r="A159" s="17">
        <v>34544</v>
      </c>
      <c r="B159" t="s">
        <v>210</v>
      </c>
      <c r="C159" s="4">
        <v>2.7999999999999997E-2</v>
      </c>
      <c r="E159" s="32"/>
    </row>
    <row r="160" spans="1:5" x14ac:dyDescent="0.25">
      <c r="A160" s="17">
        <v>34580</v>
      </c>
      <c r="B160" t="s">
        <v>211</v>
      </c>
      <c r="C160" s="4">
        <v>3.6000000000000004E-2</v>
      </c>
      <c r="E160" s="32"/>
    </row>
    <row r="161" spans="1:5" x14ac:dyDescent="0.25">
      <c r="A161" s="17">
        <v>34581</v>
      </c>
      <c r="B161" t="s">
        <v>212</v>
      </c>
      <c r="C161" s="4">
        <v>3.3000000000000002E-2</v>
      </c>
      <c r="E161" s="32"/>
    </row>
    <row r="162" spans="1:5" x14ac:dyDescent="0.25">
      <c r="A162" s="17">
        <v>34582</v>
      </c>
      <c r="B162" t="s">
        <v>213</v>
      </c>
      <c r="C162" s="4">
        <v>3.4000000000000002E-2</v>
      </c>
      <c r="E162" s="32"/>
    </row>
    <row r="163" spans="1:5" x14ac:dyDescent="0.25">
      <c r="A163" s="17">
        <v>34583</v>
      </c>
      <c r="B163" t="s">
        <v>214</v>
      </c>
      <c r="C163" s="4">
        <v>3.7999999999999999E-2</v>
      </c>
      <c r="E163" s="32"/>
    </row>
    <row r="164" spans="1:5" x14ac:dyDescent="0.25">
      <c r="A164" s="17">
        <v>34584</v>
      </c>
      <c r="B164" t="s">
        <v>215</v>
      </c>
      <c r="C164" s="4">
        <v>2.5000000000000001E-2</v>
      </c>
      <c r="E164" s="32"/>
    </row>
    <row r="165" spans="1:5" x14ac:dyDescent="0.25">
      <c r="A165" s="17">
        <v>34585</v>
      </c>
      <c r="B165" t="s">
        <v>216</v>
      </c>
      <c r="C165" s="4">
        <v>2.6000000000000002E-2</v>
      </c>
      <c r="E165" s="32"/>
    </row>
    <row r="166" spans="1:5" x14ac:dyDescent="0.25">
      <c r="A166" s="17">
        <v>34586</v>
      </c>
      <c r="B166" t="s">
        <v>217</v>
      </c>
      <c r="C166" s="4">
        <v>0.03</v>
      </c>
      <c r="E166" s="32"/>
    </row>
    <row r="167" spans="1:5" x14ac:dyDescent="0.25">
      <c r="A167" s="17">
        <v>34599</v>
      </c>
      <c r="B167" t="s">
        <v>218</v>
      </c>
      <c r="C167" s="4">
        <v>3.3000000000000002E-2</v>
      </c>
      <c r="E167" s="32"/>
    </row>
    <row r="168" spans="1:5" x14ac:dyDescent="0.25">
      <c r="A168" s="17">
        <v>34628</v>
      </c>
      <c r="B168" t="s">
        <v>219</v>
      </c>
      <c r="C168" s="4">
        <v>0</v>
      </c>
      <c r="E168" s="32"/>
    </row>
    <row r="169" spans="1:5" x14ac:dyDescent="0.25">
      <c r="A169" s="17">
        <v>34630</v>
      </c>
      <c r="B169" t="s">
        <v>220</v>
      </c>
      <c r="C169" s="4">
        <v>0.04</v>
      </c>
      <c r="E169" s="32"/>
    </row>
    <row r="170" spans="1:5" x14ac:dyDescent="0.25">
      <c r="A170" s="17">
        <v>34631</v>
      </c>
      <c r="B170" t="s">
        <v>221</v>
      </c>
      <c r="C170" s="4">
        <v>3.2000000000000001E-2</v>
      </c>
      <c r="E170" s="32"/>
    </row>
    <row r="171" spans="1:5" x14ac:dyDescent="0.25">
      <c r="A171" s="17">
        <v>34632</v>
      </c>
      <c r="B171" t="s">
        <v>222</v>
      </c>
      <c r="C171" s="4">
        <v>3.3000000000000002E-2</v>
      </c>
      <c r="E171" s="32"/>
    </row>
    <row r="172" spans="1:5" x14ac:dyDescent="0.25">
      <c r="A172" s="17">
        <v>34633</v>
      </c>
      <c r="B172" t="s">
        <v>223</v>
      </c>
      <c r="C172" s="4">
        <v>3.4000000000000002E-2</v>
      </c>
      <c r="E172" s="32"/>
    </row>
    <row r="173" spans="1:5" x14ac:dyDescent="0.25">
      <c r="A173" s="17">
        <v>34634</v>
      </c>
      <c r="B173" t="s">
        <v>224</v>
      </c>
      <c r="C173" s="4">
        <v>3.4000000000000002E-2</v>
      </c>
      <c r="E173" s="32"/>
    </row>
    <row r="174" spans="1:5" x14ac:dyDescent="0.25">
      <c r="A174" s="17">
        <v>34635</v>
      </c>
      <c r="B174" t="s">
        <v>225</v>
      </c>
      <c r="C174" s="4">
        <v>3.9E-2</v>
      </c>
      <c r="E174" s="32"/>
    </row>
    <row r="175" spans="1:5" x14ac:dyDescent="0.25">
      <c r="A175" s="17">
        <v>34636</v>
      </c>
      <c r="B175" t="s">
        <v>226</v>
      </c>
      <c r="C175" s="4">
        <v>2.2000000000000002E-2</v>
      </c>
      <c r="E175" s="32"/>
    </row>
    <row r="176" spans="1:5" x14ac:dyDescent="0.25">
      <c r="A176" s="17">
        <v>34637</v>
      </c>
      <c r="B176" t="s">
        <v>227</v>
      </c>
      <c r="C176" s="4">
        <v>0.14300000000000002</v>
      </c>
      <c r="E176" s="32"/>
    </row>
    <row r="177" spans="1:5" x14ac:dyDescent="0.25">
      <c r="A177" s="17">
        <v>34644</v>
      </c>
      <c r="B177" t="s">
        <v>228</v>
      </c>
      <c r="C177" s="4">
        <v>2.8999999999999998E-2</v>
      </c>
      <c r="E177" s="32"/>
    </row>
    <row r="178" spans="1:5" x14ac:dyDescent="0.25">
      <c r="A178" s="17">
        <v>34680</v>
      </c>
      <c r="B178" t="s">
        <v>229</v>
      </c>
      <c r="C178" s="4">
        <v>5.5999999999999994E-2</v>
      </c>
      <c r="E178" s="32"/>
    </row>
    <row r="179" spans="1:5" x14ac:dyDescent="0.25">
      <c r="A179" s="17">
        <v>34681</v>
      </c>
      <c r="B179" t="s">
        <v>230</v>
      </c>
      <c r="C179" s="4">
        <v>4.2000000000000003E-2</v>
      </c>
      <c r="E179" s="32"/>
    </row>
    <row r="180" spans="1:5" x14ac:dyDescent="0.25">
      <c r="A180" s="17">
        <v>34682</v>
      </c>
      <c r="B180" t="s">
        <v>231</v>
      </c>
      <c r="C180" s="4">
        <v>1.7000000000000001E-2</v>
      </c>
      <c r="E180" s="32"/>
    </row>
    <row r="181" spans="1:5" x14ac:dyDescent="0.25">
      <c r="A181" s="17">
        <v>34683</v>
      </c>
      <c r="B181" t="s">
        <v>232</v>
      </c>
      <c r="C181" s="4">
        <v>2.2000000000000002E-2</v>
      </c>
      <c r="E181" s="32"/>
    </row>
    <row r="182" spans="1:5" x14ac:dyDescent="0.25">
      <c r="A182" s="17">
        <v>34684</v>
      </c>
      <c r="B182" t="s">
        <v>233</v>
      </c>
      <c r="C182" s="4">
        <v>3.6000000000000004E-2</v>
      </c>
      <c r="E182" s="32"/>
    </row>
    <row r="183" spans="1:5" x14ac:dyDescent="0.25">
      <c r="A183" s="17">
        <v>34685</v>
      </c>
      <c r="B183" t="s">
        <v>234</v>
      </c>
      <c r="C183" s="4">
        <v>3.6000000000000004E-2</v>
      </c>
      <c r="E183" s="32"/>
    </row>
    <row r="184" spans="1:5" x14ac:dyDescent="0.25">
      <c r="A184" s="17">
        <v>34686</v>
      </c>
      <c r="B184" t="s">
        <v>235</v>
      </c>
      <c r="C184" s="4">
        <v>0.03</v>
      </c>
      <c r="E184" s="32"/>
    </row>
    <row r="185" spans="1:5" x14ac:dyDescent="0.25">
      <c r="A185" s="17">
        <v>34687</v>
      </c>
      <c r="B185" t="s">
        <v>236</v>
      </c>
      <c r="C185" s="4">
        <v>0.14300000000000002</v>
      </c>
      <c r="E185" s="32"/>
    </row>
    <row r="186" spans="1:5" x14ac:dyDescent="0.25">
      <c r="A186" s="17">
        <v>34700</v>
      </c>
      <c r="B186" t="s">
        <v>237</v>
      </c>
      <c r="C186" s="4">
        <v>0</v>
      </c>
      <c r="E186" s="32"/>
    </row>
    <row r="187" spans="1:5" x14ac:dyDescent="0.25">
      <c r="A187" s="17">
        <v>34800</v>
      </c>
      <c r="B187" t="s">
        <v>238</v>
      </c>
      <c r="C187" s="4">
        <v>0.1</v>
      </c>
      <c r="E187" s="32"/>
    </row>
    <row r="188" spans="1:5" x14ac:dyDescent="0.25">
      <c r="A188" s="17">
        <v>34899</v>
      </c>
      <c r="B188" t="s">
        <v>239</v>
      </c>
      <c r="C188" s="4">
        <v>0.1</v>
      </c>
      <c r="E188" s="32"/>
    </row>
    <row r="189" spans="1:5" x14ac:dyDescent="0.25">
      <c r="A189" s="17">
        <v>35000</v>
      </c>
      <c r="B189" t="s">
        <v>240</v>
      </c>
      <c r="C189" s="4">
        <v>0</v>
      </c>
      <c r="E189" s="32"/>
    </row>
    <row r="190" spans="1:5" x14ac:dyDescent="0.25">
      <c r="A190" s="17">
        <v>35001</v>
      </c>
      <c r="B190" t="s">
        <v>241</v>
      </c>
      <c r="C190" s="4">
        <v>1.3000000000000001E-2</v>
      </c>
      <c r="E190" s="32"/>
    </row>
    <row r="191" spans="1:5" x14ac:dyDescent="0.25">
      <c r="A191" s="17">
        <v>35200</v>
      </c>
      <c r="B191" t="s">
        <v>242</v>
      </c>
      <c r="C191" s="4">
        <v>1.8000000000000002E-2</v>
      </c>
      <c r="D191" s="1">
        <v>107.40599999999999</v>
      </c>
      <c r="E191" s="32"/>
    </row>
    <row r="192" spans="1:5" x14ac:dyDescent="0.25">
      <c r="A192" s="17">
        <v>35300</v>
      </c>
      <c r="B192" t="s">
        <v>243</v>
      </c>
      <c r="C192" s="4">
        <v>2.4E-2</v>
      </c>
      <c r="D192" s="1">
        <v>532398.51600000006</v>
      </c>
      <c r="E192" s="32"/>
    </row>
    <row r="193" spans="1:5" x14ac:dyDescent="0.25">
      <c r="A193" s="17">
        <v>35400</v>
      </c>
      <c r="B193" t="s">
        <v>244</v>
      </c>
      <c r="C193" s="4">
        <v>2.7999999999999997E-2</v>
      </c>
      <c r="E193" s="32"/>
    </row>
    <row r="194" spans="1:5" x14ac:dyDescent="0.25">
      <c r="A194" s="17">
        <v>35500</v>
      </c>
      <c r="B194" t="s">
        <v>245</v>
      </c>
      <c r="C194" s="4">
        <v>3.6000000000000004E-2</v>
      </c>
      <c r="E194" s="32"/>
    </row>
    <row r="195" spans="1:5" x14ac:dyDescent="0.25">
      <c r="A195" s="17">
        <v>35600</v>
      </c>
      <c r="B195" t="s">
        <v>246</v>
      </c>
      <c r="C195" s="4">
        <v>3.3000000000000002E-2</v>
      </c>
      <c r="E195" s="32"/>
    </row>
    <row r="196" spans="1:5" x14ac:dyDescent="0.25">
      <c r="A196" s="17">
        <v>35601</v>
      </c>
      <c r="B196" t="s">
        <v>247</v>
      </c>
      <c r="C196" s="4">
        <v>1.6E-2</v>
      </c>
      <c r="E196" s="32"/>
    </row>
    <row r="197" spans="1:5" x14ac:dyDescent="0.25">
      <c r="A197" s="17">
        <v>35700</v>
      </c>
      <c r="B197" t="s">
        <v>248</v>
      </c>
      <c r="C197" s="4">
        <v>1.7000000000000001E-2</v>
      </c>
      <c r="E197" s="32"/>
    </row>
    <row r="198" spans="1:5" x14ac:dyDescent="0.25">
      <c r="A198" s="17">
        <v>35800</v>
      </c>
      <c r="B198" t="s">
        <v>249</v>
      </c>
      <c r="C198" s="4">
        <v>2.7000000000000003E-2</v>
      </c>
      <c r="E198" s="32"/>
    </row>
    <row r="199" spans="1:5" x14ac:dyDescent="0.25">
      <c r="A199" s="17">
        <v>35900</v>
      </c>
      <c r="B199" t="s">
        <v>250</v>
      </c>
      <c r="C199" s="4">
        <v>1.6E-2</v>
      </c>
      <c r="E199" s="32"/>
    </row>
    <row r="200" spans="1:5" x14ac:dyDescent="0.25">
      <c r="A200" s="17">
        <v>36000</v>
      </c>
      <c r="B200" t="s">
        <v>251</v>
      </c>
      <c r="C200" s="4">
        <v>0</v>
      </c>
      <c r="E200" s="32"/>
    </row>
    <row r="201" spans="1:5" x14ac:dyDescent="0.25">
      <c r="A201" s="17">
        <v>36100</v>
      </c>
      <c r="B201" t="s">
        <v>252</v>
      </c>
      <c r="C201" s="4">
        <v>1.8000000000000002E-2</v>
      </c>
      <c r="E201" s="32"/>
    </row>
    <row r="202" spans="1:5" x14ac:dyDescent="0.25">
      <c r="A202" s="17">
        <v>36200</v>
      </c>
      <c r="B202" t="s">
        <v>253</v>
      </c>
      <c r="C202" s="4">
        <v>2.5000000000000001E-2</v>
      </c>
      <c r="E202" s="32"/>
    </row>
    <row r="203" spans="1:5" x14ac:dyDescent="0.25">
      <c r="A203" s="17">
        <v>36400</v>
      </c>
      <c r="B203" t="s">
        <v>254</v>
      </c>
      <c r="C203" s="4">
        <v>4.4000000000000004E-2</v>
      </c>
      <c r="E203" s="32"/>
    </row>
    <row r="204" spans="1:5" x14ac:dyDescent="0.25">
      <c r="A204" s="17">
        <v>36500</v>
      </c>
      <c r="B204" t="s">
        <v>255</v>
      </c>
      <c r="C204" s="4">
        <v>2.6000000000000002E-2</v>
      </c>
      <c r="E204" s="32"/>
    </row>
    <row r="205" spans="1:5" x14ac:dyDescent="0.25">
      <c r="A205" s="17">
        <v>36600</v>
      </c>
      <c r="B205" t="s">
        <v>256</v>
      </c>
      <c r="C205" s="4">
        <v>1.7000000000000001E-2</v>
      </c>
      <c r="E205" s="32"/>
    </row>
    <row r="206" spans="1:5" x14ac:dyDescent="0.25">
      <c r="A206" s="17">
        <v>36700</v>
      </c>
      <c r="B206" t="s">
        <v>257</v>
      </c>
      <c r="C206" s="4">
        <v>2.6000000000000002E-2</v>
      </c>
      <c r="E206" s="32"/>
    </row>
    <row r="207" spans="1:5" x14ac:dyDescent="0.25">
      <c r="A207" s="17">
        <v>36800</v>
      </c>
      <c r="B207" t="s">
        <v>258</v>
      </c>
      <c r="C207" s="4">
        <v>5.2999999999999999E-2</v>
      </c>
      <c r="E207" s="32"/>
    </row>
    <row r="208" spans="1:5" x14ac:dyDescent="0.25">
      <c r="A208" s="17">
        <v>36900</v>
      </c>
      <c r="B208" t="s">
        <v>259</v>
      </c>
      <c r="C208" s="4">
        <v>2.3E-2</v>
      </c>
      <c r="E208" s="32"/>
    </row>
    <row r="209" spans="1:5" x14ac:dyDescent="0.25">
      <c r="A209" s="17">
        <v>36902</v>
      </c>
      <c r="B209" t="s">
        <v>260</v>
      </c>
      <c r="C209" s="4">
        <v>2.7000000000000003E-2</v>
      </c>
      <c r="E209" s="32"/>
    </row>
    <row r="210" spans="1:5" x14ac:dyDescent="0.25">
      <c r="A210" s="17" t="s">
        <v>318</v>
      </c>
      <c r="B210" t="s">
        <v>261</v>
      </c>
      <c r="C210" s="4">
        <v>7.9000000000000001E-2</v>
      </c>
      <c r="E210" s="32"/>
    </row>
    <row r="211" spans="1:5" x14ac:dyDescent="0.25">
      <c r="A211" s="17">
        <v>37000</v>
      </c>
      <c r="B211" t="s">
        <v>262</v>
      </c>
      <c r="C211" s="4">
        <v>7.9000000000000001E-2</v>
      </c>
      <c r="D211" s="1">
        <v>3614687.1177604729</v>
      </c>
      <c r="E211" s="32"/>
    </row>
    <row r="212" spans="1:5" x14ac:dyDescent="0.25">
      <c r="A212" s="17">
        <v>37001</v>
      </c>
      <c r="B212" t="s">
        <v>263</v>
      </c>
      <c r="C212" s="4">
        <v>8.6999999999999994E-2</v>
      </c>
      <c r="E212" s="32"/>
    </row>
    <row r="213" spans="1:5" x14ac:dyDescent="0.25">
      <c r="A213" s="17">
        <v>37101</v>
      </c>
      <c r="B213" t="s">
        <v>264</v>
      </c>
      <c r="C213" s="4">
        <v>0.1</v>
      </c>
      <c r="E213" s="32"/>
    </row>
    <row r="214" spans="1:5" x14ac:dyDescent="0.25">
      <c r="A214" s="17">
        <v>37102</v>
      </c>
      <c r="B214" t="s">
        <v>265</v>
      </c>
      <c r="C214" s="4">
        <v>6.6666666666666666E-2</v>
      </c>
      <c r="E214" s="32"/>
    </row>
    <row r="215" spans="1:5" x14ac:dyDescent="0.25">
      <c r="A215" s="17">
        <v>37103</v>
      </c>
      <c r="B215" t="s">
        <v>266</v>
      </c>
      <c r="C215" s="4">
        <v>3.3000000000000002E-2</v>
      </c>
      <c r="E215" s="32"/>
    </row>
    <row r="216" spans="1:5" x14ac:dyDescent="0.25">
      <c r="A216" s="17">
        <v>37300</v>
      </c>
      <c r="B216" t="s">
        <v>267</v>
      </c>
      <c r="C216" s="4">
        <v>4.5999999999999999E-2</v>
      </c>
      <c r="E216" s="32"/>
    </row>
    <row r="217" spans="1:5" x14ac:dyDescent="0.25">
      <c r="A217" s="17">
        <v>37400</v>
      </c>
      <c r="B217" t="s">
        <v>268</v>
      </c>
      <c r="C217" s="4">
        <v>0</v>
      </c>
      <c r="E217" s="32"/>
    </row>
    <row r="218" spans="1:5" x14ac:dyDescent="0.25">
      <c r="A218" s="17">
        <v>38900</v>
      </c>
      <c r="B218" t="s">
        <v>269</v>
      </c>
      <c r="C218" s="4">
        <v>0</v>
      </c>
      <c r="E218" s="32"/>
    </row>
    <row r="219" spans="1:5" x14ac:dyDescent="0.25">
      <c r="A219" s="17">
        <v>39000</v>
      </c>
      <c r="B219" t="s">
        <v>270</v>
      </c>
      <c r="C219" s="4">
        <v>2.5000000000000001E-2</v>
      </c>
      <c r="D219" s="1">
        <v>1298.4947499999998</v>
      </c>
      <c r="E219" s="32"/>
    </row>
    <row r="220" spans="1:5" x14ac:dyDescent="0.25">
      <c r="A220" s="17">
        <v>39101</v>
      </c>
      <c r="B220" t="s">
        <v>271</v>
      </c>
      <c r="C220" s="4">
        <v>0.14300000000000002</v>
      </c>
      <c r="E220" s="32"/>
    </row>
    <row r="221" spans="1:5" x14ac:dyDescent="0.25">
      <c r="A221" s="17">
        <v>39102</v>
      </c>
      <c r="B221" t="s">
        <v>272</v>
      </c>
      <c r="C221" s="4">
        <v>0.25</v>
      </c>
      <c r="E221" s="32"/>
    </row>
    <row r="222" spans="1:5" x14ac:dyDescent="0.25">
      <c r="A222" s="17">
        <v>39103</v>
      </c>
      <c r="B222" t="s">
        <v>273</v>
      </c>
      <c r="C222" s="4">
        <v>0.14300000000000002</v>
      </c>
      <c r="E222" s="32"/>
    </row>
    <row r="223" spans="1:5" x14ac:dyDescent="0.25">
      <c r="A223" s="17">
        <v>39104</v>
      </c>
      <c r="B223" t="s">
        <v>274</v>
      </c>
      <c r="C223" s="4">
        <v>0.2</v>
      </c>
      <c r="E223" s="32"/>
    </row>
    <row r="224" spans="1:5" x14ac:dyDescent="0.25">
      <c r="A224" s="17">
        <v>39202</v>
      </c>
      <c r="B224" t="s">
        <v>275</v>
      </c>
      <c r="C224" s="4">
        <v>7.4999999999999997E-2</v>
      </c>
      <c r="E224" s="32"/>
    </row>
    <row r="225" spans="1:5" x14ac:dyDescent="0.25">
      <c r="A225" s="17">
        <v>39203</v>
      </c>
      <c r="B225" t="s">
        <v>276</v>
      </c>
      <c r="C225" s="4">
        <v>5.2000000000000005E-2</v>
      </c>
      <c r="E225" s="32"/>
    </row>
    <row r="226" spans="1:5" x14ac:dyDescent="0.25">
      <c r="A226" s="17">
        <v>39204</v>
      </c>
      <c r="B226" t="s">
        <v>277</v>
      </c>
      <c r="C226" s="4">
        <v>6.5000000000000002E-2</v>
      </c>
      <c r="E226" s="32"/>
    </row>
    <row r="227" spans="1:5" x14ac:dyDescent="0.25">
      <c r="A227" s="17">
        <v>39212</v>
      </c>
      <c r="B227" t="s">
        <v>278</v>
      </c>
      <c r="C227" s="4">
        <v>6.0999999999999999E-2</v>
      </c>
      <c r="E227" s="32"/>
    </row>
    <row r="228" spans="1:5" x14ac:dyDescent="0.25">
      <c r="A228" s="17">
        <v>39213</v>
      </c>
      <c r="B228" t="s">
        <v>279</v>
      </c>
      <c r="C228" s="4">
        <v>4.8000000000000001E-2</v>
      </c>
      <c r="E228" s="32"/>
    </row>
    <row r="229" spans="1:5" x14ac:dyDescent="0.25">
      <c r="A229" s="17">
        <v>39214</v>
      </c>
      <c r="B229" t="s">
        <v>280</v>
      </c>
      <c r="C229" s="4">
        <v>4.7E-2</v>
      </c>
      <c r="E229" s="32"/>
    </row>
    <row r="230" spans="1:5" x14ac:dyDescent="0.25">
      <c r="A230" s="17">
        <v>39300</v>
      </c>
      <c r="B230" t="s">
        <v>281</v>
      </c>
      <c r="C230" s="4">
        <v>0.14300000000000002</v>
      </c>
      <c r="E230" s="32"/>
    </row>
    <row r="231" spans="1:5" x14ac:dyDescent="0.25">
      <c r="A231" s="17">
        <v>39400</v>
      </c>
      <c r="B231" t="s">
        <v>282</v>
      </c>
      <c r="C231" s="4">
        <v>0.14300000000000002</v>
      </c>
      <c r="E231" s="32"/>
    </row>
    <row r="232" spans="1:5" x14ac:dyDescent="0.25">
      <c r="A232" s="17">
        <v>39401</v>
      </c>
      <c r="B232" t="s">
        <v>283</v>
      </c>
      <c r="C232" s="4">
        <v>0.2</v>
      </c>
      <c r="E232" s="32"/>
    </row>
    <row r="233" spans="1:5" x14ac:dyDescent="0.25">
      <c r="A233" s="17">
        <v>39500</v>
      </c>
      <c r="B233" t="s">
        <v>284</v>
      </c>
      <c r="C233" s="4">
        <v>0.14300000000000002</v>
      </c>
      <c r="E233" s="32"/>
    </row>
    <row r="234" spans="1:5" x14ac:dyDescent="0.25">
      <c r="A234" s="17">
        <v>39600</v>
      </c>
      <c r="B234" t="s">
        <v>285</v>
      </c>
      <c r="C234" s="4">
        <v>0.14300000000000002</v>
      </c>
      <c r="E234" s="32"/>
    </row>
    <row r="235" spans="1:5" x14ac:dyDescent="0.25">
      <c r="A235" s="17">
        <v>39700</v>
      </c>
      <c r="B235" t="s">
        <v>286</v>
      </c>
      <c r="C235" s="4">
        <v>0.14300000000000002</v>
      </c>
      <c r="E235" s="32"/>
    </row>
    <row r="236" spans="1:5" x14ac:dyDescent="0.25">
      <c r="A236" s="17">
        <v>39725</v>
      </c>
      <c r="B236" t="s">
        <v>287</v>
      </c>
      <c r="C236" s="4">
        <v>3.7000000000000005E-2</v>
      </c>
      <c r="E236" s="32"/>
    </row>
    <row r="237" spans="1:5" x14ac:dyDescent="0.25">
      <c r="A237" s="17">
        <v>39800</v>
      </c>
      <c r="B237" t="s">
        <v>288</v>
      </c>
      <c r="C237" s="4">
        <v>0.14300000000000002</v>
      </c>
      <c r="E237" s="32"/>
    </row>
    <row r="238" spans="1:5" x14ac:dyDescent="0.25">
      <c r="A238" s="17">
        <v>39910</v>
      </c>
      <c r="B238" t="s">
        <v>289</v>
      </c>
      <c r="C238" s="4">
        <v>0</v>
      </c>
      <c r="E238" s="3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1B87-A722-4B52-8E34-CBBE6630E6B9}">
  <dimension ref="A1:AD179"/>
  <sheetViews>
    <sheetView workbookViewId="0">
      <pane xSplit="2" ySplit="3" topLeftCell="K160" activePane="bottomRight" state="frozen"/>
      <selection pane="topRight" activeCell="C1" sqref="C1"/>
      <selection pane="bottomLeft" activeCell="A5" sqref="A5"/>
      <selection pane="bottomRight" activeCell="X176" sqref="X176"/>
    </sheetView>
  </sheetViews>
  <sheetFormatPr defaultRowHeight="15" x14ac:dyDescent="0.25"/>
  <cols>
    <col min="1" max="1" width="8.140625" style="17" bestFit="1" customWidth="1"/>
    <col min="2" max="2" width="36.42578125" bestFit="1" customWidth="1"/>
    <col min="3" max="14" width="15.28515625" bestFit="1" customWidth="1"/>
    <col min="16" max="16" width="13.7109375" bestFit="1" customWidth="1"/>
    <col min="17" max="26" width="8" bestFit="1" customWidth="1"/>
    <col min="27" max="27" width="10.5703125" customWidth="1"/>
    <col min="28" max="28" width="9.7109375" bestFit="1" customWidth="1"/>
    <col min="29" max="29" width="4.7109375" customWidth="1"/>
  </cols>
  <sheetData>
    <row r="1" spans="1:30" x14ac:dyDescent="0.25">
      <c r="C1" s="41" t="s">
        <v>311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P1" s="41" t="s">
        <v>306</v>
      </c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30" x14ac:dyDescent="0.25">
      <c r="C2" s="6">
        <v>2021</v>
      </c>
      <c r="D2" s="6">
        <v>2022</v>
      </c>
      <c r="E2" s="6">
        <v>2022</v>
      </c>
      <c r="F2" s="6">
        <v>2022</v>
      </c>
      <c r="G2" s="6">
        <v>2022</v>
      </c>
      <c r="H2" s="6">
        <v>2022</v>
      </c>
      <c r="I2" s="6">
        <v>2022</v>
      </c>
      <c r="J2" s="6">
        <v>2022</v>
      </c>
      <c r="K2" s="6">
        <v>2022</v>
      </c>
      <c r="L2" s="6">
        <v>2022</v>
      </c>
      <c r="M2" s="6">
        <v>2022</v>
      </c>
      <c r="N2" s="6">
        <v>2022</v>
      </c>
      <c r="P2" s="6">
        <v>2022</v>
      </c>
      <c r="Q2" s="6">
        <v>2022</v>
      </c>
      <c r="R2" s="6">
        <v>2022</v>
      </c>
      <c r="S2" s="6">
        <v>2022</v>
      </c>
      <c r="T2" s="6">
        <v>2022</v>
      </c>
      <c r="U2" s="6">
        <v>2022</v>
      </c>
      <c r="V2" s="6">
        <v>2022</v>
      </c>
      <c r="W2" s="6">
        <v>2022</v>
      </c>
      <c r="X2" s="6">
        <v>2022</v>
      </c>
      <c r="Y2" s="6">
        <v>2022</v>
      </c>
      <c r="Z2" s="6">
        <v>2022</v>
      </c>
      <c r="AA2" s="6">
        <v>2022</v>
      </c>
      <c r="AB2" s="6">
        <v>2022</v>
      </c>
    </row>
    <row r="3" spans="1:30" s="3" customFormat="1" x14ac:dyDescent="0.25">
      <c r="A3" s="34" t="s">
        <v>19</v>
      </c>
      <c r="B3" s="3" t="s">
        <v>302</v>
      </c>
      <c r="C3" s="21" t="s">
        <v>290</v>
      </c>
      <c r="D3" s="21" t="s">
        <v>291</v>
      </c>
      <c r="E3" s="21" t="s">
        <v>292</v>
      </c>
      <c r="F3" s="21" t="s">
        <v>293</v>
      </c>
      <c r="G3" s="21" t="s">
        <v>294</v>
      </c>
      <c r="H3" s="21" t="s">
        <v>295</v>
      </c>
      <c r="I3" s="21" t="s">
        <v>296</v>
      </c>
      <c r="J3" s="21" t="s">
        <v>297</v>
      </c>
      <c r="K3" s="21" t="s">
        <v>298</v>
      </c>
      <c r="L3" s="21" t="s">
        <v>299</v>
      </c>
      <c r="M3" s="21" t="s">
        <v>300</v>
      </c>
      <c r="N3" s="21" t="s">
        <v>301</v>
      </c>
      <c r="P3" s="6" t="s">
        <v>291</v>
      </c>
      <c r="Q3" s="6" t="s">
        <v>292</v>
      </c>
      <c r="R3" s="6" t="s">
        <v>293</v>
      </c>
      <c r="S3" s="6" t="s">
        <v>294</v>
      </c>
      <c r="T3" s="6" t="s">
        <v>295</v>
      </c>
      <c r="U3" s="6" t="s">
        <v>296</v>
      </c>
      <c r="V3" s="6" t="s">
        <v>297</v>
      </c>
      <c r="W3" s="6" t="s">
        <v>298</v>
      </c>
      <c r="X3" s="6" t="s">
        <v>299</v>
      </c>
      <c r="Y3" s="6" t="s">
        <v>300</v>
      </c>
      <c r="Z3" s="6" t="s">
        <v>301</v>
      </c>
      <c r="AA3" s="6" t="s">
        <v>290</v>
      </c>
      <c r="AB3" s="6" t="s">
        <v>308</v>
      </c>
    </row>
    <row r="4" spans="1:30" x14ac:dyDescent="0.25">
      <c r="A4" s="17">
        <v>10803</v>
      </c>
      <c r="B4" t="s">
        <v>55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P4" s="7">
        <f>VLOOKUP($A4,'2022 Depr Rates'!$A:$D,3,FALSE)/12/1000+VLOOKUP($A4,'2022 Depr Rates'!$A:$D,4,FALSE)/12/1000</f>
        <v>1593.63525</v>
      </c>
      <c r="Q4" s="7">
        <f>VLOOKUP($A4,'2022 Depr Rates'!$A:$D,3,FALSE)/12/1000+VLOOKUP($A4,'2022 Depr Rates'!$A:$D,4,FALSE)/12/1000</f>
        <v>1593.63525</v>
      </c>
      <c r="R4" s="7">
        <f>VLOOKUP($A4,'2022 Depr Rates'!$A:$D,3,FALSE)/12/1000+VLOOKUP($A4,'2022 Depr Rates'!$A:$D,4,FALSE)/12/1000</f>
        <v>1593.63525</v>
      </c>
      <c r="S4" s="7">
        <f>VLOOKUP($A4,'2022 Depr Rates'!$A:$D,3,FALSE)/12/1000+VLOOKUP($A4,'2022 Depr Rates'!$A:$D,4,FALSE)/12/1000</f>
        <v>1593.63525</v>
      </c>
      <c r="T4" s="7">
        <f>VLOOKUP($A4,'2022 Depr Rates'!$A:$D,3,FALSE)/12/1000+VLOOKUP($A4,'2022 Depr Rates'!$A:$D,4,FALSE)/12/1000</f>
        <v>1593.63525</v>
      </c>
      <c r="U4" s="7">
        <f>VLOOKUP($A4,'2022 Depr Rates'!$A:$D,3,FALSE)/12/1000+VLOOKUP($A4,'2022 Depr Rates'!$A:$D,4,FALSE)/12/1000</f>
        <v>1593.63525</v>
      </c>
      <c r="V4" s="7">
        <f>VLOOKUP($A4,'2022 Depr Rates'!$A:$D,3,FALSE)/12/1000+VLOOKUP($A4,'2022 Depr Rates'!$A:$D,4,FALSE)/12/1000</f>
        <v>1593.63525</v>
      </c>
      <c r="W4" s="7">
        <f>VLOOKUP($A4,'2022 Depr Rates'!$A:$D,3,FALSE)/12/1000+VLOOKUP($A4,'2022 Depr Rates'!$A:$D,4,FALSE)/12/1000</f>
        <v>1593.63525</v>
      </c>
      <c r="X4" s="7">
        <f>VLOOKUP($A4,'2022 Depr Rates'!$A:$D,3,FALSE)/12/1000+VLOOKUP($A4,'2022 Depr Rates'!$A:$D,4,FALSE)/12/1000</f>
        <v>1593.63525</v>
      </c>
      <c r="Y4" s="7">
        <f>VLOOKUP($A4,'2022 Depr Rates'!$A:$D,3,FALSE)/12/1000+VLOOKUP($A4,'2022 Depr Rates'!$A:$D,4,FALSE)/12/1000</f>
        <v>1593.63525</v>
      </c>
      <c r="Z4" s="7">
        <f>VLOOKUP($A4,'2022 Depr Rates'!$A:$D,3,FALSE)/12/1000+VLOOKUP($A4,'2022 Depr Rates'!$A:$D,4,FALSE)/12/1000</f>
        <v>1593.63525</v>
      </c>
      <c r="AA4" s="7">
        <f>VLOOKUP($A4,'2022 Depr Rates'!$A:$D,3,FALSE)/12/1000+VLOOKUP($A4,'2022 Depr Rates'!$A:$D,4,FALSE)/12/1000</f>
        <v>1593.63525</v>
      </c>
      <c r="AB4" s="7">
        <f t="shared" ref="AB4:AB35" si="0">SUM(P4:AA4)</f>
        <v>19123.622999999996</v>
      </c>
      <c r="AD4" s="10" t="s">
        <v>313</v>
      </c>
    </row>
    <row r="5" spans="1:30" x14ac:dyDescent="0.25">
      <c r="A5" s="17">
        <v>31140</v>
      </c>
      <c r="B5" t="s">
        <v>82</v>
      </c>
      <c r="C5" s="2">
        <v>166834989.85000008</v>
      </c>
      <c r="D5" s="2">
        <v>166834989.85000008</v>
      </c>
      <c r="E5" s="2">
        <v>166834989.85000008</v>
      </c>
      <c r="F5" s="2">
        <v>166834989.85000008</v>
      </c>
      <c r="G5" s="2">
        <v>166834989.85000008</v>
      </c>
      <c r="H5" s="2">
        <v>166834989.85000008</v>
      </c>
      <c r="I5" s="2">
        <v>166834989.85000008</v>
      </c>
      <c r="J5" s="2">
        <v>166834989.85000008</v>
      </c>
      <c r="K5" s="2">
        <v>166834989.85000008</v>
      </c>
      <c r="L5" s="2">
        <v>166834989.85000008</v>
      </c>
      <c r="M5" s="2">
        <v>166834989.85000008</v>
      </c>
      <c r="N5" s="2">
        <v>166834989.85000008</v>
      </c>
      <c r="P5" s="7">
        <f>C5*VLOOKUP($A5,'2022 Depr Rates'!$A:$D,3,FALSE)/12/1000+VLOOKUP($A5,'2022 Depr Rates'!$A:$D,4,FALSE)/12/1000</f>
        <v>444.89330626666691</v>
      </c>
      <c r="Q5" s="7">
        <f>D5*VLOOKUP($A5,'2022 Depr Rates'!$A:$D,3,FALSE)/12/1000+VLOOKUP($A5,'2022 Depr Rates'!$A:$D,4,FALSE)/12/1000</f>
        <v>444.89330626666691</v>
      </c>
      <c r="R5" s="7">
        <f>E5*VLOOKUP($A5,'2022 Depr Rates'!$A:$D,3,FALSE)/12/1000+VLOOKUP($A5,'2022 Depr Rates'!$A:$D,4,FALSE)/12/1000</f>
        <v>444.89330626666691</v>
      </c>
      <c r="S5" s="7">
        <f>F5*VLOOKUP($A5,'2022 Depr Rates'!$A:$D,3,FALSE)/12/1000+VLOOKUP($A5,'2022 Depr Rates'!$A:$D,4,FALSE)/12/1000</f>
        <v>444.89330626666691</v>
      </c>
      <c r="T5" s="7">
        <f>G5*VLOOKUP($A5,'2022 Depr Rates'!$A:$D,3,FALSE)/12/1000+VLOOKUP($A5,'2022 Depr Rates'!$A:$D,4,FALSE)/12/1000</f>
        <v>444.89330626666691</v>
      </c>
      <c r="U5" s="7">
        <f>H5*VLOOKUP($A5,'2022 Depr Rates'!$A:$D,3,FALSE)/12/1000+VLOOKUP($A5,'2022 Depr Rates'!$A:$D,4,FALSE)/12/1000</f>
        <v>444.89330626666691</v>
      </c>
      <c r="V5" s="7">
        <f>I5*VLOOKUP($A5,'2022 Depr Rates'!$A:$D,3,FALSE)/12/1000+VLOOKUP($A5,'2022 Depr Rates'!$A:$D,4,FALSE)/12/1000</f>
        <v>444.89330626666691</v>
      </c>
      <c r="W5" s="7">
        <f>J5*VLOOKUP($A5,'2022 Depr Rates'!$A:$D,3,FALSE)/12/1000+VLOOKUP($A5,'2022 Depr Rates'!$A:$D,4,FALSE)/12/1000</f>
        <v>444.89330626666691</v>
      </c>
      <c r="X5" s="7">
        <f>K5*VLOOKUP($A5,'2022 Depr Rates'!$A:$D,3,FALSE)/12/1000+VLOOKUP($A5,'2022 Depr Rates'!$A:$D,4,FALSE)/12/1000</f>
        <v>444.89330626666691</v>
      </c>
      <c r="Y5" s="7">
        <f>L5*VLOOKUP($A5,'2022 Depr Rates'!$A:$D,3,FALSE)/12/1000+VLOOKUP($A5,'2022 Depr Rates'!$A:$D,4,FALSE)/12/1000</f>
        <v>444.89330626666691</v>
      </c>
      <c r="Z5" s="7">
        <f>M5*VLOOKUP($A5,'2022 Depr Rates'!$A:$D,3,FALSE)/12/1000+VLOOKUP($A5,'2022 Depr Rates'!$A:$D,4,FALSE)/12/1000</f>
        <v>444.89330626666691</v>
      </c>
      <c r="AA5" s="7">
        <f>N5*VLOOKUP($A5,'2022 Depr Rates'!$A:$D,3,FALSE)/12/1000+VLOOKUP($A5,'2022 Depr Rates'!$A:$D,4,FALSE)/12/1000</f>
        <v>444.89330626666691</v>
      </c>
      <c r="AB5" s="7">
        <f t="shared" si="0"/>
        <v>5338.7196752000018</v>
      </c>
    </row>
    <row r="6" spans="1:30" x14ac:dyDescent="0.25">
      <c r="A6" s="17">
        <v>31141</v>
      </c>
      <c r="B6" t="s">
        <v>83</v>
      </c>
      <c r="C6" s="2">
        <v>2434372.9800000004</v>
      </c>
      <c r="D6" s="2">
        <v>2434372.9800000004</v>
      </c>
      <c r="E6" s="2">
        <v>2434372.9800000004</v>
      </c>
      <c r="F6" s="2">
        <v>2434372.9800000004</v>
      </c>
      <c r="G6" s="2">
        <v>2434372.9800000004</v>
      </c>
      <c r="H6" s="2">
        <v>2434372.9800000004</v>
      </c>
      <c r="I6" s="2">
        <v>2434372.9800000004</v>
      </c>
      <c r="J6" s="2">
        <v>2434372.9800000004</v>
      </c>
      <c r="K6" s="2">
        <v>2434372.9800000004</v>
      </c>
      <c r="L6" s="2">
        <v>2434372.9800000004</v>
      </c>
      <c r="M6" s="2">
        <v>2434372.9800000004</v>
      </c>
      <c r="N6" s="2">
        <v>2434372.9800000004</v>
      </c>
      <c r="P6" s="7">
        <f>C6*VLOOKUP($A6,'2022 Depr Rates'!$A:$D,3,FALSE)/12/1000+VLOOKUP($A6,'2022 Depr Rates'!$A:$D,4,FALSE)/12/1000</f>
        <v>20.271547224166667</v>
      </c>
      <c r="Q6" s="7">
        <f>D6*VLOOKUP($A6,'2022 Depr Rates'!$A:$D,3,FALSE)/12/1000+VLOOKUP($A6,'2022 Depr Rates'!$A:$D,4,FALSE)/12/1000</f>
        <v>20.271547224166667</v>
      </c>
      <c r="R6" s="7">
        <f>E6*VLOOKUP($A6,'2022 Depr Rates'!$A:$D,3,FALSE)/12/1000+VLOOKUP($A6,'2022 Depr Rates'!$A:$D,4,FALSE)/12/1000</f>
        <v>20.271547224166667</v>
      </c>
      <c r="S6" s="7">
        <f>F6*VLOOKUP($A6,'2022 Depr Rates'!$A:$D,3,FALSE)/12/1000+VLOOKUP($A6,'2022 Depr Rates'!$A:$D,4,FALSE)/12/1000</f>
        <v>20.271547224166667</v>
      </c>
      <c r="T6" s="7">
        <f>G6*VLOOKUP($A6,'2022 Depr Rates'!$A:$D,3,FALSE)/12/1000+VLOOKUP($A6,'2022 Depr Rates'!$A:$D,4,FALSE)/12/1000</f>
        <v>20.271547224166667</v>
      </c>
      <c r="U6" s="7">
        <f>H6*VLOOKUP($A6,'2022 Depr Rates'!$A:$D,3,FALSE)/12/1000+VLOOKUP($A6,'2022 Depr Rates'!$A:$D,4,FALSE)/12/1000</f>
        <v>20.271547224166667</v>
      </c>
      <c r="V6" s="7">
        <f>I6*VLOOKUP($A6,'2022 Depr Rates'!$A:$D,3,FALSE)/12/1000+VLOOKUP($A6,'2022 Depr Rates'!$A:$D,4,FALSE)/12/1000</f>
        <v>20.271547224166667</v>
      </c>
      <c r="W6" s="7">
        <f>J6*VLOOKUP($A6,'2022 Depr Rates'!$A:$D,3,FALSE)/12/1000+VLOOKUP($A6,'2022 Depr Rates'!$A:$D,4,FALSE)/12/1000</f>
        <v>20.271547224166667</v>
      </c>
      <c r="X6" s="7">
        <f>K6*VLOOKUP($A6,'2022 Depr Rates'!$A:$D,3,FALSE)/12/1000+VLOOKUP($A6,'2022 Depr Rates'!$A:$D,4,FALSE)/12/1000</f>
        <v>20.271547224166667</v>
      </c>
      <c r="Y6" s="7">
        <f>L6*VLOOKUP($A6,'2022 Depr Rates'!$A:$D,3,FALSE)/12/1000+VLOOKUP($A6,'2022 Depr Rates'!$A:$D,4,FALSE)/12/1000</f>
        <v>20.271547224166667</v>
      </c>
      <c r="Z6" s="7">
        <f>M6*VLOOKUP($A6,'2022 Depr Rates'!$A:$D,3,FALSE)/12/1000+VLOOKUP($A6,'2022 Depr Rates'!$A:$D,4,FALSE)/12/1000</f>
        <v>20.271547224166667</v>
      </c>
      <c r="AA6" s="7">
        <f>N6*VLOOKUP($A6,'2022 Depr Rates'!$A:$D,3,FALSE)/12/1000+VLOOKUP($A6,'2022 Depr Rates'!$A:$D,4,FALSE)/12/1000</f>
        <v>20.271547224166667</v>
      </c>
      <c r="AB6" s="7">
        <f t="shared" si="0"/>
        <v>243.25856669000007</v>
      </c>
    </row>
    <row r="7" spans="1:30" x14ac:dyDescent="0.25">
      <c r="A7" s="17">
        <v>31142</v>
      </c>
      <c r="B7" t="s">
        <v>84</v>
      </c>
      <c r="C7" s="2">
        <v>258.77999999932945</v>
      </c>
      <c r="D7" s="2">
        <v>258.77999999932945</v>
      </c>
      <c r="E7" s="2">
        <v>258.77999999932945</v>
      </c>
      <c r="F7" s="2">
        <v>258.77999999932945</v>
      </c>
      <c r="G7" s="2">
        <v>258.77999999932945</v>
      </c>
      <c r="H7" s="2">
        <v>258.77999999932945</v>
      </c>
      <c r="I7" s="2">
        <v>258.77999999932945</v>
      </c>
      <c r="J7" s="2">
        <v>258.77999999932945</v>
      </c>
      <c r="K7" s="2">
        <v>258.77999999932945</v>
      </c>
      <c r="L7" s="2">
        <v>258.77999999932945</v>
      </c>
      <c r="M7" s="2">
        <v>258.77999999932945</v>
      </c>
      <c r="N7" s="2">
        <v>258.77999999932945</v>
      </c>
      <c r="P7" s="7">
        <f>C7*VLOOKUP($A7,'2022 Depr Rates'!$A:$D,3,FALSE)/12/1000+VLOOKUP($A7,'2022 Depr Rates'!$A:$D,4,FALSE)/12/1000</f>
        <v>23.901314960833343</v>
      </c>
      <c r="Q7" s="7">
        <f>D7*VLOOKUP($A7,'2022 Depr Rates'!$A:$D,3,FALSE)/12/1000+VLOOKUP($A7,'2022 Depr Rates'!$A:$D,4,FALSE)/12/1000</f>
        <v>23.901314960833343</v>
      </c>
      <c r="R7" s="7">
        <f>E7*VLOOKUP($A7,'2022 Depr Rates'!$A:$D,3,FALSE)/12/1000+VLOOKUP($A7,'2022 Depr Rates'!$A:$D,4,FALSE)/12/1000</f>
        <v>23.901314960833343</v>
      </c>
      <c r="S7" s="7">
        <f>F7*VLOOKUP($A7,'2022 Depr Rates'!$A:$D,3,FALSE)/12/1000+VLOOKUP($A7,'2022 Depr Rates'!$A:$D,4,FALSE)/12/1000</f>
        <v>23.901314960833343</v>
      </c>
      <c r="T7" s="7">
        <f>G7*VLOOKUP($A7,'2022 Depr Rates'!$A:$D,3,FALSE)/12/1000+VLOOKUP($A7,'2022 Depr Rates'!$A:$D,4,FALSE)/12/1000</f>
        <v>23.901314960833343</v>
      </c>
      <c r="U7" s="7">
        <f>H7*VLOOKUP($A7,'2022 Depr Rates'!$A:$D,3,FALSE)/12/1000+VLOOKUP($A7,'2022 Depr Rates'!$A:$D,4,FALSE)/12/1000</f>
        <v>23.901314960833343</v>
      </c>
      <c r="V7" s="7">
        <f>I7*VLOOKUP($A7,'2022 Depr Rates'!$A:$D,3,FALSE)/12/1000+VLOOKUP($A7,'2022 Depr Rates'!$A:$D,4,FALSE)/12/1000</f>
        <v>23.901314960833343</v>
      </c>
      <c r="W7" s="7">
        <f>J7*VLOOKUP($A7,'2022 Depr Rates'!$A:$D,3,FALSE)/12/1000+VLOOKUP($A7,'2022 Depr Rates'!$A:$D,4,FALSE)/12/1000</f>
        <v>23.901314960833343</v>
      </c>
      <c r="X7" s="7">
        <f>K7*VLOOKUP($A7,'2022 Depr Rates'!$A:$D,3,FALSE)/12/1000+VLOOKUP($A7,'2022 Depr Rates'!$A:$D,4,FALSE)/12/1000</f>
        <v>23.901314960833343</v>
      </c>
      <c r="Y7" s="7">
        <f>L7*VLOOKUP($A7,'2022 Depr Rates'!$A:$D,3,FALSE)/12/1000+VLOOKUP($A7,'2022 Depr Rates'!$A:$D,4,FALSE)/12/1000</f>
        <v>23.901314960833343</v>
      </c>
      <c r="Z7" s="7">
        <f>M7*VLOOKUP($A7,'2022 Depr Rates'!$A:$D,3,FALSE)/12/1000+VLOOKUP($A7,'2022 Depr Rates'!$A:$D,4,FALSE)/12/1000</f>
        <v>23.901314960833343</v>
      </c>
      <c r="AA7" s="7">
        <f>N7*VLOOKUP($A7,'2022 Depr Rates'!$A:$D,3,FALSE)/12/1000+VLOOKUP($A7,'2022 Depr Rates'!$A:$D,4,FALSE)/12/1000</f>
        <v>23.901314960833343</v>
      </c>
      <c r="AB7" s="7">
        <f t="shared" si="0"/>
        <v>286.8157795300001</v>
      </c>
    </row>
    <row r="8" spans="1:30" x14ac:dyDescent="0.25">
      <c r="A8" s="17">
        <v>31143</v>
      </c>
      <c r="B8" t="s">
        <v>85</v>
      </c>
      <c r="C8" s="2">
        <v>1.862645149230957E-9</v>
      </c>
      <c r="D8" s="2">
        <v>1.862645149230957E-9</v>
      </c>
      <c r="E8" s="2">
        <v>1.862645149230957E-9</v>
      </c>
      <c r="F8" s="2">
        <v>1.862645149230957E-9</v>
      </c>
      <c r="G8" s="2">
        <v>1.862645149230957E-9</v>
      </c>
      <c r="H8" s="2">
        <v>1.862645149230957E-9</v>
      </c>
      <c r="I8" s="2">
        <v>1.862645149230957E-9</v>
      </c>
      <c r="J8" s="2">
        <v>1.862645149230957E-9</v>
      </c>
      <c r="K8" s="2">
        <v>1.862645149230957E-9</v>
      </c>
      <c r="L8" s="2">
        <v>1.862645149230957E-9</v>
      </c>
      <c r="M8" s="2">
        <v>1.862645149230957E-9</v>
      </c>
      <c r="N8" s="2">
        <v>1.862645149230957E-9</v>
      </c>
      <c r="P8" s="7">
        <f>C8*VLOOKUP($A8,'2022 Depr Rates'!$A:$D,3,FALSE)/12/1000+VLOOKUP($A8,'2022 Depr Rates'!$A:$D,4,FALSE)/12/1000</f>
        <v>40.280256812500056</v>
      </c>
      <c r="Q8" s="7">
        <f>D8*VLOOKUP($A8,'2022 Depr Rates'!$A:$D,3,FALSE)/12/1000+VLOOKUP($A8,'2022 Depr Rates'!$A:$D,4,FALSE)/12/1000</f>
        <v>40.280256812500056</v>
      </c>
      <c r="R8" s="7">
        <f>E8*VLOOKUP($A8,'2022 Depr Rates'!$A:$D,3,FALSE)/12/1000+VLOOKUP($A8,'2022 Depr Rates'!$A:$D,4,FALSE)/12/1000</f>
        <v>40.280256812500056</v>
      </c>
      <c r="S8" s="7">
        <f>F8*VLOOKUP($A8,'2022 Depr Rates'!$A:$D,3,FALSE)/12/1000+VLOOKUP($A8,'2022 Depr Rates'!$A:$D,4,FALSE)/12/1000</f>
        <v>40.280256812500056</v>
      </c>
      <c r="T8" s="7">
        <f>G8*VLOOKUP($A8,'2022 Depr Rates'!$A:$D,3,FALSE)/12/1000+VLOOKUP($A8,'2022 Depr Rates'!$A:$D,4,FALSE)/12/1000</f>
        <v>40.280256812500056</v>
      </c>
      <c r="U8" s="7">
        <f>H8*VLOOKUP($A8,'2022 Depr Rates'!$A:$D,3,FALSE)/12/1000+VLOOKUP($A8,'2022 Depr Rates'!$A:$D,4,FALSE)/12/1000</f>
        <v>40.280256812500056</v>
      </c>
      <c r="V8" s="7">
        <f>I8*VLOOKUP($A8,'2022 Depr Rates'!$A:$D,3,FALSE)/12/1000+VLOOKUP($A8,'2022 Depr Rates'!$A:$D,4,FALSE)/12/1000</f>
        <v>40.280256812500056</v>
      </c>
      <c r="W8" s="7">
        <f>J8*VLOOKUP($A8,'2022 Depr Rates'!$A:$D,3,FALSE)/12/1000+VLOOKUP($A8,'2022 Depr Rates'!$A:$D,4,FALSE)/12/1000</f>
        <v>40.280256812500056</v>
      </c>
      <c r="X8" s="7">
        <f>K8*VLOOKUP($A8,'2022 Depr Rates'!$A:$D,3,FALSE)/12/1000+VLOOKUP($A8,'2022 Depr Rates'!$A:$D,4,FALSE)/12/1000</f>
        <v>40.280256812500056</v>
      </c>
      <c r="Y8" s="7">
        <f>L8*VLOOKUP($A8,'2022 Depr Rates'!$A:$D,3,FALSE)/12/1000+VLOOKUP($A8,'2022 Depr Rates'!$A:$D,4,FALSE)/12/1000</f>
        <v>40.280256812500056</v>
      </c>
      <c r="Z8" s="7">
        <f>M8*VLOOKUP($A8,'2022 Depr Rates'!$A:$D,3,FALSE)/12/1000+VLOOKUP($A8,'2022 Depr Rates'!$A:$D,4,FALSE)/12/1000</f>
        <v>40.280256812500056</v>
      </c>
      <c r="AA8" s="7">
        <f>N8*VLOOKUP($A8,'2022 Depr Rates'!$A:$D,3,FALSE)/12/1000+VLOOKUP($A8,'2022 Depr Rates'!$A:$D,4,FALSE)/12/1000</f>
        <v>40.280256812500056</v>
      </c>
      <c r="AB8" s="7">
        <f t="shared" si="0"/>
        <v>483.36308175000067</v>
      </c>
    </row>
    <row r="9" spans="1:30" x14ac:dyDescent="0.25">
      <c r="A9" s="17">
        <v>31144</v>
      </c>
      <c r="B9" t="s">
        <v>86</v>
      </c>
      <c r="C9" s="2">
        <v>64771779.650000013</v>
      </c>
      <c r="D9" s="2">
        <v>64771779.650000013</v>
      </c>
      <c r="E9" s="2">
        <v>64771779.650000013</v>
      </c>
      <c r="F9" s="2">
        <v>64771779.650000013</v>
      </c>
      <c r="G9" s="2">
        <v>64771779.650000013</v>
      </c>
      <c r="H9" s="2">
        <v>64771779.650000013</v>
      </c>
      <c r="I9" s="2">
        <v>64771779.650000013</v>
      </c>
      <c r="J9" s="2">
        <v>64771779.650000013</v>
      </c>
      <c r="K9" s="2">
        <v>64771779.650000013</v>
      </c>
      <c r="L9" s="2">
        <v>64771779.650000013</v>
      </c>
      <c r="M9" s="2">
        <v>64771779.650000013</v>
      </c>
      <c r="N9" s="2">
        <v>64771779.650000013</v>
      </c>
      <c r="P9" s="7">
        <f>C9*VLOOKUP($A9,'2022 Depr Rates'!$A:$D,3,FALSE)/12/1000+VLOOKUP($A9,'2022 Depr Rates'!$A:$D,4,FALSE)/12/1000</f>
        <v>102.55531777916669</v>
      </c>
      <c r="Q9" s="7">
        <f>D9*VLOOKUP($A9,'2022 Depr Rates'!$A:$D,3,FALSE)/12/1000+VLOOKUP($A9,'2022 Depr Rates'!$A:$D,4,FALSE)/12/1000</f>
        <v>102.55531777916669</v>
      </c>
      <c r="R9" s="7">
        <f>E9*VLOOKUP($A9,'2022 Depr Rates'!$A:$D,3,FALSE)/12/1000+VLOOKUP($A9,'2022 Depr Rates'!$A:$D,4,FALSE)/12/1000</f>
        <v>102.55531777916669</v>
      </c>
      <c r="S9" s="7">
        <f>F9*VLOOKUP($A9,'2022 Depr Rates'!$A:$D,3,FALSE)/12/1000+VLOOKUP($A9,'2022 Depr Rates'!$A:$D,4,FALSE)/12/1000</f>
        <v>102.55531777916669</v>
      </c>
      <c r="T9" s="7">
        <f>G9*VLOOKUP($A9,'2022 Depr Rates'!$A:$D,3,FALSE)/12/1000+VLOOKUP($A9,'2022 Depr Rates'!$A:$D,4,FALSE)/12/1000</f>
        <v>102.55531777916669</v>
      </c>
      <c r="U9" s="7">
        <f>H9*VLOOKUP($A9,'2022 Depr Rates'!$A:$D,3,FALSE)/12/1000+VLOOKUP($A9,'2022 Depr Rates'!$A:$D,4,FALSE)/12/1000</f>
        <v>102.55531777916669</v>
      </c>
      <c r="V9" s="7">
        <f>I9*VLOOKUP($A9,'2022 Depr Rates'!$A:$D,3,FALSE)/12/1000+VLOOKUP($A9,'2022 Depr Rates'!$A:$D,4,FALSE)/12/1000</f>
        <v>102.55531777916669</v>
      </c>
      <c r="W9" s="7">
        <f>J9*VLOOKUP($A9,'2022 Depr Rates'!$A:$D,3,FALSE)/12/1000+VLOOKUP($A9,'2022 Depr Rates'!$A:$D,4,FALSE)/12/1000</f>
        <v>102.55531777916669</v>
      </c>
      <c r="X9" s="7">
        <f>K9*VLOOKUP($A9,'2022 Depr Rates'!$A:$D,3,FALSE)/12/1000+VLOOKUP($A9,'2022 Depr Rates'!$A:$D,4,FALSE)/12/1000</f>
        <v>102.55531777916669</v>
      </c>
      <c r="Y9" s="7">
        <f>L9*VLOOKUP($A9,'2022 Depr Rates'!$A:$D,3,FALSE)/12/1000+VLOOKUP($A9,'2022 Depr Rates'!$A:$D,4,FALSE)/12/1000</f>
        <v>102.55531777916669</v>
      </c>
      <c r="Z9" s="7">
        <f>M9*VLOOKUP($A9,'2022 Depr Rates'!$A:$D,3,FALSE)/12/1000+VLOOKUP($A9,'2022 Depr Rates'!$A:$D,4,FALSE)/12/1000</f>
        <v>102.55531777916669</v>
      </c>
      <c r="AA9" s="7">
        <f>N9*VLOOKUP($A9,'2022 Depr Rates'!$A:$D,3,FALSE)/12/1000+VLOOKUP($A9,'2022 Depr Rates'!$A:$D,4,FALSE)/12/1000</f>
        <v>102.55531777916669</v>
      </c>
      <c r="AB9" s="7">
        <f t="shared" si="0"/>
        <v>1230.6638133500003</v>
      </c>
    </row>
    <row r="10" spans="1:30" x14ac:dyDescent="0.25">
      <c r="A10" s="17">
        <v>31145</v>
      </c>
      <c r="B10" t="s">
        <v>87</v>
      </c>
      <c r="C10" s="2">
        <v>24499660.690000013</v>
      </c>
      <c r="D10" s="2">
        <v>24499660.690000013</v>
      </c>
      <c r="E10" s="2">
        <v>24499660.690000013</v>
      </c>
      <c r="F10" s="2">
        <v>24499660.690000013</v>
      </c>
      <c r="G10" s="2">
        <v>24499660.690000013</v>
      </c>
      <c r="H10" s="2">
        <v>24499660.690000013</v>
      </c>
      <c r="I10" s="2">
        <v>24499660.690000013</v>
      </c>
      <c r="J10" s="2">
        <v>24499660.690000013</v>
      </c>
      <c r="K10" s="2">
        <v>24499660.690000013</v>
      </c>
      <c r="L10" s="2">
        <v>24499660.690000013</v>
      </c>
      <c r="M10" s="2">
        <v>24499660.690000013</v>
      </c>
      <c r="N10" s="2">
        <v>24499660.690000013</v>
      </c>
      <c r="P10" s="7">
        <f>C10*VLOOKUP($A10,'2022 Depr Rates'!$A:$D,3,FALSE)/12/1000+VLOOKUP($A10,'2022 Depr Rates'!$A:$D,4,FALSE)/12/1000</f>
        <v>42.874406207500023</v>
      </c>
      <c r="Q10" s="7">
        <f>D10*VLOOKUP($A10,'2022 Depr Rates'!$A:$D,3,FALSE)/12/1000+VLOOKUP($A10,'2022 Depr Rates'!$A:$D,4,FALSE)/12/1000</f>
        <v>42.874406207500023</v>
      </c>
      <c r="R10" s="7">
        <f>E10*VLOOKUP($A10,'2022 Depr Rates'!$A:$D,3,FALSE)/12/1000+VLOOKUP($A10,'2022 Depr Rates'!$A:$D,4,FALSE)/12/1000</f>
        <v>42.874406207500023</v>
      </c>
      <c r="S10" s="7">
        <f>F10*VLOOKUP($A10,'2022 Depr Rates'!$A:$D,3,FALSE)/12/1000+VLOOKUP($A10,'2022 Depr Rates'!$A:$D,4,FALSE)/12/1000</f>
        <v>42.874406207500023</v>
      </c>
      <c r="T10" s="7">
        <f>G10*VLOOKUP($A10,'2022 Depr Rates'!$A:$D,3,FALSE)/12/1000+VLOOKUP($A10,'2022 Depr Rates'!$A:$D,4,FALSE)/12/1000</f>
        <v>42.874406207500023</v>
      </c>
      <c r="U10" s="7">
        <f>H10*VLOOKUP($A10,'2022 Depr Rates'!$A:$D,3,FALSE)/12/1000+VLOOKUP($A10,'2022 Depr Rates'!$A:$D,4,FALSE)/12/1000</f>
        <v>42.874406207500023</v>
      </c>
      <c r="V10" s="7">
        <f>I10*VLOOKUP($A10,'2022 Depr Rates'!$A:$D,3,FALSE)/12/1000+VLOOKUP($A10,'2022 Depr Rates'!$A:$D,4,FALSE)/12/1000</f>
        <v>42.874406207500023</v>
      </c>
      <c r="W10" s="7">
        <f>J10*VLOOKUP($A10,'2022 Depr Rates'!$A:$D,3,FALSE)/12/1000+VLOOKUP($A10,'2022 Depr Rates'!$A:$D,4,FALSE)/12/1000</f>
        <v>42.874406207500023</v>
      </c>
      <c r="X10" s="7">
        <f>K10*VLOOKUP($A10,'2022 Depr Rates'!$A:$D,3,FALSE)/12/1000+VLOOKUP($A10,'2022 Depr Rates'!$A:$D,4,FALSE)/12/1000</f>
        <v>42.874406207500023</v>
      </c>
      <c r="Y10" s="7">
        <f>L10*VLOOKUP($A10,'2022 Depr Rates'!$A:$D,3,FALSE)/12/1000+VLOOKUP($A10,'2022 Depr Rates'!$A:$D,4,FALSE)/12/1000</f>
        <v>42.874406207500023</v>
      </c>
      <c r="Z10" s="7">
        <f>M10*VLOOKUP($A10,'2022 Depr Rates'!$A:$D,3,FALSE)/12/1000+VLOOKUP($A10,'2022 Depr Rates'!$A:$D,4,FALSE)/12/1000</f>
        <v>42.874406207500023</v>
      </c>
      <c r="AA10" s="7">
        <f>N10*VLOOKUP($A10,'2022 Depr Rates'!$A:$D,3,FALSE)/12/1000+VLOOKUP($A10,'2022 Depr Rates'!$A:$D,4,FALSE)/12/1000</f>
        <v>42.874406207500023</v>
      </c>
      <c r="AB10" s="7">
        <f t="shared" si="0"/>
        <v>514.49287449000042</v>
      </c>
    </row>
    <row r="11" spans="1:30" x14ac:dyDescent="0.25">
      <c r="A11" s="17">
        <v>31146</v>
      </c>
      <c r="B11" t="s">
        <v>88</v>
      </c>
      <c r="C11" s="2">
        <v>7283081.4900000021</v>
      </c>
      <c r="D11" s="2">
        <v>7283081.4900000021</v>
      </c>
      <c r="E11" s="2">
        <v>7283081.4900000021</v>
      </c>
      <c r="F11" s="2">
        <v>7283081.4900000021</v>
      </c>
      <c r="G11" s="2">
        <v>7283081.4900000021</v>
      </c>
      <c r="H11" s="2">
        <v>7283081.4900000021</v>
      </c>
      <c r="I11" s="2">
        <v>7283081.4900000021</v>
      </c>
      <c r="J11" s="2">
        <v>7283081.4900000021</v>
      </c>
      <c r="K11" s="2">
        <v>7283081.4900000021</v>
      </c>
      <c r="L11" s="2">
        <v>7283081.4900000021</v>
      </c>
      <c r="M11" s="2">
        <v>7283081.4900000021</v>
      </c>
      <c r="N11" s="2">
        <v>7283081.4900000021</v>
      </c>
      <c r="P11" s="7">
        <f>C11*VLOOKUP($A11,'2022 Depr Rates'!$A:$D,3,FALSE)/12/1000+VLOOKUP($A11,'2022 Depr Rates'!$A:$D,4,FALSE)/12/1000</f>
        <v>35.320586975833336</v>
      </c>
      <c r="Q11" s="7">
        <f>D11*VLOOKUP($A11,'2022 Depr Rates'!$A:$D,3,FALSE)/12/1000+VLOOKUP($A11,'2022 Depr Rates'!$A:$D,4,FALSE)/12/1000</f>
        <v>35.320586975833336</v>
      </c>
      <c r="R11" s="7">
        <f>E11*VLOOKUP($A11,'2022 Depr Rates'!$A:$D,3,FALSE)/12/1000+VLOOKUP($A11,'2022 Depr Rates'!$A:$D,4,FALSE)/12/1000</f>
        <v>35.320586975833336</v>
      </c>
      <c r="S11" s="7">
        <f>F11*VLOOKUP($A11,'2022 Depr Rates'!$A:$D,3,FALSE)/12/1000+VLOOKUP($A11,'2022 Depr Rates'!$A:$D,4,FALSE)/12/1000</f>
        <v>35.320586975833336</v>
      </c>
      <c r="T11" s="7">
        <f>G11*VLOOKUP($A11,'2022 Depr Rates'!$A:$D,3,FALSE)/12/1000+VLOOKUP($A11,'2022 Depr Rates'!$A:$D,4,FALSE)/12/1000</f>
        <v>35.320586975833336</v>
      </c>
      <c r="U11" s="7">
        <f>H11*VLOOKUP($A11,'2022 Depr Rates'!$A:$D,3,FALSE)/12/1000+VLOOKUP($A11,'2022 Depr Rates'!$A:$D,4,FALSE)/12/1000</f>
        <v>35.320586975833336</v>
      </c>
      <c r="V11" s="7">
        <f>I11*VLOOKUP($A11,'2022 Depr Rates'!$A:$D,3,FALSE)/12/1000+VLOOKUP($A11,'2022 Depr Rates'!$A:$D,4,FALSE)/12/1000</f>
        <v>35.320586975833336</v>
      </c>
      <c r="W11" s="7">
        <f>J11*VLOOKUP($A11,'2022 Depr Rates'!$A:$D,3,FALSE)/12/1000+VLOOKUP($A11,'2022 Depr Rates'!$A:$D,4,FALSE)/12/1000</f>
        <v>35.320586975833336</v>
      </c>
      <c r="X11" s="7">
        <f>K11*VLOOKUP($A11,'2022 Depr Rates'!$A:$D,3,FALSE)/12/1000+VLOOKUP($A11,'2022 Depr Rates'!$A:$D,4,FALSE)/12/1000</f>
        <v>35.320586975833336</v>
      </c>
      <c r="Y11" s="7">
        <f>L11*VLOOKUP($A11,'2022 Depr Rates'!$A:$D,3,FALSE)/12/1000+VLOOKUP($A11,'2022 Depr Rates'!$A:$D,4,FALSE)/12/1000</f>
        <v>35.320586975833336</v>
      </c>
      <c r="Z11" s="7">
        <f>M11*VLOOKUP($A11,'2022 Depr Rates'!$A:$D,3,FALSE)/12/1000+VLOOKUP($A11,'2022 Depr Rates'!$A:$D,4,FALSE)/12/1000</f>
        <v>35.320586975833336</v>
      </c>
      <c r="AA11" s="7">
        <f>N11*VLOOKUP($A11,'2022 Depr Rates'!$A:$D,3,FALSE)/12/1000+VLOOKUP($A11,'2022 Depr Rates'!$A:$D,4,FALSE)/12/1000</f>
        <v>35.320586975833336</v>
      </c>
      <c r="AB11" s="7">
        <f t="shared" si="0"/>
        <v>423.84704371000015</v>
      </c>
    </row>
    <row r="12" spans="1:30" x14ac:dyDescent="0.25">
      <c r="A12" s="17">
        <v>31151</v>
      </c>
      <c r="B12" t="s">
        <v>89</v>
      </c>
      <c r="C12" s="2">
        <v>172082.14999999851</v>
      </c>
      <c r="D12" s="2">
        <v>172082.14999999851</v>
      </c>
      <c r="E12" s="2">
        <v>172082.14999999851</v>
      </c>
      <c r="F12" s="2">
        <v>172082.14999999851</v>
      </c>
      <c r="G12" s="2">
        <v>172082.14999999851</v>
      </c>
      <c r="H12" s="2">
        <v>172082.14999999851</v>
      </c>
      <c r="I12" s="2">
        <v>172082.14999999851</v>
      </c>
      <c r="J12" s="2">
        <v>172082.14999999851</v>
      </c>
      <c r="K12" s="2">
        <v>172082.14999999851</v>
      </c>
      <c r="L12" s="2">
        <v>172082.14999999851</v>
      </c>
      <c r="M12" s="2">
        <v>172082.14999999851</v>
      </c>
      <c r="N12" s="2">
        <v>172082.14999999851</v>
      </c>
      <c r="P12" s="7">
        <f>C12*VLOOKUP($A12,'2022 Depr Rates'!$A:$D,3,FALSE)/12/1000+VLOOKUP($A12,'2022 Depr Rates'!$A:$D,4,FALSE)/12/1000</f>
        <v>101.71957958333333</v>
      </c>
      <c r="Q12" s="7">
        <f>D12*VLOOKUP($A12,'2022 Depr Rates'!$A:$D,3,FALSE)/12/1000+VLOOKUP($A12,'2022 Depr Rates'!$A:$D,4,FALSE)/12/1000</f>
        <v>101.71957958333333</v>
      </c>
      <c r="R12" s="7">
        <f>E12*VLOOKUP($A12,'2022 Depr Rates'!$A:$D,3,FALSE)/12/1000+VLOOKUP($A12,'2022 Depr Rates'!$A:$D,4,FALSE)/12/1000</f>
        <v>101.71957958333333</v>
      </c>
      <c r="S12" s="7">
        <f>F12*VLOOKUP($A12,'2022 Depr Rates'!$A:$D,3,FALSE)/12/1000+VLOOKUP($A12,'2022 Depr Rates'!$A:$D,4,FALSE)/12/1000</f>
        <v>101.71957958333333</v>
      </c>
      <c r="T12" s="7">
        <f>G12*VLOOKUP($A12,'2022 Depr Rates'!$A:$D,3,FALSE)/12/1000+VLOOKUP($A12,'2022 Depr Rates'!$A:$D,4,FALSE)/12/1000</f>
        <v>101.71957958333333</v>
      </c>
      <c r="U12" s="7">
        <f>H12*VLOOKUP($A12,'2022 Depr Rates'!$A:$D,3,FALSE)/12/1000+VLOOKUP($A12,'2022 Depr Rates'!$A:$D,4,FALSE)/12/1000</f>
        <v>101.71957958333333</v>
      </c>
      <c r="V12" s="7">
        <f>I12*VLOOKUP($A12,'2022 Depr Rates'!$A:$D,3,FALSE)/12/1000+VLOOKUP($A12,'2022 Depr Rates'!$A:$D,4,FALSE)/12/1000</f>
        <v>101.71957958333333</v>
      </c>
      <c r="W12" s="7">
        <f>J12*VLOOKUP($A12,'2022 Depr Rates'!$A:$D,3,FALSE)/12/1000+VLOOKUP($A12,'2022 Depr Rates'!$A:$D,4,FALSE)/12/1000</f>
        <v>101.71957958333333</v>
      </c>
      <c r="X12" s="7">
        <f>K12*VLOOKUP($A12,'2022 Depr Rates'!$A:$D,3,FALSE)/12/1000+VLOOKUP($A12,'2022 Depr Rates'!$A:$D,4,FALSE)/12/1000</f>
        <v>101.71957958333333</v>
      </c>
      <c r="Y12" s="7">
        <f>L12*VLOOKUP($A12,'2022 Depr Rates'!$A:$D,3,FALSE)/12/1000+VLOOKUP($A12,'2022 Depr Rates'!$A:$D,4,FALSE)/12/1000</f>
        <v>101.71957958333333</v>
      </c>
      <c r="Z12" s="7">
        <f>M12*VLOOKUP($A12,'2022 Depr Rates'!$A:$D,3,FALSE)/12/1000+VLOOKUP($A12,'2022 Depr Rates'!$A:$D,4,FALSE)/12/1000</f>
        <v>101.71957958333333</v>
      </c>
      <c r="AA12" s="7">
        <f>N12*VLOOKUP($A12,'2022 Depr Rates'!$A:$D,3,FALSE)/12/1000+VLOOKUP($A12,'2022 Depr Rates'!$A:$D,4,FALSE)/12/1000</f>
        <v>101.71957958333333</v>
      </c>
      <c r="AB12" s="7">
        <f t="shared" si="0"/>
        <v>1220.6349550000002</v>
      </c>
    </row>
    <row r="13" spans="1:30" x14ac:dyDescent="0.25">
      <c r="A13" s="17">
        <v>31152</v>
      </c>
      <c r="B13" t="s">
        <v>90</v>
      </c>
      <c r="C13" s="2">
        <v>3.7252902984619141E-9</v>
      </c>
      <c r="D13" s="2">
        <v>3.7252902984619141E-9</v>
      </c>
      <c r="E13" s="2">
        <v>3.7252902984619141E-9</v>
      </c>
      <c r="F13" s="2">
        <v>3.7252902984619141E-9</v>
      </c>
      <c r="G13" s="2">
        <v>3.7252902984619141E-9</v>
      </c>
      <c r="H13" s="2">
        <v>3.7252902984619141E-9</v>
      </c>
      <c r="I13" s="2">
        <v>3.7252902984619141E-9</v>
      </c>
      <c r="J13" s="2">
        <v>3.7252902984619141E-9</v>
      </c>
      <c r="K13" s="2">
        <v>3.7252902984619141E-9</v>
      </c>
      <c r="L13" s="2">
        <v>3.7252902984619141E-9</v>
      </c>
      <c r="M13" s="2">
        <v>3.7252902984619141E-9</v>
      </c>
      <c r="N13" s="2">
        <v>3.7252902984619141E-9</v>
      </c>
      <c r="P13" s="7">
        <f>C13*VLOOKUP($A13,'2022 Depr Rates'!$A:$D,3,FALSE)/12/1000+VLOOKUP($A13,'2022 Depr Rates'!$A:$D,4,FALSE)/12/1000</f>
        <v>118.17193641666668</v>
      </c>
      <c r="Q13" s="7">
        <f>D13*VLOOKUP($A13,'2022 Depr Rates'!$A:$D,3,FALSE)/12/1000+VLOOKUP($A13,'2022 Depr Rates'!$A:$D,4,FALSE)/12/1000</f>
        <v>118.17193641666668</v>
      </c>
      <c r="R13" s="7">
        <f>E13*VLOOKUP($A13,'2022 Depr Rates'!$A:$D,3,FALSE)/12/1000+VLOOKUP($A13,'2022 Depr Rates'!$A:$D,4,FALSE)/12/1000</f>
        <v>118.17193641666668</v>
      </c>
      <c r="S13" s="7">
        <f>F13*VLOOKUP($A13,'2022 Depr Rates'!$A:$D,3,FALSE)/12/1000+VLOOKUP($A13,'2022 Depr Rates'!$A:$D,4,FALSE)/12/1000</f>
        <v>118.17193641666668</v>
      </c>
      <c r="T13" s="7">
        <f>G13*VLOOKUP($A13,'2022 Depr Rates'!$A:$D,3,FALSE)/12/1000+VLOOKUP($A13,'2022 Depr Rates'!$A:$D,4,FALSE)/12/1000</f>
        <v>118.17193641666668</v>
      </c>
      <c r="U13" s="7">
        <f>H13*VLOOKUP($A13,'2022 Depr Rates'!$A:$D,3,FALSE)/12/1000+VLOOKUP($A13,'2022 Depr Rates'!$A:$D,4,FALSE)/12/1000</f>
        <v>118.17193641666668</v>
      </c>
      <c r="V13" s="7">
        <f>I13*VLOOKUP($A13,'2022 Depr Rates'!$A:$D,3,FALSE)/12/1000+VLOOKUP($A13,'2022 Depr Rates'!$A:$D,4,FALSE)/12/1000</f>
        <v>118.17193641666668</v>
      </c>
      <c r="W13" s="7">
        <f>J13*VLOOKUP($A13,'2022 Depr Rates'!$A:$D,3,FALSE)/12/1000+VLOOKUP($A13,'2022 Depr Rates'!$A:$D,4,FALSE)/12/1000</f>
        <v>118.17193641666668</v>
      </c>
      <c r="X13" s="7">
        <f>K13*VLOOKUP($A13,'2022 Depr Rates'!$A:$D,3,FALSE)/12/1000+VLOOKUP($A13,'2022 Depr Rates'!$A:$D,4,FALSE)/12/1000</f>
        <v>118.17193641666668</v>
      </c>
      <c r="Y13" s="7">
        <f>L13*VLOOKUP($A13,'2022 Depr Rates'!$A:$D,3,FALSE)/12/1000+VLOOKUP($A13,'2022 Depr Rates'!$A:$D,4,FALSE)/12/1000</f>
        <v>118.17193641666668</v>
      </c>
      <c r="Z13" s="7">
        <f>M13*VLOOKUP($A13,'2022 Depr Rates'!$A:$D,3,FALSE)/12/1000+VLOOKUP($A13,'2022 Depr Rates'!$A:$D,4,FALSE)/12/1000</f>
        <v>118.17193641666668</v>
      </c>
      <c r="AA13" s="7">
        <f>N13*VLOOKUP($A13,'2022 Depr Rates'!$A:$D,3,FALSE)/12/1000+VLOOKUP($A13,'2022 Depr Rates'!$A:$D,4,FALSE)/12/1000</f>
        <v>118.17193641666668</v>
      </c>
      <c r="AB13" s="7">
        <f t="shared" si="0"/>
        <v>1418.0632370000003</v>
      </c>
    </row>
    <row r="14" spans="1:30" x14ac:dyDescent="0.25">
      <c r="A14" s="17">
        <v>31153</v>
      </c>
      <c r="B14" t="s">
        <v>91</v>
      </c>
      <c r="C14" s="2">
        <v>-3.7252902984619141E-9</v>
      </c>
      <c r="D14" s="2">
        <v>-3.7252902984619141E-9</v>
      </c>
      <c r="E14" s="2">
        <v>-3.7252902984619141E-9</v>
      </c>
      <c r="F14" s="2">
        <v>-3.7252902984619141E-9</v>
      </c>
      <c r="G14" s="2">
        <v>-3.7252902984619141E-9</v>
      </c>
      <c r="H14" s="2">
        <v>-3.7252902984619141E-9</v>
      </c>
      <c r="I14" s="2">
        <v>-3.7252902984619141E-9</v>
      </c>
      <c r="J14" s="2">
        <v>-3.7252902984619141E-9</v>
      </c>
      <c r="K14" s="2">
        <v>-3.7252902984619141E-9</v>
      </c>
      <c r="L14" s="2">
        <v>-3.7252902984619141E-9</v>
      </c>
      <c r="M14" s="2">
        <v>-3.7252902984619141E-9</v>
      </c>
      <c r="N14" s="2">
        <v>-3.7252902984619141E-9</v>
      </c>
      <c r="P14" s="7">
        <f>C14*VLOOKUP($A14,'2022 Depr Rates'!$A:$D,3,FALSE)/12/1000+VLOOKUP($A14,'2022 Depr Rates'!$A:$D,4,FALSE)/12/1000</f>
        <v>105.14043860416666</v>
      </c>
      <c r="Q14" s="7">
        <f>D14*VLOOKUP($A14,'2022 Depr Rates'!$A:$D,3,FALSE)/12/1000+VLOOKUP($A14,'2022 Depr Rates'!$A:$D,4,FALSE)/12/1000</f>
        <v>105.14043860416666</v>
      </c>
      <c r="R14" s="7">
        <f>E14*VLOOKUP($A14,'2022 Depr Rates'!$A:$D,3,FALSE)/12/1000+VLOOKUP($A14,'2022 Depr Rates'!$A:$D,4,FALSE)/12/1000</f>
        <v>105.14043860416666</v>
      </c>
      <c r="S14" s="7">
        <f>F14*VLOOKUP($A14,'2022 Depr Rates'!$A:$D,3,FALSE)/12/1000+VLOOKUP($A14,'2022 Depr Rates'!$A:$D,4,FALSE)/12/1000</f>
        <v>105.14043860416666</v>
      </c>
      <c r="T14" s="7">
        <f>G14*VLOOKUP($A14,'2022 Depr Rates'!$A:$D,3,FALSE)/12/1000+VLOOKUP($A14,'2022 Depr Rates'!$A:$D,4,FALSE)/12/1000</f>
        <v>105.14043860416666</v>
      </c>
      <c r="U14" s="7">
        <f>H14*VLOOKUP($A14,'2022 Depr Rates'!$A:$D,3,FALSE)/12/1000+VLOOKUP($A14,'2022 Depr Rates'!$A:$D,4,FALSE)/12/1000</f>
        <v>105.14043860416666</v>
      </c>
      <c r="V14" s="7">
        <f>I14*VLOOKUP($A14,'2022 Depr Rates'!$A:$D,3,FALSE)/12/1000+VLOOKUP($A14,'2022 Depr Rates'!$A:$D,4,FALSE)/12/1000</f>
        <v>105.14043860416666</v>
      </c>
      <c r="W14" s="7">
        <f>J14*VLOOKUP($A14,'2022 Depr Rates'!$A:$D,3,FALSE)/12/1000+VLOOKUP($A14,'2022 Depr Rates'!$A:$D,4,FALSE)/12/1000</f>
        <v>105.14043860416666</v>
      </c>
      <c r="X14" s="7">
        <f>K14*VLOOKUP($A14,'2022 Depr Rates'!$A:$D,3,FALSE)/12/1000+VLOOKUP($A14,'2022 Depr Rates'!$A:$D,4,FALSE)/12/1000</f>
        <v>105.14043860416666</v>
      </c>
      <c r="Y14" s="7">
        <f>L14*VLOOKUP($A14,'2022 Depr Rates'!$A:$D,3,FALSE)/12/1000+VLOOKUP($A14,'2022 Depr Rates'!$A:$D,4,FALSE)/12/1000</f>
        <v>105.14043860416666</v>
      </c>
      <c r="Z14" s="7">
        <f>M14*VLOOKUP($A14,'2022 Depr Rates'!$A:$D,3,FALSE)/12/1000+VLOOKUP($A14,'2022 Depr Rates'!$A:$D,4,FALSE)/12/1000</f>
        <v>105.14043860416666</v>
      </c>
      <c r="AA14" s="7">
        <f>N14*VLOOKUP($A14,'2022 Depr Rates'!$A:$D,3,FALSE)/12/1000+VLOOKUP($A14,'2022 Depr Rates'!$A:$D,4,FALSE)/12/1000</f>
        <v>105.14043860416666</v>
      </c>
      <c r="AB14" s="7">
        <f t="shared" si="0"/>
        <v>1261.6852632499999</v>
      </c>
    </row>
    <row r="15" spans="1:30" x14ac:dyDescent="0.25">
      <c r="A15" s="17">
        <v>31154</v>
      </c>
      <c r="B15" t="s">
        <v>92</v>
      </c>
      <c r="C15" s="2">
        <v>16857249.890000001</v>
      </c>
      <c r="D15" s="2">
        <v>16857249.890000001</v>
      </c>
      <c r="E15" s="2">
        <v>16857249.890000001</v>
      </c>
      <c r="F15" s="2">
        <v>16857249.890000001</v>
      </c>
      <c r="G15" s="2">
        <v>16857249.890000001</v>
      </c>
      <c r="H15" s="2">
        <v>16857249.890000001</v>
      </c>
      <c r="I15" s="2">
        <v>16857249.890000001</v>
      </c>
      <c r="J15" s="2">
        <v>16857249.890000001</v>
      </c>
      <c r="K15" s="2">
        <v>16857249.890000001</v>
      </c>
      <c r="L15" s="2">
        <v>16857249.890000001</v>
      </c>
      <c r="M15" s="2">
        <v>16857249.890000001</v>
      </c>
      <c r="N15" s="2">
        <v>16857249.890000001</v>
      </c>
      <c r="P15" s="7">
        <f>C15*VLOOKUP($A15,'2022 Depr Rates'!$A:$D,3,FALSE)/12/1000+VLOOKUP($A15,'2022 Depr Rates'!$A:$D,4,FALSE)/12/1000</f>
        <v>39.333583076666663</v>
      </c>
      <c r="Q15" s="7">
        <f>D15*VLOOKUP($A15,'2022 Depr Rates'!$A:$D,3,FALSE)/12/1000+VLOOKUP($A15,'2022 Depr Rates'!$A:$D,4,FALSE)/12/1000</f>
        <v>39.333583076666663</v>
      </c>
      <c r="R15" s="7">
        <f>E15*VLOOKUP($A15,'2022 Depr Rates'!$A:$D,3,FALSE)/12/1000+VLOOKUP($A15,'2022 Depr Rates'!$A:$D,4,FALSE)/12/1000</f>
        <v>39.333583076666663</v>
      </c>
      <c r="S15" s="7">
        <f>F15*VLOOKUP($A15,'2022 Depr Rates'!$A:$D,3,FALSE)/12/1000+VLOOKUP($A15,'2022 Depr Rates'!$A:$D,4,FALSE)/12/1000</f>
        <v>39.333583076666663</v>
      </c>
      <c r="T15" s="7">
        <f>G15*VLOOKUP($A15,'2022 Depr Rates'!$A:$D,3,FALSE)/12/1000+VLOOKUP($A15,'2022 Depr Rates'!$A:$D,4,FALSE)/12/1000</f>
        <v>39.333583076666663</v>
      </c>
      <c r="U15" s="7">
        <f>H15*VLOOKUP($A15,'2022 Depr Rates'!$A:$D,3,FALSE)/12/1000+VLOOKUP($A15,'2022 Depr Rates'!$A:$D,4,FALSE)/12/1000</f>
        <v>39.333583076666663</v>
      </c>
      <c r="V15" s="7">
        <f>I15*VLOOKUP($A15,'2022 Depr Rates'!$A:$D,3,FALSE)/12/1000+VLOOKUP($A15,'2022 Depr Rates'!$A:$D,4,FALSE)/12/1000</f>
        <v>39.333583076666663</v>
      </c>
      <c r="W15" s="7">
        <f>J15*VLOOKUP($A15,'2022 Depr Rates'!$A:$D,3,FALSE)/12/1000+VLOOKUP($A15,'2022 Depr Rates'!$A:$D,4,FALSE)/12/1000</f>
        <v>39.333583076666663</v>
      </c>
      <c r="X15" s="7">
        <f>K15*VLOOKUP($A15,'2022 Depr Rates'!$A:$D,3,FALSE)/12/1000+VLOOKUP($A15,'2022 Depr Rates'!$A:$D,4,FALSE)/12/1000</f>
        <v>39.333583076666663</v>
      </c>
      <c r="Y15" s="7">
        <f>L15*VLOOKUP($A15,'2022 Depr Rates'!$A:$D,3,FALSE)/12/1000+VLOOKUP($A15,'2022 Depr Rates'!$A:$D,4,FALSE)/12/1000</f>
        <v>39.333583076666663</v>
      </c>
      <c r="Z15" s="7">
        <f>M15*VLOOKUP($A15,'2022 Depr Rates'!$A:$D,3,FALSE)/12/1000+VLOOKUP($A15,'2022 Depr Rates'!$A:$D,4,FALSE)/12/1000</f>
        <v>39.333583076666663</v>
      </c>
      <c r="AA15" s="7">
        <f>N15*VLOOKUP($A15,'2022 Depr Rates'!$A:$D,3,FALSE)/12/1000+VLOOKUP($A15,'2022 Depr Rates'!$A:$D,4,FALSE)/12/1000</f>
        <v>39.333583076666663</v>
      </c>
      <c r="AB15" s="7">
        <f t="shared" si="0"/>
        <v>472.00299692000004</v>
      </c>
    </row>
    <row r="16" spans="1:30" x14ac:dyDescent="0.25">
      <c r="A16" s="17">
        <v>31240</v>
      </c>
      <c r="B16" t="s">
        <v>93</v>
      </c>
      <c r="C16" s="2">
        <v>189463563.57600001</v>
      </c>
      <c r="D16" s="2">
        <v>189463563.57600001</v>
      </c>
      <c r="E16" s="2">
        <v>189463563.57600001</v>
      </c>
      <c r="F16" s="2">
        <v>189463563.57600001</v>
      </c>
      <c r="G16" s="2">
        <v>189483563.57600001</v>
      </c>
      <c r="H16" s="2">
        <v>198324276.53200001</v>
      </c>
      <c r="I16" s="2">
        <v>198808452.028</v>
      </c>
      <c r="J16" s="2">
        <v>199038873.52399999</v>
      </c>
      <c r="K16" s="2">
        <v>199045540.19599998</v>
      </c>
      <c r="L16" s="2">
        <v>199052206.85999998</v>
      </c>
      <c r="M16" s="2">
        <v>201385540.17999998</v>
      </c>
      <c r="N16" s="2">
        <v>201618873.53999996</v>
      </c>
      <c r="P16" s="7">
        <f>C16*VLOOKUP($A16,'2022 Depr Rates'!$A:$D,3,FALSE)/12/1000+VLOOKUP($A16,'2022 Depr Rates'!$A:$D,4,FALSE)/12/1000*0</f>
        <v>726.27699370800008</v>
      </c>
      <c r="Q16" s="7">
        <f>D16*VLOOKUP($A16,'2022 Depr Rates'!$A:$D,3,FALSE)/12/1000+VLOOKUP($A16,'2022 Depr Rates'!$A:$D,4,FALSE)/12/1000*0</f>
        <v>726.27699370800008</v>
      </c>
      <c r="R16" s="7">
        <f>E16*VLOOKUP($A16,'2022 Depr Rates'!$A:$D,3,FALSE)/12/1000+VLOOKUP($A16,'2022 Depr Rates'!$A:$D,4,FALSE)/12/1000*0</f>
        <v>726.27699370800008</v>
      </c>
      <c r="S16" s="7">
        <f>F16*VLOOKUP($A16,'2022 Depr Rates'!$A:$D,3,FALSE)/12/1000+VLOOKUP($A16,'2022 Depr Rates'!$A:$D,4,FALSE)/12/1000*0</f>
        <v>726.27699370800008</v>
      </c>
      <c r="T16" s="7">
        <f>G16*VLOOKUP($A16,'2022 Depr Rates'!$A:$D,3,FALSE)/12/1000+VLOOKUP($A16,'2022 Depr Rates'!$A:$D,4,FALSE)/12/1000*0</f>
        <v>726.35366037466667</v>
      </c>
      <c r="U16" s="7">
        <f>H16*VLOOKUP($A16,'2022 Depr Rates'!$A:$D,3,FALSE)/12/1000+VLOOKUP($A16,'2022 Depr Rates'!$A:$D,4,FALSE)/12/1000*0</f>
        <v>760.24306003933339</v>
      </c>
      <c r="V16" s="7">
        <f>I16*VLOOKUP($A16,'2022 Depr Rates'!$A:$D,3,FALSE)/12/1000+VLOOKUP($A16,'2022 Depr Rates'!$A:$D,4,FALSE)/12/1000*0</f>
        <v>762.09906610733333</v>
      </c>
      <c r="W16" s="7">
        <f>J16*VLOOKUP($A16,'2022 Depr Rates'!$A:$D,3,FALSE)/12/1000+VLOOKUP($A16,'2022 Depr Rates'!$A:$D,4,FALSE)/12/1000*0</f>
        <v>762.98234850866663</v>
      </c>
      <c r="X16" s="7">
        <f>K16*VLOOKUP($A16,'2022 Depr Rates'!$A:$D,3,FALSE)/12/1000+VLOOKUP($A16,'2022 Depr Rates'!$A:$D,4,FALSE)/12/1000*0</f>
        <v>763.00790408466662</v>
      </c>
      <c r="Y16" s="7">
        <f>L16*VLOOKUP($A16,'2022 Depr Rates'!$A:$D,3,FALSE)/12/1000+VLOOKUP($A16,'2022 Depr Rates'!$A:$D,4,FALSE)/12/1000*0</f>
        <v>763.03345962999992</v>
      </c>
      <c r="Z16" s="7">
        <f>M16*VLOOKUP($A16,'2022 Depr Rates'!$A:$D,3,FALSE)/12/1000+VLOOKUP($A16,'2022 Depr Rates'!$A:$D,4,FALSE)/12/1000*0</f>
        <v>771.97790402333328</v>
      </c>
      <c r="AA16" s="7">
        <f>N16*VLOOKUP($A16,'2022 Depr Rates'!$A:$D,3,FALSE)/12/1000+VLOOKUP($A16,'2022 Depr Rates'!$A:$D,4,FALSE)/12/1000*0</f>
        <v>772.87234856999987</v>
      </c>
      <c r="AB16" s="7">
        <f t="shared" si="0"/>
        <v>8987.677726169999</v>
      </c>
    </row>
    <row r="17" spans="1:28" x14ac:dyDescent="0.25">
      <c r="A17" s="17">
        <v>31241</v>
      </c>
      <c r="B17" t="s">
        <v>94</v>
      </c>
      <c r="C17" s="2">
        <v>1005718.0600000024</v>
      </c>
      <c r="D17" s="2">
        <v>1005718.0600000024</v>
      </c>
      <c r="E17" s="2">
        <v>1005718.0600000024</v>
      </c>
      <c r="F17" s="2">
        <v>1005718.0600000024</v>
      </c>
      <c r="G17" s="2">
        <v>1005718.0600000024</v>
      </c>
      <c r="H17" s="2">
        <v>1005718.0600000024</v>
      </c>
      <c r="I17" s="2">
        <v>1005718.0600000024</v>
      </c>
      <c r="J17" s="2">
        <v>1005718.0600000024</v>
      </c>
      <c r="K17" s="2">
        <v>1005718.0600000024</v>
      </c>
      <c r="L17" s="2">
        <v>1005718.0600000024</v>
      </c>
      <c r="M17" s="2">
        <v>1005718.0600000024</v>
      </c>
      <c r="N17" s="2">
        <v>1005718.0600000024</v>
      </c>
      <c r="P17" s="7">
        <f>C17*VLOOKUP($A17,'2022 Depr Rates'!$A:$D,3,FALSE)/12/1000+VLOOKUP($A17,'2022 Depr Rates'!$A:$D,4,FALSE)/12/1000</f>
        <v>502.77203057250006</v>
      </c>
      <c r="Q17" s="7">
        <f>D17*VLOOKUP($A17,'2022 Depr Rates'!$A:$D,3,FALSE)/12/1000+VLOOKUP($A17,'2022 Depr Rates'!$A:$D,4,FALSE)/12/1000</f>
        <v>502.77203057250006</v>
      </c>
      <c r="R17" s="7">
        <f>E17*VLOOKUP($A17,'2022 Depr Rates'!$A:$D,3,FALSE)/12/1000+VLOOKUP($A17,'2022 Depr Rates'!$A:$D,4,FALSE)/12/1000</f>
        <v>502.77203057250006</v>
      </c>
      <c r="S17" s="7">
        <f>F17*VLOOKUP($A17,'2022 Depr Rates'!$A:$D,3,FALSE)/12/1000+VLOOKUP($A17,'2022 Depr Rates'!$A:$D,4,FALSE)/12/1000</f>
        <v>502.77203057250006</v>
      </c>
      <c r="T17" s="7">
        <f>G17*VLOOKUP($A17,'2022 Depr Rates'!$A:$D,3,FALSE)/12/1000+VLOOKUP($A17,'2022 Depr Rates'!$A:$D,4,FALSE)/12/1000</f>
        <v>502.77203057250006</v>
      </c>
      <c r="U17" s="7">
        <f>H17*VLOOKUP($A17,'2022 Depr Rates'!$A:$D,3,FALSE)/12/1000+VLOOKUP($A17,'2022 Depr Rates'!$A:$D,4,FALSE)/12/1000</f>
        <v>502.77203057250006</v>
      </c>
      <c r="V17" s="7">
        <f>I17*VLOOKUP($A17,'2022 Depr Rates'!$A:$D,3,FALSE)/12/1000+VLOOKUP($A17,'2022 Depr Rates'!$A:$D,4,FALSE)/12/1000</f>
        <v>502.77203057250006</v>
      </c>
      <c r="W17" s="7">
        <f>J17*VLOOKUP($A17,'2022 Depr Rates'!$A:$D,3,FALSE)/12/1000+VLOOKUP($A17,'2022 Depr Rates'!$A:$D,4,FALSE)/12/1000</f>
        <v>502.77203057250006</v>
      </c>
      <c r="X17" s="7">
        <f>K17*VLOOKUP($A17,'2022 Depr Rates'!$A:$D,3,FALSE)/12/1000+VLOOKUP($A17,'2022 Depr Rates'!$A:$D,4,FALSE)/12/1000</f>
        <v>502.77203057250006</v>
      </c>
      <c r="Y17" s="7">
        <f>L17*VLOOKUP($A17,'2022 Depr Rates'!$A:$D,3,FALSE)/12/1000+VLOOKUP($A17,'2022 Depr Rates'!$A:$D,4,FALSE)/12/1000</f>
        <v>502.77203057250006</v>
      </c>
      <c r="Z17" s="7">
        <f>M17*VLOOKUP($A17,'2022 Depr Rates'!$A:$D,3,FALSE)/12/1000+VLOOKUP($A17,'2022 Depr Rates'!$A:$D,4,FALSE)/12/1000</f>
        <v>502.77203057250006</v>
      </c>
      <c r="AA17" s="7">
        <f>N17*VLOOKUP($A17,'2022 Depr Rates'!$A:$D,3,FALSE)/12/1000+VLOOKUP($A17,'2022 Depr Rates'!$A:$D,4,FALSE)/12/1000</f>
        <v>502.77203057250006</v>
      </c>
      <c r="AB17" s="7">
        <f t="shared" si="0"/>
        <v>6033.2643668700002</v>
      </c>
    </row>
    <row r="18" spans="1:28" x14ac:dyDescent="0.25">
      <c r="A18" s="17">
        <v>31242</v>
      </c>
      <c r="B18" t="s">
        <v>95</v>
      </c>
      <c r="C18" s="2">
        <v>1480962.4020000249</v>
      </c>
      <c r="D18" s="2">
        <v>1480962.4020000249</v>
      </c>
      <c r="E18" s="2">
        <v>1480962.4020000249</v>
      </c>
      <c r="F18" s="2">
        <v>1480962.4020000249</v>
      </c>
      <c r="G18" s="2">
        <v>1480962.4020000249</v>
      </c>
      <c r="H18" s="2">
        <v>1480962.4020000249</v>
      </c>
      <c r="I18" s="2">
        <v>1480962.4020000249</v>
      </c>
      <c r="J18" s="2">
        <v>1480962.4020000249</v>
      </c>
      <c r="K18" s="2">
        <v>1480962.4020000249</v>
      </c>
      <c r="L18" s="2">
        <v>1480962.4020000249</v>
      </c>
      <c r="M18" s="2">
        <v>1480962.4020000249</v>
      </c>
      <c r="N18" s="2">
        <v>1480962.4020000249</v>
      </c>
      <c r="P18" s="7">
        <f>C18*VLOOKUP($A18,'2022 Depr Rates'!$A:$D,3,FALSE)/12/1000+VLOOKUP($A18,'2022 Depr Rates'!$A:$D,4,FALSE)/12/1000</f>
        <v>430.98107923216685</v>
      </c>
      <c r="Q18" s="7">
        <f>D18*VLOOKUP($A18,'2022 Depr Rates'!$A:$D,3,FALSE)/12/1000+VLOOKUP($A18,'2022 Depr Rates'!$A:$D,4,FALSE)/12/1000</f>
        <v>430.98107923216685</v>
      </c>
      <c r="R18" s="7">
        <f>E18*VLOOKUP($A18,'2022 Depr Rates'!$A:$D,3,FALSE)/12/1000+VLOOKUP($A18,'2022 Depr Rates'!$A:$D,4,FALSE)/12/1000</f>
        <v>430.98107923216685</v>
      </c>
      <c r="S18" s="7">
        <f>F18*VLOOKUP($A18,'2022 Depr Rates'!$A:$D,3,FALSE)/12/1000+VLOOKUP($A18,'2022 Depr Rates'!$A:$D,4,FALSE)/12/1000</f>
        <v>430.98107923216685</v>
      </c>
      <c r="T18" s="7">
        <f>G18*VLOOKUP($A18,'2022 Depr Rates'!$A:$D,3,FALSE)/12/1000+VLOOKUP($A18,'2022 Depr Rates'!$A:$D,4,FALSE)/12/1000</f>
        <v>430.98107923216685</v>
      </c>
      <c r="U18" s="7">
        <f>H18*VLOOKUP($A18,'2022 Depr Rates'!$A:$D,3,FALSE)/12/1000+VLOOKUP($A18,'2022 Depr Rates'!$A:$D,4,FALSE)/12/1000</f>
        <v>430.98107923216685</v>
      </c>
      <c r="V18" s="7">
        <f>I18*VLOOKUP($A18,'2022 Depr Rates'!$A:$D,3,FALSE)/12/1000+VLOOKUP($A18,'2022 Depr Rates'!$A:$D,4,FALSE)/12/1000</f>
        <v>430.98107923216685</v>
      </c>
      <c r="W18" s="7">
        <f>J18*VLOOKUP($A18,'2022 Depr Rates'!$A:$D,3,FALSE)/12/1000+VLOOKUP($A18,'2022 Depr Rates'!$A:$D,4,FALSE)/12/1000</f>
        <v>430.98107923216685</v>
      </c>
      <c r="X18" s="7">
        <f>K18*VLOOKUP($A18,'2022 Depr Rates'!$A:$D,3,FALSE)/12/1000+VLOOKUP($A18,'2022 Depr Rates'!$A:$D,4,FALSE)/12/1000</f>
        <v>430.98107923216685</v>
      </c>
      <c r="Y18" s="7">
        <f>L18*VLOOKUP($A18,'2022 Depr Rates'!$A:$D,3,FALSE)/12/1000+VLOOKUP($A18,'2022 Depr Rates'!$A:$D,4,FALSE)/12/1000</f>
        <v>430.98107923216685</v>
      </c>
      <c r="Z18" s="7">
        <f>M18*VLOOKUP($A18,'2022 Depr Rates'!$A:$D,3,FALSE)/12/1000+VLOOKUP($A18,'2022 Depr Rates'!$A:$D,4,FALSE)/12/1000</f>
        <v>430.98107923216685</v>
      </c>
      <c r="AA18" s="7">
        <f>N18*VLOOKUP($A18,'2022 Depr Rates'!$A:$D,3,FALSE)/12/1000+VLOOKUP($A18,'2022 Depr Rates'!$A:$D,4,FALSE)/12/1000</f>
        <v>430.98107923216685</v>
      </c>
      <c r="AB18" s="7">
        <f t="shared" si="0"/>
        <v>5171.7729507860022</v>
      </c>
    </row>
    <row r="19" spans="1:28" x14ac:dyDescent="0.25">
      <c r="A19" s="17">
        <v>31243</v>
      </c>
      <c r="B19" t="s">
        <v>96</v>
      </c>
      <c r="C19" s="2">
        <v>356769.90599998832</v>
      </c>
      <c r="D19" s="2">
        <v>356769.90599998832</v>
      </c>
      <c r="E19" s="2">
        <v>356769.90599998832</v>
      </c>
      <c r="F19" s="2">
        <v>356769.90599998832</v>
      </c>
      <c r="G19" s="2">
        <v>356769.90599998832</v>
      </c>
      <c r="H19" s="2">
        <v>356769.90599998832</v>
      </c>
      <c r="I19" s="2">
        <v>356769.90599998832</v>
      </c>
      <c r="J19" s="2">
        <v>356769.90599998832</v>
      </c>
      <c r="K19" s="2">
        <v>356769.90599998832</v>
      </c>
      <c r="L19" s="2">
        <v>356769.90599998832</v>
      </c>
      <c r="M19" s="2">
        <v>356769.90599998832</v>
      </c>
      <c r="N19" s="2">
        <v>356769.90599998832</v>
      </c>
      <c r="P19" s="7">
        <f>C19*VLOOKUP($A19,'2022 Depr Rates'!$A:$D,3,FALSE)/12/1000+VLOOKUP($A19,'2022 Depr Rates'!$A:$D,4,FALSE)/12/1000</f>
        <v>794.49131994716618</v>
      </c>
      <c r="Q19" s="7">
        <f>D19*VLOOKUP($A19,'2022 Depr Rates'!$A:$D,3,FALSE)/12/1000+VLOOKUP($A19,'2022 Depr Rates'!$A:$D,4,FALSE)/12/1000</f>
        <v>794.49131994716618</v>
      </c>
      <c r="R19" s="7">
        <f>E19*VLOOKUP($A19,'2022 Depr Rates'!$A:$D,3,FALSE)/12/1000+VLOOKUP($A19,'2022 Depr Rates'!$A:$D,4,FALSE)/12/1000</f>
        <v>794.49131994716618</v>
      </c>
      <c r="S19" s="7">
        <f>F19*VLOOKUP($A19,'2022 Depr Rates'!$A:$D,3,FALSE)/12/1000+VLOOKUP($A19,'2022 Depr Rates'!$A:$D,4,FALSE)/12/1000</f>
        <v>794.49131994716618</v>
      </c>
      <c r="T19" s="7">
        <f>G19*VLOOKUP($A19,'2022 Depr Rates'!$A:$D,3,FALSE)/12/1000+VLOOKUP($A19,'2022 Depr Rates'!$A:$D,4,FALSE)/12/1000</f>
        <v>794.49131994716618</v>
      </c>
      <c r="U19" s="7">
        <f>H19*VLOOKUP($A19,'2022 Depr Rates'!$A:$D,3,FALSE)/12/1000+VLOOKUP($A19,'2022 Depr Rates'!$A:$D,4,FALSE)/12/1000</f>
        <v>794.49131994716618</v>
      </c>
      <c r="V19" s="7">
        <f>I19*VLOOKUP($A19,'2022 Depr Rates'!$A:$D,3,FALSE)/12/1000+VLOOKUP($A19,'2022 Depr Rates'!$A:$D,4,FALSE)/12/1000</f>
        <v>794.49131994716618</v>
      </c>
      <c r="W19" s="7">
        <f>J19*VLOOKUP($A19,'2022 Depr Rates'!$A:$D,3,FALSE)/12/1000+VLOOKUP($A19,'2022 Depr Rates'!$A:$D,4,FALSE)/12/1000</f>
        <v>794.49131994716618</v>
      </c>
      <c r="X19" s="7">
        <f>K19*VLOOKUP($A19,'2022 Depr Rates'!$A:$D,3,FALSE)/12/1000+VLOOKUP($A19,'2022 Depr Rates'!$A:$D,4,FALSE)/12/1000</f>
        <v>794.49131994716618</v>
      </c>
      <c r="Y19" s="7">
        <f>L19*VLOOKUP($A19,'2022 Depr Rates'!$A:$D,3,FALSE)/12/1000+VLOOKUP($A19,'2022 Depr Rates'!$A:$D,4,FALSE)/12/1000</f>
        <v>794.49131994716618</v>
      </c>
      <c r="Z19" s="7">
        <f>M19*VLOOKUP($A19,'2022 Depr Rates'!$A:$D,3,FALSE)/12/1000+VLOOKUP($A19,'2022 Depr Rates'!$A:$D,4,FALSE)/12/1000</f>
        <v>794.49131994716618</v>
      </c>
      <c r="AA19" s="7">
        <f>N19*VLOOKUP($A19,'2022 Depr Rates'!$A:$D,3,FALSE)/12/1000+VLOOKUP($A19,'2022 Depr Rates'!$A:$D,4,FALSE)/12/1000</f>
        <v>794.49131994716618</v>
      </c>
      <c r="AB19" s="7">
        <f t="shared" si="0"/>
        <v>9533.8958393659959</v>
      </c>
    </row>
    <row r="20" spans="1:28" x14ac:dyDescent="0.25">
      <c r="A20" s="17">
        <v>31244</v>
      </c>
      <c r="B20" t="s">
        <v>97</v>
      </c>
      <c r="C20" s="2">
        <v>291535014.69999999</v>
      </c>
      <c r="D20" s="2">
        <v>291535014.69999999</v>
      </c>
      <c r="E20" s="2">
        <v>291535014.69999999</v>
      </c>
      <c r="F20" s="2">
        <v>291535014.69999999</v>
      </c>
      <c r="G20" s="2">
        <v>295205871.35600001</v>
      </c>
      <c r="H20" s="2">
        <v>295392538.01999998</v>
      </c>
      <c r="I20" s="2">
        <v>296068964.69999999</v>
      </c>
      <c r="J20" s="2">
        <v>296125204.69999999</v>
      </c>
      <c r="K20" s="2">
        <v>296139204.69999999</v>
      </c>
      <c r="L20" s="2">
        <v>296139204.69999999</v>
      </c>
      <c r="M20" s="2">
        <v>297392323.5</v>
      </c>
      <c r="N20" s="2">
        <v>297442323.5</v>
      </c>
      <c r="P20" s="7">
        <f>C20*VLOOKUP($A20,'2022 Depr Rates'!$A:$D,3,FALSE)/12/1000+VLOOKUP($A20,'2022 Depr Rates'!$A:$D,4,FALSE)/12/1000</f>
        <v>801.72129042499989</v>
      </c>
      <c r="Q20" s="7">
        <f>D20*VLOOKUP($A20,'2022 Depr Rates'!$A:$D,3,FALSE)/12/1000+VLOOKUP($A20,'2022 Depr Rates'!$A:$D,4,FALSE)/12/1000</f>
        <v>801.72129042499989</v>
      </c>
      <c r="R20" s="7">
        <f>E20*VLOOKUP($A20,'2022 Depr Rates'!$A:$D,3,FALSE)/12/1000+VLOOKUP($A20,'2022 Depr Rates'!$A:$D,4,FALSE)/12/1000</f>
        <v>801.72129042499989</v>
      </c>
      <c r="S20" s="7">
        <f>F20*VLOOKUP($A20,'2022 Depr Rates'!$A:$D,3,FALSE)/12/1000+VLOOKUP($A20,'2022 Depr Rates'!$A:$D,4,FALSE)/12/1000</f>
        <v>801.72129042499989</v>
      </c>
      <c r="T20" s="7">
        <f>G20*VLOOKUP($A20,'2022 Depr Rates'!$A:$D,3,FALSE)/12/1000+VLOOKUP($A20,'2022 Depr Rates'!$A:$D,4,FALSE)/12/1000</f>
        <v>811.81614622899997</v>
      </c>
      <c r="U20" s="7">
        <f>H20*VLOOKUP($A20,'2022 Depr Rates'!$A:$D,3,FALSE)/12/1000+VLOOKUP($A20,'2022 Depr Rates'!$A:$D,4,FALSE)/12/1000</f>
        <v>812.32947955499992</v>
      </c>
      <c r="V20" s="7">
        <f>I20*VLOOKUP($A20,'2022 Depr Rates'!$A:$D,3,FALSE)/12/1000+VLOOKUP($A20,'2022 Depr Rates'!$A:$D,4,FALSE)/12/1000</f>
        <v>814.18965292500002</v>
      </c>
      <c r="W20" s="7">
        <f>J20*VLOOKUP($A20,'2022 Depr Rates'!$A:$D,3,FALSE)/12/1000+VLOOKUP($A20,'2022 Depr Rates'!$A:$D,4,FALSE)/12/1000</f>
        <v>814.34431292500005</v>
      </c>
      <c r="X20" s="7">
        <f>K20*VLOOKUP($A20,'2022 Depr Rates'!$A:$D,3,FALSE)/12/1000+VLOOKUP($A20,'2022 Depr Rates'!$A:$D,4,FALSE)/12/1000</f>
        <v>814.38281292500005</v>
      </c>
      <c r="Y20" s="7">
        <f>L20*VLOOKUP($A20,'2022 Depr Rates'!$A:$D,3,FALSE)/12/1000+VLOOKUP($A20,'2022 Depr Rates'!$A:$D,4,FALSE)/12/1000</f>
        <v>814.38281292500005</v>
      </c>
      <c r="Z20" s="7">
        <f>M20*VLOOKUP($A20,'2022 Depr Rates'!$A:$D,3,FALSE)/12/1000+VLOOKUP($A20,'2022 Depr Rates'!$A:$D,4,FALSE)/12/1000</f>
        <v>817.82888962499999</v>
      </c>
      <c r="AA20" s="7">
        <f>N20*VLOOKUP($A20,'2022 Depr Rates'!$A:$D,3,FALSE)/12/1000+VLOOKUP($A20,'2022 Depr Rates'!$A:$D,4,FALSE)/12/1000</f>
        <v>817.96638962499992</v>
      </c>
      <c r="AB20" s="7">
        <f t="shared" si="0"/>
        <v>9724.125658433999</v>
      </c>
    </row>
    <row r="21" spans="1:28" x14ac:dyDescent="0.25">
      <c r="A21" s="17">
        <v>31245</v>
      </c>
      <c r="B21" t="s">
        <v>98</v>
      </c>
      <c r="C21" s="2">
        <v>170362734.02799994</v>
      </c>
      <c r="D21" s="2">
        <v>170362734.02799994</v>
      </c>
      <c r="E21" s="2">
        <v>170362734.02799994</v>
      </c>
      <c r="F21" s="2">
        <v>170362734.02799994</v>
      </c>
      <c r="G21" s="2">
        <v>170362734.02799994</v>
      </c>
      <c r="H21" s="2">
        <v>170362734.02799994</v>
      </c>
      <c r="I21" s="2">
        <v>170880938.82799995</v>
      </c>
      <c r="J21" s="2">
        <v>171022490.02799994</v>
      </c>
      <c r="K21" s="2">
        <v>172236656.16799995</v>
      </c>
      <c r="L21" s="2">
        <v>172483718.29199997</v>
      </c>
      <c r="M21" s="2">
        <v>173138780.42799994</v>
      </c>
      <c r="N21" s="2">
        <v>173220380.42799994</v>
      </c>
      <c r="P21" s="7">
        <f>C21*VLOOKUP($A21,'2022 Depr Rates'!$A:$D,3,FALSE)/12/1000+VLOOKUP($A21,'2022 Depr Rates'!$A:$D,4,FALSE)/12/1000</f>
        <v>440.10372957233318</v>
      </c>
      <c r="Q21" s="7">
        <f>D21*VLOOKUP($A21,'2022 Depr Rates'!$A:$D,3,FALSE)/12/1000+VLOOKUP($A21,'2022 Depr Rates'!$A:$D,4,FALSE)/12/1000</f>
        <v>440.10372957233318</v>
      </c>
      <c r="R21" s="7">
        <f>E21*VLOOKUP($A21,'2022 Depr Rates'!$A:$D,3,FALSE)/12/1000+VLOOKUP($A21,'2022 Depr Rates'!$A:$D,4,FALSE)/12/1000</f>
        <v>440.10372957233318</v>
      </c>
      <c r="S21" s="7">
        <f>F21*VLOOKUP($A21,'2022 Depr Rates'!$A:$D,3,FALSE)/12/1000+VLOOKUP($A21,'2022 Depr Rates'!$A:$D,4,FALSE)/12/1000</f>
        <v>440.10372957233318</v>
      </c>
      <c r="T21" s="7">
        <f>G21*VLOOKUP($A21,'2022 Depr Rates'!$A:$D,3,FALSE)/12/1000+VLOOKUP($A21,'2022 Depr Rates'!$A:$D,4,FALSE)/12/1000</f>
        <v>440.10372957233318</v>
      </c>
      <c r="U21" s="7">
        <f>H21*VLOOKUP($A21,'2022 Depr Rates'!$A:$D,3,FALSE)/12/1000+VLOOKUP($A21,'2022 Depr Rates'!$A:$D,4,FALSE)/12/1000</f>
        <v>440.10372957233318</v>
      </c>
      <c r="V21" s="7">
        <f>I21*VLOOKUP($A21,'2022 Depr Rates'!$A:$D,3,FALSE)/12/1000+VLOOKUP($A21,'2022 Depr Rates'!$A:$D,4,FALSE)/12/1000</f>
        <v>441.44242530566657</v>
      </c>
      <c r="W21" s="7">
        <f>J21*VLOOKUP($A21,'2022 Depr Rates'!$A:$D,3,FALSE)/12/1000+VLOOKUP($A21,'2022 Depr Rates'!$A:$D,4,FALSE)/12/1000</f>
        <v>441.80809923899983</v>
      </c>
      <c r="X21" s="7">
        <f>K21*VLOOKUP($A21,'2022 Depr Rates'!$A:$D,3,FALSE)/12/1000+VLOOKUP($A21,'2022 Depr Rates'!$A:$D,4,FALSE)/12/1000</f>
        <v>444.94469510066654</v>
      </c>
      <c r="Y21" s="7">
        <f>L21*VLOOKUP($A21,'2022 Depr Rates'!$A:$D,3,FALSE)/12/1000+VLOOKUP($A21,'2022 Depr Rates'!$A:$D,4,FALSE)/12/1000</f>
        <v>445.58293892099988</v>
      </c>
      <c r="Z21" s="7">
        <f>M21*VLOOKUP($A21,'2022 Depr Rates'!$A:$D,3,FALSE)/12/1000+VLOOKUP($A21,'2022 Depr Rates'!$A:$D,4,FALSE)/12/1000</f>
        <v>447.27518277233321</v>
      </c>
      <c r="AA21" s="7">
        <f>N21*VLOOKUP($A21,'2022 Depr Rates'!$A:$D,3,FALSE)/12/1000+VLOOKUP($A21,'2022 Depr Rates'!$A:$D,4,FALSE)/12/1000</f>
        <v>447.48598277233316</v>
      </c>
      <c r="AB21" s="7">
        <f t="shared" si="0"/>
        <v>5309.1617015449983</v>
      </c>
    </row>
    <row r="22" spans="1:28" x14ac:dyDescent="0.25">
      <c r="A22" s="17">
        <v>31246</v>
      </c>
      <c r="B22" t="s">
        <v>99</v>
      </c>
      <c r="C22" s="2">
        <v>16458090.999999993</v>
      </c>
      <c r="D22" s="2">
        <v>16458090.999999993</v>
      </c>
      <c r="E22" s="2">
        <v>16458090.999999993</v>
      </c>
      <c r="F22" s="2">
        <v>16458090.999999993</v>
      </c>
      <c r="G22" s="2">
        <v>16458090.999999993</v>
      </c>
      <c r="H22" s="2">
        <v>16458090.999999993</v>
      </c>
      <c r="I22" s="2">
        <v>16458090.999999993</v>
      </c>
      <c r="J22" s="2">
        <v>16458090.999999993</v>
      </c>
      <c r="K22" s="2">
        <v>16458090.999999993</v>
      </c>
      <c r="L22" s="2">
        <v>16458090.999999993</v>
      </c>
      <c r="M22" s="2">
        <v>16458090.999999993</v>
      </c>
      <c r="N22" s="2">
        <v>16458090.999999993</v>
      </c>
      <c r="P22" s="7">
        <f>C22*VLOOKUP($A22,'2022 Depr Rates'!$A:$D,3,FALSE)/12/1000+VLOOKUP($A22,'2022 Depr Rates'!$A:$D,4,FALSE)/12/1000</f>
        <v>258.87463212499983</v>
      </c>
      <c r="Q22" s="7">
        <f>D22*VLOOKUP($A22,'2022 Depr Rates'!$A:$D,3,FALSE)/12/1000+VLOOKUP($A22,'2022 Depr Rates'!$A:$D,4,FALSE)/12/1000</f>
        <v>258.87463212499983</v>
      </c>
      <c r="R22" s="7">
        <f>E22*VLOOKUP($A22,'2022 Depr Rates'!$A:$D,3,FALSE)/12/1000+VLOOKUP($A22,'2022 Depr Rates'!$A:$D,4,FALSE)/12/1000</f>
        <v>258.87463212499983</v>
      </c>
      <c r="S22" s="7">
        <f>F22*VLOOKUP($A22,'2022 Depr Rates'!$A:$D,3,FALSE)/12/1000+VLOOKUP($A22,'2022 Depr Rates'!$A:$D,4,FALSE)/12/1000</f>
        <v>258.87463212499983</v>
      </c>
      <c r="T22" s="7">
        <f>G22*VLOOKUP($A22,'2022 Depr Rates'!$A:$D,3,FALSE)/12/1000+VLOOKUP($A22,'2022 Depr Rates'!$A:$D,4,FALSE)/12/1000</f>
        <v>258.87463212499983</v>
      </c>
      <c r="U22" s="7">
        <f>H22*VLOOKUP($A22,'2022 Depr Rates'!$A:$D,3,FALSE)/12/1000+VLOOKUP($A22,'2022 Depr Rates'!$A:$D,4,FALSE)/12/1000</f>
        <v>258.87463212499983</v>
      </c>
      <c r="V22" s="7">
        <f>I22*VLOOKUP($A22,'2022 Depr Rates'!$A:$D,3,FALSE)/12/1000+VLOOKUP($A22,'2022 Depr Rates'!$A:$D,4,FALSE)/12/1000</f>
        <v>258.87463212499983</v>
      </c>
      <c r="W22" s="7">
        <f>J22*VLOOKUP($A22,'2022 Depr Rates'!$A:$D,3,FALSE)/12/1000+VLOOKUP($A22,'2022 Depr Rates'!$A:$D,4,FALSE)/12/1000</f>
        <v>258.87463212499983</v>
      </c>
      <c r="X22" s="7">
        <f>K22*VLOOKUP($A22,'2022 Depr Rates'!$A:$D,3,FALSE)/12/1000+VLOOKUP($A22,'2022 Depr Rates'!$A:$D,4,FALSE)/12/1000</f>
        <v>258.87463212499983</v>
      </c>
      <c r="Y22" s="7">
        <f>L22*VLOOKUP($A22,'2022 Depr Rates'!$A:$D,3,FALSE)/12/1000+VLOOKUP($A22,'2022 Depr Rates'!$A:$D,4,FALSE)/12/1000</f>
        <v>258.87463212499983</v>
      </c>
      <c r="Z22" s="7">
        <f>M22*VLOOKUP($A22,'2022 Depr Rates'!$A:$D,3,FALSE)/12/1000+VLOOKUP($A22,'2022 Depr Rates'!$A:$D,4,FALSE)/12/1000</f>
        <v>258.87463212499983</v>
      </c>
      <c r="AA22" s="7">
        <f>N22*VLOOKUP($A22,'2022 Depr Rates'!$A:$D,3,FALSE)/12/1000+VLOOKUP($A22,'2022 Depr Rates'!$A:$D,4,FALSE)/12/1000</f>
        <v>258.87463212499983</v>
      </c>
      <c r="AB22" s="7">
        <f t="shared" si="0"/>
        <v>3106.4955854999989</v>
      </c>
    </row>
    <row r="23" spans="1:28" x14ac:dyDescent="0.25">
      <c r="A23" s="17">
        <v>31251</v>
      </c>
      <c r="B23" t="s">
        <v>101</v>
      </c>
      <c r="C23" s="2">
        <v>7714334.1600000188</v>
      </c>
      <c r="D23" s="2">
        <v>7714334.1600000188</v>
      </c>
      <c r="E23" s="2">
        <v>7714334.1600000188</v>
      </c>
      <c r="F23" s="2">
        <v>7714334.1600000188</v>
      </c>
      <c r="G23" s="2">
        <v>7714334.1600000188</v>
      </c>
      <c r="H23" s="2">
        <v>7714334.1600000188</v>
      </c>
      <c r="I23" s="2">
        <v>7714334.1600000188</v>
      </c>
      <c r="J23" s="2">
        <v>7714334.1600000188</v>
      </c>
      <c r="K23" s="2">
        <v>7714334.1600000188</v>
      </c>
      <c r="L23" s="2">
        <v>7714334.1600000188</v>
      </c>
      <c r="M23" s="2">
        <v>7714334.1600000188</v>
      </c>
      <c r="N23" s="2">
        <v>7714334.1600000188</v>
      </c>
      <c r="P23" s="7">
        <f>C23*VLOOKUP($A23,'2022 Depr Rates'!$A:$D,3,FALSE)/12/1000+VLOOKUP($A23,'2022 Depr Rates'!$A:$D,4,FALSE)/12/1000</f>
        <v>186.40210821916676</v>
      </c>
      <c r="Q23" s="7">
        <f>D23*VLOOKUP($A23,'2022 Depr Rates'!$A:$D,3,FALSE)/12/1000+VLOOKUP($A23,'2022 Depr Rates'!$A:$D,4,FALSE)/12/1000</f>
        <v>186.40210821916676</v>
      </c>
      <c r="R23" s="7">
        <f>E23*VLOOKUP($A23,'2022 Depr Rates'!$A:$D,3,FALSE)/12/1000+VLOOKUP($A23,'2022 Depr Rates'!$A:$D,4,FALSE)/12/1000</f>
        <v>186.40210821916676</v>
      </c>
      <c r="S23" s="7">
        <f>F23*VLOOKUP($A23,'2022 Depr Rates'!$A:$D,3,FALSE)/12/1000+VLOOKUP($A23,'2022 Depr Rates'!$A:$D,4,FALSE)/12/1000</f>
        <v>186.40210821916676</v>
      </c>
      <c r="T23" s="7">
        <f>G23*VLOOKUP($A23,'2022 Depr Rates'!$A:$D,3,FALSE)/12/1000+VLOOKUP($A23,'2022 Depr Rates'!$A:$D,4,FALSE)/12/1000</f>
        <v>186.40210821916676</v>
      </c>
      <c r="U23" s="7">
        <f>H23*VLOOKUP($A23,'2022 Depr Rates'!$A:$D,3,FALSE)/12/1000+VLOOKUP($A23,'2022 Depr Rates'!$A:$D,4,FALSE)/12/1000</f>
        <v>186.40210821916676</v>
      </c>
      <c r="V23" s="7">
        <f>I23*VLOOKUP($A23,'2022 Depr Rates'!$A:$D,3,FALSE)/12/1000+VLOOKUP($A23,'2022 Depr Rates'!$A:$D,4,FALSE)/12/1000</f>
        <v>186.40210821916676</v>
      </c>
      <c r="W23" s="7">
        <f>J23*VLOOKUP($A23,'2022 Depr Rates'!$A:$D,3,FALSE)/12/1000+VLOOKUP($A23,'2022 Depr Rates'!$A:$D,4,FALSE)/12/1000</f>
        <v>186.40210821916676</v>
      </c>
      <c r="X23" s="7">
        <f>K23*VLOOKUP($A23,'2022 Depr Rates'!$A:$D,3,FALSE)/12/1000+VLOOKUP($A23,'2022 Depr Rates'!$A:$D,4,FALSE)/12/1000</f>
        <v>186.40210821916676</v>
      </c>
      <c r="Y23" s="7">
        <f>L23*VLOOKUP($A23,'2022 Depr Rates'!$A:$D,3,FALSE)/12/1000+VLOOKUP($A23,'2022 Depr Rates'!$A:$D,4,FALSE)/12/1000</f>
        <v>186.40210821916676</v>
      </c>
      <c r="Z23" s="7">
        <f>M23*VLOOKUP($A23,'2022 Depr Rates'!$A:$D,3,FALSE)/12/1000+VLOOKUP($A23,'2022 Depr Rates'!$A:$D,4,FALSE)/12/1000</f>
        <v>186.40210821916676</v>
      </c>
      <c r="AA23" s="7">
        <f>N23*VLOOKUP($A23,'2022 Depr Rates'!$A:$D,3,FALSE)/12/1000+VLOOKUP($A23,'2022 Depr Rates'!$A:$D,4,FALSE)/12/1000</f>
        <v>186.40210821916676</v>
      </c>
      <c r="AB23" s="7">
        <f t="shared" si="0"/>
        <v>2236.8252986300013</v>
      </c>
    </row>
    <row r="24" spans="1:28" x14ac:dyDescent="0.25">
      <c r="A24" s="17">
        <v>31252</v>
      </c>
      <c r="B24" t="s">
        <v>102</v>
      </c>
      <c r="C24" s="2">
        <v>5.9604644775390625E-8</v>
      </c>
      <c r="D24" s="2">
        <v>5.9604644775390625E-8</v>
      </c>
      <c r="E24" s="2">
        <v>5.9604644775390625E-8</v>
      </c>
      <c r="F24" s="2">
        <v>5.9604644775390625E-8</v>
      </c>
      <c r="G24" s="2">
        <v>5.9604644775390625E-8</v>
      </c>
      <c r="H24" s="2">
        <v>5.9604644775390625E-8</v>
      </c>
      <c r="I24" s="2">
        <v>5.9604644775390625E-8</v>
      </c>
      <c r="J24" s="2">
        <v>5.9604644775390625E-8</v>
      </c>
      <c r="K24" s="2">
        <v>5.9604644775390625E-8</v>
      </c>
      <c r="L24" s="2">
        <v>5.9604644775390625E-8</v>
      </c>
      <c r="M24" s="2">
        <v>5.9604644775390625E-8</v>
      </c>
      <c r="N24" s="2">
        <v>5.9604644775390625E-8</v>
      </c>
      <c r="P24" s="7">
        <f>C24*VLOOKUP($A24,'2022 Depr Rates'!$A:$D,3,FALSE)/12/1000+VLOOKUP($A24,'2022 Depr Rates'!$A:$D,4,FALSE)/12/1000</f>
        <v>240.23743750000031</v>
      </c>
      <c r="Q24" s="7">
        <f>D24*VLOOKUP($A24,'2022 Depr Rates'!$A:$D,3,FALSE)/12/1000+VLOOKUP($A24,'2022 Depr Rates'!$A:$D,4,FALSE)/12/1000</f>
        <v>240.23743750000031</v>
      </c>
      <c r="R24" s="7">
        <f>E24*VLOOKUP($A24,'2022 Depr Rates'!$A:$D,3,FALSE)/12/1000+VLOOKUP($A24,'2022 Depr Rates'!$A:$D,4,FALSE)/12/1000</f>
        <v>240.23743750000031</v>
      </c>
      <c r="S24" s="7">
        <f>F24*VLOOKUP($A24,'2022 Depr Rates'!$A:$D,3,FALSE)/12/1000+VLOOKUP($A24,'2022 Depr Rates'!$A:$D,4,FALSE)/12/1000</f>
        <v>240.23743750000031</v>
      </c>
      <c r="T24" s="7">
        <f>G24*VLOOKUP($A24,'2022 Depr Rates'!$A:$D,3,FALSE)/12/1000+VLOOKUP($A24,'2022 Depr Rates'!$A:$D,4,FALSE)/12/1000</f>
        <v>240.23743750000031</v>
      </c>
      <c r="U24" s="7">
        <f>H24*VLOOKUP($A24,'2022 Depr Rates'!$A:$D,3,FALSE)/12/1000+VLOOKUP($A24,'2022 Depr Rates'!$A:$D,4,FALSE)/12/1000</f>
        <v>240.23743750000031</v>
      </c>
      <c r="V24" s="7">
        <f>I24*VLOOKUP($A24,'2022 Depr Rates'!$A:$D,3,FALSE)/12/1000+VLOOKUP($A24,'2022 Depr Rates'!$A:$D,4,FALSE)/12/1000</f>
        <v>240.23743750000031</v>
      </c>
      <c r="W24" s="7">
        <f>J24*VLOOKUP($A24,'2022 Depr Rates'!$A:$D,3,FALSE)/12/1000+VLOOKUP($A24,'2022 Depr Rates'!$A:$D,4,FALSE)/12/1000</f>
        <v>240.23743750000031</v>
      </c>
      <c r="X24" s="7">
        <f>K24*VLOOKUP($A24,'2022 Depr Rates'!$A:$D,3,FALSE)/12/1000+VLOOKUP($A24,'2022 Depr Rates'!$A:$D,4,FALSE)/12/1000</f>
        <v>240.23743750000031</v>
      </c>
      <c r="Y24" s="7">
        <f>L24*VLOOKUP($A24,'2022 Depr Rates'!$A:$D,3,FALSE)/12/1000+VLOOKUP($A24,'2022 Depr Rates'!$A:$D,4,FALSE)/12/1000</f>
        <v>240.23743750000031</v>
      </c>
      <c r="Z24" s="7">
        <f>M24*VLOOKUP($A24,'2022 Depr Rates'!$A:$D,3,FALSE)/12/1000+VLOOKUP($A24,'2022 Depr Rates'!$A:$D,4,FALSE)/12/1000</f>
        <v>240.23743750000031</v>
      </c>
      <c r="AA24" s="7">
        <f>N24*VLOOKUP($A24,'2022 Depr Rates'!$A:$D,3,FALSE)/12/1000+VLOOKUP($A24,'2022 Depr Rates'!$A:$D,4,FALSE)/12/1000</f>
        <v>240.23743750000031</v>
      </c>
      <c r="AB24" s="7">
        <f t="shared" si="0"/>
        <v>2882.8492500000043</v>
      </c>
    </row>
    <row r="25" spans="1:28" x14ac:dyDescent="0.25">
      <c r="A25" s="17">
        <v>31253</v>
      </c>
      <c r="B25" t="s">
        <v>103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P25" s="7">
        <f>C25*VLOOKUP($A25,'2022 Depr Rates'!$A:$D,3,FALSE)/12/1000+VLOOKUP($A25,'2022 Depr Rates'!$A:$D,4,FALSE)/12/1000</f>
        <v>189.01766170833326</v>
      </c>
      <c r="Q25" s="7">
        <f>D25*VLOOKUP($A25,'2022 Depr Rates'!$A:$D,3,FALSE)/12/1000+VLOOKUP($A25,'2022 Depr Rates'!$A:$D,4,FALSE)/12/1000</f>
        <v>189.01766170833326</v>
      </c>
      <c r="R25" s="7">
        <f>E25*VLOOKUP($A25,'2022 Depr Rates'!$A:$D,3,FALSE)/12/1000+VLOOKUP($A25,'2022 Depr Rates'!$A:$D,4,FALSE)/12/1000</f>
        <v>189.01766170833326</v>
      </c>
      <c r="S25" s="7">
        <f>F25*VLOOKUP($A25,'2022 Depr Rates'!$A:$D,3,FALSE)/12/1000+VLOOKUP($A25,'2022 Depr Rates'!$A:$D,4,FALSE)/12/1000</f>
        <v>189.01766170833326</v>
      </c>
      <c r="T25" s="7">
        <f>G25*VLOOKUP($A25,'2022 Depr Rates'!$A:$D,3,FALSE)/12/1000+VLOOKUP($A25,'2022 Depr Rates'!$A:$D,4,FALSE)/12/1000</f>
        <v>189.01766170833326</v>
      </c>
      <c r="U25" s="7">
        <f>H25*VLOOKUP($A25,'2022 Depr Rates'!$A:$D,3,FALSE)/12/1000+VLOOKUP($A25,'2022 Depr Rates'!$A:$D,4,FALSE)/12/1000</f>
        <v>189.01766170833326</v>
      </c>
      <c r="V25" s="7">
        <f>I25*VLOOKUP($A25,'2022 Depr Rates'!$A:$D,3,FALSE)/12/1000+VLOOKUP($A25,'2022 Depr Rates'!$A:$D,4,FALSE)/12/1000</f>
        <v>189.01766170833326</v>
      </c>
      <c r="W25" s="7">
        <f>J25*VLOOKUP($A25,'2022 Depr Rates'!$A:$D,3,FALSE)/12/1000+VLOOKUP($A25,'2022 Depr Rates'!$A:$D,4,FALSE)/12/1000</f>
        <v>189.01766170833326</v>
      </c>
      <c r="X25" s="7">
        <f>K25*VLOOKUP($A25,'2022 Depr Rates'!$A:$D,3,FALSE)/12/1000+VLOOKUP($A25,'2022 Depr Rates'!$A:$D,4,FALSE)/12/1000</f>
        <v>189.01766170833326</v>
      </c>
      <c r="Y25" s="7">
        <f>L25*VLOOKUP($A25,'2022 Depr Rates'!$A:$D,3,FALSE)/12/1000+VLOOKUP($A25,'2022 Depr Rates'!$A:$D,4,FALSE)/12/1000</f>
        <v>189.01766170833326</v>
      </c>
      <c r="Z25" s="7">
        <f>M25*VLOOKUP($A25,'2022 Depr Rates'!$A:$D,3,FALSE)/12/1000+VLOOKUP($A25,'2022 Depr Rates'!$A:$D,4,FALSE)/12/1000</f>
        <v>189.01766170833326</v>
      </c>
      <c r="AA25" s="7">
        <f>N25*VLOOKUP($A25,'2022 Depr Rates'!$A:$D,3,FALSE)/12/1000+VLOOKUP($A25,'2022 Depr Rates'!$A:$D,4,FALSE)/12/1000</f>
        <v>189.01766170833326</v>
      </c>
      <c r="AB25" s="7">
        <f t="shared" si="0"/>
        <v>2268.2119404999989</v>
      </c>
    </row>
    <row r="26" spans="1:28" x14ac:dyDescent="0.25">
      <c r="A26" s="17">
        <v>31254</v>
      </c>
      <c r="B26" t="s">
        <v>104</v>
      </c>
      <c r="C26" s="2">
        <v>30373191.169999998</v>
      </c>
      <c r="D26" s="2">
        <v>30373191.169999998</v>
      </c>
      <c r="E26" s="2">
        <v>30373191.169999998</v>
      </c>
      <c r="F26" s="2">
        <v>30373191.169999998</v>
      </c>
      <c r="G26" s="2">
        <v>30373191.169999998</v>
      </c>
      <c r="H26" s="2">
        <v>30373191.169999998</v>
      </c>
      <c r="I26" s="2">
        <v>30373191.169999998</v>
      </c>
      <c r="J26" s="2">
        <v>30373191.169999998</v>
      </c>
      <c r="K26" s="2">
        <v>30373191.169999998</v>
      </c>
      <c r="L26" s="2">
        <v>30373191.169999998</v>
      </c>
      <c r="M26" s="2">
        <v>30373191.169999998</v>
      </c>
      <c r="N26" s="2">
        <v>30373191.169999998</v>
      </c>
      <c r="P26" s="7">
        <f>C26*VLOOKUP($A26,'2022 Depr Rates'!$A:$D,3,FALSE)/12/1000+VLOOKUP($A26,'2022 Depr Rates'!$A:$D,4,FALSE)/12/1000</f>
        <v>91.119573509999995</v>
      </c>
      <c r="Q26" s="7">
        <f>D26*VLOOKUP($A26,'2022 Depr Rates'!$A:$D,3,FALSE)/12/1000+VLOOKUP($A26,'2022 Depr Rates'!$A:$D,4,FALSE)/12/1000</f>
        <v>91.119573509999995</v>
      </c>
      <c r="R26" s="7">
        <f>E26*VLOOKUP($A26,'2022 Depr Rates'!$A:$D,3,FALSE)/12/1000+VLOOKUP($A26,'2022 Depr Rates'!$A:$D,4,FALSE)/12/1000</f>
        <v>91.119573509999995</v>
      </c>
      <c r="S26" s="7">
        <f>F26*VLOOKUP($A26,'2022 Depr Rates'!$A:$D,3,FALSE)/12/1000+VLOOKUP($A26,'2022 Depr Rates'!$A:$D,4,FALSE)/12/1000</f>
        <v>91.119573509999995</v>
      </c>
      <c r="T26" s="7">
        <f>G26*VLOOKUP($A26,'2022 Depr Rates'!$A:$D,3,FALSE)/12/1000+VLOOKUP($A26,'2022 Depr Rates'!$A:$D,4,FALSE)/12/1000</f>
        <v>91.119573509999995</v>
      </c>
      <c r="U26" s="7">
        <f>H26*VLOOKUP($A26,'2022 Depr Rates'!$A:$D,3,FALSE)/12/1000+VLOOKUP($A26,'2022 Depr Rates'!$A:$D,4,FALSE)/12/1000</f>
        <v>91.119573509999995</v>
      </c>
      <c r="V26" s="7">
        <f>I26*VLOOKUP($A26,'2022 Depr Rates'!$A:$D,3,FALSE)/12/1000+VLOOKUP($A26,'2022 Depr Rates'!$A:$D,4,FALSE)/12/1000</f>
        <v>91.119573509999995</v>
      </c>
      <c r="W26" s="7">
        <f>J26*VLOOKUP($A26,'2022 Depr Rates'!$A:$D,3,FALSE)/12/1000+VLOOKUP($A26,'2022 Depr Rates'!$A:$D,4,FALSE)/12/1000</f>
        <v>91.119573509999995</v>
      </c>
      <c r="X26" s="7">
        <f>K26*VLOOKUP($A26,'2022 Depr Rates'!$A:$D,3,FALSE)/12/1000+VLOOKUP($A26,'2022 Depr Rates'!$A:$D,4,FALSE)/12/1000</f>
        <v>91.119573509999995</v>
      </c>
      <c r="Y26" s="7">
        <f>L26*VLOOKUP($A26,'2022 Depr Rates'!$A:$D,3,FALSE)/12/1000+VLOOKUP($A26,'2022 Depr Rates'!$A:$D,4,FALSE)/12/1000</f>
        <v>91.119573509999995</v>
      </c>
      <c r="Z26" s="7">
        <f>M26*VLOOKUP($A26,'2022 Depr Rates'!$A:$D,3,FALSE)/12/1000+VLOOKUP($A26,'2022 Depr Rates'!$A:$D,4,FALSE)/12/1000</f>
        <v>91.119573509999995</v>
      </c>
      <c r="AA26" s="7">
        <f>N26*VLOOKUP($A26,'2022 Depr Rates'!$A:$D,3,FALSE)/12/1000+VLOOKUP($A26,'2022 Depr Rates'!$A:$D,4,FALSE)/12/1000</f>
        <v>91.119573509999995</v>
      </c>
      <c r="AB26" s="7">
        <f t="shared" si="0"/>
        <v>1093.4348821199999</v>
      </c>
    </row>
    <row r="27" spans="1:28" x14ac:dyDescent="0.25">
      <c r="A27" s="17">
        <v>31440</v>
      </c>
      <c r="B27" t="s">
        <v>105</v>
      </c>
      <c r="C27" s="2">
        <v>15951556.716000004</v>
      </c>
      <c r="D27" s="2">
        <v>15951556.716000004</v>
      </c>
      <c r="E27" s="2">
        <v>15951556.716000004</v>
      </c>
      <c r="F27" s="2">
        <v>15951556.716000004</v>
      </c>
      <c r="G27" s="2">
        <v>15971556.716000004</v>
      </c>
      <c r="H27" s="2">
        <v>24812269.672000002</v>
      </c>
      <c r="I27" s="2">
        <v>25296445.168000001</v>
      </c>
      <c r="J27" s="2">
        <v>25526866.664000001</v>
      </c>
      <c r="K27" s="2">
        <v>25533533.335999999</v>
      </c>
      <c r="L27" s="2">
        <v>25540199.999999996</v>
      </c>
      <c r="M27" s="2">
        <v>27873533.319999997</v>
      </c>
      <c r="N27" s="2">
        <v>28106866.679999996</v>
      </c>
      <c r="P27" s="7">
        <f>C27*VLOOKUP($A27,'2022 Depr Rates'!$A:$D,3,FALSE)/12/1000+VLOOKUP($A27,'2022 Depr Rates'!$A:$D,4,FALSE)/12/1000</f>
        <v>41.208188183000011</v>
      </c>
      <c r="Q27" s="7">
        <f>D27*VLOOKUP($A27,'2022 Depr Rates'!$A:$D,3,FALSE)/12/1000+VLOOKUP($A27,'2022 Depr Rates'!$A:$D,4,FALSE)/12/1000</f>
        <v>41.208188183000011</v>
      </c>
      <c r="R27" s="7">
        <f>E27*VLOOKUP($A27,'2022 Depr Rates'!$A:$D,3,FALSE)/12/1000+VLOOKUP($A27,'2022 Depr Rates'!$A:$D,4,FALSE)/12/1000</f>
        <v>41.208188183000011</v>
      </c>
      <c r="S27" s="7">
        <f>F27*VLOOKUP($A27,'2022 Depr Rates'!$A:$D,3,FALSE)/12/1000+VLOOKUP($A27,'2022 Depr Rates'!$A:$D,4,FALSE)/12/1000</f>
        <v>41.208188183000011</v>
      </c>
      <c r="T27" s="7">
        <f>G27*VLOOKUP($A27,'2022 Depr Rates'!$A:$D,3,FALSE)/12/1000+VLOOKUP($A27,'2022 Depr Rates'!$A:$D,4,FALSE)/12/1000</f>
        <v>41.259854849666674</v>
      </c>
      <c r="U27" s="7">
        <f>H27*VLOOKUP($A27,'2022 Depr Rates'!$A:$D,3,FALSE)/12/1000+VLOOKUP($A27,'2022 Depr Rates'!$A:$D,4,FALSE)/12/1000</f>
        <v>64.098363319333345</v>
      </c>
      <c r="V27" s="7">
        <f>I27*VLOOKUP($A27,'2022 Depr Rates'!$A:$D,3,FALSE)/12/1000+VLOOKUP($A27,'2022 Depr Rates'!$A:$D,4,FALSE)/12/1000</f>
        <v>65.349150017333329</v>
      </c>
      <c r="W27" s="7">
        <f>J27*VLOOKUP($A27,'2022 Depr Rates'!$A:$D,3,FALSE)/12/1000+VLOOKUP($A27,'2022 Depr Rates'!$A:$D,4,FALSE)/12/1000</f>
        <v>65.94440554866668</v>
      </c>
      <c r="X27" s="7">
        <f>K27*VLOOKUP($A27,'2022 Depr Rates'!$A:$D,3,FALSE)/12/1000+VLOOKUP($A27,'2022 Depr Rates'!$A:$D,4,FALSE)/12/1000</f>
        <v>65.961627784666661</v>
      </c>
      <c r="Y27" s="7">
        <f>L27*VLOOKUP($A27,'2022 Depr Rates'!$A:$D,3,FALSE)/12/1000+VLOOKUP($A27,'2022 Depr Rates'!$A:$D,4,FALSE)/12/1000</f>
        <v>65.978849999999994</v>
      </c>
      <c r="Z27" s="7">
        <f>M27*VLOOKUP($A27,'2022 Depr Rates'!$A:$D,3,FALSE)/12/1000+VLOOKUP($A27,'2022 Depr Rates'!$A:$D,4,FALSE)/12/1000</f>
        <v>72.006627743333325</v>
      </c>
      <c r="AA27" s="7">
        <f>N27*VLOOKUP($A27,'2022 Depr Rates'!$A:$D,3,FALSE)/12/1000+VLOOKUP($A27,'2022 Depr Rates'!$A:$D,4,FALSE)/12/1000</f>
        <v>72.609405589999994</v>
      </c>
      <c r="AB27" s="7">
        <f t="shared" si="0"/>
        <v>678.04103758499991</v>
      </c>
    </row>
    <row r="28" spans="1:28" x14ac:dyDescent="0.25">
      <c r="A28" s="17">
        <v>31441</v>
      </c>
      <c r="B28" t="s">
        <v>106</v>
      </c>
      <c r="C28" s="2">
        <v>21935698.260000002</v>
      </c>
      <c r="D28" s="2">
        <v>21935698.260000002</v>
      </c>
      <c r="E28" s="2">
        <v>21935698.260000002</v>
      </c>
      <c r="F28" s="2">
        <v>21935698.260000002</v>
      </c>
      <c r="G28" s="2">
        <v>21935698.260000002</v>
      </c>
      <c r="H28" s="2">
        <v>21935698.260000002</v>
      </c>
      <c r="I28" s="2">
        <v>21935698.260000002</v>
      </c>
      <c r="J28" s="2">
        <v>21935698.260000002</v>
      </c>
      <c r="K28" s="2">
        <v>21935698.260000002</v>
      </c>
      <c r="L28" s="2">
        <v>21935698.260000002</v>
      </c>
      <c r="M28" s="2">
        <v>21935698.260000002</v>
      </c>
      <c r="N28" s="2">
        <v>21935698.260000002</v>
      </c>
      <c r="P28" s="7">
        <f>C28*VLOOKUP($A28,'2022 Depr Rates'!$A:$D,3,FALSE)/12/1000+VLOOKUP($A28,'2022 Depr Rates'!$A:$D,4,FALSE)/12/1000</f>
        <v>240.9315150066667</v>
      </c>
      <c r="Q28" s="7">
        <f>D28*VLOOKUP($A28,'2022 Depr Rates'!$A:$D,3,FALSE)/12/1000+VLOOKUP($A28,'2022 Depr Rates'!$A:$D,4,FALSE)/12/1000</f>
        <v>240.9315150066667</v>
      </c>
      <c r="R28" s="7">
        <f>E28*VLOOKUP($A28,'2022 Depr Rates'!$A:$D,3,FALSE)/12/1000+VLOOKUP($A28,'2022 Depr Rates'!$A:$D,4,FALSE)/12/1000</f>
        <v>240.9315150066667</v>
      </c>
      <c r="S28" s="7">
        <f>F28*VLOOKUP($A28,'2022 Depr Rates'!$A:$D,3,FALSE)/12/1000+VLOOKUP($A28,'2022 Depr Rates'!$A:$D,4,FALSE)/12/1000</f>
        <v>240.9315150066667</v>
      </c>
      <c r="T28" s="7">
        <f>G28*VLOOKUP($A28,'2022 Depr Rates'!$A:$D,3,FALSE)/12/1000+VLOOKUP($A28,'2022 Depr Rates'!$A:$D,4,FALSE)/12/1000</f>
        <v>240.9315150066667</v>
      </c>
      <c r="U28" s="7">
        <f>H28*VLOOKUP($A28,'2022 Depr Rates'!$A:$D,3,FALSE)/12/1000+VLOOKUP($A28,'2022 Depr Rates'!$A:$D,4,FALSE)/12/1000</f>
        <v>240.9315150066667</v>
      </c>
      <c r="V28" s="7">
        <f>I28*VLOOKUP($A28,'2022 Depr Rates'!$A:$D,3,FALSE)/12/1000+VLOOKUP($A28,'2022 Depr Rates'!$A:$D,4,FALSE)/12/1000</f>
        <v>240.9315150066667</v>
      </c>
      <c r="W28" s="7">
        <f>J28*VLOOKUP($A28,'2022 Depr Rates'!$A:$D,3,FALSE)/12/1000+VLOOKUP($A28,'2022 Depr Rates'!$A:$D,4,FALSE)/12/1000</f>
        <v>240.9315150066667</v>
      </c>
      <c r="X28" s="7">
        <f>K28*VLOOKUP($A28,'2022 Depr Rates'!$A:$D,3,FALSE)/12/1000+VLOOKUP($A28,'2022 Depr Rates'!$A:$D,4,FALSE)/12/1000</f>
        <v>240.9315150066667</v>
      </c>
      <c r="Y28" s="7">
        <f>L28*VLOOKUP($A28,'2022 Depr Rates'!$A:$D,3,FALSE)/12/1000+VLOOKUP($A28,'2022 Depr Rates'!$A:$D,4,FALSE)/12/1000</f>
        <v>240.9315150066667</v>
      </c>
      <c r="Z28" s="7">
        <f>M28*VLOOKUP($A28,'2022 Depr Rates'!$A:$D,3,FALSE)/12/1000+VLOOKUP($A28,'2022 Depr Rates'!$A:$D,4,FALSE)/12/1000</f>
        <v>240.9315150066667</v>
      </c>
      <c r="AA28" s="7">
        <f>N28*VLOOKUP($A28,'2022 Depr Rates'!$A:$D,3,FALSE)/12/1000+VLOOKUP($A28,'2022 Depr Rates'!$A:$D,4,FALSE)/12/1000</f>
        <v>240.9315150066667</v>
      </c>
      <c r="AB28" s="7">
        <f t="shared" si="0"/>
        <v>2891.1781800800013</v>
      </c>
    </row>
    <row r="29" spans="1:28" x14ac:dyDescent="0.25">
      <c r="A29" s="17">
        <v>31442</v>
      </c>
      <c r="B29" t="s">
        <v>107</v>
      </c>
      <c r="C29" s="2">
        <v>5595.9920000135899</v>
      </c>
      <c r="D29" s="2">
        <v>5595.9920000135899</v>
      </c>
      <c r="E29" s="2">
        <v>5595.9920000135899</v>
      </c>
      <c r="F29" s="2">
        <v>5595.9920000135899</v>
      </c>
      <c r="G29" s="2">
        <v>5595.9920000135899</v>
      </c>
      <c r="H29" s="2">
        <v>5595.9920000135899</v>
      </c>
      <c r="I29" s="2">
        <v>5595.9920000135899</v>
      </c>
      <c r="J29" s="2">
        <v>5595.9920000135899</v>
      </c>
      <c r="K29" s="2">
        <v>5595.9920000135899</v>
      </c>
      <c r="L29" s="2">
        <v>5595.9920000135899</v>
      </c>
      <c r="M29" s="2">
        <v>5595.9920000135899</v>
      </c>
      <c r="N29" s="2">
        <v>5595.9920000135899</v>
      </c>
      <c r="P29" s="7">
        <f>C29*VLOOKUP($A29,'2022 Depr Rates'!$A:$D,3,FALSE)/12/1000+VLOOKUP($A29,'2022 Depr Rates'!$A:$D,4,FALSE)/12/1000</f>
        <v>197.87884878516675</v>
      </c>
      <c r="Q29" s="7">
        <f>D29*VLOOKUP($A29,'2022 Depr Rates'!$A:$D,3,FALSE)/12/1000+VLOOKUP($A29,'2022 Depr Rates'!$A:$D,4,FALSE)/12/1000</f>
        <v>197.87884878516675</v>
      </c>
      <c r="R29" s="7">
        <f>E29*VLOOKUP($A29,'2022 Depr Rates'!$A:$D,3,FALSE)/12/1000+VLOOKUP($A29,'2022 Depr Rates'!$A:$D,4,FALSE)/12/1000</f>
        <v>197.87884878516675</v>
      </c>
      <c r="S29" s="7">
        <f>F29*VLOOKUP($A29,'2022 Depr Rates'!$A:$D,3,FALSE)/12/1000+VLOOKUP($A29,'2022 Depr Rates'!$A:$D,4,FALSE)/12/1000</f>
        <v>197.87884878516675</v>
      </c>
      <c r="T29" s="7">
        <f>G29*VLOOKUP($A29,'2022 Depr Rates'!$A:$D,3,FALSE)/12/1000+VLOOKUP($A29,'2022 Depr Rates'!$A:$D,4,FALSE)/12/1000</f>
        <v>197.87884878516675</v>
      </c>
      <c r="U29" s="7">
        <f>H29*VLOOKUP($A29,'2022 Depr Rates'!$A:$D,3,FALSE)/12/1000+VLOOKUP($A29,'2022 Depr Rates'!$A:$D,4,FALSE)/12/1000</f>
        <v>197.87884878516675</v>
      </c>
      <c r="V29" s="7">
        <f>I29*VLOOKUP($A29,'2022 Depr Rates'!$A:$D,3,FALSE)/12/1000+VLOOKUP($A29,'2022 Depr Rates'!$A:$D,4,FALSE)/12/1000</f>
        <v>197.87884878516675</v>
      </c>
      <c r="W29" s="7">
        <f>J29*VLOOKUP($A29,'2022 Depr Rates'!$A:$D,3,FALSE)/12/1000+VLOOKUP($A29,'2022 Depr Rates'!$A:$D,4,FALSE)/12/1000</f>
        <v>197.87884878516675</v>
      </c>
      <c r="X29" s="7">
        <f>K29*VLOOKUP($A29,'2022 Depr Rates'!$A:$D,3,FALSE)/12/1000+VLOOKUP($A29,'2022 Depr Rates'!$A:$D,4,FALSE)/12/1000</f>
        <v>197.87884878516675</v>
      </c>
      <c r="Y29" s="7">
        <f>L29*VLOOKUP($A29,'2022 Depr Rates'!$A:$D,3,FALSE)/12/1000+VLOOKUP($A29,'2022 Depr Rates'!$A:$D,4,FALSE)/12/1000</f>
        <v>197.87884878516675</v>
      </c>
      <c r="Z29" s="7">
        <f>M29*VLOOKUP($A29,'2022 Depr Rates'!$A:$D,3,FALSE)/12/1000+VLOOKUP($A29,'2022 Depr Rates'!$A:$D,4,FALSE)/12/1000</f>
        <v>197.87884878516675</v>
      </c>
      <c r="AA29" s="7">
        <f>N29*VLOOKUP($A29,'2022 Depr Rates'!$A:$D,3,FALSE)/12/1000+VLOOKUP($A29,'2022 Depr Rates'!$A:$D,4,FALSE)/12/1000</f>
        <v>197.87884878516675</v>
      </c>
      <c r="AB29" s="7">
        <f t="shared" si="0"/>
        <v>2374.5461854220011</v>
      </c>
    </row>
    <row r="30" spans="1:28" x14ac:dyDescent="0.25">
      <c r="A30" s="17">
        <v>31443</v>
      </c>
      <c r="B30" t="s">
        <v>108</v>
      </c>
      <c r="C30" s="2">
        <v>116385.23599997908</v>
      </c>
      <c r="D30" s="2">
        <v>116385.23599997908</v>
      </c>
      <c r="E30" s="2">
        <v>116385.23599997908</v>
      </c>
      <c r="F30" s="2">
        <v>116385.23599997908</v>
      </c>
      <c r="G30" s="2">
        <v>116385.23599997908</v>
      </c>
      <c r="H30" s="2">
        <v>116385.23599997908</v>
      </c>
      <c r="I30" s="2">
        <v>116385.23599997908</v>
      </c>
      <c r="J30" s="2">
        <v>116385.23599997908</v>
      </c>
      <c r="K30" s="2">
        <v>116385.23599997908</v>
      </c>
      <c r="L30" s="2">
        <v>116385.23599997908</v>
      </c>
      <c r="M30" s="2">
        <v>116385.23599997908</v>
      </c>
      <c r="N30" s="2">
        <v>116385.23599997908</v>
      </c>
      <c r="P30" s="7">
        <f>C30*VLOOKUP($A30,'2022 Depr Rates'!$A:$D,3,FALSE)/12/1000+VLOOKUP($A30,'2022 Depr Rates'!$A:$D,4,FALSE)/12/1000</f>
        <v>246.68359489316654</v>
      </c>
      <c r="Q30" s="7">
        <f>D30*VLOOKUP($A30,'2022 Depr Rates'!$A:$D,3,FALSE)/12/1000+VLOOKUP($A30,'2022 Depr Rates'!$A:$D,4,FALSE)/12/1000</f>
        <v>246.68359489316654</v>
      </c>
      <c r="R30" s="7">
        <f>E30*VLOOKUP($A30,'2022 Depr Rates'!$A:$D,3,FALSE)/12/1000+VLOOKUP($A30,'2022 Depr Rates'!$A:$D,4,FALSE)/12/1000</f>
        <v>246.68359489316654</v>
      </c>
      <c r="S30" s="7">
        <f>F30*VLOOKUP($A30,'2022 Depr Rates'!$A:$D,3,FALSE)/12/1000+VLOOKUP($A30,'2022 Depr Rates'!$A:$D,4,FALSE)/12/1000</f>
        <v>246.68359489316654</v>
      </c>
      <c r="T30" s="7">
        <f>G30*VLOOKUP($A30,'2022 Depr Rates'!$A:$D,3,FALSE)/12/1000+VLOOKUP($A30,'2022 Depr Rates'!$A:$D,4,FALSE)/12/1000</f>
        <v>246.68359489316654</v>
      </c>
      <c r="U30" s="7">
        <f>H30*VLOOKUP($A30,'2022 Depr Rates'!$A:$D,3,FALSE)/12/1000+VLOOKUP($A30,'2022 Depr Rates'!$A:$D,4,FALSE)/12/1000</f>
        <v>246.68359489316654</v>
      </c>
      <c r="V30" s="7">
        <f>I30*VLOOKUP($A30,'2022 Depr Rates'!$A:$D,3,FALSE)/12/1000+VLOOKUP($A30,'2022 Depr Rates'!$A:$D,4,FALSE)/12/1000</f>
        <v>246.68359489316654</v>
      </c>
      <c r="W30" s="7">
        <f>J30*VLOOKUP($A30,'2022 Depr Rates'!$A:$D,3,FALSE)/12/1000+VLOOKUP($A30,'2022 Depr Rates'!$A:$D,4,FALSE)/12/1000</f>
        <v>246.68359489316654</v>
      </c>
      <c r="X30" s="7">
        <f>K30*VLOOKUP($A30,'2022 Depr Rates'!$A:$D,3,FALSE)/12/1000+VLOOKUP($A30,'2022 Depr Rates'!$A:$D,4,FALSE)/12/1000</f>
        <v>246.68359489316654</v>
      </c>
      <c r="Y30" s="7">
        <f>L30*VLOOKUP($A30,'2022 Depr Rates'!$A:$D,3,FALSE)/12/1000+VLOOKUP($A30,'2022 Depr Rates'!$A:$D,4,FALSE)/12/1000</f>
        <v>246.68359489316654</v>
      </c>
      <c r="Z30" s="7">
        <f>M30*VLOOKUP($A30,'2022 Depr Rates'!$A:$D,3,FALSE)/12/1000+VLOOKUP($A30,'2022 Depr Rates'!$A:$D,4,FALSE)/12/1000</f>
        <v>246.68359489316654</v>
      </c>
      <c r="AA30" s="7">
        <f>N30*VLOOKUP($A30,'2022 Depr Rates'!$A:$D,3,FALSE)/12/1000+VLOOKUP($A30,'2022 Depr Rates'!$A:$D,4,FALSE)/12/1000</f>
        <v>246.68359489316654</v>
      </c>
      <c r="AB30" s="7">
        <f t="shared" si="0"/>
        <v>2960.2031387179991</v>
      </c>
    </row>
    <row r="31" spans="1:28" x14ac:dyDescent="0.25">
      <c r="A31" s="17">
        <v>31444</v>
      </c>
      <c r="B31" t="s">
        <v>109</v>
      </c>
      <c r="C31" s="2">
        <v>113075260.69999997</v>
      </c>
      <c r="D31" s="2">
        <v>113075260.69999997</v>
      </c>
      <c r="E31" s="2">
        <v>113075260.69999997</v>
      </c>
      <c r="F31" s="2">
        <v>113075260.69999997</v>
      </c>
      <c r="G31" s="2">
        <v>116746117.35599996</v>
      </c>
      <c r="H31" s="2">
        <v>116932784.01999997</v>
      </c>
      <c r="I31" s="2">
        <v>117609210.69999996</v>
      </c>
      <c r="J31" s="2">
        <v>117665450.69999996</v>
      </c>
      <c r="K31" s="2">
        <v>117679450.69999996</v>
      </c>
      <c r="L31" s="2">
        <v>117679450.69999996</v>
      </c>
      <c r="M31" s="2">
        <v>118932569.49999996</v>
      </c>
      <c r="N31" s="2">
        <v>118982569.49999996</v>
      </c>
      <c r="P31" s="7">
        <f>C31*VLOOKUP($A31,'2022 Depr Rates'!$A:$D,3,FALSE)/12/1000+VLOOKUP($A31,'2022 Depr Rates'!$A:$D,4,FALSE)/12/1000</f>
        <v>301.5340285333333</v>
      </c>
      <c r="Q31" s="7">
        <f>D31*VLOOKUP($A31,'2022 Depr Rates'!$A:$D,3,FALSE)/12/1000+VLOOKUP($A31,'2022 Depr Rates'!$A:$D,4,FALSE)/12/1000</f>
        <v>301.5340285333333</v>
      </c>
      <c r="R31" s="7">
        <f>E31*VLOOKUP($A31,'2022 Depr Rates'!$A:$D,3,FALSE)/12/1000+VLOOKUP($A31,'2022 Depr Rates'!$A:$D,4,FALSE)/12/1000</f>
        <v>301.5340285333333</v>
      </c>
      <c r="S31" s="7">
        <f>F31*VLOOKUP($A31,'2022 Depr Rates'!$A:$D,3,FALSE)/12/1000+VLOOKUP($A31,'2022 Depr Rates'!$A:$D,4,FALSE)/12/1000</f>
        <v>301.5340285333333</v>
      </c>
      <c r="T31" s="7">
        <f>G31*VLOOKUP($A31,'2022 Depr Rates'!$A:$D,3,FALSE)/12/1000+VLOOKUP($A31,'2022 Depr Rates'!$A:$D,4,FALSE)/12/1000</f>
        <v>311.32297961599988</v>
      </c>
      <c r="U31" s="7">
        <f>H31*VLOOKUP($A31,'2022 Depr Rates'!$A:$D,3,FALSE)/12/1000+VLOOKUP($A31,'2022 Depr Rates'!$A:$D,4,FALSE)/12/1000</f>
        <v>311.82075738666657</v>
      </c>
      <c r="V31" s="7">
        <f>I31*VLOOKUP($A31,'2022 Depr Rates'!$A:$D,3,FALSE)/12/1000+VLOOKUP($A31,'2022 Depr Rates'!$A:$D,4,FALSE)/12/1000</f>
        <v>313.62456186666662</v>
      </c>
      <c r="W31" s="7">
        <f>J31*VLOOKUP($A31,'2022 Depr Rates'!$A:$D,3,FALSE)/12/1000+VLOOKUP($A31,'2022 Depr Rates'!$A:$D,4,FALSE)/12/1000</f>
        <v>313.77453519999989</v>
      </c>
      <c r="X31" s="7">
        <f>K31*VLOOKUP($A31,'2022 Depr Rates'!$A:$D,3,FALSE)/12/1000+VLOOKUP($A31,'2022 Depr Rates'!$A:$D,4,FALSE)/12/1000</f>
        <v>313.81186853333327</v>
      </c>
      <c r="Y31" s="7">
        <f>L31*VLOOKUP($A31,'2022 Depr Rates'!$A:$D,3,FALSE)/12/1000+VLOOKUP($A31,'2022 Depr Rates'!$A:$D,4,FALSE)/12/1000</f>
        <v>313.81186853333327</v>
      </c>
      <c r="Z31" s="7">
        <f>M31*VLOOKUP($A31,'2022 Depr Rates'!$A:$D,3,FALSE)/12/1000+VLOOKUP($A31,'2022 Depr Rates'!$A:$D,4,FALSE)/12/1000</f>
        <v>317.15351866666651</v>
      </c>
      <c r="AA31" s="7">
        <f>N31*VLOOKUP($A31,'2022 Depr Rates'!$A:$D,3,FALSE)/12/1000+VLOOKUP($A31,'2022 Depr Rates'!$A:$D,4,FALSE)/12/1000</f>
        <v>317.2868519999999</v>
      </c>
      <c r="AB31" s="7">
        <f t="shared" si="0"/>
        <v>3718.7430559359991</v>
      </c>
    </row>
    <row r="32" spans="1:28" x14ac:dyDescent="0.25">
      <c r="A32" s="17">
        <v>31540</v>
      </c>
      <c r="B32" t="s">
        <v>110</v>
      </c>
      <c r="C32" s="2">
        <v>43821817.589999981</v>
      </c>
      <c r="D32" s="2">
        <v>43821817.589999981</v>
      </c>
      <c r="E32" s="2">
        <v>43821817.589999981</v>
      </c>
      <c r="F32" s="2">
        <v>43821817.589999981</v>
      </c>
      <c r="G32" s="2">
        <v>43821817.589999981</v>
      </c>
      <c r="H32" s="2">
        <v>43821817.589999981</v>
      </c>
      <c r="I32" s="2">
        <v>43821817.589999981</v>
      </c>
      <c r="J32" s="2">
        <v>43821817.589999981</v>
      </c>
      <c r="K32" s="2">
        <v>43821817.589999981</v>
      </c>
      <c r="L32" s="2">
        <v>43821817.589999981</v>
      </c>
      <c r="M32" s="2">
        <v>43821817.589999981</v>
      </c>
      <c r="N32" s="2">
        <v>43821817.589999981</v>
      </c>
      <c r="P32" s="7">
        <f>C32*VLOOKUP($A32,'2022 Depr Rates'!$A:$D,3,FALSE)/12/1000+VLOOKUP($A32,'2022 Depr Rates'!$A:$D,4,FALSE)/12/1000</f>
        <v>127.81363463749997</v>
      </c>
      <c r="Q32" s="7">
        <f>D32*VLOOKUP($A32,'2022 Depr Rates'!$A:$D,3,FALSE)/12/1000+VLOOKUP($A32,'2022 Depr Rates'!$A:$D,4,FALSE)/12/1000</f>
        <v>127.81363463749997</v>
      </c>
      <c r="R32" s="7">
        <f>E32*VLOOKUP($A32,'2022 Depr Rates'!$A:$D,3,FALSE)/12/1000+VLOOKUP($A32,'2022 Depr Rates'!$A:$D,4,FALSE)/12/1000</f>
        <v>127.81363463749997</v>
      </c>
      <c r="S32" s="7">
        <f>F32*VLOOKUP($A32,'2022 Depr Rates'!$A:$D,3,FALSE)/12/1000+VLOOKUP($A32,'2022 Depr Rates'!$A:$D,4,FALSE)/12/1000</f>
        <v>127.81363463749997</v>
      </c>
      <c r="T32" s="7">
        <f>G32*VLOOKUP($A32,'2022 Depr Rates'!$A:$D,3,FALSE)/12/1000+VLOOKUP($A32,'2022 Depr Rates'!$A:$D,4,FALSE)/12/1000</f>
        <v>127.81363463749997</v>
      </c>
      <c r="U32" s="7">
        <f>H32*VLOOKUP($A32,'2022 Depr Rates'!$A:$D,3,FALSE)/12/1000+VLOOKUP($A32,'2022 Depr Rates'!$A:$D,4,FALSE)/12/1000</f>
        <v>127.81363463749997</v>
      </c>
      <c r="V32" s="7">
        <f>I32*VLOOKUP($A32,'2022 Depr Rates'!$A:$D,3,FALSE)/12/1000+VLOOKUP($A32,'2022 Depr Rates'!$A:$D,4,FALSE)/12/1000</f>
        <v>127.81363463749997</v>
      </c>
      <c r="W32" s="7">
        <f>J32*VLOOKUP($A32,'2022 Depr Rates'!$A:$D,3,FALSE)/12/1000+VLOOKUP($A32,'2022 Depr Rates'!$A:$D,4,FALSE)/12/1000</f>
        <v>127.81363463749997</v>
      </c>
      <c r="X32" s="7">
        <f>K32*VLOOKUP($A32,'2022 Depr Rates'!$A:$D,3,FALSE)/12/1000+VLOOKUP($A32,'2022 Depr Rates'!$A:$D,4,FALSE)/12/1000</f>
        <v>127.81363463749997</v>
      </c>
      <c r="Y32" s="7">
        <f>L32*VLOOKUP($A32,'2022 Depr Rates'!$A:$D,3,FALSE)/12/1000+VLOOKUP($A32,'2022 Depr Rates'!$A:$D,4,FALSE)/12/1000</f>
        <v>127.81363463749997</v>
      </c>
      <c r="Z32" s="7">
        <f>M32*VLOOKUP($A32,'2022 Depr Rates'!$A:$D,3,FALSE)/12/1000+VLOOKUP($A32,'2022 Depr Rates'!$A:$D,4,FALSE)/12/1000</f>
        <v>127.81363463749997</v>
      </c>
      <c r="AA32" s="7">
        <f>N32*VLOOKUP($A32,'2022 Depr Rates'!$A:$D,3,FALSE)/12/1000+VLOOKUP($A32,'2022 Depr Rates'!$A:$D,4,FALSE)/12/1000</f>
        <v>127.81363463749997</v>
      </c>
      <c r="AB32" s="7">
        <f t="shared" si="0"/>
        <v>1533.7636156499996</v>
      </c>
    </row>
    <row r="33" spans="1:28" x14ac:dyDescent="0.25">
      <c r="A33" s="17">
        <v>31541</v>
      </c>
      <c r="B33" t="s">
        <v>111</v>
      </c>
      <c r="C33" s="2">
        <v>241506.82000000589</v>
      </c>
      <c r="D33" s="2">
        <v>241506.82000000589</v>
      </c>
      <c r="E33" s="2">
        <v>241506.82000000589</v>
      </c>
      <c r="F33" s="2">
        <v>241506.82000000589</v>
      </c>
      <c r="G33" s="2">
        <v>241506.82000000589</v>
      </c>
      <c r="H33" s="2">
        <v>241506.82000000589</v>
      </c>
      <c r="I33" s="2">
        <v>241506.82000000589</v>
      </c>
      <c r="J33" s="2">
        <v>241506.82000000589</v>
      </c>
      <c r="K33" s="2">
        <v>241506.82000000589</v>
      </c>
      <c r="L33" s="2">
        <v>241506.82000000589</v>
      </c>
      <c r="M33" s="2">
        <v>241506.82000000589</v>
      </c>
      <c r="N33" s="2">
        <v>241506.82000000589</v>
      </c>
      <c r="P33" s="7">
        <f>C33*VLOOKUP($A33,'2022 Depr Rates'!$A:$D,3,FALSE)/12/1000+VLOOKUP($A33,'2022 Depr Rates'!$A:$D,4,FALSE)/12/1000</f>
        <v>66.351314569166775</v>
      </c>
      <c r="Q33" s="7">
        <f>D33*VLOOKUP($A33,'2022 Depr Rates'!$A:$D,3,FALSE)/12/1000+VLOOKUP($A33,'2022 Depr Rates'!$A:$D,4,FALSE)/12/1000</f>
        <v>66.351314569166775</v>
      </c>
      <c r="R33" s="7">
        <f>E33*VLOOKUP($A33,'2022 Depr Rates'!$A:$D,3,FALSE)/12/1000+VLOOKUP($A33,'2022 Depr Rates'!$A:$D,4,FALSE)/12/1000</f>
        <v>66.351314569166775</v>
      </c>
      <c r="S33" s="7">
        <f>F33*VLOOKUP($A33,'2022 Depr Rates'!$A:$D,3,FALSE)/12/1000+VLOOKUP($A33,'2022 Depr Rates'!$A:$D,4,FALSE)/12/1000</f>
        <v>66.351314569166775</v>
      </c>
      <c r="T33" s="7">
        <f>G33*VLOOKUP($A33,'2022 Depr Rates'!$A:$D,3,FALSE)/12/1000+VLOOKUP($A33,'2022 Depr Rates'!$A:$D,4,FALSE)/12/1000</f>
        <v>66.351314569166775</v>
      </c>
      <c r="U33" s="7">
        <f>H33*VLOOKUP($A33,'2022 Depr Rates'!$A:$D,3,FALSE)/12/1000+VLOOKUP($A33,'2022 Depr Rates'!$A:$D,4,FALSE)/12/1000</f>
        <v>66.351314569166775</v>
      </c>
      <c r="V33" s="7">
        <f>I33*VLOOKUP($A33,'2022 Depr Rates'!$A:$D,3,FALSE)/12/1000+VLOOKUP($A33,'2022 Depr Rates'!$A:$D,4,FALSE)/12/1000</f>
        <v>66.351314569166775</v>
      </c>
      <c r="W33" s="7">
        <f>J33*VLOOKUP($A33,'2022 Depr Rates'!$A:$D,3,FALSE)/12/1000+VLOOKUP($A33,'2022 Depr Rates'!$A:$D,4,FALSE)/12/1000</f>
        <v>66.351314569166775</v>
      </c>
      <c r="X33" s="7">
        <f>K33*VLOOKUP($A33,'2022 Depr Rates'!$A:$D,3,FALSE)/12/1000+VLOOKUP($A33,'2022 Depr Rates'!$A:$D,4,FALSE)/12/1000</f>
        <v>66.351314569166775</v>
      </c>
      <c r="Y33" s="7">
        <f>L33*VLOOKUP($A33,'2022 Depr Rates'!$A:$D,3,FALSE)/12/1000+VLOOKUP($A33,'2022 Depr Rates'!$A:$D,4,FALSE)/12/1000</f>
        <v>66.351314569166775</v>
      </c>
      <c r="Z33" s="7">
        <f>M33*VLOOKUP($A33,'2022 Depr Rates'!$A:$D,3,FALSE)/12/1000+VLOOKUP($A33,'2022 Depr Rates'!$A:$D,4,FALSE)/12/1000</f>
        <v>66.351314569166775</v>
      </c>
      <c r="AA33" s="7">
        <f>N33*VLOOKUP($A33,'2022 Depr Rates'!$A:$D,3,FALSE)/12/1000+VLOOKUP($A33,'2022 Depr Rates'!$A:$D,4,FALSE)/12/1000</f>
        <v>66.351314569166775</v>
      </c>
      <c r="AB33" s="7">
        <f t="shared" si="0"/>
        <v>796.21577483000135</v>
      </c>
    </row>
    <row r="34" spans="1:28" x14ac:dyDescent="0.25">
      <c r="A34" s="17">
        <v>31542</v>
      </c>
      <c r="B34" t="s">
        <v>112</v>
      </c>
      <c r="C34" s="2">
        <v>-3.7252902984619141E-9</v>
      </c>
      <c r="D34" s="2">
        <v>-3.7252902984619141E-9</v>
      </c>
      <c r="E34" s="2">
        <v>-3.7252902984619141E-9</v>
      </c>
      <c r="F34" s="2">
        <v>-3.7252902984619141E-9</v>
      </c>
      <c r="G34" s="2">
        <v>-3.7252902984619141E-9</v>
      </c>
      <c r="H34" s="2">
        <v>-3.7252902984619141E-9</v>
      </c>
      <c r="I34" s="2">
        <v>-3.7252902984619141E-9</v>
      </c>
      <c r="J34" s="2">
        <v>-3.7252902984619141E-9</v>
      </c>
      <c r="K34" s="2">
        <v>-3.7252902984619141E-9</v>
      </c>
      <c r="L34" s="2">
        <v>-3.7252902984619141E-9</v>
      </c>
      <c r="M34" s="2">
        <v>-3.7252902984619141E-9</v>
      </c>
      <c r="N34" s="2">
        <v>-3.7252902984619141E-9</v>
      </c>
      <c r="P34" s="7">
        <f>C34*VLOOKUP($A34,'2022 Depr Rates'!$A:$D,3,FALSE)/12/1000+VLOOKUP($A34,'2022 Depr Rates'!$A:$D,4,FALSE)/12/1000</f>
        <v>88.57345479166662</v>
      </c>
      <c r="Q34" s="7">
        <f>D34*VLOOKUP($A34,'2022 Depr Rates'!$A:$D,3,FALSE)/12/1000+VLOOKUP($A34,'2022 Depr Rates'!$A:$D,4,FALSE)/12/1000</f>
        <v>88.57345479166662</v>
      </c>
      <c r="R34" s="7">
        <f>E34*VLOOKUP($A34,'2022 Depr Rates'!$A:$D,3,FALSE)/12/1000+VLOOKUP($A34,'2022 Depr Rates'!$A:$D,4,FALSE)/12/1000</f>
        <v>88.57345479166662</v>
      </c>
      <c r="S34" s="7">
        <f>F34*VLOOKUP($A34,'2022 Depr Rates'!$A:$D,3,FALSE)/12/1000+VLOOKUP($A34,'2022 Depr Rates'!$A:$D,4,FALSE)/12/1000</f>
        <v>88.57345479166662</v>
      </c>
      <c r="T34" s="7">
        <f>G34*VLOOKUP($A34,'2022 Depr Rates'!$A:$D,3,FALSE)/12/1000+VLOOKUP($A34,'2022 Depr Rates'!$A:$D,4,FALSE)/12/1000</f>
        <v>88.57345479166662</v>
      </c>
      <c r="U34" s="7">
        <f>H34*VLOOKUP($A34,'2022 Depr Rates'!$A:$D,3,FALSE)/12/1000+VLOOKUP($A34,'2022 Depr Rates'!$A:$D,4,FALSE)/12/1000</f>
        <v>88.57345479166662</v>
      </c>
      <c r="V34" s="7">
        <f>I34*VLOOKUP($A34,'2022 Depr Rates'!$A:$D,3,FALSE)/12/1000+VLOOKUP($A34,'2022 Depr Rates'!$A:$D,4,FALSE)/12/1000</f>
        <v>88.57345479166662</v>
      </c>
      <c r="W34" s="7">
        <f>J34*VLOOKUP($A34,'2022 Depr Rates'!$A:$D,3,FALSE)/12/1000+VLOOKUP($A34,'2022 Depr Rates'!$A:$D,4,FALSE)/12/1000</f>
        <v>88.57345479166662</v>
      </c>
      <c r="X34" s="7">
        <f>K34*VLOOKUP($A34,'2022 Depr Rates'!$A:$D,3,FALSE)/12/1000+VLOOKUP($A34,'2022 Depr Rates'!$A:$D,4,FALSE)/12/1000</f>
        <v>88.57345479166662</v>
      </c>
      <c r="Y34" s="7">
        <f>L34*VLOOKUP($A34,'2022 Depr Rates'!$A:$D,3,FALSE)/12/1000+VLOOKUP($A34,'2022 Depr Rates'!$A:$D,4,FALSE)/12/1000</f>
        <v>88.57345479166662</v>
      </c>
      <c r="Z34" s="7">
        <f>M34*VLOOKUP($A34,'2022 Depr Rates'!$A:$D,3,FALSE)/12/1000+VLOOKUP($A34,'2022 Depr Rates'!$A:$D,4,FALSE)/12/1000</f>
        <v>88.57345479166662</v>
      </c>
      <c r="AA34" s="7">
        <f>N34*VLOOKUP($A34,'2022 Depr Rates'!$A:$D,3,FALSE)/12/1000+VLOOKUP($A34,'2022 Depr Rates'!$A:$D,4,FALSE)/12/1000</f>
        <v>88.57345479166662</v>
      </c>
      <c r="AB34" s="7">
        <f t="shared" si="0"/>
        <v>1062.8814574999992</v>
      </c>
    </row>
    <row r="35" spans="1:28" x14ac:dyDescent="0.25">
      <c r="A35" s="17">
        <v>31543</v>
      </c>
      <c r="B35" t="s">
        <v>113</v>
      </c>
      <c r="C35" s="2">
        <v>-354889.35000000522</v>
      </c>
      <c r="D35" s="2">
        <v>-354889.35000000522</v>
      </c>
      <c r="E35" s="2">
        <v>-354889.35000000522</v>
      </c>
      <c r="F35" s="2">
        <v>-354889.35000000522</v>
      </c>
      <c r="G35" s="2">
        <v>-354889.35000000522</v>
      </c>
      <c r="H35" s="2">
        <v>-354889.35000000522</v>
      </c>
      <c r="I35" s="2">
        <v>-354889.35000000522</v>
      </c>
      <c r="J35" s="2">
        <v>-354889.35000000522</v>
      </c>
      <c r="K35" s="2">
        <v>-354889.35000000522</v>
      </c>
      <c r="L35" s="2">
        <v>-354889.35000000522</v>
      </c>
      <c r="M35" s="2">
        <v>-354889.35000000522</v>
      </c>
      <c r="N35" s="2">
        <v>-354889.35000000522</v>
      </c>
      <c r="P35" s="7">
        <f>C35*VLOOKUP($A35,'2022 Depr Rates'!$A:$D,3,FALSE)/12/1000+VLOOKUP($A35,'2022 Depr Rates'!$A:$D,4,FALSE)/12/1000</f>
        <v>83.004539829166561</v>
      </c>
      <c r="Q35" s="7">
        <f>D35*VLOOKUP($A35,'2022 Depr Rates'!$A:$D,3,FALSE)/12/1000+VLOOKUP($A35,'2022 Depr Rates'!$A:$D,4,FALSE)/12/1000</f>
        <v>83.004539829166561</v>
      </c>
      <c r="R35" s="7">
        <f>E35*VLOOKUP($A35,'2022 Depr Rates'!$A:$D,3,FALSE)/12/1000+VLOOKUP($A35,'2022 Depr Rates'!$A:$D,4,FALSE)/12/1000</f>
        <v>83.004539829166561</v>
      </c>
      <c r="S35" s="7">
        <f>F35*VLOOKUP($A35,'2022 Depr Rates'!$A:$D,3,FALSE)/12/1000+VLOOKUP($A35,'2022 Depr Rates'!$A:$D,4,FALSE)/12/1000</f>
        <v>83.004539829166561</v>
      </c>
      <c r="T35" s="7">
        <f>G35*VLOOKUP($A35,'2022 Depr Rates'!$A:$D,3,FALSE)/12/1000+VLOOKUP($A35,'2022 Depr Rates'!$A:$D,4,FALSE)/12/1000</f>
        <v>83.004539829166561</v>
      </c>
      <c r="U35" s="7">
        <f>H35*VLOOKUP($A35,'2022 Depr Rates'!$A:$D,3,FALSE)/12/1000+VLOOKUP($A35,'2022 Depr Rates'!$A:$D,4,FALSE)/12/1000</f>
        <v>83.004539829166561</v>
      </c>
      <c r="V35" s="7">
        <f>I35*VLOOKUP($A35,'2022 Depr Rates'!$A:$D,3,FALSE)/12/1000+VLOOKUP($A35,'2022 Depr Rates'!$A:$D,4,FALSE)/12/1000</f>
        <v>83.004539829166561</v>
      </c>
      <c r="W35" s="7">
        <f>J35*VLOOKUP($A35,'2022 Depr Rates'!$A:$D,3,FALSE)/12/1000+VLOOKUP($A35,'2022 Depr Rates'!$A:$D,4,FALSE)/12/1000</f>
        <v>83.004539829166561</v>
      </c>
      <c r="X35" s="7">
        <f>K35*VLOOKUP($A35,'2022 Depr Rates'!$A:$D,3,FALSE)/12/1000+VLOOKUP($A35,'2022 Depr Rates'!$A:$D,4,FALSE)/12/1000</f>
        <v>83.004539829166561</v>
      </c>
      <c r="Y35" s="7">
        <f>L35*VLOOKUP($A35,'2022 Depr Rates'!$A:$D,3,FALSE)/12/1000+VLOOKUP($A35,'2022 Depr Rates'!$A:$D,4,FALSE)/12/1000</f>
        <v>83.004539829166561</v>
      </c>
      <c r="Z35" s="7">
        <f>M35*VLOOKUP($A35,'2022 Depr Rates'!$A:$D,3,FALSE)/12/1000+VLOOKUP($A35,'2022 Depr Rates'!$A:$D,4,FALSE)/12/1000</f>
        <v>83.004539829166561</v>
      </c>
      <c r="AA35" s="7">
        <f>N35*VLOOKUP($A35,'2022 Depr Rates'!$A:$D,3,FALSE)/12/1000+VLOOKUP($A35,'2022 Depr Rates'!$A:$D,4,FALSE)/12/1000</f>
        <v>83.004539829166561</v>
      </c>
      <c r="AB35" s="7">
        <f t="shared" si="0"/>
        <v>996.05447794999873</v>
      </c>
    </row>
    <row r="36" spans="1:28" x14ac:dyDescent="0.25">
      <c r="A36" s="17">
        <v>31544</v>
      </c>
      <c r="B36" t="s">
        <v>114</v>
      </c>
      <c r="C36" s="2">
        <v>51508720.270000011</v>
      </c>
      <c r="D36" s="2">
        <v>51508720.270000011</v>
      </c>
      <c r="E36" s="2">
        <v>51508720.270000011</v>
      </c>
      <c r="F36" s="2">
        <v>51508720.270000011</v>
      </c>
      <c r="G36" s="2">
        <v>51508720.270000011</v>
      </c>
      <c r="H36" s="2">
        <v>51508720.270000011</v>
      </c>
      <c r="I36" s="2">
        <v>51508720.270000011</v>
      </c>
      <c r="J36" s="2">
        <v>51508720.270000011</v>
      </c>
      <c r="K36" s="2">
        <v>51508720.270000011</v>
      </c>
      <c r="L36" s="2">
        <v>51508720.270000011</v>
      </c>
      <c r="M36" s="2">
        <v>51508720.270000011</v>
      </c>
      <c r="N36" s="2">
        <v>51508720.270000011</v>
      </c>
      <c r="P36" s="7">
        <f>C36*VLOOKUP($A36,'2022 Depr Rates'!$A:$D,3,FALSE)/12/1000+VLOOKUP($A36,'2022 Depr Rates'!$A:$D,4,FALSE)/12/1000</f>
        <v>124.47940731916668</v>
      </c>
      <c r="Q36" s="7">
        <f>D36*VLOOKUP($A36,'2022 Depr Rates'!$A:$D,3,FALSE)/12/1000+VLOOKUP($A36,'2022 Depr Rates'!$A:$D,4,FALSE)/12/1000</f>
        <v>124.47940731916668</v>
      </c>
      <c r="R36" s="7">
        <f>E36*VLOOKUP($A36,'2022 Depr Rates'!$A:$D,3,FALSE)/12/1000+VLOOKUP($A36,'2022 Depr Rates'!$A:$D,4,FALSE)/12/1000</f>
        <v>124.47940731916668</v>
      </c>
      <c r="S36" s="7">
        <f>F36*VLOOKUP($A36,'2022 Depr Rates'!$A:$D,3,FALSE)/12/1000+VLOOKUP($A36,'2022 Depr Rates'!$A:$D,4,FALSE)/12/1000</f>
        <v>124.47940731916668</v>
      </c>
      <c r="T36" s="7">
        <f>G36*VLOOKUP($A36,'2022 Depr Rates'!$A:$D,3,FALSE)/12/1000+VLOOKUP($A36,'2022 Depr Rates'!$A:$D,4,FALSE)/12/1000</f>
        <v>124.47940731916668</v>
      </c>
      <c r="U36" s="7">
        <f>H36*VLOOKUP($A36,'2022 Depr Rates'!$A:$D,3,FALSE)/12/1000+VLOOKUP($A36,'2022 Depr Rates'!$A:$D,4,FALSE)/12/1000</f>
        <v>124.47940731916668</v>
      </c>
      <c r="V36" s="7">
        <f>I36*VLOOKUP($A36,'2022 Depr Rates'!$A:$D,3,FALSE)/12/1000+VLOOKUP($A36,'2022 Depr Rates'!$A:$D,4,FALSE)/12/1000</f>
        <v>124.47940731916668</v>
      </c>
      <c r="W36" s="7">
        <f>J36*VLOOKUP($A36,'2022 Depr Rates'!$A:$D,3,FALSE)/12/1000+VLOOKUP($A36,'2022 Depr Rates'!$A:$D,4,FALSE)/12/1000</f>
        <v>124.47940731916668</v>
      </c>
      <c r="X36" s="7">
        <f>K36*VLOOKUP($A36,'2022 Depr Rates'!$A:$D,3,FALSE)/12/1000+VLOOKUP($A36,'2022 Depr Rates'!$A:$D,4,FALSE)/12/1000</f>
        <v>124.47940731916668</v>
      </c>
      <c r="Y36" s="7">
        <f>L36*VLOOKUP($A36,'2022 Depr Rates'!$A:$D,3,FALSE)/12/1000+VLOOKUP($A36,'2022 Depr Rates'!$A:$D,4,FALSE)/12/1000</f>
        <v>124.47940731916668</v>
      </c>
      <c r="Z36" s="7">
        <f>M36*VLOOKUP($A36,'2022 Depr Rates'!$A:$D,3,FALSE)/12/1000+VLOOKUP($A36,'2022 Depr Rates'!$A:$D,4,FALSE)/12/1000</f>
        <v>124.47940731916668</v>
      </c>
      <c r="AA36" s="7">
        <f>N36*VLOOKUP($A36,'2022 Depr Rates'!$A:$D,3,FALSE)/12/1000+VLOOKUP($A36,'2022 Depr Rates'!$A:$D,4,FALSE)/12/1000</f>
        <v>124.47940731916668</v>
      </c>
      <c r="AB36" s="7">
        <f t="shared" ref="AB36:AB67" si="1">SUM(P36:AA36)</f>
        <v>1493.7528878300006</v>
      </c>
    </row>
    <row r="37" spans="1:28" x14ac:dyDescent="0.25">
      <c r="A37" s="17">
        <v>31545</v>
      </c>
      <c r="B37" t="s">
        <v>115</v>
      </c>
      <c r="C37" s="2">
        <v>34641684.117999993</v>
      </c>
      <c r="D37" s="2">
        <v>34641684.117999993</v>
      </c>
      <c r="E37" s="2">
        <v>34641684.117999993</v>
      </c>
      <c r="F37" s="2">
        <v>34641684.117999993</v>
      </c>
      <c r="G37" s="2">
        <v>34641684.117999993</v>
      </c>
      <c r="H37" s="2">
        <v>34641684.117999993</v>
      </c>
      <c r="I37" s="2">
        <v>35159888.91799999</v>
      </c>
      <c r="J37" s="2">
        <v>35301440.117999993</v>
      </c>
      <c r="K37" s="2">
        <v>36515606.257999994</v>
      </c>
      <c r="L37" s="2">
        <v>36762668.381999992</v>
      </c>
      <c r="M37" s="2">
        <v>37417730.517999992</v>
      </c>
      <c r="N37" s="2">
        <v>37499330.517999992</v>
      </c>
      <c r="P37" s="7">
        <f>C37*VLOOKUP($A37,'2022 Depr Rates'!$A:$D,3,FALSE)/12/1000+VLOOKUP($A37,'2022 Depr Rates'!$A:$D,4,FALSE)/12/1000</f>
        <v>69.283368236000001</v>
      </c>
      <c r="Q37" s="7">
        <f>D37*VLOOKUP($A37,'2022 Depr Rates'!$A:$D,3,FALSE)/12/1000+VLOOKUP($A37,'2022 Depr Rates'!$A:$D,4,FALSE)/12/1000</f>
        <v>69.283368236000001</v>
      </c>
      <c r="R37" s="7">
        <f>E37*VLOOKUP($A37,'2022 Depr Rates'!$A:$D,3,FALSE)/12/1000+VLOOKUP($A37,'2022 Depr Rates'!$A:$D,4,FALSE)/12/1000</f>
        <v>69.283368236000001</v>
      </c>
      <c r="S37" s="7">
        <f>F37*VLOOKUP($A37,'2022 Depr Rates'!$A:$D,3,FALSE)/12/1000+VLOOKUP($A37,'2022 Depr Rates'!$A:$D,4,FALSE)/12/1000</f>
        <v>69.283368236000001</v>
      </c>
      <c r="T37" s="7">
        <f>G37*VLOOKUP($A37,'2022 Depr Rates'!$A:$D,3,FALSE)/12/1000+VLOOKUP($A37,'2022 Depr Rates'!$A:$D,4,FALSE)/12/1000</f>
        <v>69.283368236000001</v>
      </c>
      <c r="U37" s="7">
        <f>H37*VLOOKUP($A37,'2022 Depr Rates'!$A:$D,3,FALSE)/12/1000+VLOOKUP($A37,'2022 Depr Rates'!$A:$D,4,FALSE)/12/1000</f>
        <v>69.283368236000001</v>
      </c>
      <c r="V37" s="7">
        <f>I37*VLOOKUP($A37,'2022 Depr Rates'!$A:$D,3,FALSE)/12/1000+VLOOKUP($A37,'2022 Depr Rates'!$A:$D,4,FALSE)/12/1000</f>
        <v>70.319777835999986</v>
      </c>
      <c r="W37" s="7">
        <f>J37*VLOOKUP($A37,'2022 Depr Rates'!$A:$D,3,FALSE)/12/1000+VLOOKUP($A37,'2022 Depr Rates'!$A:$D,4,FALSE)/12/1000</f>
        <v>70.602880235999976</v>
      </c>
      <c r="X37" s="7">
        <f>K37*VLOOKUP($A37,'2022 Depr Rates'!$A:$D,3,FALSE)/12/1000+VLOOKUP($A37,'2022 Depr Rates'!$A:$D,4,FALSE)/12/1000</f>
        <v>73.031212515999982</v>
      </c>
      <c r="Y37" s="7">
        <f>L37*VLOOKUP($A37,'2022 Depr Rates'!$A:$D,3,FALSE)/12/1000+VLOOKUP($A37,'2022 Depr Rates'!$A:$D,4,FALSE)/12/1000</f>
        <v>73.525336763999988</v>
      </c>
      <c r="Z37" s="7">
        <f>M37*VLOOKUP($A37,'2022 Depr Rates'!$A:$D,3,FALSE)/12/1000+VLOOKUP($A37,'2022 Depr Rates'!$A:$D,4,FALSE)/12/1000</f>
        <v>74.835461035999984</v>
      </c>
      <c r="AA37" s="7">
        <f>N37*VLOOKUP($A37,'2022 Depr Rates'!$A:$D,3,FALSE)/12/1000+VLOOKUP($A37,'2022 Depr Rates'!$A:$D,4,FALSE)/12/1000</f>
        <v>74.998661035999987</v>
      </c>
      <c r="AB37" s="7">
        <f t="shared" si="1"/>
        <v>853.01353883999991</v>
      </c>
    </row>
    <row r="38" spans="1:28" x14ac:dyDescent="0.25">
      <c r="A38" s="17">
        <v>31546</v>
      </c>
      <c r="B38" t="s">
        <v>116</v>
      </c>
      <c r="C38" s="2">
        <v>312010.40999999829</v>
      </c>
      <c r="D38" s="2">
        <v>312010.40999999829</v>
      </c>
      <c r="E38" s="2">
        <v>312010.40999999829</v>
      </c>
      <c r="F38" s="2">
        <v>312010.40999999829</v>
      </c>
      <c r="G38" s="2">
        <v>312010.40999999829</v>
      </c>
      <c r="H38" s="2">
        <v>312010.40999999829</v>
      </c>
      <c r="I38" s="2">
        <v>312010.40999999829</v>
      </c>
      <c r="J38" s="2">
        <v>312010.40999999829</v>
      </c>
      <c r="K38" s="2">
        <v>312010.40999999829</v>
      </c>
      <c r="L38" s="2">
        <v>312010.40999999829</v>
      </c>
      <c r="M38" s="2">
        <v>312010.40999999829</v>
      </c>
      <c r="N38" s="2">
        <v>312010.40999999829</v>
      </c>
      <c r="P38" s="7">
        <f>C38*VLOOKUP($A38,'2022 Depr Rates'!$A:$D,3,FALSE)/12/1000+VLOOKUP($A38,'2022 Depr Rates'!$A:$D,4,FALSE)/12/1000</f>
        <v>38.361962862499993</v>
      </c>
      <c r="Q38" s="7">
        <f>D38*VLOOKUP($A38,'2022 Depr Rates'!$A:$D,3,FALSE)/12/1000+VLOOKUP($A38,'2022 Depr Rates'!$A:$D,4,FALSE)/12/1000</f>
        <v>38.361962862499993</v>
      </c>
      <c r="R38" s="7">
        <f>E38*VLOOKUP($A38,'2022 Depr Rates'!$A:$D,3,FALSE)/12/1000+VLOOKUP($A38,'2022 Depr Rates'!$A:$D,4,FALSE)/12/1000</f>
        <v>38.361962862499993</v>
      </c>
      <c r="S38" s="7">
        <f>F38*VLOOKUP($A38,'2022 Depr Rates'!$A:$D,3,FALSE)/12/1000+VLOOKUP($A38,'2022 Depr Rates'!$A:$D,4,FALSE)/12/1000</f>
        <v>38.361962862499993</v>
      </c>
      <c r="T38" s="7">
        <f>G38*VLOOKUP($A38,'2022 Depr Rates'!$A:$D,3,FALSE)/12/1000+VLOOKUP($A38,'2022 Depr Rates'!$A:$D,4,FALSE)/12/1000</f>
        <v>38.361962862499993</v>
      </c>
      <c r="U38" s="7">
        <f>H38*VLOOKUP($A38,'2022 Depr Rates'!$A:$D,3,FALSE)/12/1000+VLOOKUP($A38,'2022 Depr Rates'!$A:$D,4,FALSE)/12/1000</f>
        <v>38.361962862499993</v>
      </c>
      <c r="V38" s="7">
        <f>I38*VLOOKUP($A38,'2022 Depr Rates'!$A:$D,3,FALSE)/12/1000+VLOOKUP($A38,'2022 Depr Rates'!$A:$D,4,FALSE)/12/1000</f>
        <v>38.361962862499993</v>
      </c>
      <c r="W38" s="7">
        <f>J38*VLOOKUP($A38,'2022 Depr Rates'!$A:$D,3,FALSE)/12/1000+VLOOKUP($A38,'2022 Depr Rates'!$A:$D,4,FALSE)/12/1000</f>
        <v>38.361962862499993</v>
      </c>
      <c r="X38" s="7">
        <f>K38*VLOOKUP($A38,'2022 Depr Rates'!$A:$D,3,FALSE)/12/1000+VLOOKUP($A38,'2022 Depr Rates'!$A:$D,4,FALSE)/12/1000</f>
        <v>38.361962862499993</v>
      </c>
      <c r="Y38" s="7">
        <f>L38*VLOOKUP($A38,'2022 Depr Rates'!$A:$D,3,FALSE)/12/1000+VLOOKUP($A38,'2022 Depr Rates'!$A:$D,4,FALSE)/12/1000</f>
        <v>38.361962862499993</v>
      </c>
      <c r="Z38" s="7">
        <f>M38*VLOOKUP($A38,'2022 Depr Rates'!$A:$D,3,FALSE)/12/1000+VLOOKUP($A38,'2022 Depr Rates'!$A:$D,4,FALSE)/12/1000</f>
        <v>38.361962862499993</v>
      </c>
      <c r="AA38" s="7">
        <f>N38*VLOOKUP($A38,'2022 Depr Rates'!$A:$D,3,FALSE)/12/1000+VLOOKUP($A38,'2022 Depr Rates'!$A:$D,4,FALSE)/12/1000</f>
        <v>38.361962862499993</v>
      </c>
      <c r="AB38" s="7">
        <f t="shared" si="1"/>
        <v>460.34355434999981</v>
      </c>
    </row>
    <row r="39" spans="1:28" x14ac:dyDescent="0.25">
      <c r="A39" s="17">
        <v>31551</v>
      </c>
      <c r="B39" t="s">
        <v>117</v>
      </c>
      <c r="C39" s="2">
        <v>4832031.0500000045</v>
      </c>
      <c r="D39" s="2">
        <v>4832031.0500000045</v>
      </c>
      <c r="E39" s="2">
        <v>4832031.0500000045</v>
      </c>
      <c r="F39" s="2">
        <v>4832031.0500000045</v>
      </c>
      <c r="G39" s="2">
        <v>4832031.0500000045</v>
      </c>
      <c r="H39" s="2">
        <v>4832031.0500000045</v>
      </c>
      <c r="I39" s="2">
        <v>4832031.0500000045</v>
      </c>
      <c r="J39" s="2">
        <v>4832031.0500000045</v>
      </c>
      <c r="K39" s="2">
        <v>4832031.0500000045</v>
      </c>
      <c r="L39" s="2">
        <v>4832031.0500000045</v>
      </c>
      <c r="M39" s="2">
        <v>4832031.0500000045</v>
      </c>
      <c r="N39" s="2">
        <v>4832031.0500000045</v>
      </c>
      <c r="P39" s="7">
        <f>C39*VLOOKUP($A39,'2022 Depr Rates'!$A:$D,3,FALSE)/12/1000+VLOOKUP($A39,'2022 Depr Rates'!$A:$D,4,FALSE)/12/1000</f>
        <v>52.599210229166701</v>
      </c>
      <c r="Q39" s="7">
        <f>D39*VLOOKUP($A39,'2022 Depr Rates'!$A:$D,3,FALSE)/12/1000+VLOOKUP($A39,'2022 Depr Rates'!$A:$D,4,FALSE)/12/1000</f>
        <v>52.599210229166701</v>
      </c>
      <c r="R39" s="7">
        <f>E39*VLOOKUP($A39,'2022 Depr Rates'!$A:$D,3,FALSE)/12/1000+VLOOKUP($A39,'2022 Depr Rates'!$A:$D,4,FALSE)/12/1000</f>
        <v>52.599210229166701</v>
      </c>
      <c r="S39" s="7">
        <f>F39*VLOOKUP($A39,'2022 Depr Rates'!$A:$D,3,FALSE)/12/1000+VLOOKUP($A39,'2022 Depr Rates'!$A:$D,4,FALSE)/12/1000</f>
        <v>52.599210229166701</v>
      </c>
      <c r="T39" s="7">
        <f>G39*VLOOKUP($A39,'2022 Depr Rates'!$A:$D,3,FALSE)/12/1000+VLOOKUP($A39,'2022 Depr Rates'!$A:$D,4,FALSE)/12/1000</f>
        <v>52.599210229166701</v>
      </c>
      <c r="U39" s="7">
        <f>H39*VLOOKUP($A39,'2022 Depr Rates'!$A:$D,3,FALSE)/12/1000+VLOOKUP($A39,'2022 Depr Rates'!$A:$D,4,FALSE)/12/1000</f>
        <v>52.599210229166701</v>
      </c>
      <c r="V39" s="7">
        <f>I39*VLOOKUP($A39,'2022 Depr Rates'!$A:$D,3,FALSE)/12/1000+VLOOKUP($A39,'2022 Depr Rates'!$A:$D,4,FALSE)/12/1000</f>
        <v>52.599210229166701</v>
      </c>
      <c r="W39" s="7">
        <f>J39*VLOOKUP($A39,'2022 Depr Rates'!$A:$D,3,FALSE)/12/1000+VLOOKUP($A39,'2022 Depr Rates'!$A:$D,4,FALSE)/12/1000</f>
        <v>52.599210229166701</v>
      </c>
      <c r="X39" s="7">
        <f>K39*VLOOKUP($A39,'2022 Depr Rates'!$A:$D,3,FALSE)/12/1000+VLOOKUP($A39,'2022 Depr Rates'!$A:$D,4,FALSE)/12/1000</f>
        <v>52.599210229166701</v>
      </c>
      <c r="Y39" s="7">
        <f>L39*VLOOKUP($A39,'2022 Depr Rates'!$A:$D,3,FALSE)/12/1000+VLOOKUP($A39,'2022 Depr Rates'!$A:$D,4,FALSE)/12/1000</f>
        <v>52.599210229166701</v>
      </c>
      <c r="Z39" s="7">
        <f>M39*VLOOKUP($A39,'2022 Depr Rates'!$A:$D,3,FALSE)/12/1000+VLOOKUP($A39,'2022 Depr Rates'!$A:$D,4,FALSE)/12/1000</f>
        <v>52.599210229166701</v>
      </c>
      <c r="AA39" s="7">
        <f>N39*VLOOKUP($A39,'2022 Depr Rates'!$A:$D,3,FALSE)/12/1000+VLOOKUP($A39,'2022 Depr Rates'!$A:$D,4,FALSE)/12/1000</f>
        <v>52.599210229166701</v>
      </c>
      <c r="AB39" s="7">
        <f t="shared" si="1"/>
        <v>631.19052275000047</v>
      </c>
    </row>
    <row r="40" spans="1:28" x14ac:dyDescent="0.25">
      <c r="A40" s="17">
        <v>31552</v>
      </c>
      <c r="B40" t="s">
        <v>118</v>
      </c>
      <c r="C40" s="2">
        <v>-2.7939677238464355E-8</v>
      </c>
      <c r="D40" s="2">
        <v>-2.7939677238464355E-8</v>
      </c>
      <c r="E40" s="2">
        <v>-2.7939677238464355E-8</v>
      </c>
      <c r="F40" s="2">
        <v>-2.7939677238464355E-8</v>
      </c>
      <c r="G40" s="2">
        <v>-2.7939677238464355E-8</v>
      </c>
      <c r="H40" s="2">
        <v>-2.7939677238464355E-8</v>
      </c>
      <c r="I40" s="2">
        <v>-2.7939677238464355E-8</v>
      </c>
      <c r="J40" s="2">
        <v>-2.7939677238464355E-8</v>
      </c>
      <c r="K40" s="2">
        <v>-2.7939677238464355E-8</v>
      </c>
      <c r="L40" s="2">
        <v>-2.7939677238464355E-8</v>
      </c>
      <c r="M40" s="2">
        <v>-2.7939677238464355E-8</v>
      </c>
      <c r="N40" s="2">
        <v>-2.7939677238464355E-8</v>
      </c>
      <c r="P40" s="7">
        <f>C40*VLOOKUP($A40,'2022 Depr Rates'!$A:$D,3,FALSE)/12/1000+VLOOKUP($A40,'2022 Depr Rates'!$A:$D,4,FALSE)/12/1000</f>
        <v>65.552923395833304</v>
      </c>
      <c r="Q40" s="7">
        <f>D40*VLOOKUP($A40,'2022 Depr Rates'!$A:$D,3,FALSE)/12/1000+VLOOKUP($A40,'2022 Depr Rates'!$A:$D,4,FALSE)/12/1000</f>
        <v>65.552923395833304</v>
      </c>
      <c r="R40" s="7">
        <f>E40*VLOOKUP($A40,'2022 Depr Rates'!$A:$D,3,FALSE)/12/1000+VLOOKUP($A40,'2022 Depr Rates'!$A:$D,4,FALSE)/12/1000</f>
        <v>65.552923395833304</v>
      </c>
      <c r="S40" s="7">
        <f>F40*VLOOKUP($A40,'2022 Depr Rates'!$A:$D,3,FALSE)/12/1000+VLOOKUP($A40,'2022 Depr Rates'!$A:$D,4,FALSE)/12/1000</f>
        <v>65.552923395833304</v>
      </c>
      <c r="T40" s="7">
        <f>G40*VLOOKUP($A40,'2022 Depr Rates'!$A:$D,3,FALSE)/12/1000+VLOOKUP($A40,'2022 Depr Rates'!$A:$D,4,FALSE)/12/1000</f>
        <v>65.552923395833304</v>
      </c>
      <c r="U40" s="7">
        <f>H40*VLOOKUP($A40,'2022 Depr Rates'!$A:$D,3,FALSE)/12/1000+VLOOKUP($A40,'2022 Depr Rates'!$A:$D,4,FALSE)/12/1000</f>
        <v>65.552923395833304</v>
      </c>
      <c r="V40" s="7">
        <f>I40*VLOOKUP($A40,'2022 Depr Rates'!$A:$D,3,FALSE)/12/1000+VLOOKUP($A40,'2022 Depr Rates'!$A:$D,4,FALSE)/12/1000</f>
        <v>65.552923395833304</v>
      </c>
      <c r="W40" s="7">
        <f>J40*VLOOKUP($A40,'2022 Depr Rates'!$A:$D,3,FALSE)/12/1000+VLOOKUP($A40,'2022 Depr Rates'!$A:$D,4,FALSE)/12/1000</f>
        <v>65.552923395833304</v>
      </c>
      <c r="X40" s="7">
        <f>K40*VLOOKUP($A40,'2022 Depr Rates'!$A:$D,3,FALSE)/12/1000+VLOOKUP($A40,'2022 Depr Rates'!$A:$D,4,FALSE)/12/1000</f>
        <v>65.552923395833304</v>
      </c>
      <c r="Y40" s="7">
        <f>L40*VLOOKUP($A40,'2022 Depr Rates'!$A:$D,3,FALSE)/12/1000+VLOOKUP($A40,'2022 Depr Rates'!$A:$D,4,FALSE)/12/1000</f>
        <v>65.552923395833304</v>
      </c>
      <c r="Z40" s="7">
        <f>M40*VLOOKUP($A40,'2022 Depr Rates'!$A:$D,3,FALSE)/12/1000+VLOOKUP($A40,'2022 Depr Rates'!$A:$D,4,FALSE)/12/1000</f>
        <v>65.552923395833304</v>
      </c>
      <c r="AA40" s="7">
        <f>N40*VLOOKUP($A40,'2022 Depr Rates'!$A:$D,3,FALSE)/12/1000+VLOOKUP($A40,'2022 Depr Rates'!$A:$D,4,FALSE)/12/1000</f>
        <v>65.552923395833304</v>
      </c>
      <c r="AB40" s="7">
        <f t="shared" si="1"/>
        <v>786.6350807499997</v>
      </c>
    </row>
    <row r="41" spans="1:28" x14ac:dyDescent="0.25">
      <c r="A41" s="17">
        <v>31553</v>
      </c>
      <c r="B41" t="s">
        <v>119</v>
      </c>
      <c r="C41" s="2">
        <v>1.862645149230957E-9</v>
      </c>
      <c r="D41" s="2">
        <v>1.862645149230957E-9</v>
      </c>
      <c r="E41" s="2">
        <v>1.862645149230957E-9</v>
      </c>
      <c r="F41" s="2">
        <v>1.862645149230957E-9</v>
      </c>
      <c r="G41" s="2">
        <v>1.862645149230957E-9</v>
      </c>
      <c r="H41" s="2">
        <v>1.862645149230957E-9</v>
      </c>
      <c r="I41" s="2">
        <v>1.862645149230957E-9</v>
      </c>
      <c r="J41" s="2">
        <v>1.862645149230957E-9</v>
      </c>
      <c r="K41" s="2">
        <v>1.862645149230957E-9</v>
      </c>
      <c r="L41" s="2">
        <v>1.862645149230957E-9</v>
      </c>
      <c r="M41" s="2">
        <v>1.862645149230957E-9</v>
      </c>
      <c r="N41" s="2">
        <v>1.862645149230957E-9</v>
      </c>
      <c r="P41" s="7">
        <f>C41*VLOOKUP($A41,'2022 Depr Rates'!$A:$D,3,FALSE)/12/1000+VLOOKUP($A41,'2022 Depr Rates'!$A:$D,4,FALSE)/12/1000</f>
        <v>53.457533104166707</v>
      </c>
      <c r="Q41" s="7">
        <f>D41*VLOOKUP($A41,'2022 Depr Rates'!$A:$D,3,FALSE)/12/1000+VLOOKUP($A41,'2022 Depr Rates'!$A:$D,4,FALSE)/12/1000</f>
        <v>53.457533104166707</v>
      </c>
      <c r="R41" s="7">
        <f>E41*VLOOKUP($A41,'2022 Depr Rates'!$A:$D,3,FALSE)/12/1000+VLOOKUP($A41,'2022 Depr Rates'!$A:$D,4,FALSE)/12/1000</f>
        <v>53.457533104166707</v>
      </c>
      <c r="S41" s="7">
        <f>F41*VLOOKUP($A41,'2022 Depr Rates'!$A:$D,3,FALSE)/12/1000+VLOOKUP($A41,'2022 Depr Rates'!$A:$D,4,FALSE)/12/1000</f>
        <v>53.457533104166707</v>
      </c>
      <c r="T41" s="7">
        <f>G41*VLOOKUP($A41,'2022 Depr Rates'!$A:$D,3,FALSE)/12/1000+VLOOKUP($A41,'2022 Depr Rates'!$A:$D,4,FALSE)/12/1000</f>
        <v>53.457533104166707</v>
      </c>
      <c r="U41" s="7">
        <f>H41*VLOOKUP($A41,'2022 Depr Rates'!$A:$D,3,FALSE)/12/1000+VLOOKUP($A41,'2022 Depr Rates'!$A:$D,4,FALSE)/12/1000</f>
        <v>53.457533104166707</v>
      </c>
      <c r="V41" s="7">
        <f>I41*VLOOKUP($A41,'2022 Depr Rates'!$A:$D,3,FALSE)/12/1000+VLOOKUP($A41,'2022 Depr Rates'!$A:$D,4,FALSE)/12/1000</f>
        <v>53.457533104166707</v>
      </c>
      <c r="W41" s="7">
        <f>J41*VLOOKUP($A41,'2022 Depr Rates'!$A:$D,3,FALSE)/12/1000+VLOOKUP($A41,'2022 Depr Rates'!$A:$D,4,FALSE)/12/1000</f>
        <v>53.457533104166707</v>
      </c>
      <c r="X41" s="7">
        <f>K41*VLOOKUP($A41,'2022 Depr Rates'!$A:$D,3,FALSE)/12/1000+VLOOKUP($A41,'2022 Depr Rates'!$A:$D,4,FALSE)/12/1000</f>
        <v>53.457533104166707</v>
      </c>
      <c r="Y41" s="7">
        <f>L41*VLOOKUP($A41,'2022 Depr Rates'!$A:$D,3,FALSE)/12/1000+VLOOKUP($A41,'2022 Depr Rates'!$A:$D,4,FALSE)/12/1000</f>
        <v>53.457533104166707</v>
      </c>
      <c r="Z41" s="7">
        <f>M41*VLOOKUP($A41,'2022 Depr Rates'!$A:$D,3,FALSE)/12/1000+VLOOKUP($A41,'2022 Depr Rates'!$A:$D,4,FALSE)/12/1000</f>
        <v>53.457533104166707</v>
      </c>
      <c r="AA41" s="7">
        <f>N41*VLOOKUP($A41,'2022 Depr Rates'!$A:$D,3,FALSE)/12/1000+VLOOKUP($A41,'2022 Depr Rates'!$A:$D,4,FALSE)/12/1000</f>
        <v>53.457533104166707</v>
      </c>
      <c r="AB41" s="7">
        <f t="shared" si="1"/>
        <v>641.49039725000046</v>
      </c>
    </row>
    <row r="42" spans="1:28" x14ac:dyDescent="0.25">
      <c r="A42" s="17">
        <v>31554</v>
      </c>
      <c r="B42" t="s">
        <v>120</v>
      </c>
      <c r="C42" s="2">
        <v>10642026.83</v>
      </c>
      <c r="D42" s="2">
        <v>10642026.83</v>
      </c>
      <c r="E42" s="2">
        <v>10642026.83</v>
      </c>
      <c r="F42" s="2">
        <v>10642026.83</v>
      </c>
      <c r="G42" s="2">
        <v>10642026.83</v>
      </c>
      <c r="H42" s="2">
        <v>10642026.83</v>
      </c>
      <c r="I42" s="2">
        <v>10642026.83</v>
      </c>
      <c r="J42" s="2">
        <v>10642026.83</v>
      </c>
      <c r="K42" s="2">
        <v>10642026.83</v>
      </c>
      <c r="L42" s="2">
        <v>10642026.83</v>
      </c>
      <c r="M42" s="2">
        <v>10642026.83</v>
      </c>
      <c r="N42" s="2">
        <v>10642026.83</v>
      </c>
      <c r="P42" s="7">
        <f>C42*VLOOKUP($A42,'2022 Depr Rates'!$A:$D,3,FALSE)/12/1000+VLOOKUP($A42,'2022 Depr Rates'!$A:$D,4,FALSE)/12/1000</f>
        <v>24.831395936666663</v>
      </c>
      <c r="Q42" s="7">
        <f>D42*VLOOKUP($A42,'2022 Depr Rates'!$A:$D,3,FALSE)/12/1000+VLOOKUP($A42,'2022 Depr Rates'!$A:$D,4,FALSE)/12/1000</f>
        <v>24.831395936666663</v>
      </c>
      <c r="R42" s="7">
        <f>E42*VLOOKUP($A42,'2022 Depr Rates'!$A:$D,3,FALSE)/12/1000+VLOOKUP($A42,'2022 Depr Rates'!$A:$D,4,FALSE)/12/1000</f>
        <v>24.831395936666663</v>
      </c>
      <c r="S42" s="7">
        <f>F42*VLOOKUP($A42,'2022 Depr Rates'!$A:$D,3,FALSE)/12/1000+VLOOKUP($A42,'2022 Depr Rates'!$A:$D,4,FALSE)/12/1000</f>
        <v>24.831395936666663</v>
      </c>
      <c r="T42" s="7">
        <f>G42*VLOOKUP($A42,'2022 Depr Rates'!$A:$D,3,FALSE)/12/1000+VLOOKUP($A42,'2022 Depr Rates'!$A:$D,4,FALSE)/12/1000</f>
        <v>24.831395936666663</v>
      </c>
      <c r="U42" s="7">
        <f>H42*VLOOKUP($A42,'2022 Depr Rates'!$A:$D,3,FALSE)/12/1000+VLOOKUP($A42,'2022 Depr Rates'!$A:$D,4,FALSE)/12/1000</f>
        <v>24.831395936666663</v>
      </c>
      <c r="V42" s="7">
        <f>I42*VLOOKUP($A42,'2022 Depr Rates'!$A:$D,3,FALSE)/12/1000+VLOOKUP($A42,'2022 Depr Rates'!$A:$D,4,FALSE)/12/1000</f>
        <v>24.831395936666663</v>
      </c>
      <c r="W42" s="7">
        <f>J42*VLOOKUP($A42,'2022 Depr Rates'!$A:$D,3,FALSE)/12/1000+VLOOKUP($A42,'2022 Depr Rates'!$A:$D,4,FALSE)/12/1000</f>
        <v>24.831395936666663</v>
      </c>
      <c r="X42" s="7">
        <f>K42*VLOOKUP($A42,'2022 Depr Rates'!$A:$D,3,FALSE)/12/1000+VLOOKUP($A42,'2022 Depr Rates'!$A:$D,4,FALSE)/12/1000</f>
        <v>24.831395936666663</v>
      </c>
      <c r="Y42" s="7">
        <f>L42*VLOOKUP($A42,'2022 Depr Rates'!$A:$D,3,FALSE)/12/1000+VLOOKUP($A42,'2022 Depr Rates'!$A:$D,4,FALSE)/12/1000</f>
        <v>24.831395936666663</v>
      </c>
      <c r="Z42" s="7">
        <f>M42*VLOOKUP($A42,'2022 Depr Rates'!$A:$D,3,FALSE)/12/1000+VLOOKUP($A42,'2022 Depr Rates'!$A:$D,4,FALSE)/12/1000</f>
        <v>24.831395936666663</v>
      </c>
      <c r="AA42" s="7">
        <f>N42*VLOOKUP($A42,'2022 Depr Rates'!$A:$D,3,FALSE)/12/1000+VLOOKUP($A42,'2022 Depr Rates'!$A:$D,4,FALSE)/12/1000</f>
        <v>24.831395936666663</v>
      </c>
      <c r="AB42" s="7">
        <f t="shared" si="1"/>
        <v>297.97675123999994</v>
      </c>
    </row>
    <row r="43" spans="1:28" x14ac:dyDescent="0.25">
      <c r="A43" s="17">
        <v>31640</v>
      </c>
      <c r="B43" t="s">
        <v>124</v>
      </c>
      <c r="C43" s="2">
        <v>25096602.700000007</v>
      </c>
      <c r="D43" s="2">
        <v>25096602.700000007</v>
      </c>
      <c r="E43" s="2">
        <v>25096602.700000007</v>
      </c>
      <c r="F43" s="2">
        <v>25096602.700000007</v>
      </c>
      <c r="G43" s="2">
        <v>25096602.700000007</v>
      </c>
      <c r="H43" s="2">
        <v>25096602.700000007</v>
      </c>
      <c r="I43" s="2">
        <v>25096602.700000007</v>
      </c>
      <c r="J43" s="2">
        <v>25096602.700000007</v>
      </c>
      <c r="K43" s="2">
        <v>25096602.700000007</v>
      </c>
      <c r="L43" s="2">
        <v>25096602.700000007</v>
      </c>
      <c r="M43" s="2">
        <v>25096602.700000007</v>
      </c>
      <c r="N43" s="2">
        <v>25096602.700000007</v>
      </c>
      <c r="P43" s="7">
        <f>C43*VLOOKUP($A43,'2022 Depr Rates'!$A:$D,3,FALSE)/12/1000+VLOOKUP($A43,'2022 Depr Rates'!$A:$D,4,FALSE)/12/1000</f>
        <v>69.015657425000029</v>
      </c>
      <c r="Q43" s="7">
        <f>D43*VLOOKUP($A43,'2022 Depr Rates'!$A:$D,3,FALSE)/12/1000+VLOOKUP($A43,'2022 Depr Rates'!$A:$D,4,FALSE)/12/1000</f>
        <v>69.015657425000029</v>
      </c>
      <c r="R43" s="7">
        <f>E43*VLOOKUP($A43,'2022 Depr Rates'!$A:$D,3,FALSE)/12/1000+VLOOKUP($A43,'2022 Depr Rates'!$A:$D,4,FALSE)/12/1000</f>
        <v>69.015657425000029</v>
      </c>
      <c r="S43" s="7">
        <f>F43*VLOOKUP($A43,'2022 Depr Rates'!$A:$D,3,FALSE)/12/1000+VLOOKUP($A43,'2022 Depr Rates'!$A:$D,4,FALSE)/12/1000</f>
        <v>69.015657425000029</v>
      </c>
      <c r="T43" s="7">
        <f>G43*VLOOKUP($A43,'2022 Depr Rates'!$A:$D,3,FALSE)/12/1000+VLOOKUP($A43,'2022 Depr Rates'!$A:$D,4,FALSE)/12/1000</f>
        <v>69.015657425000029</v>
      </c>
      <c r="U43" s="7">
        <f>H43*VLOOKUP($A43,'2022 Depr Rates'!$A:$D,3,FALSE)/12/1000+VLOOKUP($A43,'2022 Depr Rates'!$A:$D,4,FALSE)/12/1000</f>
        <v>69.015657425000029</v>
      </c>
      <c r="V43" s="7">
        <f>I43*VLOOKUP($A43,'2022 Depr Rates'!$A:$D,3,FALSE)/12/1000+VLOOKUP($A43,'2022 Depr Rates'!$A:$D,4,FALSE)/12/1000</f>
        <v>69.015657425000029</v>
      </c>
      <c r="W43" s="7">
        <f>J43*VLOOKUP($A43,'2022 Depr Rates'!$A:$D,3,FALSE)/12/1000+VLOOKUP($A43,'2022 Depr Rates'!$A:$D,4,FALSE)/12/1000</f>
        <v>69.015657425000029</v>
      </c>
      <c r="X43" s="7">
        <f>K43*VLOOKUP($A43,'2022 Depr Rates'!$A:$D,3,FALSE)/12/1000+VLOOKUP($A43,'2022 Depr Rates'!$A:$D,4,FALSE)/12/1000</f>
        <v>69.015657425000029</v>
      </c>
      <c r="Y43" s="7">
        <f>L43*VLOOKUP($A43,'2022 Depr Rates'!$A:$D,3,FALSE)/12/1000+VLOOKUP($A43,'2022 Depr Rates'!$A:$D,4,FALSE)/12/1000</f>
        <v>69.015657425000029</v>
      </c>
      <c r="Z43" s="7">
        <f>M43*VLOOKUP($A43,'2022 Depr Rates'!$A:$D,3,FALSE)/12/1000+VLOOKUP($A43,'2022 Depr Rates'!$A:$D,4,FALSE)/12/1000</f>
        <v>69.015657425000029</v>
      </c>
      <c r="AA43" s="7">
        <f>N43*VLOOKUP($A43,'2022 Depr Rates'!$A:$D,3,FALSE)/12/1000+VLOOKUP($A43,'2022 Depr Rates'!$A:$D,4,FALSE)/12/1000</f>
        <v>69.015657425000029</v>
      </c>
      <c r="AB43" s="7">
        <f t="shared" si="1"/>
        <v>828.18788910000012</v>
      </c>
    </row>
    <row r="44" spans="1:28" x14ac:dyDescent="0.25">
      <c r="A44" s="17">
        <v>31641</v>
      </c>
      <c r="B44" t="s">
        <v>125</v>
      </c>
      <c r="C44" s="2">
        <v>286868.9099999998</v>
      </c>
      <c r="D44" s="2">
        <v>286868.9099999998</v>
      </c>
      <c r="E44" s="2">
        <v>286868.9099999998</v>
      </c>
      <c r="F44" s="2">
        <v>286868.9099999998</v>
      </c>
      <c r="G44" s="2">
        <v>286868.9099999998</v>
      </c>
      <c r="H44" s="2">
        <v>286868.9099999998</v>
      </c>
      <c r="I44" s="2">
        <v>286868.9099999998</v>
      </c>
      <c r="J44" s="2">
        <v>286868.9099999998</v>
      </c>
      <c r="K44" s="2">
        <v>286868.9099999998</v>
      </c>
      <c r="L44" s="2">
        <v>286868.9099999998</v>
      </c>
      <c r="M44" s="2">
        <v>286868.9099999998</v>
      </c>
      <c r="N44" s="2">
        <v>286868.9099999998</v>
      </c>
      <c r="P44" s="7">
        <f>C44*VLOOKUP($A44,'2022 Depr Rates'!$A:$D,3,FALSE)/12/1000+VLOOKUP($A44,'2022 Depr Rates'!$A:$D,4,FALSE)/12/1000</f>
        <v>3.6511673549999992</v>
      </c>
      <c r="Q44" s="7">
        <f>D44*VLOOKUP($A44,'2022 Depr Rates'!$A:$D,3,FALSE)/12/1000+VLOOKUP($A44,'2022 Depr Rates'!$A:$D,4,FALSE)/12/1000</f>
        <v>3.6511673549999992</v>
      </c>
      <c r="R44" s="7">
        <f>E44*VLOOKUP($A44,'2022 Depr Rates'!$A:$D,3,FALSE)/12/1000+VLOOKUP($A44,'2022 Depr Rates'!$A:$D,4,FALSE)/12/1000</f>
        <v>3.6511673549999992</v>
      </c>
      <c r="S44" s="7">
        <f>F44*VLOOKUP($A44,'2022 Depr Rates'!$A:$D,3,FALSE)/12/1000+VLOOKUP($A44,'2022 Depr Rates'!$A:$D,4,FALSE)/12/1000</f>
        <v>3.6511673549999992</v>
      </c>
      <c r="T44" s="7">
        <f>G44*VLOOKUP($A44,'2022 Depr Rates'!$A:$D,3,FALSE)/12/1000+VLOOKUP($A44,'2022 Depr Rates'!$A:$D,4,FALSE)/12/1000</f>
        <v>3.6511673549999992</v>
      </c>
      <c r="U44" s="7">
        <f>H44*VLOOKUP($A44,'2022 Depr Rates'!$A:$D,3,FALSE)/12/1000+VLOOKUP($A44,'2022 Depr Rates'!$A:$D,4,FALSE)/12/1000</f>
        <v>3.6511673549999992</v>
      </c>
      <c r="V44" s="7">
        <f>I44*VLOOKUP($A44,'2022 Depr Rates'!$A:$D,3,FALSE)/12/1000+VLOOKUP($A44,'2022 Depr Rates'!$A:$D,4,FALSE)/12/1000</f>
        <v>3.6511673549999992</v>
      </c>
      <c r="W44" s="7">
        <f>J44*VLOOKUP($A44,'2022 Depr Rates'!$A:$D,3,FALSE)/12/1000+VLOOKUP($A44,'2022 Depr Rates'!$A:$D,4,FALSE)/12/1000</f>
        <v>3.6511673549999992</v>
      </c>
      <c r="X44" s="7">
        <f>K44*VLOOKUP($A44,'2022 Depr Rates'!$A:$D,3,FALSE)/12/1000+VLOOKUP($A44,'2022 Depr Rates'!$A:$D,4,FALSE)/12/1000</f>
        <v>3.6511673549999992</v>
      </c>
      <c r="Y44" s="7">
        <f>L44*VLOOKUP($A44,'2022 Depr Rates'!$A:$D,3,FALSE)/12/1000+VLOOKUP($A44,'2022 Depr Rates'!$A:$D,4,FALSE)/12/1000</f>
        <v>3.6511673549999992</v>
      </c>
      <c r="Z44" s="7">
        <f>M44*VLOOKUP($A44,'2022 Depr Rates'!$A:$D,3,FALSE)/12/1000+VLOOKUP($A44,'2022 Depr Rates'!$A:$D,4,FALSE)/12/1000</f>
        <v>3.6511673549999992</v>
      </c>
      <c r="AA44" s="7">
        <f>N44*VLOOKUP($A44,'2022 Depr Rates'!$A:$D,3,FALSE)/12/1000+VLOOKUP($A44,'2022 Depr Rates'!$A:$D,4,FALSE)/12/1000</f>
        <v>3.6511673549999992</v>
      </c>
      <c r="AB44" s="7">
        <f t="shared" si="1"/>
        <v>43.814008259999987</v>
      </c>
    </row>
    <row r="45" spans="1:28" x14ac:dyDescent="0.25">
      <c r="A45" s="17">
        <v>31642</v>
      </c>
      <c r="B45" t="s">
        <v>126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P45" s="7">
        <f>C45*VLOOKUP($A45,'2022 Depr Rates'!$A:$D,3,FALSE)/12/1000+VLOOKUP($A45,'2022 Depr Rates'!$A:$D,4,FALSE)/12/1000</f>
        <v>0.37607493750000004</v>
      </c>
      <c r="Q45" s="7">
        <f>D45*VLOOKUP($A45,'2022 Depr Rates'!$A:$D,3,FALSE)/12/1000+VLOOKUP($A45,'2022 Depr Rates'!$A:$D,4,FALSE)/12/1000</f>
        <v>0.37607493750000004</v>
      </c>
      <c r="R45" s="7">
        <f>E45*VLOOKUP($A45,'2022 Depr Rates'!$A:$D,3,FALSE)/12/1000+VLOOKUP($A45,'2022 Depr Rates'!$A:$D,4,FALSE)/12/1000</f>
        <v>0.37607493750000004</v>
      </c>
      <c r="S45" s="7">
        <f>F45*VLOOKUP($A45,'2022 Depr Rates'!$A:$D,3,FALSE)/12/1000+VLOOKUP($A45,'2022 Depr Rates'!$A:$D,4,FALSE)/12/1000</f>
        <v>0.37607493750000004</v>
      </c>
      <c r="T45" s="7">
        <f>G45*VLOOKUP($A45,'2022 Depr Rates'!$A:$D,3,FALSE)/12/1000+VLOOKUP($A45,'2022 Depr Rates'!$A:$D,4,FALSE)/12/1000</f>
        <v>0.37607493750000004</v>
      </c>
      <c r="U45" s="7">
        <f>H45*VLOOKUP($A45,'2022 Depr Rates'!$A:$D,3,FALSE)/12/1000+VLOOKUP($A45,'2022 Depr Rates'!$A:$D,4,FALSE)/12/1000</f>
        <v>0.37607493750000004</v>
      </c>
      <c r="V45" s="7">
        <f>I45*VLOOKUP($A45,'2022 Depr Rates'!$A:$D,3,FALSE)/12/1000+VLOOKUP($A45,'2022 Depr Rates'!$A:$D,4,FALSE)/12/1000</f>
        <v>0.37607493750000004</v>
      </c>
      <c r="W45" s="7">
        <f>J45*VLOOKUP($A45,'2022 Depr Rates'!$A:$D,3,FALSE)/12/1000+VLOOKUP($A45,'2022 Depr Rates'!$A:$D,4,FALSE)/12/1000</f>
        <v>0.37607493750000004</v>
      </c>
      <c r="X45" s="7">
        <f>K45*VLOOKUP($A45,'2022 Depr Rates'!$A:$D,3,FALSE)/12/1000+VLOOKUP($A45,'2022 Depr Rates'!$A:$D,4,FALSE)/12/1000</f>
        <v>0.37607493750000004</v>
      </c>
      <c r="Y45" s="7">
        <f>L45*VLOOKUP($A45,'2022 Depr Rates'!$A:$D,3,FALSE)/12/1000+VLOOKUP($A45,'2022 Depr Rates'!$A:$D,4,FALSE)/12/1000</f>
        <v>0.37607493750000004</v>
      </c>
      <c r="Z45" s="7">
        <f>M45*VLOOKUP($A45,'2022 Depr Rates'!$A:$D,3,FALSE)/12/1000+VLOOKUP($A45,'2022 Depr Rates'!$A:$D,4,FALSE)/12/1000</f>
        <v>0.37607493750000004</v>
      </c>
      <c r="AA45" s="7">
        <f>N45*VLOOKUP($A45,'2022 Depr Rates'!$A:$D,3,FALSE)/12/1000+VLOOKUP($A45,'2022 Depr Rates'!$A:$D,4,FALSE)/12/1000</f>
        <v>0.37607493750000004</v>
      </c>
      <c r="AB45" s="7">
        <f t="shared" si="1"/>
        <v>4.5128992500000003</v>
      </c>
    </row>
    <row r="46" spans="1:28" x14ac:dyDescent="0.25">
      <c r="A46" s="17">
        <v>31643</v>
      </c>
      <c r="B46" t="s">
        <v>127</v>
      </c>
      <c r="C46" s="2">
        <v>2.3283064365386963E-10</v>
      </c>
      <c r="D46" s="2">
        <v>2.3283064365386963E-10</v>
      </c>
      <c r="E46" s="2">
        <v>2.3283064365386963E-10</v>
      </c>
      <c r="F46" s="2">
        <v>2.3283064365386963E-10</v>
      </c>
      <c r="G46" s="2">
        <v>2.3283064365386963E-10</v>
      </c>
      <c r="H46" s="2">
        <v>2.3283064365386963E-10</v>
      </c>
      <c r="I46" s="2">
        <v>2.3283064365386963E-10</v>
      </c>
      <c r="J46" s="2">
        <v>2.3283064365386963E-10</v>
      </c>
      <c r="K46" s="2">
        <v>2.3283064365386963E-10</v>
      </c>
      <c r="L46" s="2">
        <v>2.3283064365386963E-10</v>
      </c>
      <c r="M46" s="2">
        <v>2.3283064365386963E-10</v>
      </c>
      <c r="N46" s="2">
        <v>2.3283064365386963E-10</v>
      </c>
      <c r="P46" s="7">
        <f>C46*VLOOKUP($A46,'2022 Depr Rates'!$A:$D,3,FALSE)/12/1000+VLOOKUP($A46,'2022 Depr Rates'!$A:$D,4,FALSE)/12/1000</f>
        <v>8.5635968333333317</v>
      </c>
      <c r="Q46" s="7">
        <f>D46*VLOOKUP($A46,'2022 Depr Rates'!$A:$D,3,FALSE)/12/1000+VLOOKUP($A46,'2022 Depr Rates'!$A:$D,4,FALSE)/12/1000</f>
        <v>8.5635968333333317</v>
      </c>
      <c r="R46" s="7">
        <f>E46*VLOOKUP($A46,'2022 Depr Rates'!$A:$D,3,FALSE)/12/1000+VLOOKUP($A46,'2022 Depr Rates'!$A:$D,4,FALSE)/12/1000</f>
        <v>8.5635968333333317</v>
      </c>
      <c r="S46" s="7">
        <f>F46*VLOOKUP($A46,'2022 Depr Rates'!$A:$D,3,FALSE)/12/1000+VLOOKUP($A46,'2022 Depr Rates'!$A:$D,4,FALSE)/12/1000</f>
        <v>8.5635968333333317</v>
      </c>
      <c r="T46" s="7">
        <f>G46*VLOOKUP($A46,'2022 Depr Rates'!$A:$D,3,FALSE)/12/1000+VLOOKUP($A46,'2022 Depr Rates'!$A:$D,4,FALSE)/12/1000</f>
        <v>8.5635968333333317</v>
      </c>
      <c r="U46" s="7">
        <f>H46*VLOOKUP($A46,'2022 Depr Rates'!$A:$D,3,FALSE)/12/1000+VLOOKUP($A46,'2022 Depr Rates'!$A:$D,4,FALSE)/12/1000</f>
        <v>8.5635968333333317</v>
      </c>
      <c r="V46" s="7">
        <f>I46*VLOOKUP($A46,'2022 Depr Rates'!$A:$D,3,FALSE)/12/1000+VLOOKUP($A46,'2022 Depr Rates'!$A:$D,4,FALSE)/12/1000</f>
        <v>8.5635968333333317</v>
      </c>
      <c r="W46" s="7">
        <f>J46*VLOOKUP($A46,'2022 Depr Rates'!$A:$D,3,FALSE)/12/1000+VLOOKUP($A46,'2022 Depr Rates'!$A:$D,4,FALSE)/12/1000</f>
        <v>8.5635968333333317</v>
      </c>
      <c r="X46" s="7">
        <f>K46*VLOOKUP($A46,'2022 Depr Rates'!$A:$D,3,FALSE)/12/1000+VLOOKUP($A46,'2022 Depr Rates'!$A:$D,4,FALSE)/12/1000</f>
        <v>8.5635968333333317</v>
      </c>
      <c r="Y46" s="7">
        <f>L46*VLOOKUP($A46,'2022 Depr Rates'!$A:$D,3,FALSE)/12/1000+VLOOKUP($A46,'2022 Depr Rates'!$A:$D,4,FALSE)/12/1000</f>
        <v>8.5635968333333317</v>
      </c>
      <c r="Z46" s="7">
        <f>M46*VLOOKUP($A46,'2022 Depr Rates'!$A:$D,3,FALSE)/12/1000+VLOOKUP($A46,'2022 Depr Rates'!$A:$D,4,FALSE)/12/1000</f>
        <v>8.5635968333333317</v>
      </c>
      <c r="AA46" s="7">
        <f>N46*VLOOKUP($A46,'2022 Depr Rates'!$A:$D,3,FALSE)/12/1000+VLOOKUP($A46,'2022 Depr Rates'!$A:$D,4,FALSE)/12/1000</f>
        <v>8.5635968333333317</v>
      </c>
      <c r="AB46" s="7">
        <f t="shared" si="1"/>
        <v>102.76316200000001</v>
      </c>
    </row>
    <row r="47" spans="1:28" x14ac:dyDescent="0.25">
      <c r="A47" s="17">
        <v>31644</v>
      </c>
      <c r="B47" t="s">
        <v>128</v>
      </c>
      <c r="C47" s="2">
        <v>5865811.79</v>
      </c>
      <c r="D47" s="2">
        <v>5865811.79</v>
      </c>
      <c r="E47" s="2">
        <v>5865811.79</v>
      </c>
      <c r="F47" s="2">
        <v>5865811.79</v>
      </c>
      <c r="G47" s="2">
        <v>5865811.79</v>
      </c>
      <c r="H47" s="2">
        <v>5865811.79</v>
      </c>
      <c r="I47" s="2">
        <v>5865811.79</v>
      </c>
      <c r="J47" s="2">
        <v>5865811.79</v>
      </c>
      <c r="K47" s="2">
        <v>5865811.79</v>
      </c>
      <c r="L47" s="2">
        <v>5865811.79</v>
      </c>
      <c r="M47" s="2">
        <v>5865811.79</v>
      </c>
      <c r="N47" s="2">
        <v>5865811.79</v>
      </c>
      <c r="P47" s="7">
        <f>C47*VLOOKUP($A47,'2022 Depr Rates'!$A:$D,3,FALSE)/12/1000+VLOOKUP($A47,'2022 Depr Rates'!$A:$D,4,FALSE)/12/1000</f>
        <v>8.7987176850000015</v>
      </c>
      <c r="Q47" s="7">
        <f>D47*VLOOKUP($A47,'2022 Depr Rates'!$A:$D,3,FALSE)/12/1000+VLOOKUP($A47,'2022 Depr Rates'!$A:$D,4,FALSE)/12/1000</f>
        <v>8.7987176850000015</v>
      </c>
      <c r="R47" s="7">
        <f>E47*VLOOKUP($A47,'2022 Depr Rates'!$A:$D,3,FALSE)/12/1000+VLOOKUP($A47,'2022 Depr Rates'!$A:$D,4,FALSE)/12/1000</f>
        <v>8.7987176850000015</v>
      </c>
      <c r="S47" s="7">
        <f>F47*VLOOKUP($A47,'2022 Depr Rates'!$A:$D,3,FALSE)/12/1000+VLOOKUP($A47,'2022 Depr Rates'!$A:$D,4,FALSE)/12/1000</f>
        <v>8.7987176850000015</v>
      </c>
      <c r="T47" s="7">
        <f>G47*VLOOKUP($A47,'2022 Depr Rates'!$A:$D,3,FALSE)/12/1000+VLOOKUP($A47,'2022 Depr Rates'!$A:$D,4,FALSE)/12/1000</f>
        <v>8.7987176850000015</v>
      </c>
      <c r="U47" s="7">
        <f>H47*VLOOKUP($A47,'2022 Depr Rates'!$A:$D,3,FALSE)/12/1000+VLOOKUP($A47,'2022 Depr Rates'!$A:$D,4,FALSE)/12/1000</f>
        <v>8.7987176850000015</v>
      </c>
      <c r="V47" s="7">
        <f>I47*VLOOKUP($A47,'2022 Depr Rates'!$A:$D,3,FALSE)/12/1000+VLOOKUP($A47,'2022 Depr Rates'!$A:$D,4,FALSE)/12/1000</f>
        <v>8.7987176850000015</v>
      </c>
      <c r="W47" s="7">
        <f>J47*VLOOKUP($A47,'2022 Depr Rates'!$A:$D,3,FALSE)/12/1000+VLOOKUP($A47,'2022 Depr Rates'!$A:$D,4,FALSE)/12/1000</f>
        <v>8.7987176850000015</v>
      </c>
      <c r="X47" s="7">
        <f>K47*VLOOKUP($A47,'2022 Depr Rates'!$A:$D,3,FALSE)/12/1000+VLOOKUP($A47,'2022 Depr Rates'!$A:$D,4,FALSE)/12/1000</f>
        <v>8.7987176850000015</v>
      </c>
      <c r="Y47" s="7">
        <f>L47*VLOOKUP($A47,'2022 Depr Rates'!$A:$D,3,FALSE)/12/1000+VLOOKUP($A47,'2022 Depr Rates'!$A:$D,4,FALSE)/12/1000</f>
        <v>8.7987176850000015</v>
      </c>
      <c r="Z47" s="7">
        <f>M47*VLOOKUP($A47,'2022 Depr Rates'!$A:$D,3,FALSE)/12/1000+VLOOKUP($A47,'2022 Depr Rates'!$A:$D,4,FALSE)/12/1000</f>
        <v>8.7987176850000015</v>
      </c>
      <c r="AA47" s="7">
        <f>N47*VLOOKUP($A47,'2022 Depr Rates'!$A:$D,3,FALSE)/12/1000+VLOOKUP($A47,'2022 Depr Rates'!$A:$D,4,FALSE)/12/1000</f>
        <v>8.7987176850000015</v>
      </c>
      <c r="AB47" s="7">
        <f t="shared" si="1"/>
        <v>105.58461222000001</v>
      </c>
    </row>
    <row r="48" spans="1:28" x14ac:dyDescent="0.25">
      <c r="A48" s="17">
        <v>31645</v>
      </c>
      <c r="B48" t="s">
        <v>129</v>
      </c>
      <c r="C48" s="2">
        <v>672913.55</v>
      </c>
      <c r="D48" s="2">
        <v>672913.55</v>
      </c>
      <c r="E48" s="2">
        <v>672913.55</v>
      </c>
      <c r="F48" s="2">
        <v>672913.55</v>
      </c>
      <c r="G48" s="2">
        <v>672913.55</v>
      </c>
      <c r="H48" s="2">
        <v>672913.55</v>
      </c>
      <c r="I48" s="2">
        <v>672913.55</v>
      </c>
      <c r="J48" s="2">
        <v>672913.55</v>
      </c>
      <c r="K48" s="2">
        <v>672913.55</v>
      </c>
      <c r="L48" s="2">
        <v>672913.55</v>
      </c>
      <c r="M48" s="2">
        <v>672913.55</v>
      </c>
      <c r="N48" s="2">
        <v>672913.55</v>
      </c>
      <c r="P48" s="7">
        <f>C48*VLOOKUP($A48,'2022 Depr Rates'!$A:$D,3,FALSE)/12/1000+VLOOKUP($A48,'2022 Depr Rates'!$A:$D,4,FALSE)/12/1000</f>
        <v>0.33645677500000004</v>
      </c>
      <c r="Q48" s="7">
        <f>D48*VLOOKUP($A48,'2022 Depr Rates'!$A:$D,3,FALSE)/12/1000+VLOOKUP($A48,'2022 Depr Rates'!$A:$D,4,FALSE)/12/1000</f>
        <v>0.33645677500000004</v>
      </c>
      <c r="R48" s="7">
        <f>E48*VLOOKUP($A48,'2022 Depr Rates'!$A:$D,3,FALSE)/12/1000+VLOOKUP($A48,'2022 Depr Rates'!$A:$D,4,FALSE)/12/1000</f>
        <v>0.33645677500000004</v>
      </c>
      <c r="S48" s="7">
        <f>F48*VLOOKUP($A48,'2022 Depr Rates'!$A:$D,3,FALSE)/12/1000+VLOOKUP($A48,'2022 Depr Rates'!$A:$D,4,FALSE)/12/1000</f>
        <v>0.33645677500000004</v>
      </c>
      <c r="T48" s="7">
        <f>G48*VLOOKUP($A48,'2022 Depr Rates'!$A:$D,3,FALSE)/12/1000+VLOOKUP($A48,'2022 Depr Rates'!$A:$D,4,FALSE)/12/1000</f>
        <v>0.33645677500000004</v>
      </c>
      <c r="U48" s="7">
        <f>H48*VLOOKUP($A48,'2022 Depr Rates'!$A:$D,3,FALSE)/12/1000+VLOOKUP($A48,'2022 Depr Rates'!$A:$D,4,FALSE)/12/1000</f>
        <v>0.33645677500000004</v>
      </c>
      <c r="V48" s="7">
        <f>I48*VLOOKUP($A48,'2022 Depr Rates'!$A:$D,3,FALSE)/12/1000+VLOOKUP($A48,'2022 Depr Rates'!$A:$D,4,FALSE)/12/1000</f>
        <v>0.33645677500000004</v>
      </c>
      <c r="W48" s="7">
        <f>J48*VLOOKUP($A48,'2022 Depr Rates'!$A:$D,3,FALSE)/12/1000+VLOOKUP($A48,'2022 Depr Rates'!$A:$D,4,FALSE)/12/1000</f>
        <v>0.33645677500000004</v>
      </c>
      <c r="X48" s="7">
        <f>K48*VLOOKUP($A48,'2022 Depr Rates'!$A:$D,3,FALSE)/12/1000+VLOOKUP($A48,'2022 Depr Rates'!$A:$D,4,FALSE)/12/1000</f>
        <v>0.33645677500000004</v>
      </c>
      <c r="Y48" s="7">
        <f>L48*VLOOKUP($A48,'2022 Depr Rates'!$A:$D,3,FALSE)/12/1000+VLOOKUP($A48,'2022 Depr Rates'!$A:$D,4,FALSE)/12/1000</f>
        <v>0.33645677500000004</v>
      </c>
      <c r="Z48" s="7">
        <f>M48*VLOOKUP($A48,'2022 Depr Rates'!$A:$D,3,FALSE)/12/1000+VLOOKUP($A48,'2022 Depr Rates'!$A:$D,4,FALSE)/12/1000</f>
        <v>0.33645677500000004</v>
      </c>
      <c r="AA48" s="7">
        <f>N48*VLOOKUP($A48,'2022 Depr Rates'!$A:$D,3,FALSE)/12/1000+VLOOKUP($A48,'2022 Depr Rates'!$A:$D,4,FALSE)/12/1000</f>
        <v>0.33645677500000004</v>
      </c>
      <c r="AB48" s="7">
        <f t="shared" si="1"/>
        <v>4.0374813000000014</v>
      </c>
    </row>
    <row r="49" spans="1:28" x14ac:dyDescent="0.25">
      <c r="A49" s="17">
        <v>31646</v>
      </c>
      <c r="B49" t="s">
        <v>130</v>
      </c>
      <c r="C49" s="2">
        <v>1021934.3999999999</v>
      </c>
      <c r="D49" s="2">
        <v>1021934.3999999999</v>
      </c>
      <c r="E49" s="2">
        <v>1021934.3999999999</v>
      </c>
      <c r="F49" s="2">
        <v>1021934.3999999999</v>
      </c>
      <c r="G49" s="2">
        <v>1021934.3999999999</v>
      </c>
      <c r="H49" s="2">
        <v>1021934.3999999999</v>
      </c>
      <c r="I49" s="2">
        <v>1021934.3999999999</v>
      </c>
      <c r="J49" s="2">
        <v>1021934.3999999999</v>
      </c>
      <c r="K49" s="2">
        <v>1021934.3999999999</v>
      </c>
      <c r="L49" s="2">
        <v>1021934.3999999999</v>
      </c>
      <c r="M49" s="2">
        <v>1021934.3999999999</v>
      </c>
      <c r="N49" s="2">
        <v>1021934.3999999999</v>
      </c>
      <c r="P49" s="7">
        <f>C49*VLOOKUP($A49,'2022 Depr Rates'!$A:$D,3,FALSE)/12/1000+VLOOKUP($A49,'2022 Depr Rates'!$A:$D,4,FALSE)/12/1000</f>
        <v>4.647208608333333</v>
      </c>
      <c r="Q49" s="7">
        <f>D49*VLOOKUP($A49,'2022 Depr Rates'!$A:$D,3,FALSE)/12/1000+VLOOKUP($A49,'2022 Depr Rates'!$A:$D,4,FALSE)/12/1000</f>
        <v>4.647208608333333</v>
      </c>
      <c r="R49" s="7">
        <f>E49*VLOOKUP($A49,'2022 Depr Rates'!$A:$D,3,FALSE)/12/1000+VLOOKUP($A49,'2022 Depr Rates'!$A:$D,4,FALSE)/12/1000</f>
        <v>4.647208608333333</v>
      </c>
      <c r="S49" s="7">
        <f>F49*VLOOKUP($A49,'2022 Depr Rates'!$A:$D,3,FALSE)/12/1000+VLOOKUP($A49,'2022 Depr Rates'!$A:$D,4,FALSE)/12/1000</f>
        <v>4.647208608333333</v>
      </c>
      <c r="T49" s="7">
        <f>G49*VLOOKUP($A49,'2022 Depr Rates'!$A:$D,3,FALSE)/12/1000+VLOOKUP($A49,'2022 Depr Rates'!$A:$D,4,FALSE)/12/1000</f>
        <v>4.647208608333333</v>
      </c>
      <c r="U49" s="7">
        <f>H49*VLOOKUP($A49,'2022 Depr Rates'!$A:$D,3,FALSE)/12/1000+VLOOKUP($A49,'2022 Depr Rates'!$A:$D,4,FALSE)/12/1000</f>
        <v>4.647208608333333</v>
      </c>
      <c r="V49" s="7">
        <f>I49*VLOOKUP($A49,'2022 Depr Rates'!$A:$D,3,FALSE)/12/1000+VLOOKUP($A49,'2022 Depr Rates'!$A:$D,4,FALSE)/12/1000</f>
        <v>4.647208608333333</v>
      </c>
      <c r="W49" s="7">
        <f>J49*VLOOKUP($A49,'2022 Depr Rates'!$A:$D,3,FALSE)/12/1000+VLOOKUP($A49,'2022 Depr Rates'!$A:$D,4,FALSE)/12/1000</f>
        <v>4.647208608333333</v>
      </c>
      <c r="X49" s="7">
        <f>K49*VLOOKUP($A49,'2022 Depr Rates'!$A:$D,3,FALSE)/12/1000+VLOOKUP($A49,'2022 Depr Rates'!$A:$D,4,FALSE)/12/1000</f>
        <v>4.647208608333333</v>
      </c>
      <c r="Y49" s="7">
        <f>L49*VLOOKUP($A49,'2022 Depr Rates'!$A:$D,3,FALSE)/12/1000+VLOOKUP($A49,'2022 Depr Rates'!$A:$D,4,FALSE)/12/1000</f>
        <v>4.647208608333333</v>
      </c>
      <c r="Z49" s="7">
        <f>M49*VLOOKUP($A49,'2022 Depr Rates'!$A:$D,3,FALSE)/12/1000+VLOOKUP($A49,'2022 Depr Rates'!$A:$D,4,FALSE)/12/1000</f>
        <v>4.647208608333333</v>
      </c>
      <c r="AA49" s="7">
        <f>N49*VLOOKUP($A49,'2022 Depr Rates'!$A:$D,3,FALSE)/12/1000+VLOOKUP($A49,'2022 Depr Rates'!$A:$D,4,FALSE)/12/1000</f>
        <v>4.647208608333333</v>
      </c>
      <c r="AB49" s="7">
        <f t="shared" si="1"/>
        <v>55.766503299999982</v>
      </c>
    </row>
    <row r="50" spans="1:28" x14ac:dyDescent="0.25">
      <c r="A50" s="17">
        <v>31647</v>
      </c>
      <c r="B50" t="s">
        <v>131</v>
      </c>
      <c r="C50" s="2">
        <v>1099923.8599999999</v>
      </c>
      <c r="D50" s="2">
        <v>1099923.8599999999</v>
      </c>
      <c r="E50" s="2">
        <v>1099923.8599999999</v>
      </c>
      <c r="F50" s="2">
        <v>1099923.8599999999</v>
      </c>
      <c r="G50" s="2">
        <v>1099923.8599999999</v>
      </c>
      <c r="H50" s="2">
        <v>1099923.8599999999</v>
      </c>
      <c r="I50" s="2">
        <v>1099923.8599999999</v>
      </c>
      <c r="J50" s="2">
        <v>1099923.8599999999</v>
      </c>
      <c r="K50" s="2">
        <v>1099923.8599999999</v>
      </c>
      <c r="L50" s="2">
        <v>1099923.8599999999</v>
      </c>
      <c r="M50" s="2">
        <v>1099923.8599999999</v>
      </c>
      <c r="N50" s="2">
        <v>1099923.8599999999</v>
      </c>
      <c r="P50" s="7">
        <f>C50*VLOOKUP($A50,'2022 Depr Rates'!$A:$D,3,FALSE)/12/1000+VLOOKUP($A50,'2022 Depr Rates'!$A:$D,4,FALSE)/12/1000</f>
        <v>13.107425998333332</v>
      </c>
      <c r="Q50" s="7">
        <f>D50*VLOOKUP($A50,'2022 Depr Rates'!$A:$D,3,FALSE)/12/1000+VLOOKUP($A50,'2022 Depr Rates'!$A:$D,4,FALSE)/12/1000</f>
        <v>13.107425998333332</v>
      </c>
      <c r="R50" s="7">
        <f>E50*VLOOKUP($A50,'2022 Depr Rates'!$A:$D,3,FALSE)/12/1000+VLOOKUP($A50,'2022 Depr Rates'!$A:$D,4,FALSE)/12/1000</f>
        <v>13.107425998333332</v>
      </c>
      <c r="S50" s="7">
        <f>F50*VLOOKUP($A50,'2022 Depr Rates'!$A:$D,3,FALSE)/12/1000+VLOOKUP($A50,'2022 Depr Rates'!$A:$D,4,FALSE)/12/1000</f>
        <v>13.107425998333332</v>
      </c>
      <c r="T50" s="7">
        <f>G50*VLOOKUP($A50,'2022 Depr Rates'!$A:$D,3,FALSE)/12/1000+VLOOKUP($A50,'2022 Depr Rates'!$A:$D,4,FALSE)/12/1000</f>
        <v>13.107425998333332</v>
      </c>
      <c r="U50" s="7">
        <f>H50*VLOOKUP($A50,'2022 Depr Rates'!$A:$D,3,FALSE)/12/1000+VLOOKUP($A50,'2022 Depr Rates'!$A:$D,4,FALSE)/12/1000</f>
        <v>13.107425998333332</v>
      </c>
      <c r="V50" s="7">
        <f>I50*VLOOKUP($A50,'2022 Depr Rates'!$A:$D,3,FALSE)/12/1000+VLOOKUP($A50,'2022 Depr Rates'!$A:$D,4,FALSE)/12/1000</f>
        <v>13.107425998333332</v>
      </c>
      <c r="W50" s="7">
        <f>J50*VLOOKUP($A50,'2022 Depr Rates'!$A:$D,3,FALSE)/12/1000+VLOOKUP($A50,'2022 Depr Rates'!$A:$D,4,FALSE)/12/1000</f>
        <v>13.107425998333332</v>
      </c>
      <c r="X50" s="7">
        <f>K50*VLOOKUP($A50,'2022 Depr Rates'!$A:$D,3,FALSE)/12/1000+VLOOKUP($A50,'2022 Depr Rates'!$A:$D,4,FALSE)/12/1000</f>
        <v>13.107425998333332</v>
      </c>
      <c r="Y50" s="7">
        <f>L50*VLOOKUP($A50,'2022 Depr Rates'!$A:$D,3,FALSE)/12/1000+VLOOKUP($A50,'2022 Depr Rates'!$A:$D,4,FALSE)/12/1000</f>
        <v>13.107425998333332</v>
      </c>
      <c r="Z50" s="7">
        <f>M50*VLOOKUP($A50,'2022 Depr Rates'!$A:$D,3,FALSE)/12/1000+VLOOKUP($A50,'2022 Depr Rates'!$A:$D,4,FALSE)/12/1000</f>
        <v>13.107425998333332</v>
      </c>
      <c r="AA50" s="7">
        <f>N50*VLOOKUP($A50,'2022 Depr Rates'!$A:$D,3,FALSE)/12/1000+VLOOKUP($A50,'2022 Depr Rates'!$A:$D,4,FALSE)/12/1000</f>
        <v>13.107425998333332</v>
      </c>
      <c r="AB50" s="7">
        <f t="shared" si="1"/>
        <v>157.28911197999994</v>
      </c>
    </row>
    <row r="51" spans="1:28" x14ac:dyDescent="0.25">
      <c r="A51" s="17">
        <v>31651</v>
      </c>
      <c r="B51" t="s">
        <v>132</v>
      </c>
      <c r="C51" s="2">
        <v>-1.1641532182693481E-10</v>
      </c>
      <c r="D51" s="2">
        <v>-1.1641532182693481E-10</v>
      </c>
      <c r="E51" s="2">
        <v>-1.1641532182693481E-10</v>
      </c>
      <c r="F51" s="2">
        <v>-1.1641532182693481E-10</v>
      </c>
      <c r="G51" s="2">
        <v>-1.1641532182693481E-10</v>
      </c>
      <c r="H51" s="2">
        <v>-1.1641532182693481E-10</v>
      </c>
      <c r="I51" s="2">
        <v>-1.1641532182693481E-10</v>
      </c>
      <c r="J51" s="2">
        <v>-1.1641532182693481E-10</v>
      </c>
      <c r="K51" s="2">
        <v>-1.1641532182693481E-10</v>
      </c>
      <c r="L51" s="2">
        <v>-1.1641532182693481E-10</v>
      </c>
      <c r="M51" s="2">
        <v>-1.1641532182693481E-10</v>
      </c>
      <c r="N51" s="2">
        <v>-1.1641532182693481E-10</v>
      </c>
      <c r="P51" s="7">
        <f>C51*VLOOKUP($A51,'2022 Depr Rates'!$A:$D,3,FALSE)/12/1000+VLOOKUP($A51,'2022 Depr Rates'!$A:$D,4,FALSE)/12/1000</f>
        <v>3.8314849791666652</v>
      </c>
      <c r="Q51" s="7">
        <f>D51*VLOOKUP($A51,'2022 Depr Rates'!$A:$D,3,FALSE)/12/1000+VLOOKUP($A51,'2022 Depr Rates'!$A:$D,4,FALSE)/12/1000</f>
        <v>3.8314849791666652</v>
      </c>
      <c r="R51" s="7">
        <f>E51*VLOOKUP($A51,'2022 Depr Rates'!$A:$D,3,FALSE)/12/1000+VLOOKUP($A51,'2022 Depr Rates'!$A:$D,4,FALSE)/12/1000</f>
        <v>3.8314849791666652</v>
      </c>
      <c r="S51" s="7">
        <f>F51*VLOOKUP($A51,'2022 Depr Rates'!$A:$D,3,FALSE)/12/1000+VLOOKUP($A51,'2022 Depr Rates'!$A:$D,4,FALSE)/12/1000</f>
        <v>3.8314849791666652</v>
      </c>
      <c r="T51" s="7">
        <f>G51*VLOOKUP($A51,'2022 Depr Rates'!$A:$D,3,FALSE)/12/1000+VLOOKUP($A51,'2022 Depr Rates'!$A:$D,4,FALSE)/12/1000</f>
        <v>3.8314849791666652</v>
      </c>
      <c r="U51" s="7">
        <f>H51*VLOOKUP($A51,'2022 Depr Rates'!$A:$D,3,FALSE)/12/1000+VLOOKUP($A51,'2022 Depr Rates'!$A:$D,4,FALSE)/12/1000</f>
        <v>3.8314849791666652</v>
      </c>
      <c r="V51" s="7">
        <f>I51*VLOOKUP($A51,'2022 Depr Rates'!$A:$D,3,FALSE)/12/1000+VLOOKUP($A51,'2022 Depr Rates'!$A:$D,4,FALSE)/12/1000</f>
        <v>3.8314849791666652</v>
      </c>
      <c r="W51" s="7">
        <f>J51*VLOOKUP($A51,'2022 Depr Rates'!$A:$D,3,FALSE)/12/1000+VLOOKUP($A51,'2022 Depr Rates'!$A:$D,4,FALSE)/12/1000</f>
        <v>3.8314849791666652</v>
      </c>
      <c r="X51" s="7">
        <f>K51*VLOOKUP($A51,'2022 Depr Rates'!$A:$D,3,FALSE)/12/1000+VLOOKUP($A51,'2022 Depr Rates'!$A:$D,4,FALSE)/12/1000</f>
        <v>3.8314849791666652</v>
      </c>
      <c r="Y51" s="7">
        <f>L51*VLOOKUP($A51,'2022 Depr Rates'!$A:$D,3,FALSE)/12/1000+VLOOKUP($A51,'2022 Depr Rates'!$A:$D,4,FALSE)/12/1000</f>
        <v>3.8314849791666652</v>
      </c>
      <c r="Z51" s="7">
        <f>M51*VLOOKUP($A51,'2022 Depr Rates'!$A:$D,3,FALSE)/12/1000+VLOOKUP($A51,'2022 Depr Rates'!$A:$D,4,FALSE)/12/1000</f>
        <v>3.8314849791666652</v>
      </c>
      <c r="AA51" s="7">
        <f>N51*VLOOKUP($A51,'2022 Depr Rates'!$A:$D,3,FALSE)/12/1000+VLOOKUP($A51,'2022 Depr Rates'!$A:$D,4,FALSE)/12/1000</f>
        <v>3.8314849791666652</v>
      </c>
      <c r="AB51" s="7">
        <f t="shared" si="1"/>
        <v>45.977819749999988</v>
      </c>
    </row>
    <row r="52" spans="1:28" x14ac:dyDescent="0.25">
      <c r="A52" s="17">
        <v>31652</v>
      </c>
      <c r="B52" t="s">
        <v>133</v>
      </c>
      <c r="C52" s="2">
        <v>-1.1641532182693481E-10</v>
      </c>
      <c r="D52" s="2">
        <v>-1.1641532182693481E-10</v>
      </c>
      <c r="E52" s="2">
        <v>-1.1641532182693481E-10</v>
      </c>
      <c r="F52" s="2">
        <v>-1.1641532182693481E-10</v>
      </c>
      <c r="G52" s="2">
        <v>-1.1641532182693481E-10</v>
      </c>
      <c r="H52" s="2">
        <v>-1.1641532182693481E-10</v>
      </c>
      <c r="I52" s="2">
        <v>-1.1641532182693481E-10</v>
      </c>
      <c r="J52" s="2">
        <v>-1.1641532182693481E-10</v>
      </c>
      <c r="K52" s="2">
        <v>-1.1641532182693481E-10</v>
      </c>
      <c r="L52" s="2">
        <v>-1.1641532182693481E-10</v>
      </c>
      <c r="M52" s="2">
        <v>-1.1641532182693481E-10</v>
      </c>
      <c r="N52" s="2">
        <v>-1.1641532182693481E-10</v>
      </c>
      <c r="P52" s="7">
        <f>C52*VLOOKUP($A52,'2022 Depr Rates'!$A:$D,3,FALSE)/12/1000+VLOOKUP($A52,'2022 Depr Rates'!$A:$D,4,FALSE)/12/1000</f>
        <v>4.3017931041666673</v>
      </c>
      <c r="Q52" s="7">
        <f>D52*VLOOKUP($A52,'2022 Depr Rates'!$A:$D,3,FALSE)/12/1000+VLOOKUP($A52,'2022 Depr Rates'!$A:$D,4,FALSE)/12/1000</f>
        <v>4.3017931041666673</v>
      </c>
      <c r="R52" s="7">
        <f>E52*VLOOKUP($A52,'2022 Depr Rates'!$A:$D,3,FALSE)/12/1000+VLOOKUP($A52,'2022 Depr Rates'!$A:$D,4,FALSE)/12/1000</f>
        <v>4.3017931041666673</v>
      </c>
      <c r="S52" s="7">
        <f>F52*VLOOKUP($A52,'2022 Depr Rates'!$A:$D,3,FALSE)/12/1000+VLOOKUP($A52,'2022 Depr Rates'!$A:$D,4,FALSE)/12/1000</f>
        <v>4.3017931041666673</v>
      </c>
      <c r="T52" s="7">
        <f>G52*VLOOKUP($A52,'2022 Depr Rates'!$A:$D,3,FALSE)/12/1000+VLOOKUP($A52,'2022 Depr Rates'!$A:$D,4,FALSE)/12/1000</f>
        <v>4.3017931041666673</v>
      </c>
      <c r="U52" s="7">
        <f>H52*VLOOKUP($A52,'2022 Depr Rates'!$A:$D,3,FALSE)/12/1000+VLOOKUP($A52,'2022 Depr Rates'!$A:$D,4,FALSE)/12/1000</f>
        <v>4.3017931041666673</v>
      </c>
      <c r="V52" s="7">
        <f>I52*VLOOKUP($A52,'2022 Depr Rates'!$A:$D,3,FALSE)/12/1000+VLOOKUP($A52,'2022 Depr Rates'!$A:$D,4,FALSE)/12/1000</f>
        <v>4.3017931041666673</v>
      </c>
      <c r="W52" s="7">
        <f>J52*VLOOKUP($A52,'2022 Depr Rates'!$A:$D,3,FALSE)/12/1000+VLOOKUP($A52,'2022 Depr Rates'!$A:$D,4,FALSE)/12/1000</f>
        <v>4.3017931041666673</v>
      </c>
      <c r="X52" s="7">
        <f>K52*VLOOKUP($A52,'2022 Depr Rates'!$A:$D,3,FALSE)/12/1000+VLOOKUP($A52,'2022 Depr Rates'!$A:$D,4,FALSE)/12/1000</f>
        <v>4.3017931041666673</v>
      </c>
      <c r="Y52" s="7">
        <f>L52*VLOOKUP($A52,'2022 Depr Rates'!$A:$D,3,FALSE)/12/1000+VLOOKUP($A52,'2022 Depr Rates'!$A:$D,4,FALSE)/12/1000</f>
        <v>4.3017931041666673</v>
      </c>
      <c r="Z52" s="7">
        <f>M52*VLOOKUP($A52,'2022 Depr Rates'!$A:$D,3,FALSE)/12/1000+VLOOKUP($A52,'2022 Depr Rates'!$A:$D,4,FALSE)/12/1000</f>
        <v>4.3017931041666673</v>
      </c>
      <c r="AA52" s="7">
        <f>N52*VLOOKUP($A52,'2022 Depr Rates'!$A:$D,3,FALSE)/12/1000+VLOOKUP($A52,'2022 Depr Rates'!$A:$D,4,FALSE)/12/1000</f>
        <v>4.3017931041666673</v>
      </c>
      <c r="AB52" s="7">
        <f t="shared" si="1"/>
        <v>51.621517250000018</v>
      </c>
    </row>
    <row r="53" spans="1:28" x14ac:dyDescent="0.25">
      <c r="A53" s="17">
        <v>31653</v>
      </c>
      <c r="B53" t="s">
        <v>134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P53" s="7">
        <f>C53*VLOOKUP($A53,'2022 Depr Rates'!$A:$D,3,FALSE)/12/1000+VLOOKUP($A53,'2022 Depr Rates'!$A:$D,4,FALSE)/12/1000</f>
        <v>3.710498458333332</v>
      </c>
      <c r="Q53" s="7">
        <f>D53*VLOOKUP($A53,'2022 Depr Rates'!$A:$D,3,FALSE)/12/1000+VLOOKUP($A53,'2022 Depr Rates'!$A:$D,4,FALSE)/12/1000</f>
        <v>3.710498458333332</v>
      </c>
      <c r="R53" s="7">
        <f>E53*VLOOKUP($A53,'2022 Depr Rates'!$A:$D,3,FALSE)/12/1000+VLOOKUP($A53,'2022 Depr Rates'!$A:$D,4,FALSE)/12/1000</f>
        <v>3.710498458333332</v>
      </c>
      <c r="S53" s="7">
        <f>F53*VLOOKUP($A53,'2022 Depr Rates'!$A:$D,3,FALSE)/12/1000+VLOOKUP($A53,'2022 Depr Rates'!$A:$D,4,FALSE)/12/1000</f>
        <v>3.710498458333332</v>
      </c>
      <c r="T53" s="7">
        <f>G53*VLOOKUP($A53,'2022 Depr Rates'!$A:$D,3,FALSE)/12/1000+VLOOKUP($A53,'2022 Depr Rates'!$A:$D,4,FALSE)/12/1000</f>
        <v>3.710498458333332</v>
      </c>
      <c r="U53" s="7">
        <f>H53*VLOOKUP($A53,'2022 Depr Rates'!$A:$D,3,FALSE)/12/1000+VLOOKUP($A53,'2022 Depr Rates'!$A:$D,4,FALSE)/12/1000</f>
        <v>3.710498458333332</v>
      </c>
      <c r="V53" s="7">
        <f>I53*VLOOKUP($A53,'2022 Depr Rates'!$A:$D,3,FALSE)/12/1000+VLOOKUP($A53,'2022 Depr Rates'!$A:$D,4,FALSE)/12/1000</f>
        <v>3.710498458333332</v>
      </c>
      <c r="W53" s="7">
        <f>J53*VLOOKUP($A53,'2022 Depr Rates'!$A:$D,3,FALSE)/12/1000+VLOOKUP($A53,'2022 Depr Rates'!$A:$D,4,FALSE)/12/1000</f>
        <v>3.710498458333332</v>
      </c>
      <c r="X53" s="7">
        <f>K53*VLOOKUP($A53,'2022 Depr Rates'!$A:$D,3,FALSE)/12/1000+VLOOKUP($A53,'2022 Depr Rates'!$A:$D,4,FALSE)/12/1000</f>
        <v>3.710498458333332</v>
      </c>
      <c r="Y53" s="7">
        <f>L53*VLOOKUP($A53,'2022 Depr Rates'!$A:$D,3,FALSE)/12/1000+VLOOKUP($A53,'2022 Depr Rates'!$A:$D,4,FALSE)/12/1000</f>
        <v>3.710498458333332</v>
      </c>
      <c r="Z53" s="7">
        <f>M53*VLOOKUP($A53,'2022 Depr Rates'!$A:$D,3,FALSE)/12/1000+VLOOKUP($A53,'2022 Depr Rates'!$A:$D,4,FALSE)/12/1000</f>
        <v>3.710498458333332</v>
      </c>
      <c r="AA53" s="7">
        <f>N53*VLOOKUP($A53,'2022 Depr Rates'!$A:$D,3,FALSE)/12/1000+VLOOKUP($A53,'2022 Depr Rates'!$A:$D,4,FALSE)/12/1000</f>
        <v>3.710498458333332</v>
      </c>
      <c r="AB53" s="7">
        <f t="shared" si="1"/>
        <v>44.525981499999993</v>
      </c>
    </row>
    <row r="54" spans="1:28" x14ac:dyDescent="0.25">
      <c r="A54" s="17">
        <v>31654</v>
      </c>
      <c r="B54" t="s">
        <v>135</v>
      </c>
      <c r="C54" s="2">
        <v>687934.36</v>
      </c>
      <c r="D54" s="2">
        <v>687934.36</v>
      </c>
      <c r="E54" s="2">
        <v>687934.36</v>
      </c>
      <c r="F54" s="2">
        <v>687934.36</v>
      </c>
      <c r="G54" s="2">
        <v>687934.36</v>
      </c>
      <c r="H54" s="2">
        <v>687934.36</v>
      </c>
      <c r="I54" s="2">
        <v>687934.36</v>
      </c>
      <c r="J54" s="2">
        <v>687934.36</v>
      </c>
      <c r="K54" s="2">
        <v>687934.36</v>
      </c>
      <c r="L54" s="2">
        <v>687934.36</v>
      </c>
      <c r="M54" s="2">
        <v>687934.36</v>
      </c>
      <c r="N54" s="2">
        <v>687934.36</v>
      </c>
      <c r="P54" s="7">
        <f>C54*VLOOKUP($A54,'2022 Depr Rates'!$A:$D,3,FALSE)/12/1000+VLOOKUP($A54,'2022 Depr Rates'!$A:$D,4,FALSE)/12/1000</f>
        <v>1.3758687200000002</v>
      </c>
      <c r="Q54" s="7">
        <f>D54*VLOOKUP($A54,'2022 Depr Rates'!$A:$D,3,FALSE)/12/1000+VLOOKUP($A54,'2022 Depr Rates'!$A:$D,4,FALSE)/12/1000</f>
        <v>1.3758687200000002</v>
      </c>
      <c r="R54" s="7">
        <f>E54*VLOOKUP($A54,'2022 Depr Rates'!$A:$D,3,FALSE)/12/1000+VLOOKUP($A54,'2022 Depr Rates'!$A:$D,4,FALSE)/12/1000</f>
        <v>1.3758687200000002</v>
      </c>
      <c r="S54" s="7">
        <f>F54*VLOOKUP($A54,'2022 Depr Rates'!$A:$D,3,FALSE)/12/1000+VLOOKUP($A54,'2022 Depr Rates'!$A:$D,4,FALSE)/12/1000</f>
        <v>1.3758687200000002</v>
      </c>
      <c r="T54" s="7">
        <f>G54*VLOOKUP($A54,'2022 Depr Rates'!$A:$D,3,FALSE)/12/1000+VLOOKUP($A54,'2022 Depr Rates'!$A:$D,4,FALSE)/12/1000</f>
        <v>1.3758687200000002</v>
      </c>
      <c r="U54" s="7">
        <f>H54*VLOOKUP($A54,'2022 Depr Rates'!$A:$D,3,FALSE)/12/1000+VLOOKUP($A54,'2022 Depr Rates'!$A:$D,4,FALSE)/12/1000</f>
        <v>1.3758687200000002</v>
      </c>
      <c r="V54" s="7">
        <f>I54*VLOOKUP($A54,'2022 Depr Rates'!$A:$D,3,FALSE)/12/1000+VLOOKUP($A54,'2022 Depr Rates'!$A:$D,4,FALSE)/12/1000</f>
        <v>1.3758687200000002</v>
      </c>
      <c r="W54" s="7">
        <f>J54*VLOOKUP($A54,'2022 Depr Rates'!$A:$D,3,FALSE)/12/1000+VLOOKUP($A54,'2022 Depr Rates'!$A:$D,4,FALSE)/12/1000</f>
        <v>1.3758687200000002</v>
      </c>
      <c r="X54" s="7">
        <f>K54*VLOOKUP($A54,'2022 Depr Rates'!$A:$D,3,FALSE)/12/1000+VLOOKUP($A54,'2022 Depr Rates'!$A:$D,4,FALSE)/12/1000</f>
        <v>1.3758687200000002</v>
      </c>
      <c r="Y54" s="7">
        <f>L54*VLOOKUP($A54,'2022 Depr Rates'!$A:$D,3,FALSE)/12/1000+VLOOKUP($A54,'2022 Depr Rates'!$A:$D,4,FALSE)/12/1000</f>
        <v>1.3758687200000002</v>
      </c>
      <c r="Z54" s="7">
        <f>M54*VLOOKUP($A54,'2022 Depr Rates'!$A:$D,3,FALSE)/12/1000+VLOOKUP($A54,'2022 Depr Rates'!$A:$D,4,FALSE)/12/1000</f>
        <v>1.3758687200000002</v>
      </c>
      <c r="AA54" s="7">
        <f>N54*VLOOKUP($A54,'2022 Depr Rates'!$A:$D,3,FALSE)/12/1000+VLOOKUP($A54,'2022 Depr Rates'!$A:$D,4,FALSE)/12/1000</f>
        <v>1.3758687200000002</v>
      </c>
      <c r="AB54" s="7">
        <f t="shared" si="1"/>
        <v>16.51042464</v>
      </c>
    </row>
    <row r="55" spans="1:28" x14ac:dyDescent="0.25">
      <c r="A55" s="17">
        <v>34130</v>
      </c>
      <c r="B55" t="s">
        <v>142</v>
      </c>
      <c r="C55" s="2">
        <v>84179579.349999994</v>
      </c>
      <c r="D55" s="2">
        <v>84179579.349999994</v>
      </c>
      <c r="E55" s="2">
        <v>84179579.349999994</v>
      </c>
      <c r="F55" s="2">
        <v>84179579.349999994</v>
      </c>
      <c r="G55" s="2">
        <v>84179579.349999994</v>
      </c>
      <c r="H55" s="2">
        <v>84179579.349999994</v>
      </c>
      <c r="I55" s="2">
        <v>84179579.349999994</v>
      </c>
      <c r="J55" s="2">
        <v>84179579.349999994</v>
      </c>
      <c r="K55" s="2">
        <v>84179579.349999994</v>
      </c>
      <c r="L55" s="2">
        <v>84179579.349999994</v>
      </c>
      <c r="M55" s="2">
        <v>84179579.349999994</v>
      </c>
      <c r="N55" s="2">
        <v>84179579.349999994</v>
      </c>
      <c r="P55" s="7">
        <f>C55*VLOOKUP($A55,'2022 Depr Rates'!$A:$D,3,FALSE)/12/1000+VLOOKUP($A55,'2022 Depr Rates'!$A:$D,4,FALSE)/12/1000</f>
        <v>238.50880815833332</v>
      </c>
      <c r="Q55" s="7">
        <f>D55*VLOOKUP($A55,'2022 Depr Rates'!$A:$D,3,FALSE)/12/1000+VLOOKUP($A55,'2022 Depr Rates'!$A:$D,4,FALSE)/12/1000</f>
        <v>238.50880815833332</v>
      </c>
      <c r="R55" s="7">
        <f>E55*VLOOKUP($A55,'2022 Depr Rates'!$A:$D,3,FALSE)/12/1000+VLOOKUP($A55,'2022 Depr Rates'!$A:$D,4,FALSE)/12/1000</f>
        <v>238.50880815833332</v>
      </c>
      <c r="S55" s="7">
        <f>F55*VLOOKUP($A55,'2022 Depr Rates'!$A:$D,3,FALSE)/12/1000+VLOOKUP($A55,'2022 Depr Rates'!$A:$D,4,FALSE)/12/1000</f>
        <v>238.50880815833332</v>
      </c>
      <c r="T55" s="7">
        <f>G55*VLOOKUP($A55,'2022 Depr Rates'!$A:$D,3,FALSE)/12/1000+VLOOKUP($A55,'2022 Depr Rates'!$A:$D,4,FALSE)/12/1000</f>
        <v>238.50880815833332</v>
      </c>
      <c r="U55" s="7">
        <f>H55*VLOOKUP($A55,'2022 Depr Rates'!$A:$D,3,FALSE)/12/1000+VLOOKUP($A55,'2022 Depr Rates'!$A:$D,4,FALSE)/12/1000</f>
        <v>238.50880815833332</v>
      </c>
      <c r="V55" s="7">
        <f>I55*VLOOKUP($A55,'2022 Depr Rates'!$A:$D,3,FALSE)/12/1000+VLOOKUP($A55,'2022 Depr Rates'!$A:$D,4,FALSE)/12/1000</f>
        <v>238.50880815833332</v>
      </c>
      <c r="W55" s="7">
        <f>J55*VLOOKUP($A55,'2022 Depr Rates'!$A:$D,3,FALSE)/12/1000+VLOOKUP($A55,'2022 Depr Rates'!$A:$D,4,FALSE)/12/1000</f>
        <v>238.50880815833332</v>
      </c>
      <c r="X55" s="7">
        <f>K55*VLOOKUP($A55,'2022 Depr Rates'!$A:$D,3,FALSE)/12/1000+VLOOKUP($A55,'2022 Depr Rates'!$A:$D,4,FALSE)/12/1000</f>
        <v>238.50880815833332</v>
      </c>
      <c r="Y55" s="7">
        <f>L55*VLOOKUP($A55,'2022 Depr Rates'!$A:$D,3,FALSE)/12/1000+VLOOKUP($A55,'2022 Depr Rates'!$A:$D,4,FALSE)/12/1000</f>
        <v>238.50880815833332</v>
      </c>
      <c r="Z55" s="7">
        <f>M55*VLOOKUP($A55,'2022 Depr Rates'!$A:$D,3,FALSE)/12/1000+VLOOKUP($A55,'2022 Depr Rates'!$A:$D,4,FALSE)/12/1000</f>
        <v>238.50880815833332</v>
      </c>
      <c r="AA55" s="7">
        <f>N55*VLOOKUP($A55,'2022 Depr Rates'!$A:$D,3,FALSE)/12/1000+VLOOKUP($A55,'2022 Depr Rates'!$A:$D,4,FALSE)/12/1000</f>
        <v>238.50880815833332</v>
      </c>
      <c r="AB55" s="7">
        <f t="shared" si="1"/>
        <v>2862.1056979000005</v>
      </c>
    </row>
    <row r="56" spans="1:28" x14ac:dyDescent="0.25">
      <c r="A56" s="17">
        <v>34131</v>
      </c>
      <c r="B56" t="s">
        <v>143</v>
      </c>
      <c r="C56" s="2">
        <v>21508359.090000004</v>
      </c>
      <c r="D56" s="2">
        <v>21508359.090000004</v>
      </c>
      <c r="E56" s="2">
        <v>21508359.090000004</v>
      </c>
      <c r="F56" s="2">
        <v>21508359.090000004</v>
      </c>
      <c r="G56" s="2">
        <v>21508359.090000004</v>
      </c>
      <c r="H56" s="2">
        <v>21508359.090000004</v>
      </c>
      <c r="I56" s="2">
        <v>21508359.090000004</v>
      </c>
      <c r="J56" s="2">
        <v>21508359.090000004</v>
      </c>
      <c r="K56" s="2">
        <v>21508359.090000004</v>
      </c>
      <c r="L56" s="2">
        <v>21508359.090000004</v>
      </c>
      <c r="M56" s="2">
        <v>21508359.090000004</v>
      </c>
      <c r="N56" s="2">
        <v>21508359.090000004</v>
      </c>
      <c r="P56" s="7">
        <f>C56*VLOOKUP($A56,'2022 Depr Rates'!$A:$D,3,FALSE)/12/1000+VLOOKUP($A56,'2022 Depr Rates'!$A:$D,4,FALSE)/12/1000</f>
        <v>64.525077270000011</v>
      </c>
      <c r="Q56" s="7">
        <f>D56*VLOOKUP($A56,'2022 Depr Rates'!$A:$D,3,FALSE)/12/1000+VLOOKUP($A56,'2022 Depr Rates'!$A:$D,4,FALSE)/12/1000</f>
        <v>64.525077270000011</v>
      </c>
      <c r="R56" s="7">
        <f>E56*VLOOKUP($A56,'2022 Depr Rates'!$A:$D,3,FALSE)/12/1000+VLOOKUP($A56,'2022 Depr Rates'!$A:$D,4,FALSE)/12/1000</f>
        <v>64.525077270000011</v>
      </c>
      <c r="S56" s="7">
        <f>F56*VLOOKUP($A56,'2022 Depr Rates'!$A:$D,3,FALSE)/12/1000+VLOOKUP($A56,'2022 Depr Rates'!$A:$D,4,FALSE)/12/1000</f>
        <v>64.525077270000011</v>
      </c>
      <c r="T56" s="7">
        <f>G56*VLOOKUP($A56,'2022 Depr Rates'!$A:$D,3,FALSE)/12/1000+VLOOKUP($A56,'2022 Depr Rates'!$A:$D,4,FALSE)/12/1000</f>
        <v>64.525077270000011</v>
      </c>
      <c r="U56" s="7">
        <f>H56*VLOOKUP($A56,'2022 Depr Rates'!$A:$D,3,FALSE)/12/1000+VLOOKUP($A56,'2022 Depr Rates'!$A:$D,4,FALSE)/12/1000</f>
        <v>64.525077270000011</v>
      </c>
      <c r="V56" s="7">
        <f>I56*VLOOKUP($A56,'2022 Depr Rates'!$A:$D,3,FALSE)/12/1000+VLOOKUP($A56,'2022 Depr Rates'!$A:$D,4,FALSE)/12/1000</f>
        <v>64.525077270000011</v>
      </c>
      <c r="W56" s="7">
        <f>J56*VLOOKUP($A56,'2022 Depr Rates'!$A:$D,3,FALSE)/12/1000+VLOOKUP($A56,'2022 Depr Rates'!$A:$D,4,FALSE)/12/1000</f>
        <v>64.525077270000011</v>
      </c>
      <c r="X56" s="7">
        <f>K56*VLOOKUP($A56,'2022 Depr Rates'!$A:$D,3,FALSE)/12/1000+VLOOKUP($A56,'2022 Depr Rates'!$A:$D,4,FALSE)/12/1000</f>
        <v>64.525077270000011</v>
      </c>
      <c r="Y56" s="7">
        <f>L56*VLOOKUP($A56,'2022 Depr Rates'!$A:$D,3,FALSE)/12/1000+VLOOKUP($A56,'2022 Depr Rates'!$A:$D,4,FALSE)/12/1000</f>
        <v>64.525077270000011</v>
      </c>
      <c r="Z56" s="7">
        <f>M56*VLOOKUP($A56,'2022 Depr Rates'!$A:$D,3,FALSE)/12/1000+VLOOKUP($A56,'2022 Depr Rates'!$A:$D,4,FALSE)/12/1000</f>
        <v>64.525077270000011</v>
      </c>
      <c r="AA56" s="7">
        <f>N56*VLOOKUP($A56,'2022 Depr Rates'!$A:$D,3,FALSE)/12/1000+VLOOKUP($A56,'2022 Depr Rates'!$A:$D,4,FALSE)/12/1000</f>
        <v>64.525077270000011</v>
      </c>
      <c r="AB56" s="7">
        <f t="shared" si="1"/>
        <v>774.30092724000008</v>
      </c>
    </row>
    <row r="57" spans="1:28" x14ac:dyDescent="0.25">
      <c r="A57" s="17">
        <v>34132</v>
      </c>
      <c r="B57" t="s">
        <v>144</v>
      </c>
      <c r="C57" s="2">
        <v>26971966.289999995</v>
      </c>
      <c r="D57" s="2">
        <v>26971966.289999995</v>
      </c>
      <c r="E57" s="2">
        <v>26971966.289999995</v>
      </c>
      <c r="F57" s="2">
        <v>26971966.289999995</v>
      </c>
      <c r="G57" s="2">
        <v>26971966.289999995</v>
      </c>
      <c r="H57" s="2">
        <v>26971966.289999995</v>
      </c>
      <c r="I57" s="2">
        <v>26971966.289999995</v>
      </c>
      <c r="J57" s="2">
        <v>26971966.289999995</v>
      </c>
      <c r="K57" s="2">
        <v>26971966.289999995</v>
      </c>
      <c r="L57" s="2">
        <v>26971966.289999995</v>
      </c>
      <c r="M57" s="2">
        <v>26971966.289999995</v>
      </c>
      <c r="N57" s="2">
        <v>26971966.289999995</v>
      </c>
      <c r="P57" s="7">
        <f>C57*VLOOKUP($A57,'2022 Depr Rates'!$A:$D,3,FALSE)/12/1000+VLOOKUP($A57,'2022 Depr Rates'!$A:$D,4,FALSE)/12/1000</f>
        <v>78.668235012499991</v>
      </c>
      <c r="Q57" s="7">
        <f>D57*VLOOKUP($A57,'2022 Depr Rates'!$A:$D,3,FALSE)/12/1000+VLOOKUP($A57,'2022 Depr Rates'!$A:$D,4,FALSE)/12/1000</f>
        <v>78.668235012499991</v>
      </c>
      <c r="R57" s="7">
        <f>E57*VLOOKUP($A57,'2022 Depr Rates'!$A:$D,3,FALSE)/12/1000+VLOOKUP($A57,'2022 Depr Rates'!$A:$D,4,FALSE)/12/1000</f>
        <v>78.668235012499991</v>
      </c>
      <c r="S57" s="7">
        <f>F57*VLOOKUP($A57,'2022 Depr Rates'!$A:$D,3,FALSE)/12/1000+VLOOKUP($A57,'2022 Depr Rates'!$A:$D,4,FALSE)/12/1000</f>
        <v>78.668235012499991</v>
      </c>
      <c r="T57" s="7">
        <f>G57*VLOOKUP($A57,'2022 Depr Rates'!$A:$D,3,FALSE)/12/1000+VLOOKUP($A57,'2022 Depr Rates'!$A:$D,4,FALSE)/12/1000</f>
        <v>78.668235012499991</v>
      </c>
      <c r="U57" s="7">
        <f>H57*VLOOKUP($A57,'2022 Depr Rates'!$A:$D,3,FALSE)/12/1000+VLOOKUP($A57,'2022 Depr Rates'!$A:$D,4,FALSE)/12/1000</f>
        <v>78.668235012499991</v>
      </c>
      <c r="V57" s="7">
        <f>I57*VLOOKUP($A57,'2022 Depr Rates'!$A:$D,3,FALSE)/12/1000+VLOOKUP($A57,'2022 Depr Rates'!$A:$D,4,FALSE)/12/1000</f>
        <v>78.668235012499991</v>
      </c>
      <c r="W57" s="7">
        <f>J57*VLOOKUP($A57,'2022 Depr Rates'!$A:$D,3,FALSE)/12/1000+VLOOKUP($A57,'2022 Depr Rates'!$A:$D,4,FALSE)/12/1000</f>
        <v>78.668235012499991</v>
      </c>
      <c r="X57" s="7">
        <f>K57*VLOOKUP($A57,'2022 Depr Rates'!$A:$D,3,FALSE)/12/1000+VLOOKUP($A57,'2022 Depr Rates'!$A:$D,4,FALSE)/12/1000</f>
        <v>78.668235012499991</v>
      </c>
      <c r="Y57" s="7">
        <f>L57*VLOOKUP($A57,'2022 Depr Rates'!$A:$D,3,FALSE)/12/1000+VLOOKUP($A57,'2022 Depr Rates'!$A:$D,4,FALSE)/12/1000</f>
        <v>78.668235012499991</v>
      </c>
      <c r="Z57" s="7">
        <f>M57*VLOOKUP($A57,'2022 Depr Rates'!$A:$D,3,FALSE)/12/1000+VLOOKUP($A57,'2022 Depr Rates'!$A:$D,4,FALSE)/12/1000</f>
        <v>78.668235012499991</v>
      </c>
      <c r="AA57" s="7">
        <f>N57*VLOOKUP($A57,'2022 Depr Rates'!$A:$D,3,FALSE)/12/1000+VLOOKUP($A57,'2022 Depr Rates'!$A:$D,4,FALSE)/12/1000</f>
        <v>78.668235012499991</v>
      </c>
      <c r="AB57" s="7">
        <f t="shared" si="1"/>
        <v>944.01882014999967</v>
      </c>
    </row>
    <row r="58" spans="1:28" x14ac:dyDescent="0.25">
      <c r="A58" s="17">
        <v>34133</v>
      </c>
      <c r="B58" t="s">
        <v>145</v>
      </c>
      <c r="C58" s="2">
        <v>656349.29</v>
      </c>
      <c r="D58" s="2">
        <v>656349.29</v>
      </c>
      <c r="E58" s="2">
        <v>656349.29</v>
      </c>
      <c r="F58" s="2">
        <v>656349.29</v>
      </c>
      <c r="G58" s="2">
        <v>656349.29</v>
      </c>
      <c r="H58" s="2">
        <v>656349.29</v>
      </c>
      <c r="I58" s="2">
        <v>656349.29</v>
      </c>
      <c r="J58" s="2">
        <v>656349.29</v>
      </c>
      <c r="K58" s="2">
        <v>656349.29</v>
      </c>
      <c r="L58" s="2">
        <v>656349.29</v>
      </c>
      <c r="M58" s="2">
        <v>656349.29</v>
      </c>
      <c r="N58" s="2">
        <v>656349.29</v>
      </c>
      <c r="P58" s="7">
        <f>C58*VLOOKUP($A58,'2022 Depr Rates'!$A:$D,3,FALSE)/12/1000+VLOOKUP($A58,'2022 Depr Rates'!$A:$D,4,FALSE)/12/1000</f>
        <v>1.9143520958333335</v>
      </c>
      <c r="Q58" s="7">
        <f>D58*VLOOKUP($A58,'2022 Depr Rates'!$A:$D,3,FALSE)/12/1000+VLOOKUP($A58,'2022 Depr Rates'!$A:$D,4,FALSE)/12/1000</f>
        <v>1.9143520958333335</v>
      </c>
      <c r="R58" s="7">
        <f>E58*VLOOKUP($A58,'2022 Depr Rates'!$A:$D,3,FALSE)/12/1000+VLOOKUP($A58,'2022 Depr Rates'!$A:$D,4,FALSE)/12/1000</f>
        <v>1.9143520958333335</v>
      </c>
      <c r="S58" s="7">
        <f>F58*VLOOKUP($A58,'2022 Depr Rates'!$A:$D,3,FALSE)/12/1000+VLOOKUP($A58,'2022 Depr Rates'!$A:$D,4,FALSE)/12/1000</f>
        <v>1.9143520958333335</v>
      </c>
      <c r="T58" s="7">
        <f>G58*VLOOKUP($A58,'2022 Depr Rates'!$A:$D,3,FALSE)/12/1000+VLOOKUP($A58,'2022 Depr Rates'!$A:$D,4,FALSE)/12/1000</f>
        <v>1.9143520958333335</v>
      </c>
      <c r="U58" s="7">
        <f>H58*VLOOKUP($A58,'2022 Depr Rates'!$A:$D,3,FALSE)/12/1000+VLOOKUP($A58,'2022 Depr Rates'!$A:$D,4,FALSE)/12/1000</f>
        <v>1.9143520958333335</v>
      </c>
      <c r="V58" s="7">
        <f>I58*VLOOKUP($A58,'2022 Depr Rates'!$A:$D,3,FALSE)/12/1000+VLOOKUP($A58,'2022 Depr Rates'!$A:$D,4,FALSE)/12/1000</f>
        <v>1.9143520958333335</v>
      </c>
      <c r="W58" s="7">
        <f>J58*VLOOKUP($A58,'2022 Depr Rates'!$A:$D,3,FALSE)/12/1000+VLOOKUP($A58,'2022 Depr Rates'!$A:$D,4,FALSE)/12/1000</f>
        <v>1.9143520958333335</v>
      </c>
      <c r="X58" s="7">
        <f>K58*VLOOKUP($A58,'2022 Depr Rates'!$A:$D,3,FALSE)/12/1000+VLOOKUP($A58,'2022 Depr Rates'!$A:$D,4,FALSE)/12/1000</f>
        <v>1.9143520958333335</v>
      </c>
      <c r="Y58" s="7">
        <f>L58*VLOOKUP($A58,'2022 Depr Rates'!$A:$D,3,FALSE)/12/1000+VLOOKUP($A58,'2022 Depr Rates'!$A:$D,4,FALSE)/12/1000</f>
        <v>1.9143520958333335</v>
      </c>
      <c r="Z58" s="7">
        <f>M58*VLOOKUP($A58,'2022 Depr Rates'!$A:$D,3,FALSE)/12/1000+VLOOKUP($A58,'2022 Depr Rates'!$A:$D,4,FALSE)/12/1000</f>
        <v>1.9143520958333335</v>
      </c>
      <c r="AA58" s="7">
        <f>N58*VLOOKUP($A58,'2022 Depr Rates'!$A:$D,3,FALSE)/12/1000+VLOOKUP($A58,'2022 Depr Rates'!$A:$D,4,FALSE)/12/1000</f>
        <v>1.9143520958333335</v>
      </c>
      <c r="AB58" s="7">
        <f t="shared" si="1"/>
        <v>22.972225150000003</v>
      </c>
    </row>
    <row r="59" spans="1:28" x14ac:dyDescent="0.25">
      <c r="A59" s="17">
        <v>34134</v>
      </c>
      <c r="B59" t="s">
        <v>146</v>
      </c>
      <c r="C59" s="2">
        <v>242333.96</v>
      </c>
      <c r="D59" s="2">
        <v>242333.96</v>
      </c>
      <c r="E59" s="2">
        <v>242333.96</v>
      </c>
      <c r="F59" s="2">
        <v>242333.96</v>
      </c>
      <c r="G59" s="2">
        <v>242333.96</v>
      </c>
      <c r="H59" s="2">
        <v>242333.96</v>
      </c>
      <c r="I59" s="2">
        <v>242333.96</v>
      </c>
      <c r="J59" s="2">
        <v>242333.96</v>
      </c>
      <c r="K59" s="2">
        <v>242333.96</v>
      </c>
      <c r="L59" s="2">
        <v>242333.96</v>
      </c>
      <c r="M59" s="2">
        <v>242333.96</v>
      </c>
      <c r="N59" s="2">
        <v>242333.96</v>
      </c>
      <c r="P59" s="7">
        <f>C59*VLOOKUP($A59,'2022 Depr Rates'!$A:$D,3,FALSE)/12/1000+VLOOKUP($A59,'2022 Depr Rates'!$A:$D,4,FALSE)/12/1000</f>
        <v>1.02991933</v>
      </c>
      <c r="Q59" s="7">
        <f>D59*VLOOKUP($A59,'2022 Depr Rates'!$A:$D,3,FALSE)/12/1000+VLOOKUP($A59,'2022 Depr Rates'!$A:$D,4,FALSE)/12/1000</f>
        <v>1.02991933</v>
      </c>
      <c r="R59" s="7">
        <f>E59*VLOOKUP($A59,'2022 Depr Rates'!$A:$D,3,FALSE)/12/1000+VLOOKUP($A59,'2022 Depr Rates'!$A:$D,4,FALSE)/12/1000</f>
        <v>1.02991933</v>
      </c>
      <c r="S59" s="7">
        <f>F59*VLOOKUP($A59,'2022 Depr Rates'!$A:$D,3,FALSE)/12/1000+VLOOKUP($A59,'2022 Depr Rates'!$A:$D,4,FALSE)/12/1000</f>
        <v>1.02991933</v>
      </c>
      <c r="T59" s="7">
        <f>G59*VLOOKUP($A59,'2022 Depr Rates'!$A:$D,3,FALSE)/12/1000+VLOOKUP($A59,'2022 Depr Rates'!$A:$D,4,FALSE)/12/1000</f>
        <v>1.02991933</v>
      </c>
      <c r="U59" s="7">
        <f>H59*VLOOKUP($A59,'2022 Depr Rates'!$A:$D,3,FALSE)/12/1000+VLOOKUP($A59,'2022 Depr Rates'!$A:$D,4,FALSE)/12/1000</f>
        <v>1.02991933</v>
      </c>
      <c r="V59" s="7">
        <f>I59*VLOOKUP($A59,'2022 Depr Rates'!$A:$D,3,FALSE)/12/1000+VLOOKUP($A59,'2022 Depr Rates'!$A:$D,4,FALSE)/12/1000</f>
        <v>1.02991933</v>
      </c>
      <c r="W59" s="7">
        <f>J59*VLOOKUP($A59,'2022 Depr Rates'!$A:$D,3,FALSE)/12/1000+VLOOKUP($A59,'2022 Depr Rates'!$A:$D,4,FALSE)/12/1000</f>
        <v>1.02991933</v>
      </c>
      <c r="X59" s="7">
        <f>K59*VLOOKUP($A59,'2022 Depr Rates'!$A:$D,3,FALSE)/12/1000+VLOOKUP($A59,'2022 Depr Rates'!$A:$D,4,FALSE)/12/1000</f>
        <v>1.02991933</v>
      </c>
      <c r="Y59" s="7">
        <f>L59*VLOOKUP($A59,'2022 Depr Rates'!$A:$D,3,FALSE)/12/1000+VLOOKUP($A59,'2022 Depr Rates'!$A:$D,4,FALSE)/12/1000</f>
        <v>1.02991933</v>
      </c>
      <c r="Z59" s="7">
        <f>M59*VLOOKUP($A59,'2022 Depr Rates'!$A:$D,3,FALSE)/12/1000+VLOOKUP($A59,'2022 Depr Rates'!$A:$D,4,FALSE)/12/1000</f>
        <v>1.02991933</v>
      </c>
      <c r="AA59" s="7">
        <f>N59*VLOOKUP($A59,'2022 Depr Rates'!$A:$D,3,FALSE)/12/1000+VLOOKUP($A59,'2022 Depr Rates'!$A:$D,4,FALSE)/12/1000</f>
        <v>1.02991933</v>
      </c>
      <c r="AB59" s="7">
        <f t="shared" si="1"/>
        <v>12.359031960000001</v>
      </c>
    </row>
    <row r="60" spans="1:28" x14ac:dyDescent="0.25">
      <c r="A60" s="17">
        <v>34135</v>
      </c>
      <c r="B60" t="s">
        <v>147</v>
      </c>
      <c r="C60" s="2">
        <v>793114.26</v>
      </c>
      <c r="D60" s="2">
        <v>793114.26</v>
      </c>
      <c r="E60" s="2">
        <v>793114.26</v>
      </c>
      <c r="F60" s="2">
        <v>793114.26</v>
      </c>
      <c r="G60" s="2">
        <v>793114.26</v>
      </c>
      <c r="H60" s="2">
        <v>793114.26</v>
      </c>
      <c r="I60" s="2">
        <v>793114.26</v>
      </c>
      <c r="J60" s="2">
        <v>793114.26</v>
      </c>
      <c r="K60" s="2">
        <v>793114.26</v>
      </c>
      <c r="L60" s="2">
        <v>793114.26</v>
      </c>
      <c r="M60" s="2">
        <v>793114.26</v>
      </c>
      <c r="N60" s="2">
        <v>793114.26</v>
      </c>
      <c r="P60" s="7">
        <f>C60*VLOOKUP($A60,'2022 Depr Rates'!$A:$D,3,FALSE)/12/1000+VLOOKUP($A60,'2022 Depr Rates'!$A:$D,4,FALSE)/12/1000</f>
        <v>2.9080856200000005</v>
      </c>
      <c r="Q60" s="7">
        <f>D60*VLOOKUP($A60,'2022 Depr Rates'!$A:$D,3,FALSE)/12/1000+VLOOKUP($A60,'2022 Depr Rates'!$A:$D,4,FALSE)/12/1000</f>
        <v>2.9080856200000005</v>
      </c>
      <c r="R60" s="7">
        <f>E60*VLOOKUP($A60,'2022 Depr Rates'!$A:$D,3,FALSE)/12/1000+VLOOKUP($A60,'2022 Depr Rates'!$A:$D,4,FALSE)/12/1000</f>
        <v>2.9080856200000005</v>
      </c>
      <c r="S60" s="7">
        <f>F60*VLOOKUP($A60,'2022 Depr Rates'!$A:$D,3,FALSE)/12/1000+VLOOKUP($A60,'2022 Depr Rates'!$A:$D,4,FALSE)/12/1000</f>
        <v>2.9080856200000005</v>
      </c>
      <c r="T60" s="7">
        <f>G60*VLOOKUP($A60,'2022 Depr Rates'!$A:$D,3,FALSE)/12/1000+VLOOKUP($A60,'2022 Depr Rates'!$A:$D,4,FALSE)/12/1000</f>
        <v>2.9080856200000005</v>
      </c>
      <c r="U60" s="7">
        <f>H60*VLOOKUP($A60,'2022 Depr Rates'!$A:$D,3,FALSE)/12/1000+VLOOKUP($A60,'2022 Depr Rates'!$A:$D,4,FALSE)/12/1000</f>
        <v>2.9080856200000005</v>
      </c>
      <c r="V60" s="7">
        <f>I60*VLOOKUP($A60,'2022 Depr Rates'!$A:$D,3,FALSE)/12/1000+VLOOKUP($A60,'2022 Depr Rates'!$A:$D,4,FALSE)/12/1000</f>
        <v>2.9080856200000005</v>
      </c>
      <c r="W60" s="7">
        <f>J60*VLOOKUP($A60,'2022 Depr Rates'!$A:$D,3,FALSE)/12/1000+VLOOKUP($A60,'2022 Depr Rates'!$A:$D,4,FALSE)/12/1000</f>
        <v>2.9080856200000005</v>
      </c>
      <c r="X60" s="7">
        <f>K60*VLOOKUP($A60,'2022 Depr Rates'!$A:$D,3,FALSE)/12/1000+VLOOKUP($A60,'2022 Depr Rates'!$A:$D,4,FALSE)/12/1000</f>
        <v>2.9080856200000005</v>
      </c>
      <c r="Y60" s="7">
        <f>L60*VLOOKUP($A60,'2022 Depr Rates'!$A:$D,3,FALSE)/12/1000+VLOOKUP($A60,'2022 Depr Rates'!$A:$D,4,FALSE)/12/1000</f>
        <v>2.9080856200000005</v>
      </c>
      <c r="Z60" s="7">
        <f>M60*VLOOKUP($A60,'2022 Depr Rates'!$A:$D,3,FALSE)/12/1000+VLOOKUP($A60,'2022 Depr Rates'!$A:$D,4,FALSE)/12/1000</f>
        <v>2.9080856200000005</v>
      </c>
      <c r="AA60" s="7">
        <f>N60*VLOOKUP($A60,'2022 Depr Rates'!$A:$D,3,FALSE)/12/1000+VLOOKUP($A60,'2022 Depr Rates'!$A:$D,4,FALSE)/12/1000</f>
        <v>2.9080856200000005</v>
      </c>
      <c r="AB60" s="7">
        <f t="shared" si="1"/>
        <v>34.897027440000009</v>
      </c>
    </row>
    <row r="61" spans="1:28" x14ac:dyDescent="0.25">
      <c r="A61" s="17">
        <v>34136</v>
      </c>
      <c r="B61" t="s">
        <v>148</v>
      </c>
      <c r="C61" s="2">
        <v>2656231.54</v>
      </c>
      <c r="D61" s="2">
        <v>2656231.54</v>
      </c>
      <c r="E61" s="2">
        <v>2656231.54</v>
      </c>
      <c r="F61" s="2">
        <v>2656231.54</v>
      </c>
      <c r="G61" s="2">
        <v>2656231.54</v>
      </c>
      <c r="H61" s="2">
        <v>2656231.54</v>
      </c>
      <c r="I61" s="2">
        <v>2656231.54</v>
      </c>
      <c r="J61" s="2">
        <v>2656231.54</v>
      </c>
      <c r="K61" s="2">
        <v>2656231.54</v>
      </c>
      <c r="L61" s="2">
        <v>2656231.54</v>
      </c>
      <c r="M61" s="2">
        <v>2656231.54</v>
      </c>
      <c r="N61" s="2">
        <v>2656231.54</v>
      </c>
      <c r="P61" s="7">
        <f>C61*VLOOKUP($A61,'2022 Depr Rates'!$A:$D,3,FALSE)/12/1000+VLOOKUP($A61,'2022 Depr Rates'!$A:$D,4,FALSE)/12/1000</f>
        <v>6.8619314783333332</v>
      </c>
      <c r="Q61" s="7">
        <f>D61*VLOOKUP($A61,'2022 Depr Rates'!$A:$D,3,FALSE)/12/1000+VLOOKUP($A61,'2022 Depr Rates'!$A:$D,4,FALSE)/12/1000</f>
        <v>6.8619314783333332</v>
      </c>
      <c r="R61" s="7">
        <f>E61*VLOOKUP($A61,'2022 Depr Rates'!$A:$D,3,FALSE)/12/1000+VLOOKUP($A61,'2022 Depr Rates'!$A:$D,4,FALSE)/12/1000</f>
        <v>6.8619314783333332</v>
      </c>
      <c r="S61" s="7">
        <f>F61*VLOOKUP($A61,'2022 Depr Rates'!$A:$D,3,FALSE)/12/1000+VLOOKUP($A61,'2022 Depr Rates'!$A:$D,4,FALSE)/12/1000</f>
        <v>6.8619314783333332</v>
      </c>
      <c r="T61" s="7">
        <f>G61*VLOOKUP($A61,'2022 Depr Rates'!$A:$D,3,FALSE)/12/1000+VLOOKUP($A61,'2022 Depr Rates'!$A:$D,4,FALSE)/12/1000</f>
        <v>6.8619314783333332</v>
      </c>
      <c r="U61" s="7">
        <f>H61*VLOOKUP($A61,'2022 Depr Rates'!$A:$D,3,FALSE)/12/1000+VLOOKUP($A61,'2022 Depr Rates'!$A:$D,4,FALSE)/12/1000</f>
        <v>6.8619314783333332</v>
      </c>
      <c r="V61" s="7">
        <f>I61*VLOOKUP($A61,'2022 Depr Rates'!$A:$D,3,FALSE)/12/1000+VLOOKUP($A61,'2022 Depr Rates'!$A:$D,4,FALSE)/12/1000</f>
        <v>6.8619314783333332</v>
      </c>
      <c r="W61" s="7">
        <f>J61*VLOOKUP($A61,'2022 Depr Rates'!$A:$D,3,FALSE)/12/1000+VLOOKUP($A61,'2022 Depr Rates'!$A:$D,4,FALSE)/12/1000</f>
        <v>6.8619314783333332</v>
      </c>
      <c r="X61" s="7">
        <f>K61*VLOOKUP($A61,'2022 Depr Rates'!$A:$D,3,FALSE)/12/1000+VLOOKUP($A61,'2022 Depr Rates'!$A:$D,4,FALSE)/12/1000</f>
        <v>6.8619314783333332</v>
      </c>
      <c r="Y61" s="7">
        <f>L61*VLOOKUP($A61,'2022 Depr Rates'!$A:$D,3,FALSE)/12/1000+VLOOKUP($A61,'2022 Depr Rates'!$A:$D,4,FALSE)/12/1000</f>
        <v>6.8619314783333332</v>
      </c>
      <c r="Z61" s="7">
        <f>M61*VLOOKUP($A61,'2022 Depr Rates'!$A:$D,3,FALSE)/12/1000+VLOOKUP($A61,'2022 Depr Rates'!$A:$D,4,FALSE)/12/1000</f>
        <v>6.8619314783333332</v>
      </c>
      <c r="AA61" s="7">
        <f>N61*VLOOKUP($A61,'2022 Depr Rates'!$A:$D,3,FALSE)/12/1000+VLOOKUP($A61,'2022 Depr Rates'!$A:$D,4,FALSE)/12/1000</f>
        <v>6.8619314783333332</v>
      </c>
      <c r="AB61" s="7">
        <f t="shared" si="1"/>
        <v>82.343177740000002</v>
      </c>
    </row>
    <row r="62" spans="1:28" x14ac:dyDescent="0.25">
      <c r="A62" s="17">
        <v>34144</v>
      </c>
      <c r="B62" t="s">
        <v>150</v>
      </c>
      <c r="C62" s="2">
        <v>3311083.09</v>
      </c>
      <c r="D62" s="2">
        <v>3311083.09</v>
      </c>
      <c r="E62" s="2">
        <v>3311083.09</v>
      </c>
      <c r="F62" s="2">
        <v>3311083.09</v>
      </c>
      <c r="G62" s="2">
        <v>3311083.09</v>
      </c>
      <c r="H62" s="2">
        <v>3311083.09</v>
      </c>
      <c r="I62" s="2">
        <v>3311083.09</v>
      </c>
      <c r="J62" s="2">
        <v>3311083.09</v>
      </c>
      <c r="K62" s="2">
        <v>3311083.09</v>
      </c>
      <c r="L62" s="2">
        <v>3311083.09</v>
      </c>
      <c r="M62" s="2">
        <v>3311083.09</v>
      </c>
      <c r="N62" s="2">
        <v>3311083.09</v>
      </c>
      <c r="P62" s="7">
        <f>C62*VLOOKUP($A62,'2022 Depr Rates'!$A:$D,3,FALSE)/12/1000+VLOOKUP($A62,'2022 Depr Rates'!$A:$D,4,FALSE)/12/1000</f>
        <v>9.933249270000001</v>
      </c>
      <c r="Q62" s="7">
        <f>D62*VLOOKUP($A62,'2022 Depr Rates'!$A:$D,3,FALSE)/12/1000+VLOOKUP($A62,'2022 Depr Rates'!$A:$D,4,FALSE)/12/1000</f>
        <v>9.933249270000001</v>
      </c>
      <c r="R62" s="7">
        <f>E62*VLOOKUP($A62,'2022 Depr Rates'!$A:$D,3,FALSE)/12/1000+VLOOKUP($A62,'2022 Depr Rates'!$A:$D,4,FALSE)/12/1000</f>
        <v>9.933249270000001</v>
      </c>
      <c r="S62" s="7">
        <f>F62*VLOOKUP($A62,'2022 Depr Rates'!$A:$D,3,FALSE)/12/1000+VLOOKUP($A62,'2022 Depr Rates'!$A:$D,4,FALSE)/12/1000</f>
        <v>9.933249270000001</v>
      </c>
      <c r="T62" s="7">
        <f>G62*VLOOKUP($A62,'2022 Depr Rates'!$A:$D,3,FALSE)/12/1000+VLOOKUP($A62,'2022 Depr Rates'!$A:$D,4,FALSE)/12/1000</f>
        <v>9.933249270000001</v>
      </c>
      <c r="U62" s="7">
        <f>H62*VLOOKUP($A62,'2022 Depr Rates'!$A:$D,3,FALSE)/12/1000+VLOOKUP($A62,'2022 Depr Rates'!$A:$D,4,FALSE)/12/1000</f>
        <v>9.933249270000001</v>
      </c>
      <c r="V62" s="7">
        <f>I62*VLOOKUP($A62,'2022 Depr Rates'!$A:$D,3,FALSE)/12/1000+VLOOKUP($A62,'2022 Depr Rates'!$A:$D,4,FALSE)/12/1000</f>
        <v>9.933249270000001</v>
      </c>
      <c r="W62" s="7">
        <f>J62*VLOOKUP($A62,'2022 Depr Rates'!$A:$D,3,FALSE)/12/1000+VLOOKUP($A62,'2022 Depr Rates'!$A:$D,4,FALSE)/12/1000</f>
        <v>9.933249270000001</v>
      </c>
      <c r="X62" s="7">
        <f>K62*VLOOKUP($A62,'2022 Depr Rates'!$A:$D,3,FALSE)/12/1000+VLOOKUP($A62,'2022 Depr Rates'!$A:$D,4,FALSE)/12/1000</f>
        <v>9.933249270000001</v>
      </c>
      <c r="Y62" s="7">
        <f>L62*VLOOKUP($A62,'2022 Depr Rates'!$A:$D,3,FALSE)/12/1000+VLOOKUP($A62,'2022 Depr Rates'!$A:$D,4,FALSE)/12/1000</f>
        <v>9.933249270000001</v>
      </c>
      <c r="Z62" s="7">
        <f>M62*VLOOKUP($A62,'2022 Depr Rates'!$A:$D,3,FALSE)/12/1000+VLOOKUP($A62,'2022 Depr Rates'!$A:$D,4,FALSE)/12/1000</f>
        <v>9.933249270000001</v>
      </c>
      <c r="AA62" s="7">
        <f>N62*VLOOKUP($A62,'2022 Depr Rates'!$A:$D,3,FALSE)/12/1000+VLOOKUP($A62,'2022 Depr Rates'!$A:$D,4,FALSE)/12/1000</f>
        <v>9.933249270000001</v>
      </c>
      <c r="AB62" s="7">
        <f t="shared" si="1"/>
        <v>119.19899124000004</v>
      </c>
    </row>
    <row r="63" spans="1:28" x14ac:dyDescent="0.25">
      <c r="A63" s="17">
        <v>34180</v>
      </c>
      <c r="B63" t="s">
        <v>151</v>
      </c>
      <c r="C63" s="2">
        <v>190276105.04000008</v>
      </c>
      <c r="D63" s="2">
        <v>190276105.04000008</v>
      </c>
      <c r="E63" s="2">
        <v>190276105.04000008</v>
      </c>
      <c r="F63" s="2">
        <v>190276105.04000008</v>
      </c>
      <c r="G63" s="2">
        <v>190276105.04000008</v>
      </c>
      <c r="H63" s="2">
        <v>190276105.04000008</v>
      </c>
      <c r="I63" s="2">
        <v>190276105.04000008</v>
      </c>
      <c r="J63" s="2">
        <v>190276105.04000008</v>
      </c>
      <c r="K63" s="2">
        <v>190276105.04000008</v>
      </c>
      <c r="L63" s="2">
        <v>190276105.04000008</v>
      </c>
      <c r="M63" s="2">
        <v>190276105.04000008</v>
      </c>
      <c r="N63" s="2">
        <v>190276105.04000008</v>
      </c>
      <c r="P63" s="7">
        <f>C63*VLOOKUP($A63,'2022 Depr Rates'!$A:$D,3,FALSE)/12/1000+VLOOKUP($A63,'2022 Depr Rates'!$A:$D,4,FALSE)/12/1000</f>
        <v>491.54660468666691</v>
      </c>
      <c r="Q63" s="7">
        <f>D63*VLOOKUP($A63,'2022 Depr Rates'!$A:$D,3,FALSE)/12/1000+VLOOKUP($A63,'2022 Depr Rates'!$A:$D,4,FALSE)/12/1000</f>
        <v>491.54660468666691</v>
      </c>
      <c r="R63" s="7">
        <f>E63*VLOOKUP($A63,'2022 Depr Rates'!$A:$D,3,FALSE)/12/1000+VLOOKUP($A63,'2022 Depr Rates'!$A:$D,4,FALSE)/12/1000</f>
        <v>491.54660468666691</v>
      </c>
      <c r="S63" s="7">
        <f>F63*VLOOKUP($A63,'2022 Depr Rates'!$A:$D,3,FALSE)/12/1000+VLOOKUP($A63,'2022 Depr Rates'!$A:$D,4,FALSE)/12/1000</f>
        <v>491.54660468666691</v>
      </c>
      <c r="T63" s="7">
        <f>G63*VLOOKUP($A63,'2022 Depr Rates'!$A:$D,3,FALSE)/12/1000+VLOOKUP($A63,'2022 Depr Rates'!$A:$D,4,FALSE)/12/1000</f>
        <v>491.54660468666691</v>
      </c>
      <c r="U63" s="7">
        <f>H63*VLOOKUP($A63,'2022 Depr Rates'!$A:$D,3,FALSE)/12/1000+VLOOKUP($A63,'2022 Depr Rates'!$A:$D,4,FALSE)/12/1000</f>
        <v>491.54660468666691</v>
      </c>
      <c r="V63" s="7">
        <f>I63*VLOOKUP($A63,'2022 Depr Rates'!$A:$D,3,FALSE)/12/1000+VLOOKUP($A63,'2022 Depr Rates'!$A:$D,4,FALSE)/12/1000</f>
        <v>491.54660468666691</v>
      </c>
      <c r="W63" s="7">
        <f>J63*VLOOKUP($A63,'2022 Depr Rates'!$A:$D,3,FALSE)/12/1000+VLOOKUP($A63,'2022 Depr Rates'!$A:$D,4,FALSE)/12/1000</f>
        <v>491.54660468666691</v>
      </c>
      <c r="X63" s="7">
        <f>K63*VLOOKUP($A63,'2022 Depr Rates'!$A:$D,3,FALSE)/12/1000+VLOOKUP($A63,'2022 Depr Rates'!$A:$D,4,FALSE)/12/1000</f>
        <v>491.54660468666691</v>
      </c>
      <c r="Y63" s="7">
        <f>L63*VLOOKUP($A63,'2022 Depr Rates'!$A:$D,3,FALSE)/12/1000+VLOOKUP($A63,'2022 Depr Rates'!$A:$D,4,FALSE)/12/1000</f>
        <v>491.54660468666691</v>
      </c>
      <c r="Z63" s="7">
        <f>M63*VLOOKUP($A63,'2022 Depr Rates'!$A:$D,3,FALSE)/12/1000+VLOOKUP($A63,'2022 Depr Rates'!$A:$D,4,FALSE)/12/1000</f>
        <v>491.54660468666691</v>
      </c>
      <c r="AA63" s="7">
        <f>N63*VLOOKUP($A63,'2022 Depr Rates'!$A:$D,3,FALSE)/12/1000+VLOOKUP($A63,'2022 Depr Rates'!$A:$D,4,FALSE)/12/1000</f>
        <v>491.54660468666691</v>
      </c>
      <c r="AB63" s="7">
        <f t="shared" si="1"/>
        <v>5898.5592562400025</v>
      </c>
    </row>
    <row r="64" spans="1:28" x14ac:dyDescent="0.25">
      <c r="A64" s="17">
        <v>34181</v>
      </c>
      <c r="B64" t="s">
        <v>152</v>
      </c>
      <c r="C64" s="2">
        <v>50518479.320000008</v>
      </c>
      <c r="D64" s="2">
        <v>50518479.320000008</v>
      </c>
      <c r="E64" s="2">
        <v>50518479.320000008</v>
      </c>
      <c r="F64" s="2">
        <v>50518479.320000008</v>
      </c>
      <c r="G64" s="2">
        <v>50518479.320000008</v>
      </c>
      <c r="H64" s="2">
        <v>50518479.320000008</v>
      </c>
      <c r="I64" s="2">
        <v>50518479.320000008</v>
      </c>
      <c r="J64" s="2">
        <v>50518479.320000008</v>
      </c>
      <c r="K64" s="2">
        <v>50518479.320000008</v>
      </c>
      <c r="L64" s="2">
        <v>50518479.320000008</v>
      </c>
      <c r="M64" s="2">
        <v>50518479.320000008</v>
      </c>
      <c r="N64" s="2">
        <v>50518479.320000008</v>
      </c>
      <c r="P64" s="7">
        <f>C64*VLOOKUP($A64,'2022 Depr Rates'!$A:$D,3,FALSE)/12/1000+VLOOKUP($A64,'2022 Depr Rates'!$A:$D,4,FALSE)/12/1000</f>
        <v>155.76531123666672</v>
      </c>
      <c r="Q64" s="7">
        <f>D64*VLOOKUP($A64,'2022 Depr Rates'!$A:$D,3,FALSE)/12/1000+VLOOKUP($A64,'2022 Depr Rates'!$A:$D,4,FALSE)/12/1000</f>
        <v>155.76531123666672</v>
      </c>
      <c r="R64" s="7">
        <f>E64*VLOOKUP($A64,'2022 Depr Rates'!$A:$D,3,FALSE)/12/1000+VLOOKUP($A64,'2022 Depr Rates'!$A:$D,4,FALSE)/12/1000</f>
        <v>155.76531123666672</v>
      </c>
      <c r="S64" s="7">
        <f>F64*VLOOKUP($A64,'2022 Depr Rates'!$A:$D,3,FALSE)/12/1000+VLOOKUP($A64,'2022 Depr Rates'!$A:$D,4,FALSE)/12/1000</f>
        <v>155.76531123666672</v>
      </c>
      <c r="T64" s="7">
        <f>G64*VLOOKUP($A64,'2022 Depr Rates'!$A:$D,3,FALSE)/12/1000+VLOOKUP($A64,'2022 Depr Rates'!$A:$D,4,FALSE)/12/1000</f>
        <v>155.76531123666672</v>
      </c>
      <c r="U64" s="7">
        <f>H64*VLOOKUP($A64,'2022 Depr Rates'!$A:$D,3,FALSE)/12/1000+VLOOKUP($A64,'2022 Depr Rates'!$A:$D,4,FALSE)/12/1000</f>
        <v>155.76531123666672</v>
      </c>
      <c r="V64" s="7">
        <f>I64*VLOOKUP($A64,'2022 Depr Rates'!$A:$D,3,FALSE)/12/1000+VLOOKUP($A64,'2022 Depr Rates'!$A:$D,4,FALSE)/12/1000</f>
        <v>155.76531123666672</v>
      </c>
      <c r="W64" s="7">
        <f>J64*VLOOKUP($A64,'2022 Depr Rates'!$A:$D,3,FALSE)/12/1000+VLOOKUP($A64,'2022 Depr Rates'!$A:$D,4,FALSE)/12/1000</f>
        <v>155.76531123666672</v>
      </c>
      <c r="X64" s="7">
        <f>K64*VLOOKUP($A64,'2022 Depr Rates'!$A:$D,3,FALSE)/12/1000+VLOOKUP($A64,'2022 Depr Rates'!$A:$D,4,FALSE)/12/1000</f>
        <v>155.76531123666672</v>
      </c>
      <c r="Y64" s="7">
        <f>L64*VLOOKUP($A64,'2022 Depr Rates'!$A:$D,3,FALSE)/12/1000+VLOOKUP($A64,'2022 Depr Rates'!$A:$D,4,FALSE)/12/1000</f>
        <v>155.76531123666672</v>
      </c>
      <c r="Z64" s="7">
        <f>M64*VLOOKUP($A64,'2022 Depr Rates'!$A:$D,3,FALSE)/12/1000+VLOOKUP($A64,'2022 Depr Rates'!$A:$D,4,FALSE)/12/1000</f>
        <v>155.76531123666672</v>
      </c>
      <c r="AA64" s="7">
        <f>N64*VLOOKUP($A64,'2022 Depr Rates'!$A:$D,3,FALSE)/12/1000+VLOOKUP($A64,'2022 Depr Rates'!$A:$D,4,FALSE)/12/1000</f>
        <v>155.76531123666672</v>
      </c>
      <c r="AB64" s="7">
        <f t="shared" si="1"/>
        <v>1869.1837348400011</v>
      </c>
    </row>
    <row r="65" spans="1:28" x14ac:dyDescent="0.25">
      <c r="A65" s="17">
        <v>34182</v>
      </c>
      <c r="B65" t="s">
        <v>153</v>
      </c>
      <c r="C65" s="2">
        <v>2160338.06</v>
      </c>
      <c r="D65" s="2">
        <v>2160338.06</v>
      </c>
      <c r="E65" s="2">
        <v>2160338.06</v>
      </c>
      <c r="F65" s="2">
        <v>2160338.06</v>
      </c>
      <c r="G65" s="2">
        <v>2160338.06</v>
      </c>
      <c r="H65" s="2">
        <v>2160338.06</v>
      </c>
      <c r="I65" s="2">
        <v>2160338.06</v>
      </c>
      <c r="J65" s="2">
        <v>2160338.06</v>
      </c>
      <c r="K65" s="2">
        <v>2160338.06</v>
      </c>
      <c r="L65" s="2">
        <v>2160338.06</v>
      </c>
      <c r="M65" s="2">
        <v>2160338.06</v>
      </c>
      <c r="N65" s="2">
        <v>2160338.06</v>
      </c>
      <c r="P65" s="7">
        <f>C65*VLOOKUP($A65,'2022 Depr Rates'!$A:$D,3,FALSE)/12/1000+VLOOKUP($A65,'2022 Depr Rates'!$A:$D,4,FALSE)/12/1000</f>
        <v>4.6807324633333334</v>
      </c>
      <c r="Q65" s="7">
        <f>D65*VLOOKUP($A65,'2022 Depr Rates'!$A:$D,3,FALSE)/12/1000+VLOOKUP($A65,'2022 Depr Rates'!$A:$D,4,FALSE)/12/1000</f>
        <v>4.6807324633333334</v>
      </c>
      <c r="R65" s="7">
        <f>E65*VLOOKUP($A65,'2022 Depr Rates'!$A:$D,3,FALSE)/12/1000+VLOOKUP($A65,'2022 Depr Rates'!$A:$D,4,FALSE)/12/1000</f>
        <v>4.6807324633333334</v>
      </c>
      <c r="S65" s="7">
        <f>F65*VLOOKUP($A65,'2022 Depr Rates'!$A:$D,3,FALSE)/12/1000+VLOOKUP($A65,'2022 Depr Rates'!$A:$D,4,FALSE)/12/1000</f>
        <v>4.6807324633333334</v>
      </c>
      <c r="T65" s="7">
        <f>G65*VLOOKUP($A65,'2022 Depr Rates'!$A:$D,3,FALSE)/12/1000+VLOOKUP($A65,'2022 Depr Rates'!$A:$D,4,FALSE)/12/1000</f>
        <v>4.6807324633333334</v>
      </c>
      <c r="U65" s="7">
        <f>H65*VLOOKUP($A65,'2022 Depr Rates'!$A:$D,3,FALSE)/12/1000+VLOOKUP($A65,'2022 Depr Rates'!$A:$D,4,FALSE)/12/1000</f>
        <v>4.6807324633333334</v>
      </c>
      <c r="V65" s="7">
        <f>I65*VLOOKUP($A65,'2022 Depr Rates'!$A:$D,3,FALSE)/12/1000+VLOOKUP($A65,'2022 Depr Rates'!$A:$D,4,FALSE)/12/1000</f>
        <v>4.6807324633333334</v>
      </c>
      <c r="W65" s="7">
        <f>J65*VLOOKUP($A65,'2022 Depr Rates'!$A:$D,3,FALSE)/12/1000+VLOOKUP($A65,'2022 Depr Rates'!$A:$D,4,FALSE)/12/1000</f>
        <v>4.6807324633333334</v>
      </c>
      <c r="X65" s="7">
        <f>K65*VLOOKUP($A65,'2022 Depr Rates'!$A:$D,3,FALSE)/12/1000+VLOOKUP($A65,'2022 Depr Rates'!$A:$D,4,FALSE)/12/1000</f>
        <v>4.6807324633333334</v>
      </c>
      <c r="Y65" s="7">
        <f>L65*VLOOKUP($A65,'2022 Depr Rates'!$A:$D,3,FALSE)/12/1000+VLOOKUP($A65,'2022 Depr Rates'!$A:$D,4,FALSE)/12/1000</f>
        <v>4.6807324633333334</v>
      </c>
      <c r="Z65" s="7">
        <f>M65*VLOOKUP($A65,'2022 Depr Rates'!$A:$D,3,FALSE)/12/1000+VLOOKUP($A65,'2022 Depr Rates'!$A:$D,4,FALSE)/12/1000</f>
        <v>4.6807324633333334</v>
      </c>
      <c r="AA65" s="7">
        <f>N65*VLOOKUP($A65,'2022 Depr Rates'!$A:$D,3,FALSE)/12/1000+VLOOKUP($A65,'2022 Depr Rates'!$A:$D,4,FALSE)/12/1000</f>
        <v>4.6807324633333334</v>
      </c>
      <c r="AB65" s="7">
        <f t="shared" si="1"/>
        <v>56.168789560000015</v>
      </c>
    </row>
    <row r="66" spans="1:28" x14ac:dyDescent="0.25">
      <c r="A66" s="17">
        <v>34183</v>
      </c>
      <c r="B66" t="s">
        <v>154</v>
      </c>
      <c r="C66" s="2">
        <v>10533315.640000001</v>
      </c>
      <c r="D66" s="2">
        <v>10533315.640000001</v>
      </c>
      <c r="E66" s="2">
        <v>10533315.640000001</v>
      </c>
      <c r="F66" s="2">
        <v>10533315.640000001</v>
      </c>
      <c r="G66" s="2">
        <v>10533315.640000001</v>
      </c>
      <c r="H66" s="2">
        <v>10533315.640000001</v>
      </c>
      <c r="I66" s="2">
        <v>10533315.640000001</v>
      </c>
      <c r="J66" s="2">
        <v>10533315.640000001</v>
      </c>
      <c r="K66" s="2">
        <v>10533315.640000001</v>
      </c>
      <c r="L66" s="2">
        <v>10533315.640000001</v>
      </c>
      <c r="M66" s="2">
        <v>10533315.640000001</v>
      </c>
      <c r="N66" s="2">
        <v>10533315.640000001</v>
      </c>
      <c r="P66" s="7">
        <f>C66*VLOOKUP($A66,'2022 Depr Rates'!$A:$D,3,FALSE)/12/1000+VLOOKUP($A66,'2022 Depr Rates'!$A:$D,4,FALSE)/12/1000</f>
        <v>22.822183886666668</v>
      </c>
      <c r="Q66" s="7">
        <f>D66*VLOOKUP($A66,'2022 Depr Rates'!$A:$D,3,FALSE)/12/1000+VLOOKUP($A66,'2022 Depr Rates'!$A:$D,4,FALSE)/12/1000</f>
        <v>22.822183886666668</v>
      </c>
      <c r="R66" s="7">
        <f>E66*VLOOKUP($A66,'2022 Depr Rates'!$A:$D,3,FALSE)/12/1000+VLOOKUP($A66,'2022 Depr Rates'!$A:$D,4,FALSE)/12/1000</f>
        <v>22.822183886666668</v>
      </c>
      <c r="S66" s="7">
        <f>F66*VLOOKUP($A66,'2022 Depr Rates'!$A:$D,3,FALSE)/12/1000+VLOOKUP($A66,'2022 Depr Rates'!$A:$D,4,FALSE)/12/1000</f>
        <v>22.822183886666668</v>
      </c>
      <c r="T66" s="7">
        <f>G66*VLOOKUP($A66,'2022 Depr Rates'!$A:$D,3,FALSE)/12/1000+VLOOKUP($A66,'2022 Depr Rates'!$A:$D,4,FALSE)/12/1000</f>
        <v>22.822183886666668</v>
      </c>
      <c r="U66" s="7">
        <f>H66*VLOOKUP($A66,'2022 Depr Rates'!$A:$D,3,FALSE)/12/1000+VLOOKUP($A66,'2022 Depr Rates'!$A:$D,4,FALSE)/12/1000</f>
        <v>22.822183886666668</v>
      </c>
      <c r="V66" s="7">
        <f>I66*VLOOKUP($A66,'2022 Depr Rates'!$A:$D,3,FALSE)/12/1000+VLOOKUP($A66,'2022 Depr Rates'!$A:$D,4,FALSE)/12/1000</f>
        <v>22.822183886666668</v>
      </c>
      <c r="W66" s="7">
        <f>J66*VLOOKUP($A66,'2022 Depr Rates'!$A:$D,3,FALSE)/12/1000+VLOOKUP($A66,'2022 Depr Rates'!$A:$D,4,FALSE)/12/1000</f>
        <v>22.822183886666668</v>
      </c>
      <c r="X66" s="7">
        <f>K66*VLOOKUP($A66,'2022 Depr Rates'!$A:$D,3,FALSE)/12/1000+VLOOKUP($A66,'2022 Depr Rates'!$A:$D,4,FALSE)/12/1000</f>
        <v>22.822183886666668</v>
      </c>
      <c r="Y66" s="7">
        <f>L66*VLOOKUP($A66,'2022 Depr Rates'!$A:$D,3,FALSE)/12/1000+VLOOKUP($A66,'2022 Depr Rates'!$A:$D,4,FALSE)/12/1000</f>
        <v>22.822183886666668</v>
      </c>
      <c r="Z66" s="7">
        <f>M66*VLOOKUP($A66,'2022 Depr Rates'!$A:$D,3,FALSE)/12/1000+VLOOKUP($A66,'2022 Depr Rates'!$A:$D,4,FALSE)/12/1000</f>
        <v>22.822183886666668</v>
      </c>
      <c r="AA66" s="7">
        <f>N66*VLOOKUP($A66,'2022 Depr Rates'!$A:$D,3,FALSE)/12/1000+VLOOKUP($A66,'2022 Depr Rates'!$A:$D,4,FALSE)/12/1000</f>
        <v>22.822183886666668</v>
      </c>
      <c r="AB66" s="7">
        <f t="shared" si="1"/>
        <v>273.86620664000003</v>
      </c>
    </row>
    <row r="67" spans="1:28" x14ac:dyDescent="0.25">
      <c r="A67" s="17">
        <v>34184</v>
      </c>
      <c r="B67" t="s">
        <v>155</v>
      </c>
      <c r="C67" s="2">
        <v>5811519.6599999992</v>
      </c>
      <c r="D67" s="2">
        <v>5811519.6599999992</v>
      </c>
      <c r="E67" s="2">
        <v>5811519.6599999992</v>
      </c>
      <c r="F67" s="2">
        <v>5811519.6599999992</v>
      </c>
      <c r="G67" s="2">
        <v>5811519.6599999992</v>
      </c>
      <c r="H67" s="2">
        <v>5811519.6599999992</v>
      </c>
      <c r="I67" s="2">
        <v>5811519.6599999992</v>
      </c>
      <c r="J67" s="2">
        <v>5811519.6599999992</v>
      </c>
      <c r="K67" s="2">
        <v>5811519.6599999992</v>
      </c>
      <c r="L67" s="2">
        <v>5811519.6599999992</v>
      </c>
      <c r="M67" s="2">
        <v>5811519.6599999992</v>
      </c>
      <c r="N67" s="2">
        <v>5811519.6599999992</v>
      </c>
      <c r="P67" s="7">
        <f>C67*VLOOKUP($A67,'2022 Depr Rates'!$A:$D,3,FALSE)/12/1000+VLOOKUP($A67,'2022 Depr Rates'!$A:$D,4,FALSE)/12/1000</f>
        <v>13.075919234999999</v>
      </c>
      <c r="Q67" s="7">
        <f>D67*VLOOKUP($A67,'2022 Depr Rates'!$A:$D,3,FALSE)/12/1000+VLOOKUP($A67,'2022 Depr Rates'!$A:$D,4,FALSE)/12/1000</f>
        <v>13.075919234999999</v>
      </c>
      <c r="R67" s="7">
        <f>E67*VLOOKUP($A67,'2022 Depr Rates'!$A:$D,3,FALSE)/12/1000+VLOOKUP($A67,'2022 Depr Rates'!$A:$D,4,FALSE)/12/1000</f>
        <v>13.075919234999999</v>
      </c>
      <c r="S67" s="7">
        <f>F67*VLOOKUP($A67,'2022 Depr Rates'!$A:$D,3,FALSE)/12/1000+VLOOKUP($A67,'2022 Depr Rates'!$A:$D,4,FALSE)/12/1000</f>
        <v>13.075919234999999</v>
      </c>
      <c r="T67" s="7">
        <f>G67*VLOOKUP($A67,'2022 Depr Rates'!$A:$D,3,FALSE)/12/1000+VLOOKUP($A67,'2022 Depr Rates'!$A:$D,4,FALSE)/12/1000</f>
        <v>13.075919234999999</v>
      </c>
      <c r="U67" s="7">
        <f>H67*VLOOKUP($A67,'2022 Depr Rates'!$A:$D,3,FALSE)/12/1000+VLOOKUP($A67,'2022 Depr Rates'!$A:$D,4,FALSE)/12/1000</f>
        <v>13.075919234999999</v>
      </c>
      <c r="V67" s="7">
        <f>I67*VLOOKUP($A67,'2022 Depr Rates'!$A:$D,3,FALSE)/12/1000+VLOOKUP($A67,'2022 Depr Rates'!$A:$D,4,FALSE)/12/1000</f>
        <v>13.075919234999999</v>
      </c>
      <c r="W67" s="7">
        <f>J67*VLOOKUP($A67,'2022 Depr Rates'!$A:$D,3,FALSE)/12/1000+VLOOKUP($A67,'2022 Depr Rates'!$A:$D,4,FALSE)/12/1000</f>
        <v>13.075919234999999</v>
      </c>
      <c r="X67" s="7">
        <f>K67*VLOOKUP($A67,'2022 Depr Rates'!$A:$D,3,FALSE)/12/1000+VLOOKUP($A67,'2022 Depr Rates'!$A:$D,4,FALSE)/12/1000</f>
        <v>13.075919234999999</v>
      </c>
      <c r="Y67" s="7">
        <f>L67*VLOOKUP($A67,'2022 Depr Rates'!$A:$D,3,FALSE)/12/1000+VLOOKUP($A67,'2022 Depr Rates'!$A:$D,4,FALSE)/12/1000</f>
        <v>13.075919234999999</v>
      </c>
      <c r="Z67" s="7">
        <f>M67*VLOOKUP($A67,'2022 Depr Rates'!$A:$D,3,FALSE)/12/1000+VLOOKUP($A67,'2022 Depr Rates'!$A:$D,4,FALSE)/12/1000</f>
        <v>13.075919234999999</v>
      </c>
      <c r="AA67" s="7">
        <f>N67*VLOOKUP($A67,'2022 Depr Rates'!$A:$D,3,FALSE)/12/1000+VLOOKUP($A67,'2022 Depr Rates'!$A:$D,4,FALSE)/12/1000</f>
        <v>13.075919234999999</v>
      </c>
      <c r="AB67" s="7">
        <f t="shared" si="1"/>
        <v>156.91103081999995</v>
      </c>
    </row>
    <row r="68" spans="1:28" x14ac:dyDescent="0.25">
      <c r="A68" s="17">
        <v>34185</v>
      </c>
      <c r="B68" t="s">
        <v>156</v>
      </c>
      <c r="C68" s="2">
        <v>5746580.1099999994</v>
      </c>
      <c r="D68" s="2">
        <v>5746580.1099999994</v>
      </c>
      <c r="E68" s="2">
        <v>5746580.1099999994</v>
      </c>
      <c r="F68" s="2">
        <v>5746580.1099999994</v>
      </c>
      <c r="G68" s="2">
        <v>5746580.1099999994</v>
      </c>
      <c r="H68" s="2">
        <v>5746580.1099999994</v>
      </c>
      <c r="I68" s="2">
        <v>5746580.1099999994</v>
      </c>
      <c r="J68" s="2">
        <v>5746580.1099999994</v>
      </c>
      <c r="K68" s="2">
        <v>5746580.1099999994</v>
      </c>
      <c r="L68" s="2">
        <v>5746580.1099999994</v>
      </c>
      <c r="M68" s="2">
        <v>5746580.1099999994</v>
      </c>
      <c r="N68" s="2">
        <v>5746580.1099999994</v>
      </c>
      <c r="P68" s="7">
        <f>C68*VLOOKUP($A68,'2022 Depr Rates'!$A:$D,3,FALSE)/12/1000+VLOOKUP($A68,'2022 Depr Rates'!$A:$D,4,FALSE)/12/1000</f>
        <v>12.929805247500001</v>
      </c>
      <c r="Q68" s="7">
        <f>D68*VLOOKUP($A68,'2022 Depr Rates'!$A:$D,3,FALSE)/12/1000+VLOOKUP($A68,'2022 Depr Rates'!$A:$D,4,FALSE)/12/1000</f>
        <v>12.929805247500001</v>
      </c>
      <c r="R68" s="7">
        <f>E68*VLOOKUP($A68,'2022 Depr Rates'!$A:$D,3,FALSE)/12/1000+VLOOKUP($A68,'2022 Depr Rates'!$A:$D,4,FALSE)/12/1000</f>
        <v>12.929805247500001</v>
      </c>
      <c r="S68" s="7">
        <f>F68*VLOOKUP($A68,'2022 Depr Rates'!$A:$D,3,FALSE)/12/1000+VLOOKUP($A68,'2022 Depr Rates'!$A:$D,4,FALSE)/12/1000</f>
        <v>12.929805247500001</v>
      </c>
      <c r="T68" s="7">
        <f>G68*VLOOKUP($A68,'2022 Depr Rates'!$A:$D,3,FALSE)/12/1000+VLOOKUP($A68,'2022 Depr Rates'!$A:$D,4,FALSE)/12/1000</f>
        <v>12.929805247500001</v>
      </c>
      <c r="U68" s="7">
        <f>H68*VLOOKUP($A68,'2022 Depr Rates'!$A:$D,3,FALSE)/12/1000+VLOOKUP($A68,'2022 Depr Rates'!$A:$D,4,FALSE)/12/1000</f>
        <v>12.929805247500001</v>
      </c>
      <c r="V68" s="7">
        <f>I68*VLOOKUP($A68,'2022 Depr Rates'!$A:$D,3,FALSE)/12/1000+VLOOKUP($A68,'2022 Depr Rates'!$A:$D,4,FALSE)/12/1000</f>
        <v>12.929805247500001</v>
      </c>
      <c r="W68" s="7">
        <f>J68*VLOOKUP($A68,'2022 Depr Rates'!$A:$D,3,FALSE)/12/1000+VLOOKUP($A68,'2022 Depr Rates'!$A:$D,4,FALSE)/12/1000</f>
        <v>12.929805247500001</v>
      </c>
      <c r="X68" s="7">
        <f>K68*VLOOKUP($A68,'2022 Depr Rates'!$A:$D,3,FALSE)/12/1000+VLOOKUP($A68,'2022 Depr Rates'!$A:$D,4,FALSE)/12/1000</f>
        <v>12.929805247500001</v>
      </c>
      <c r="Y68" s="7">
        <f>L68*VLOOKUP($A68,'2022 Depr Rates'!$A:$D,3,FALSE)/12/1000+VLOOKUP($A68,'2022 Depr Rates'!$A:$D,4,FALSE)/12/1000</f>
        <v>12.929805247500001</v>
      </c>
      <c r="Z68" s="7">
        <f>M68*VLOOKUP($A68,'2022 Depr Rates'!$A:$D,3,FALSE)/12/1000+VLOOKUP($A68,'2022 Depr Rates'!$A:$D,4,FALSE)/12/1000</f>
        <v>12.929805247500001</v>
      </c>
      <c r="AA68" s="7">
        <f>N68*VLOOKUP($A68,'2022 Depr Rates'!$A:$D,3,FALSE)/12/1000+VLOOKUP($A68,'2022 Depr Rates'!$A:$D,4,FALSE)/12/1000</f>
        <v>12.929805247500001</v>
      </c>
      <c r="AB68" s="7">
        <f t="shared" ref="AB68:AB99" si="2">SUM(P68:AA68)</f>
        <v>155.15766297000005</v>
      </c>
    </row>
    <row r="69" spans="1:28" x14ac:dyDescent="0.25">
      <c r="A69" s="17">
        <v>34186</v>
      </c>
      <c r="B69" t="s">
        <v>157</v>
      </c>
      <c r="C69" s="2">
        <v>13374554.049999999</v>
      </c>
      <c r="D69" s="2">
        <v>13374554.049999999</v>
      </c>
      <c r="E69" s="2">
        <v>13374554.049999999</v>
      </c>
      <c r="F69" s="2">
        <v>13374554.049999999</v>
      </c>
      <c r="G69" s="2">
        <v>13374554.049999999</v>
      </c>
      <c r="H69" s="2">
        <v>13374554.049999999</v>
      </c>
      <c r="I69" s="2">
        <v>13374554.049999999</v>
      </c>
      <c r="J69" s="2">
        <v>13374554.049999999</v>
      </c>
      <c r="K69" s="2">
        <v>13374554.049999999</v>
      </c>
      <c r="L69" s="2">
        <v>13374554.049999999</v>
      </c>
      <c r="M69" s="2">
        <v>13374554.049999999</v>
      </c>
      <c r="N69" s="2">
        <v>13374554.049999999</v>
      </c>
      <c r="P69" s="7">
        <f>C69*VLOOKUP($A69,'2022 Depr Rates'!$A:$D,3,FALSE)/12/1000+VLOOKUP($A69,'2022 Depr Rates'!$A:$D,4,FALSE)/12/1000</f>
        <v>28.978200441666665</v>
      </c>
      <c r="Q69" s="7">
        <f>D69*VLOOKUP($A69,'2022 Depr Rates'!$A:$D,3,FALSE)/12/1000+VLOOKUP($A69,'2022 Depr Rates'!$A:$D,4,FALSE)/12/1000</f>
        <v>28.978200441666665</v>
      </c>
      <c r="R69" s="7">
        <f>E69*VLOOKUP($A69,'2022 Depr Rates'!$A:$D,3,FALSE)/12/1000+VLOOKUP($A69,'2022 Depr Rates'!$A:$D,4,FALSE)/12/1000</f>
        <v>28.978200441666665</v>
      </c>
      <c r="S69" s="7">
        <f>F69*VLOOKUP($A69,'2022 Depr Rates'!$A:$D,3,FALSE)/12/1000+VLOOKUP($A69,'2022 Depr Rates'!$A:$D,4,FALSE)/12/1000</f>
        <v>28.978200441666665</v>
      </c>
      <c r="T69" s="7">
        <f>G69*VLOOKUP($A69,'2022 Depr Rates'!$A:$D,3,FALSE)/12/1000+VLOOKUP($A69,'2022 Depr Rates'!$A:$D,4,FALSE)/12/1000</f>
        <v>28.978200441666665</v>
      </c>
      <c r="U69" s="7">
        <f>H69*VLOOKUP($A69,'2022 Depr Rates'!$A:$D,3,FALSE)/12/1000+VLOOKUP($A69,'2022 Depr Rates'!$A:$D,4,FALSE)/12/1000</f>
        <v>28.978200441666665</v>
      </c>
      <c r="V69" s="7">
        <f>I69*VLOOKUP($A69,'2022 Depr Rates'!$A:$D,3,FALSE)/12/1000+VLOOKUP($A69,'2022 Depr Rates'!$A:$D,4,FALSE)/12/1000</f>
        <v>28.978200441666665</v>
      </c>
      <c r="W69" s="7">
        <f>J69*VLOOKUP($A69,'2022 Depr Rates'!$A:$D,3,FALSE)/12/1000+VLOOKUP($A69,'2022 Depr Rates'!$A:$D,4,FALSE)/12/1000</f>
        <v>28.978200441666665</v>
      </c>
      <c r="X69" s="7">
        <f>K69*VLOOKUP($A69,'2022 Depr Rates'!$A:$D,3,FALSE)/12/1000+VLOOKUP($A69,'2022 Depr Rates'!$A:$D,4,FALSE)/12/1000</f>
        <v>28.978200441666665</v>
      </c>
      <c r="Y69" s="7">
        <f>L69*VLOOKUP($A69,'2022 Depr Rates'!$A:$D,3,FALSE)/12/1000+VLOOKUP($A69,'2022 Depr Rates'!$A:$D,4,FALSE)/12/1000</f>
        <v>28.978200441666665</v>
      </c>
      <c r="Z69" s="7">
        <f>M69*VLOOKUP($A69,'2022 Depr Rates'!$A:$D,3,FALSE)/12/1000+VLOOKUP($A69,'2022 Depr Rates'!$A:$D,4,FALSE)/12/1000</f>
        <v>28.978200441666665</v>
      </c>
      <c r="AA69" s="7">
        <f>N69*VLOOKUP($A69,'2022 Depr Rates'!$A:$D,3,FALSE)/12/1000+VLOOKUP($A69,'2022 Depr Rates'!$A:$D,4,FALSE)/12/1000</f>
        <v>28.978200441666665</v>
      </c>
      <c r="AB69" s="7">
        <f t="shared" si="2"/>
        <v>347.73840530000001</v>
      </c>
    </row>
    <row r="70" spans="1:28" x14ac:dyDescent="0.25">
      <c r="A70" s="17">
        <v>34199</v>
      </c>
      <c r="B70" t="s">
        <v>158</v>
      </c>
      <c r="C70" s="2">
        <v>224151489.55999994</v>
      </c>
      <c r="D70" s="2">
        <v>224151489.55999994</v>
      </c>
      <c r="E70" s="2">
        <v>224151489.55999994</v>
      </c>
      <c r="F70" s="2">
        <v>224151489.55999994</v>
      </c>
      <c r="G70" s="2">
        <v>224151489.55999994</v>
      </c>
      <c r="H70" s="2">
        <v>224151489.55999994</v>
      </c>
      <c r="I70" s="2">
        <v>224151489.55999994</v>
      </c>
      <c r="J70" s="2">
        <v>224151489.55999994</v>
      </c>
      <c r="K70" s="2">
        <v>224151489.55999994</v>
      </c>
      <c r="L70" s="2">
        <v>224151489.55999994</v>
      </c>
      <c r="M70" s="2">
        <v>224151489.55999994</v>
      </c>
      <c r="N70" s="2">
        <v>224151489.55999994</v>
      </c>
      <c r="P70" s="7">
        <f>C70*VLOOKUP($A70,'2022 Depr Rates'!$A:$D,3,FALSE)/12/1000+VLOOKUP($A70,'2022 Depr Rates'!$A:$D,4,FALSE)/12/1000</f>
        <v>616.41659628999992</v>
      </c>
      <c r="Q70" s="7">
        <f>D70*VLOOKUP($A70,'2022 Depr Rates'!$A:$D,3,FALSE)/12/1000+VLOOKUP($A70,'2022 Depr Rates'!$A:$D,4,FALSE)/12/1000</f>
        <v>616.41659628999992</v>
      </c>
      <c r="R70" s="7">
        <f>E70*VLOOKUP($A70,'2022 Depr Rates'!$A:$D,3,FALSE)/12/1000+VLOOKUP($A70,'2022 Depr Rates'!$A:$D,4,FALSE)/12/1000</f>
        <v>616.41659628999992</v>
      </c>
      <c r="S70" s="7">
        <f>F70*VLOOKUP($A70,'2022 Depr Rates'!$A:$D,3,FALSE)/12/1000+VLOOKUP($A70,'2022 Depr Rates'!$A:$D,4,FALSE)/12/1000</f>
        <v>616.41659628999992</v>
      </c>
      <c r="T70" s="7">
        <f>G70*VLOOKUP($A70,'2022 Depr Rates'!$A:$D,3,FALSE)/12/1000+VLOOKUP($A70,'2022 Depr Rates'!$A:$D,4,FALSE)/12/1000</f>
        <v>616.41659628999992</v>
      </c>
      <c r="U70" s="7">
        <f>H70*VLOOKUP($A70,'2022 Depr Rates'!$A:$D,3,FALSE)/12/1000+VLOOKUP($A70,'2022 Depr Rates'!$A:$D,4,FALSE)/12/1000</f>
        <v>616.41659628999992</v>
      </c>
      <c r="V70" s="7">
        <f>I70*VLOOKUP($A70,'2022 Depr Rates'!$A:$D,3,FALSE)/12/1000+VLOOKUP($A70,'2022 Depr Rates'!$A:$D,4,FALSE)/12/1000</f>
        <v>616.41659628999992</v>
      </c>
      <c r="W70" s="7">
        <f>J70*VLOOKUP($A70,'2022 Depr Rates'!$A:$D,3,FALSE)/12/1000+VLOOKUP($A70,'2022 Depr Rates'!$A:$D,4,FALSE)/12/1000</f>
        <v>616.41659628999992</v>
      </c>
      <c r="X70" s="7">
        <f>K70*VLOOKUP($A70,'2022 Depr Rates'!$A:$D,3,FALSE)/12/1000+VLOOKUP($A70,'2022 Depr Rates'!$A:$D,4,FALSE)/12/1000</f>
        <v>616.41659628999992</v>
      </c>
      <c r="Y70" s="7">
        <f>L70*VLOOKUP($A70,'2022 Depr Rates'!$A:$D,3,FALSE)/12/1000+VLOOKUP($A70,'2022 Depr Rates'!$A:$D,4,FALSE)/12/1000</f>
        <v>616.41659628999992</v>
      </c>
      <c r="Z70" s="7">
        <f>M70*VLOOKUP($A70,'2022 Depr Rates'!$A:$D,3,FALSE)/12/1000+VLOOKUP($A70,'2022 Depr Rates'!$A:$D,4,FALSE)/12/1000</f>
        <v>616.41659628999992</v>
      </c>
      <c r="AA70" s="7">
        <f>N70*VLOOKUP($A70,'2022 Depr Rates'!$A:$D,3,FALSE)/12/1000+VLOOKUP($A70,'2022 Depr Rates'!$A:$D,4,FALSE)/12/1000</f>
        <v>616.41659628999992</v>
      </c>
      <c r="AB70" s="7">
        <f t="shared" si="2"/>
        <v>7396.9991554799972</v>
      </c>
    </row>
    <row r="71" spans="1:28" x14ac:dyDescent="0.25">
      <c r="A71" s="17">
        <v>34230</v>
      </c>
      <c r="B71" t="s">
        <v>160</v>
      </c>
      <c r="C71" s="2">
        <v>28820226.926000014</v>
      </c>
      <c r="D71" s="2">
        <v>28820226.926000014</v>
      </c>
      <c r="E71" s="2">
        <v>28820226.926000014</v>
      </c>
      <c r="F71" s="2">
        <v>28820226.926000014</v>
      </c>
      <c r="G71" s="2">
        <v>28820226.926000014</v>
      </c>
      <c r="H71" s="2">
        <v>28820226.926000014</v>
      </c>
      <c r="I71" s="2">
        <v>28820226.926000014</v>
      </c>
      <c r="J71" s="2">
        <v>28820226.926000014</v>
      </c>
      <c r="K71" s="2">
        <v>28820226.926000014</v>
      </c>
      <c r="L71" s="2">
        <v>29051655.494000014</v>
      </c>
      <c r="M71" s="2">
        <v>29261179.302000016</v>
      </c>
      <c r="N71" s="2">
        <v>29320703.114000015</v>
      </c>
      <c r="P71" s="7">
        <f>C71*VLOOKUP($A71,'2022 Depr Rates'!$A:$D,3,FALSE)/12/1000+VLOOKUP($A71,'2022 Depr Rates'!$A:$D,4,FALSE)/12/1000</f>
        <v>72.050567315000038</v>
      </c>
      <c r="Q71" s="7">
        <f>D71*VLOOKUP($A71,'2022 Depr Rates'!$A:$D,3,FALSE)/12/1000+VLOOKUP($A71,'2022 Depr Rates'!$A:$D,4,FALSE)/12/1000</f>
        <v>72.050567315000038</v>
      </c>
      <c r="R71" s="7">
        <f>E71*VLOOKUP($A71,'2022 Depr Rates'!$A:$D,3,FALSE)/12/1000+VLOOKUP($A71,'2022 Depr Rates'!$A:$D,4,FALSE)/12/1000</f>
        <v>72.050567315000038</v>
      </c>
      <c r="S71" s="7">
        <f>F71*VLOOKUP($A71,'2022 Depr Rates'!$A:$D,3,FALSE)/12/1000+VLOOKUP($A71,'2022 Depr Rates'!$A:$D,4,FALSE)/12/1000</f>
        <v>72.050567315000038</v>
      </c>
      <c r="T71" s="7">
        <f>G71*VLOOKUP($A71,'2022 Depr Rates'!$A:$D,3,FALSE)/12/1000+VLOOKUP($A71,'2022 Depr Rates'!$A:$D,4,FALSE)/12/1000</f>
        <v>72.050567315000038</v>
      </c>
      <c r="U71" s="7">
        <f>H71*VLOOKUP($A71,'2022 Depr Rates'!$A:$D,3,FALSE)/12/1000+VLOOKUP($A71,'2022 Depr Rates'!$A:$D,4,FALSE)/12/1000</f>
        <v>72.050567315000038</v>
      </c>
      <c r="V71" s="7">
        <f>I71*VLOOKUP($A71,'2022 Depr Rates'!$A:$D,3,FALSE)/12/1000+VLOOKUP($A71,'2022 Depr Rates'!$A:$D,4,FALSE)/12/1000</f>
        <v>72.050567315000038</v>
      </c>
      <c r="W71" s="7">
        <f>J71*VLOOKUP($A71,'2022 Depr Rates'!$A:$D,3,FALSE)/12/1000+VLOOKUP($A71,'2022 Depr Rates'!$A:$D,4,FALSE)/12/1000</f>
        <v>72.050567315000038</v>
      </c>
      <c r="X71" s="7">
        <f>K71*VLOOKUP($A71,'2022 Depr Rates'!$A:$D,3,FALSE)/12/1000+VLOOKUP($A71,'2022 Depr Rates'!$A:$D,4,FALSE)/12/1000</f>
        <v>72.050567315000038</v>
      </c>
      <c r="Y71" s="7">
        <f>L71*VLOOKUP($A71,'2022 Depr Rates'!$A:$D,3,FALSE)/12/1000+VLOOKUP($A71,'2022 Depr Rates'!$A:$D,4,FALSE)/12/1000</f>
        <v>72.629138735000026</v>
      </c>
      <c r="Z71" s="7">
        <f>M71*VLOOKUP($A71,'2022 Depr Rates'!$A:$D,3,FALSE)/12/1000+VLOOKUP($A71,'2022 Depr Rates'!$A:$D,4,FALSE)/12/1000</f>
        <v>73.152948255000041</v>
      </c>
      <c r="AA71" s="7">
        <f>N71*VLOOKUP($A71,'2022 Depr Rates'!$A:$D,3,FALSE)/12/1000+VLOOKUP($A71,'2022 Depr Rates'!$A:$D,4,FALSE)/12/1000</f>
        <v>73.301757785000035</v>
      </c>
      <c r="AB71" s="7">
        <f t="shared" si="2"/>
        <v>867.5389506100006</v>
      </c>
    </row>
    <row r="72" spans="1:28" x14ac:dyDescent="0.25">
      <c r="A72" s="17">
        <v>34231</v>
      </c>
      <c r="B72" t="s">
        <v>161</v>
      </c>
      <c r="C72" s="2">
        <v>81042998.602000043</v>
      </c>
      <c r="D72" s="2">
        <v>81042998.602000043</v>
      </c>
      <c r="E72" s="2">
        <v>81042998.602000043</v>
      </c>
      <c r="F72" s="2">
        <v>81042998.602000043</v>
      </c>
      <c r="G72" s="2">
        <v>81042998.602000043</v>
      </c>
      <c r="H72" s="2">
        <v>81642998.602000043</v>
      </c>
      <c r="I72" s="2">
        <v>81993474.790000036</v>
      </c>
      <c r="J72" s="2">
        <v>82049982.730000034</v>
      </c>
      <c r="K72" s="2">
        <v>82106490.670000032</v>
      </c>
      <c r="L72" s="2">
        <v>85179264.322000027</v>
      </c>
      <c r="M72" s="2">
        <v>86144829.482000023</v>
      </c>
      <c r="N72" s="2">
        <v>100537367.61000001</v>
      </c>
      <c r="P72" s="7">
        <f>C72*VLOOKUP($A72,'2022 Depr Rates'!$A:$D,3,FALSE)/12/1000+VLOOKUP($A72,'2022 Depr Rates'!$A:$D,4,FALSE)/12/1000</f>
        <v>270.14332867333343</v>
      </c>
      <c r="Q72" s="7">
        <f>D72*VLOOKUP($A72,'2022 Depr Rates'!$A:$D,3,FALSE)/12/1000+VLOOKUP($A72,'2022 Depr Rates'!$A:$D,4,FALSE)/12/1000</f>
        <v>270.14332867333343</v>
      </c>
      <c r="R72" s="7">
        <f>E72*VLOOKUP($A72,'2022 Depr Rates'!$A:$D,3,FALSE)/12/1000+VLOOKUP($A72,'2022 Depr Rates'!$A:$D,4,FALSE)/12/1000</f>
        <v>270.14332867333343</v>
      </c>
      <c r="S72" s="7">
        <f>F72*VLOOKUP($A72,'2022 Depr Rates'!$A:$D,3,FALSE)/12/1000+VLOOKUP($A72,'2022 Depr Rates'!$A:$D,4,FALSE)/12/1000</f>
        <v>270.14332867333343</v>
      </c>
      <c r="T72" s="7">
        <f>G72*VLOOKUP($A72,'2022 Depr Rates'!$A:$D,3,FALSE)/12/1000+VLOOKUP($A72,'2022 Depr Rates'!$A:$D,4,FALSE)/12/1000</f>
        <v>270.14332867333343</v>
      </c>
      <c r="U72" s="7">
        <f>H72*VLOOKUP($A72,'2022 Depr Rates'!$A:$D,3,FALSE)/12/1000+VLOOKUP($A72,'2022 Depr Rates'!$A:$D,4,FALSE)/12/1000</f>
        <v>272.14332867333343</v>
      </c>
      <c r="V72" s="7">
        <f>I72*VLOOKUP($A72,'2022 Depr Rates'!$A:$D,3,FALSE)/12/1000+VLOOKUP($A72,'2022 Depr Rates'!$A:$D,4,FALSE)/12/1000</f>
        <v>273.31158263333344</v>
      </c>
      <c r="W72" s="7">
        <f>J72*VLOOKUP($A72,'2022 Depr Rates'!$A:$D,3,FALSE)/12/1000+VLOOKUP($A72,'2022 Depr Rates'!$A:$D,4,FALSE)/12/1000</f>
        <v>273.49994243333344</v>
      </c>
      <c r="X72" s="7">
        <f>K72*VLOOKUP($A72,'2022 Depr Rates'!$A:$D,3,FALSE)/12/1000+VLOOKUP($A72,'2022 Depr Rates'!$A:$D,4,FALSE)/12/1000</f>
        <v>273.68830223333339</v>
      </c>
      <c r="Y72" s="7">
        <f>L72*VLOOKUP($A72,'2022 Depr Rates'!$A:$D,3,FALSE)/12/1000+VLOOKUP($A72,'2022 Depr Rates'!$A:$D,4,FALSE)/12/1000</f>
        <v>283.93088107333347</v>
      </c>
      <c r="Z72" s="7">
        <f>M72*VLOOKUP($A72,'2022 Depr Rates'!$A:$D,3,FALSE)/12/1000+VLOOKUP($A72,'2022 Depr Rates'!$A:$D,4,FALSE)/12/1000</f>
        <v>287.14943160666678</v>
      </c>
      <c r="AA72" s="7">
        <f>N72*VLOOKUP($A72,'2022 Depr Rates'!$A:$D,3,FALSE)/12/1000+VLOOKUP($A72,'2022 Depr Rates'!$A:$D,4,FALSE)/12/1000</f>
        <v>335.12455870000008</v>
      </c>
      <c r="AB72" s="7">
        <f t="shared" si="2"/>
        <v>3349.5646707200012</v>
      </c>
    </row>
    <row r="73" spans="1:28" x14ac:dyDescent="0.25">
      <c r="A73" s="17">
        <v>34232</v>
      </c>
      <c r="B73" t="s">
        <v>162</v>
      </c>
      <c r="C73" s="2">
        <v>104956994.09800003</v>
      </c>
      <c r="D73" s="2">
        <v>104956994.09800003</v>
      </c>
      <c r="E73" s="2">
        <v>104956994.09800003</v>
      </c>
      <c r="F73" s="2">
        <v>104956994.09800003</v>
      </c>
      <c r="G73" s="2">
        <v>104956994.09800003</v>
      </c>
      <c r="H73" s="2">
        <v>104956994.09800003</v>
      </c>
      <c r="I73" s="2">
        <v>104956994.09800003</v>
      </c>
      <c r="J73" s="2">
        <v>104956994.09800003</v>
      </c>
      <c r="K73" s="2">
        <v>104956994.09800003</v>
      </c>
      <c r="L73" s="2">
        <v>104956994.09800003</v>
      </c>
      <c r="M73" s="2">
        <v>104956994.09800003</v>
      </c>
      <c r="N73" s="2">
        <v>104956994.09800003</v>
      </c>
      <c r="P73" s="7">
        <f>C73*VLOOKUP($A73,'2022 Depr Rates'!$A:$D,3,FALSE)/12/1000+VLOOKUP($A73,'2022 Depr Rates'!$A:$D,4,FALSE)/12/1000</f>
        <v>341.1102308185001</v>
      </c>
      <c r="Q73" s="7">
        <f>D73*VLOOKUP($A73,'2022 Depr Rates'!$A:$D,3,FALSE)/12/1000+VLOOKUP($A73,'2022 Depr Rates'!$A:$D,4,FALSE)/12/1000</f>
        <v>341.1102308185001</v>
      </c>
      <c r="R73" s="7">
        <f>E73*VLOOKUP($A73,'2022 Depr Rates'!$A:$D,3,FALSE)/12/1000+VLOOKUP($A73,'2022 Depr Rates'!$A:$D,4,FALSE)/12/1000</f>
        <v>341.1102308185001</v>
      </c>
      <c r="S73" s="7">
        <f>F73*VLOOKUP($A73,'2022 Depr Rates'!$A:$D,3,FALSE)/12/1000+VLOOKUP($A73,'2022 Depr Rates'!$A:$D,4,FALSE)/12/1000</f>
        <v>341.1102308185001</v>
      </c>
      <c r="T73" s="7">
        <f>G73*VLOOKUP($A73,'2022 Depr Rates'!$A:$D,3,FALSE)/12/1000+VLOOKUP($A73,'2022 Depr Rates'!$A:$D,4,FALSE)/12/1000</f>
        <v>341.1102308185001</v>
      </c>
      <c r="U73" s="7">
        <f>H73*VLOOKUP($A73,'2022 Depr Rates'!$A:$D,3,FALSE)/12/1000+VLOOKUP($A73,'2022 Depr Rates'!$A:$D,4,FALSE)/12/1000</f>
        <v>341.1102308185001</v>
      </c>
      <c r="V73" s="7">
        <f>I73*VLOOKUP($A73,'2022 Depr Rates'!$A:$D,3,FALSE)/12/1000+VLOOKUP($A73,'2022 Depr Rates'!$A:$D,4,FALSE)/12/1000</f>
        <v>341.1102308185001</v>
      </c>
      <c r="W73" s="7">
        <f>J73*VLOOKUP($A73,'2022 Depr Rates'!$A:$D,3,FALSE)/12/1000+VLOOKUP($A73,'2022 Depr Rates'!$A:$D,4,FALSE)/12/1000</f>
        <v>341.1102308185001</v>
      </c>
      <c r="X73" s="7">
        <f>K73*VLOOKUP($A73,'2022 Depr Rates'!$A:$D,3,FALSE)/12/1000+VLOOKUP($A73,'2022 Depr Rates'!$A:$D,4,FALSE)/12/1000</f>
        <v>341.1102308185001</v>
      </c>
      <c r="Y73" s="7">
        <f>L73*VLOOKUP($A73,'2022 Depr Rates'!$A:$D,3,FALSE)/12/1000+VLOOKUP($A73,'2022 Depr Rates'!$A:$D,4,FALSE)/12/1000</f>
        <v>341.1102308185001</v>
      </c>
      <c r="Z73" s="7">
        <f>M73*VLOOKUP($A73,'2022 Depr Rates'!$A:$D,3,FALSE)/12/1000+VLOOKUP($A73,'2022 Depr Rates'!$A:$D,4,FALSE)/12/1000</f>
        <v>341.1102308185001</v>
      </c>
      <c r="AA73" s="7">
        <f>N73*VLOOKUP($A73,'2022 Depr Rates'!$A:$D,3,FALSE)/12/1000+VLOOKUP($A73,'2022 Depr Rates'!$A:$D,4,FALSE)/12/1000</f>
        <v>341.1102308185001</v>
      </c>
      <c r="AB73" s="7">
        <f t="shared" si="2"/>
        <v>4093.3227698220003</v>
      </c>
    </row>
    <row r="74" spans="1:28" x14ac:dyDescent="0.25">
      <c r="A74" s="17">
        <v>34233</v>
      </c>
      <c r="B74" t="s">
        <v>163</v>
      </c>
      <c r="C74" s="2">
        <v>3790289.2899999991</v>
      </c>
      <c r="D74" s="2">
        <v>3790289.2899999991</v>
      </c>
      <c r="E74" s="2">
        <v>3790289.2899999991</v>
      </c>
      <c r="F74" s="2">
        <v>3790289.2899999991</v>
      </c>
      <c r="G74" s="2">
        <v>3790289.2899999991</v>
      </c>
      <c r="H74" s="2">
        <v>3790289.2899999991</v>
      </c>
      <c r="I74" s="2">
        <v>3790289.2899999991</v>
      </c>
      <c r="J74" s="2">
        <v>3790289.2899999991</v>
      </c>
      <c r="K74" s="2">
        <v>3790289.2899999991</v>
      </c>
      <c r="L74" s="2">
        <v>3790289.2899999991</v>
      </c>
      <c r="M74" s="2">
        <v>3790289.2899999991</v>
      </c>
      <c r="N74" s="2">
        <v>3790289.2899999991</v>
      </c>
      <c r="P74" s="7">
        <f>C74*VLOOKUP($A74,'2022 Depr Rates'!$A:$D,3,FALSE)/12/1000+VLOOKUP($A74,'2022 Depr Rates'!$A:$D,4,FALSE)/12/1000</f>
        <v>10.107438106666665</v>
      </c>
      <c r="Q74" s="7">
        <f>D74*VLOOKUP($A74,'2022 Depr Rates'!$A:$D,3,FALSE)/12/1000+VLOOKUP($A74,'2022 Depr Rates'!$A:$D,4,FALSE)/12/1000</f>
        <v>10.107438106666665</v>
      </c>
      <c r="R74" s="7">
        <f>E74*VLOOKUP($A74,'2022 Depr Rates'!$A:$D,3,FALSE)/12/1000+VLOOKUP($A74,'2022 Depr Rates'!$A:$D,4,FALSE)/12/1000</f>
        <v>10.107438106666665</v>
      </c>
      <c r="S74" s="7">
        <f>F74*VLOOKUP($A74,'2022 Depr Rates'!$A:$D,3,FALSE)/12/1000+VLOOKUP($A74,'2022 Depr Rates'!$A:$D,4,FALSE)/12/1000</f>
        <v>10.107438106666665</v>
      </c>
      <c r="T74" s="7">
        <f>G74*VLOOKUP($A74,'2022 Depr Rates'!$A:$D,3,FALSE)/12/1000+VLOOKUP($A74,'2022 Depr Rates'!$A:$D,4,FALSE)/12/1000</f>
        <v>10.107438106666665</v>
      </c>
      <c r="U74" s="7">
        <f>H74*VLOOKUP($A74,'2022 Depr Rates'!$A:$D,3,FALSE)/12/1000+VLOOKUP($A74,'2022 Depr Rates'!$A:$D,4,FALSE)/12/1000</f>
        <v>10.107438106666665</v>
      </c>
      <c r="V74" s="7">
        <f>I74*VLOOKUP($A74,'2022 Depr Rates'!$A:$D,3,FALSE)/12/1000+VLOOKUP($A74,'2022 Depr Rates'!$A:$D,4,FALSE)/12/1000</f>
        <v>10.107438106666665</v>
      </c>
      <c r="W74" s="7">
        <f>J74*VLOOKUP($A74,'2022 Depr Rates'!$A:$D,3,FALSE)/12/1000+VLOOKUP($A74,'2022 Depr Rates'!$A:$D,4,FALSE)/12/1000</f>
        <v>10.107438106666665</v>
      </c>
      <c r="X74" s="7">
        <f>K74*VLOOKUP($A74,'2022 Depr Rates'!$A:$D,3,FALSE)/12/1000+VLOOKUP($A74,'2022 Depr Rates'!$A:$D,4,FALSE)/12/1000</f>
        <v>10.107438106666665</v>
      </c>
      <c r="Y74" s="7">
        <f>L74*VLOOKUP($A74,'2022 Depr Rates'!$A:$D,3,FALSE)/12/1000+VLOOKUP($A74,'2022 Depr Rates'!$A:$D,4,FALSE)/12/1000</f>
        <v>10.107438106666665</v>
      </c>
      <c r="Z74" s="7">
        <f>M74*VLOOKUP($A74,'2022 Depr Rates'!$A:$D,3,FALSE)/12/1000+VLOOKUP($A74,'2022 Depr Rates'!$A:$D,4,FALSE)/12/1000</f>
        <v>10.107438106666665</v>
      </c>
      <c r="AA74" s="7">
        <f>N74*VLOOKUP($A74,'2022 Depr Rates'!$A:$D,3,FALSE)/12/1000+VLOOKUP($A74,'2022 Depr Rates'!$A:$D,4,FALSE)/12/1000</f>
        <v>10.107438106666665</v>
      </c>
      <c r="AB74" s="7">
        <f t="shared" si="2"/>
        <v>121.28925727999997</v>
      </c>
    </row>
    <row r="75" spans="1:28" x14ac:dyDescent="0.25">
      <c r="A75" s="17">
        <v>34234</v>
      </c>
      <c r="B75" t="s">
        <v>164</v>
      </c>
      <c r="C75" s="2">
        <v>3362686.3400000003</v>
      </c>
      <c r="D75" s="2">
        <v>3362686.3400000003</v>
      </c>
      <c r="E75" s="2">
        <v>3362686.3400000003</v>
      </c>
      <c r="F75" s="2">
        <v>3362686.3400000003</v>
      </c>
      <c r="G75" s="2">
        <v>3362686.3400000003</v>
      </c>
      <c r="H75" s="2">
        <v>3362686.3400000003</v>
      </c>
      <c r="I75" s="2">
        <v>3362686.3400000003</v>
      </c>
      <c r="J75" s="2">
        <v>3362686.3400000003</v>
      </c>
      <c r="K75" s="2">
        <v>3362686.3400000003</v>
      </c>
      <c r="L75" s="2">
        <v>3362686.3400000003</v>
      </c>
      <c r="M75" s="2">
        <v>3362686.3400000003</v>
      </c>
      <c r="N75" s="2">
        <v>3362686.3400000003</v>
      </c>
      <c r="P75" s="7">
        <f>C75*VLOOKUP($A75,'2022 Depr Rates'!$A:$D,3,FALSE)/12/1000+VLOOKUP($A75,'2022 Depr Rates'!$A:$D,4,FALSE)/12/1000</f>
        <v>8.9671635733333339</v>
      </c>
      <c r="Q75" s="7">
        <f>D75*VLOOKUP($A75,'2022 Depr Rates'!$A:$D,3,FALSE)/12/1000+VLOOKUP($A75,'2022 Depr Rates'!$A:$D,4,FALSE)/12/1000</f>
        <v>8.9671635733333339</v>
      </c>
      <c r="R75" s="7">
        <f>E75*VLOOKUP($A75,'2022 Depr Rates'!$A:$D,3,FALSE)/12/1000+VLOOKUP($A75,'2022 Depr Rates'!$A:$D,4,FALSE)/12/1000</f>
        <v>8.9671635733333339</v>
      </c>
      <c r="S75" s="7">
        <f>F75*VLOOKUP($A75,'2022 Depr Rates'!$A:$D,3,FALSE)/12/1000+VLOOKUP($A75,'2022 Depr Rates'!$A:$D,4,FALSE)/12/1000</f>
        <v>8.9671635733333339</v>
      </c>
      <c r="T75" s="7">
        <f>G75*VLOOKUP($A75,'2022 Depr Rates'!$A:$D,3,FALSE)/12/1000+VLOOKUP($A75,'2022 Depr Rates'!$A:$D,4,FALSE)/12/1000</f>
        <v>8.9671635733333339</v>
      </c>
      <c r="U75" s="7">
        <f>H75*VLOOKUP($A75,'2022 Depr Rates'!$A:$D,3,FALSE)/12/1000+VLOOKUP($A75,'2022 Depr Rates'!$A:$D,4,FALSE)/12/1000</f>
        <v>8.9671635733333339</v>
      </c>
      <c r="V75" s="7">
        <f>I75*VLOOKUP($A75,'2022 Depr Rates'!$A:$D,3,FALSE)/12/1000+VLOOKUP($A75,'2022 Depr Rates'!$A:$D,4,FALSE)/12/1000</f>
        <v>8.9671635733333339</v>
      </c>
      <c r="W75" s="7">
        <f>J75*VLOOKUP($A75,'2022 Depr Rates'!$A:$D,3,FALSE)/12/1000+VLOOKUP($A75,'2022 Depr Rates'!$A:$D,4,FALSE)/12/1000</f>
        <v>8.9671635733333339</v>
      </c>
      <c r="X75" s="7">
        <f>K75*VLOOKUP($A75,'2022 Depr Rates'!$A:$D,3,FALSE)/12/1000+VLOOKUP($A75,'2022 Depr Rates'!$A:$D,4,FALSE)/12/1000</f>
        <v>8.9671635733333339</v>
      </c>
      <c r="Y75" s="7">
        <f>L75*VLOOKUP($A75,'2022 Depr Rates'!$A:$D,3,FALSE)/12/1000+VLOOKUP($A75,'2022 Depr Rates'!$A:$D,4,FALSE)/12/1000</f>
        <v>8.9671635733333339</v>
      </c>
      <c r="Z75" s="7">
        <f>M75*VLOOKUP($A75,'2022 Depr Rates'!$A:$D,3,FALSE)/12/1000+VLOOKUP($A75,'2022 Depr Rates'!$A:$D,4,FALSE)/12/1000</f>
        <v>8.9671635733333339</v>
      </c>
      <c r="AA75" s="7">
        <f>N75*VLOOKUP($A75,'2022 Depr Rates'!$A:$D,3,FALSE)/12/1000+VLOOKUP($A75,'2022 Depr Rates'!$A:$D,4,FALSE)/12/1000</f>
        <v>8.9671635733333339</v>
      </c>
      <c r="AB75" s="7">
        <f t="shared" si="2"/>
        <v>107.60596288000004</v>
      </c>
    </row>
    <row r="76" spans="1:28" x14ac:dyDescent="0.25">
      <c r="A76" s="17">
        <v>34235</v>
      </c>
      <c r="B76" t="s">
        <v>165</v>
      </c>
      <c r="C76" s="2">
        <v>2058969.66</v>
      </c>
      <c r="D76" s="2">
        <v>2058969.66</v>
      </c>
      <c r="E76" s="2">
        <v>2058969.66</v>
      </c>
      <c r="F76" s="2">
        <v>2058969.66</v>
      </c>
      <c r="G76" s="2">
        <v>2058969.66</v>
      </c>
      <c r="H76" s="2">
        <v>2058969.66</v>
      </c>
      <c r="I76" s="2">
        <v>2058969.66</v>
      </c>
      <c r="J76" s="2">
        <v>2058969.66</v>
      </c>
      <c r="K76" s="2">
        <v>2058969.66</v>
      </c>
      <c r="L76" s="2">
        <v>2058969.66</v>
      </c>
      <c r="M76" s="2">
        <v>2058969.66</v>
      </c>
      <c r="N76" s="2">
        <v>2058969.66</v>
      </c>
      <c r="P76" s="7">
        <f>C76*VLOOKUP($A76,'2022 Depr Rates'!$A:$D,3,FALSE)/12/1000+VLOOKUP($A76,'2022 Depr Rates'!$A:$D,4,FALSE)/12/1000</f>
        <v>5.6621665649999997</v>
      </c>
      <c r="Q76" s="7">
        <f>D76*VLOOKUP($A76,'2022 Depr Rates'!$A:$D,3,FALSE)/12/1000+VLOOKUP($A76,'2022 Depr Rates'!$A:$D,4,FALSE)/12/1000</f>
        <v>5.6621665649999997</v>
      </c>
      <c r="R76" s="7">
        <f>E76*VLOOKUP($A76,'2022 Depr Rates'!$A:$D,3,FALSE)/12/1000+VLOOKUP($A76,'2022 Depr Rates'!$A:$D,4,FALSE)/12/1000</f>
        <v>5.6621665649999997</v>
      </c>
      <c r="S76" s="7">
        <f>F76*VLOOKUP($A76,'2022 Depr Rates'!$A:$D,3,FALSE)/12/1000+VLOOKUP($A76,'2022 Depr Rates'!$A:$D,4,FALSE)/12/1000</f>
        <v>5.6621665649999997</v>
      </c>
      <c r="T76" s="7">
        <f>G76*VLOOKUP($A76,'2022 Depr Rates'!$A:$D,3,FALSE)/12/1000+VLOOKUP($A76,'2022 Depr Rates'!$A:$D,4,FALSE)/12/1000</f>
        <v>5.6621665649999997</v>
      </c>
      <c r="U76" s="7">
        <f>H76*VLOOKUP($A76,'2022 Depr Rates'!$A:$D,3,FALSE)/12/1000+VLOOKUP($A76,'2022 Depr Rates'!$A:$D,4,FALSE)/12/1000</f>
        <v>5.6621665649999997</v>
      </c>
      <c r="V76" s="7">
        <f>I76*VLOOKUP($A76,'2022 Depr Rates'!$A:$D,3,FALSE)/12/1000+VLOOKUP($A76,'2022 Depr Rates'!$A:$D,4,FALSE)/12/1000</f>
        <v>5.6621665649999997</v>
      </c>
      <c r="W76" s="7">
        <f>J76*VLOOKUP($A76,'2022 Depr Rates'!$A:$D,3,FALSE)/12/1000+VLOOKUP($A76,'2022 Depr Rates'!$A:$D,4,FALSE)/12/1000</f>
        <v>5.6621665649999997</v>
      </c>
      <c r="X76" s="7">
        <f>K76*VLOOKUP($A76,'2022 Depr Rates'!$A:$D,3,FALSE)/12/1000+VLOOKUP($A76,'2022 Depr Rates'!$A:$D,4,FALSE)/12/1000</f>
        <v>5.6621665649999997</v>
      </c>
      <c r="Y76" s="7">
        <f>L76*VLOOKUP($A76,'2022 Depr Rates'!$A:$D,3,FALSE)/12/1000+VLOOKUP($A76,'2022 Depr Rates'!$A:$D,4,FALSE)/12/1000</f>
        <v>5.6621665649999997</v>
      </c>
      <c r="Z76" s="7">
        <f>M76*VLOOKUP($A76,'2022 Depr Rates'!$A:$D,3,FALSE)/12/1000+VLOOKUP($A76,'2022 Depr Rates'!$A:$D,4,FALSE)/12/1000</f>
        <v>5.6621665649999997</v>
      </c>
      <c r="AA76" s="7">
        <f>N76*VLOOKUP($A76,'2022 Depr Rates'!$A:$D,3,FALSE)/12/1000+VLOOKUP($A76,'2022 Depr Rates'!$A:$D,4,FALSE)/12/1000</f>
        <v>5.6621665649999997</v>
      </c>
      <c r="AB76" s="7">
        <f t="shared" si="2"/>
        <v>67.945998779999996</v>
      </c>
    </row>
    <row r="77" spans="1:28" x14ac:dyDescent="0.25">
      <c r="A77" s="17">
        <v>34236</v>
      </c>
      <c r="B77" t="s">
        <v>166</v>
      </c>
      <c r="C77" s="2">
        <v>1537569.196</v>
      </c>
      <c r="D77" s="2">
        <v>1537569.196</v>
      </c>
      <c r="E77" s="2">
        <v>1537569.196</v>
      </c>
      <c r="F77" s="2">
        <v>1537569.196</v>
      </c>
      <c r="G77" s="2">
        <v>1537569.196</v>
      </c>
      <c r="H77" s="2">
        <v>1537569.196</v>
      </c>
      <c r="I77" s="2">
        <v>1537569.196</v>
      </c>
      <c r="J77" s="2">
        <v>1537569.196</v>
      </c>
      <c r="K77" s="2">
        <v>1537569.196</v>
      </c>
      <c r="L77" s="2">
        <v>1537569.196</v>
      </c>
      <c r="M77" s="2">
        <v>1537569.196</v>
      </c>
      <c r="N77" s="2">
        <v>1537569.196</v>
      </c>
      <c r="P77" s="7">
        <f>C77*VLOOKUP($A77,'2022 Depr Rates'!$A:$D,3,FALSE)/12/1000+VLOOKUP($A77,'2022 Depr Rates'!$A:$D,4,FALSE)/12/1000</f>
        <v>4.7408383543333334</v>
      </c>
      <c r="Q77" s="7">
        <f>D77*VLOOKUP($A77,'2022 Depr Rates'!$A:$D,3,FALSE)/12/1000+VLOOKUP($A77,'2022 Depr Rates'!$A:$D,4,FALSE)/12/1000</f>
        <v>4.7408383543333334</v>
      </c>
      <c r="R77" s="7">
        <f>E77*VLOOKUP($A77,'2022 Depr Rates'!$A:$D,3,FALSE)/12/1000+VLOOKUP($A77,'2022 Depr Rates'!$A:$D,4,FALSE)/12/1000</f>
        <v>4.7408383543333334</v>
      </c>
      <c r="S77" s="7">
        <f>F77*VLOOKUP($A77,'2022 Depr Rates'!$A:$D,3,FALSE)/12/1000+VLOOKUP($A77,'2022 Depr Rates'!$A:$D,4,FALSE)/12/1000</f>
        <v>4.7408383543333334</v>
      </c>
      <c r="T77" s="7">
        <f>G77*VLOOKUP($A77,'2022 Depr Rates'!$A:$D,3,FALSE)/12/1000+VLOOKUP($A77,'2022 Depr Rates'!$A:$D,4,FALSE)/12/1000</f>
        <v>4.7408383543333334</v>
      </c>
      <c r="U77" s="7">
        <f>H77*VLOOKUP($A77,'2022 Depr Rates'!$A:$D,3,FALSE)/12/1000+VLOOKUP($A77,'2022 Depr Rates'!$A:$D,4,FALSE)/12/1000</f>
        <v>4.7408383543333334</v>
      </c>
      <c r="V77" s="7">
        <f>I77*VLOOKUP($A77,'2022 Depr Rates'!$A:$D,3,FALSE)/12/1000+VLOOKUP($A77,'2022 Depr Rates'!$A:$D,4,FALSE)/12/1000</f>
        <v>4.7408383543333334</v>
      </c>
      <c r="W77" s="7">
        <f>J77*VLOOKUP($A77,'2022 Depr Rates'!$A:$D,3,FALSE)/12/1000+VLOOKUP($A77,'2022 Depr Rates'!$A:$D,4,FALSE)/12/1000</f>
        <v>4.7408383543333334</v>
      </c>
      <c r="X77" s="7">
        <f>K77*VLOOKUP($A77,'2022 Depr Rates'!$A:$D,3,FALSE)/12/1000+VLOOKUP($A77,'2022 Depr Rates'!$A:$D,4,FALSE)/12/1000</f>
        <v>4.7408383543333334</v>
      </c>
      <c r="Y77" s="7">
        <f>L77*VLOOKUP($A77,'2022 Depr Rates'!$A:$D,3,FALSE)/12/1000+VLOOKUP($A77,'2022 Depr Rates'!$A:$D,4,FALSE)/12/1000</f>
        <v>4.7408383543333334</v>
      </c>
      <c r="Z77" s="7">
        <f>M77*VLOOKUP($A77,'2022 Depr Rates'!$A:$D,3,FALSE)/12/1000+VLOOKUP($A77,'2022 Depr Rates'!$A:$D,4,FALSE)/12/1000</f>
        <v>4.7408383543333334</v>
      </c>
      <c r="AA77" s="7">
        <f>N77*VLOOKUP($A77,'2022 Depr Rates'!$A:$D,3,FALSE)/12/1000+VLOOKUP($A77,'2022 Depr Rates'!$A:$D,4,FALSE)/12/1000</f>
        <v>4.7408383543333334</v>
      </c>
      <c r="AB77" s="7">
        <f t="shared" si="2"/>
        <v>56.890060252000005</v>
      </c>
    </row>
    <row r="78" spans="1:28" x14ac:dyDescent="0.25">
      <c r="A78" s="17">
        <v>34244</v>
      </c>
      <c r="B78" t="s">
        <v>168</v>
      </c>
      <c r="C78" s="2">
        <v>2353181.4699999997</v>
      </c>
      <c r="D78" s="2">
        <v>2353181.4699999997</v>
      </c>
      <c r="E78" s="2">
        <v>2353181.4699999997</v>
      </c>
      <c r="F78" s="2">
        <v>2353181.4699999997</v>
      </c>
      <c r="G78" s="2">
        <v>2353181.4699999997</v>
      </c>
      <c r="H78" s="2">
        <v>2353181.4699999997</v>
      </c>
      <c r="I78" s="2">
        <v>2353181.4699999997</v>
      </c>
      <c r="J78" s="2">
        <v>2353181.4699999997</v>
      </c>
      <c r="K78" s="2">
        <v>2353181.4699999997</v>
      </c>
      <c r="L78" s="2">
        <v>2353181.4699999997</v>
      </c>
      <c r="M78" s="2">
        <v>2353181.4699999997</v>
      </c>
      <c r="N78" s="2">
        <v>2353181.4699999997</v>
      </c>
      <c r="P78" s="7">
        <f>C78*VLOOKUP($A78,'2022 Depr Rates'!$A:$D,3,FALSE)/12/1000+VLOOKUP($A78,'2022 Depr Rates'!$A:$D,4,FALSE)/12/1000</f>
        <v>5.0985598516666659</v>
      </c>
      <c r="Q78" s="7">
        <f>D78*VLOOKUP($A78,'2022 Depr Rates'!$A:$D,3,FALSE)/12/1000+VLOOKUP($A78,'2022 Depr Rates'!$A:$D,4,FALSE)/12/1000</f>
        <v>5.0985598516666659</v>
      </c>
      <c r="R78" s="7">
        <f>E78*VLOOKUP($A78,'2022 Depr Rates'!$A:$D,3,FALSE)/12/1000+VLOOKUP($A78,'2022 Depr Rates'!$A:$D,4,FALSE)/12/1000</f>
        <v>5.0985598516666659</v>
      </c>
      <c r="S78" s="7">
        <f>F78*VLOOKUP($A78,'2022 Depr Rates'!$A:$D,3,FALSE)/12/1000+VLOOKUP($A78,'2022 Depr Rates'!$A:$D,4,FALSE)/12/1000</f>
        <v>5.0985598516666659</v>
      </c>
      <c r="T78" s="7">
        <f>G78*VLOOKUP($A78,'2022 Depr Rates'!$A:$D,3,FALSE)/12/1000+VLOOKUP($A78,'2022 Depr Rates'!$A:$D,4,FALSE)/12/1000</f>
        <v>5.0985598516666659</v>
      </c>
      <c r="U78" s="7">
        <f>H78*VLOOKUP($A78,'2022 Depr Rates'!$A:$D,3,FALSE)/12/1000+VLOOKUP($A78,'2022 Depr Rates'!$A:$D,4,FALSE)/12/1000</f>
        <v>5.0985598516666659</v>
      </c>
      <c r="V78" s="7">
        <f>I78*VLOOKUP($A78,'2022 Depr Rates'!$A:$D,3,FALSE)/12/1000+VLOOKUP($A78,'2022 Depr Rates'!$A:$D,4,FALSE)/12/1000</f>
        <v>5.0985598516666659</v>
      </c>
      <c r="W78" s="7">
        <f>J78*VLOOKUP($A78,'2022 Depr Rates'!$A:$D,3,FALSE)/12/1000+VLOOKUP($A78,'2022 Depr Rates'!$A:$D,4,FALSE)/12/1000</f>
        <v>5.0985598516666659</v>
      </c>
      <c r="X78" s="7">
        <f>K78*VLOOKUP($A78,'2022 Depr Rates'!$A:$D,3,FALSE)/12/1000+VLOOKUP($A78,'2022 Depr Rates'!$A:$D,4,FALSE)/12/1000</f>
        <v>5.0985598516666659</v>
      </c>
      <c r="Y78" s="7">
        <f>L78*VLOOKUP($A78,'2022 Depr Rates'!$A:$D,3,FALSE)/12/1000+VLOOKUP($A78,'2022 Depr Rates'!$A:$D,4,FALSE)/12/1000</f>
        <v>5.0985598516666659</v>
      </c>
      <c r="Z78" s="7">
        <f>M78*VLOOKUP($A78,'2022 Depr Rates'!$A:$D,3,FALSE)/12/1000+VLOOKUP($A78,'2022 Depr Rates'!$A:$D,4,FALSE)/12/1000</f>
        <v>5.0985598516666659</v>
      </c>
      <c r="AA78" s="7">
        <f>N78*VLOOKUP($A78,'2022 Depr Rates'!$A:$D,3,FALSE)/12/1000+VLOOKUP($A78,'2022 Depr Rates'!$A:$D,4,FALSE)/12/1000</f>
        <v>5.0985598516666659</v>
      </c>
      <c r="AB78" s="7">
        <f t="shared" si="2"/>
        <v>61.182718219999977</v>
      </c>
    </row>
    <row r="79" spans="1:28" x14ac:dyDescent="0.25">
      <c r="A79" s="17">
        <v>34280</v>
      </c>
      <c r="B79" t="s">
        <v>169</v>
      </c>
      <c r="C79" s="2">
        <v>9807279.5479999855</v>
      </c>
      <c r="D79" s="2">
        <v>9810374.7839999851</v>
      </c>
      <c r="E79" s="2">
        <v>9813470.0199999847</v>
      </c>
      <c r="F79" s="2">
        <v>9816565.2559999842</v>
      </c>
      <c r="G79" s="2">
        <v>9819660.4919999838</v>
      </c>
      <c r="H79" s="2">
        <v>9822755.7279999834</v>
      </c>
      <c r="I79" s="2">
        <v>9825850.9639999829</v>
      </c>
      <c r="J79" s="2">
        <v>9828946.1999999825</v>
      </c>
      <c r="K79" s="2">
        <v>10027041.435999982</v>
      </c>
      <c r="L79" s="2">
        <v>10030136.671999982</v>
      </c>
      <c r="M79" s="2">
        <v>10033231.907999981</v>
      </c>
      <c r="N79" s="2">
        <v>10036327.143999981</v>
      </c>
      <c r="P79" s="7">
        <f>C79*VLOOKUP($A79,'2022 Depr Rates'!$A:$D,3,FALSE)/12/1000+VLOOKUP($A79,'2022 Depr Rates'!$A:$D,4,FALSE)/12/1000</f>
        <v>24.518198869999964</v>
      </c>
      <c r="Q79" s="7">
        <f>D79*VLOOKUP($A79,'2022 Depr Rates'!$A:$D,3,FALSE)/12/1000+VLOOKUP($A79,'2022 Depr Rates'!$A:$D,4,FALSE)/12/1000</f>
        <v>24.525936959999964</v>
      </c>
      <c r="R79" s="7">
        <f>E79*VLOOKUP($A79,'2022 Depr Rates'!$A:$D,3,FALSE)/12/1000+VLOOKUP($A79,'2022 Depr Rates'!$A:$D,4,FALSE)/12/1000</f>
        <v>24.53367504999996</v>
      </c>
      <c r="S79" s="7">
        <f>F79*VLOOKUP($A79,'2022 Depr Rates'!$A:$D,3,FALSE)/12/1000+VLOOKUP($A79,'2022 Depr Rates'!$A:$D,4,FALSE)/12/1000</f>
        <v>24.54141313999996</v>
      </c>
      <c r="T79" s="7">
        <f>G79*VLOOKUP($A79,'2022 Depr Rates'!$A:$D,3,FALSE)/12/1000+VLOOKUP($A79,'2022 Depr Rates'!$A:$D,4,FALSE)/12/1000</f>
        <v>24.549151229999961</v>
      </c>
      <c r="U79" s="7">
        <f>H79*VLOOKUP($A79,'2022 Depr Rates'!$A:$D,3,FALSE)/12/1000+VLOOKUP($A79,'2022 Depr Rates'!$A:$D,4,FALSE)/12/1000</f>
        <v>24.556889319999957</v>
      </c>
      <c r="V79" s="7">
        <f>I79*VLOOKUP($A79,'2022 Depr Rates'!$A:$D,3,FALSE)/12/1000+VLOOKUP($A79,'2022 Depr Rates'!$A:$D,4,FALSE)/12/1000</f>
        <v>24.564627409999957</v>
      </c>
      <c r="W79" s="7">
        <f>J79*VLOOKUP($A79,'2022 Depr Rates'!$A:$D,3,FALSE)/12/1000+VLOOKUP($A79,'2022 Depr Rates'!$A:$D,4,FALSE)/12/1000</f>
        <v>24.572365499999957</v>
      </c>
      <c r="X79" s="7">
        <f>K79*VLOOKUP($A79,'2022 Depr Rates'!$A:$D,3,FALSE)/12/1000+VLOOKUP($A79,'2022 Depr Rates'!$A:$D,4,FALSE)/12/1000</f>
        <v>25.067603589999955</v>
      </c>
      <c r="Y79" s="7">
        <f>L79*VLOOKUP($A79,'2022 Depr Rates'!$A:$D,3,FALSE)/12/1000+VLOOKUP($A79,'2022 Depr Rates'!$A:$D,4,FALSE)/12/1000</f>
        <v>25.075341679999955</v>
      </c>
      <c r="Z79" s="7">
        <f>M79*VLOOKUP($A79,'2022 Depr Rates'!$A:$D,3,FALSE)/12/1000+VLOOKUP($A79,'2022 Depr Rates'!$A:$D,4,FALSE)/12/1000</f>
        <v>25.083079769999951</v>
      </c>
      <c r="AA79" s="7">
        <f>N79*VLOOKUP($A79,'2022 Depr Rates'!$A:$D,3,FALSE)/12/1000+VLOOKUP($A79,'2022 Depr Rates'!$A:$D,4,FALSE)/12/1000</f>
        <v>25.090817859999952</v>
      </c>
      <c r="AB79" s="7">
        <f t="shared" si="2"/>
        <v>296.67910037999951</v>
      </c>
    </row>
    <row r="80" spans="1:28" x14ac:dyDescent="0.25">
      <c r="A80" s="17">
        <v>34281</v>
      </c>
      <c r="B80" t="s">
        <v>170</v>
      </c>
      <c r="C80" s="2">
        <v>249470191.64000013</v>
      </c>
      <c r="D80" s="2">
        <v>249470429.73600015</v>
      </c>
      <c r="E80" s="2">
        <v>249470667.83200017</v>
      </c>
      <c r="F80" s="2">
        <v>249470905.92800018</v>
      </c>
      <c r="G80" s="2">
        <v>249471144.0240002</v>
      </c>
      <c r="H80" s="2">
        <v>249471382.12000021</v>
      </c>
      <c r="I80" s="2">
        <v>249471620.21600023</v>
      </c>
      <c r="J80" s="2">
        <v>249471858.31200024</v>
      </c>
      <c r="K80" s="2">
        <v>249472096.40800026</v>
      </c>
      <c r="L80" s="2">
        <v>249606334.50400028</v>
      </c>
      <c r="M80" s="2">
        <v>250704572.60000029</v>
      </c>
      <c r="N80" s="2">
        <v>250844810.69600031</v>
      </c>
      <c r="P80" s="7">
        <f>C80*VLOOKUP($A80,'2022 Depr Rates'!$A:$D,3,FALSE)/12/1000+VLOOKUP($A80,'2022 Depr Rates'!$A:$D,4,FALSE)/12/1000</f>
        <v>852.35648810333373</v>
      </c>
      <c r="Q80" s="7">
        <f>D80*VLOOKUP($A80,'2022 Depr Rates'!$A:$D,3,FALSE)/12/1000+VLOOKUP($A80,'2022 Depr Rates'!$A:$D,4,FALSE)/12/1000</f>
        <v>852.35730159800039</v>
      </c>
      <c r="R80" s="7">
        <f>E80*VLOOKUP($A80,'2022 Depr Rates'!$A:$D,3,FALSE)/12/1000+VLOOKUP($A80,'2022 Depr Rates'!$A:$D,4,FALSE)/12/1000</f>
        <v>852.35811509266716</v>
      </c>
      <c r="S80" s="7">
        <f>F80*VLOOKUP($A80,'2022 Depr Rates'!$A:$D,3,FALSE)/12/1000+VLOOKUP($A80,'2022 Depr Rates'!$A:$D,4,FALSE)/12/1000</f>
        <v>852.35892858733393</v>
      </c>
      <c r="T80" s="7">
        <f>G80*VLOOKUP($A80,'2022 Depr Rates'!$A:$D,3,FALSE)/12/1000+VLOOKUP($A80,'2022 Depr Rates'!$A:$D,4,FALSE)/12/1000</f>
        <v>852.35974208200059</v>
      </c>
      <c r="U80" s="7">
        <f>H80*VLOOKUP($A80,'2022 Depr Rates'!$A:$D,3,FALSE)/12/1000+VLOOKUP($A80,'2022 Depr Rates'!$A:$D,4,FALSE)/12/1000</f>
        <v>852.36055557666725</v>
      </c>
      <c r="V80" s="7">
        <f>I80*VLOOKUP($A80,'2022 Depr Rates'!$A:$D,3,FALSE)/12/1000+VLOOKUP($A80,'2022 Depr Rates'!$A:$D,4,FALSE)/12/1000</f>
        <v>852.36136907133402</v>
      </c>
      <c r="W80" s="7">
        <f>J80*VLOOKUP($A80,'2022 Depr Rates'!$A:$D,3,FALSE)/12/1000+VLOOKUP($A80,'2022 Depr Rates'!$A:$D,4,FALSE)/12/1000</f>
        <v>852.36218256600068</v>
      </c>
      <c r="X80" s="7">
        <f>K80*VLOOKUP($A80,'2022 Depr Rates'!$A:$D,3,FALSE)/12/1000+VLOOKUP($A80,'2022 Depr Rates'!$A:$D,4,FALSE)/12/1000</f>
        <v>852.36299606066746</v>
      </c>
      <c r="Y80" s="7">
        <f>L80*VLOOKUP($A80,'2022 Depr Rates'!$A:$D,3,FALSE)/12/1000+VLOOKUP($A80,'2022 Depr Rates'!$A:$D,4,FALSE)/12/1000</f>
        <v>852.8216428886675</v>
      </c>
      <c r="Z80" s="7">
        <f>M80*VLOOKUP($A80,'2022 Depr Rates'!$A:$D,3,FALSE)/12/1000+VLOOKUP($A80,'2022 Depr Rates'!$A:$D,4,FALSE)/12/1000</f>
        <v>856.57395638333412</v>
      </c>
      <c r="AA80" s="7">
        <f>N80*VLOOKUP($A80,'2022 Depr Rates'!$A:$D,3,FALSE)/12/1000+VLOOKUP($A80,'2022 Depr Rates'!$A:$D,4,FALSE)/12/1000</f>
        <v>857.05310321133436</v>
      </c>
      <c r="AB80" s="7">
        <f t="shared" si="2"/>
        <v>10237.68638122134</v>
      </c>
    </row>
    <row r="81" spans="1:28" x14ac:dyDescent="0.25">
      <c r="A81" s="17">
        <v>34282</v>
      </c>
      <c r="B81" t="s">
        <v>171</v>
      </c>
      <c r="C81" s="2">
        <v>6431450.1019999972</v>
      </c>
      <c r="D81" s="2">
        <v>6501211.0619999971</v>
      </c>
      <c r="E81" s="2">
        <v>6501211.0619999971</v>
      </c>
      <c r="F81" s="2">
        <v>6570972.0219999971</v>
      </c>
      <c r="G81" s="2">
        <v>6640732.981999997</v>
      </c>
      <c r="H81" s="2">
        <v>6710493.941999997</v>
      </c>
      <c r="I81" s="2">
        <v>6780254.901999997</v>
      </c>
      <c r="J81" s="2">
        <v>6850015.8619999969</v>
      </c>
      <c r="K81" s="2">
        <v>6919776.8219999969</v>
      </c>
      <c r="L81" s="2">
        <v>6989537.7819999969</v>
      </c>
      <c r="M81" s="2">
        <v>6989537.7819999969</v>
      </c>
      <c r="N81" s="2">
        <v>7059298.7419999968</v>
      </c>
      <c r="P81" s="7">
        <f>C81*VLOOKUP($A81,'2022 Depr Rates'!$A:$D,3,FALSE)/12/1000+VLOOKUP($A81,'2022 Depr Rates'!$A:$D,4,FALSE)/12/1000</f>
        <v>23.046029532166653</v>
      </c>
      <c r="Q81" s="7">
        <f>D81*VLOOKUP($A81,'2022 Depr Rates'!$A:$D,3,FALSE)/12/1000+VLOOKUP($A81,'2022 Depr Rates'!$A:$D,4,FALSE)/12/1000</f>
        <v>23.29600630549999</v>
      </c>
      <c r="R81" s="7">
        <f>E81*VLOOKUP($A81,'2022 Depr Rates'!$A:$D,3,FALSE)/12/1000+VLOOKUP($A81,'2022 Depr Rates'!$A:$D,4,FALSE)/12/1000</f>
        <v>23.29600630549999</v>
      </c>
      <c r="S81" s="7">
        <f>F81*VLOOKUP($A81,'2022 Depr Rates'!$A:$D,3,FALSE)/12/1000+VLOOKUP($A81,'2022 Depr Rates'!$A:$D,4,FALSE)/12/1000</f>
        <v>23.54598307883332</v>
      </c>
      <c r="T81" s="7">
        <f>G81*VLOOKUP($A81,'2022 Depr Rates'!$A:$D,3,FALSE)/12/1000+VLOOKUP($A81,'2022 Depr Rates'!$A:$D,4,FALSE)/12/1000</f>
        <v>23.795959852166654</v>
      </c>
      <c r="U81" s="7">
        <f>H81*VLOOKUP($A81,'2022 Depr Rates'!$A:$D,3,FALSE)/12/1000+VLOOKUP($A81,'2022 Depr Rates'!$A:$D,4,FALSE)/12/1000</f>
        <v>24.045936625499987</v>
      </c>
      <c r="V81" s="7">
        <f>I81*VLOOKUP($A81,'2022 Depr Rates'!$A:$D,3,FALSE)/12/1000+VLOOKUP($A81,'2022 Depr Rates'!$A:$D,4,FALSE)/12/1000</f>
        <v>24.295913398833321</v>
      </c>
      <c r="W81" s="7">
        <f>J81*VLOOKUP($A81,'2022 Depr Rates'!$A:$D,3,FALSE)/12/1000+VLOOKUP($A81,'2022 Depr Rates'!$A:$D,4,FALSE)/12/1000</f>
        <v>24.545890172166651</v>
      </c>
      <c r="X81" s="7">
        <f>K81*VLOOKUP($A81,'2022 Depr Rates'!$A:$D,3,FALSE)/12/1000+VLOOKUP($A81,'2022 Depr Rates'!$A:$D,4,FALSE)/12/1000</f>
        <v>24.795866945499988</v>
      </c>
      <c r="Y81" s="7">
        <f>L81*VLOOKUP($A81,'2022 Depr Rates'!$A:$D,3,FALSE)/12/1000+VLOOKUP($A81,'2022 Depr Rates'!$A:$D,4,FALSE)/12/1000</f>
        <v>25.045843718833318</v>
      </c>
      <c r="Z81" s="7">
        <f>M81*VLOOKUP($A81,'2022 Depr Rates'!$A:$D,3,FALSE)/12/1000+VLOOKUP($A81,'2022 Depr Rates'!$A:$D,4,FALSE)/12/1000</f>
        <v>25.045843718833318</v>
      </c>
      <c r="AA81" s="7">
        <f>N81*VLOOKUP($A81,'2022 Depr Rates'!$A:$D,3,FALSE)/12/1000+VLOOKUP($A81,'2022 Depr Rates'!$A:$D,4,FALSE)/12/1000</f>
        <v>25.295820492166651</v>
      </c>
      <c r="AB81" s="7">
        <f t="shared" si="2"/>
        <v>290.05110014599978</v>
      </c>
    </row>
    <row r="82" spans="1:28" x14ac:dyDescent="0.25">
      <c r="A82" s="17">
        <v>34283</v>
      </c>
      <c r="B82" t="s">
        <v>172</v>
      </c>
      <c r="C82" s="2">
        <v>4131798.9239999996</v>
      </c>
      <c r="D82" s="2">
        <v>4201559.8839999996</v>
      </c>
      <c r="E82" s="2">
        <v>4201559.8839999996</v>
      </c>
      <c r="F82" s="2">
        <v>4271320.8439999996</v>
      </c>
      <c r="G82" s="2">
        <v>4341081.8039999995</v>
      </c>
      <c r="H82" s="2">
        <v>4410842.7639999995</v>
      </c>
      <c r="I82" s="2">
        <v>4480603.7239999995</v>
      </c>
      <c r="J82" s="2">
        <v>4550364.6839999994</v>
      </c>
      <c r="K82" s="2">
        <v>4620125.6439999994</v>
      </c>
      <c r="L82" s="2">
        <v>4689886.6039999994</v>
      </c>
      <c r="M82" s="2">
        <v>4689886.6039999994</v>
      </c>
      <c r="N82" s="2">
        <v>4759647.5639999993</v>
      </c>
      <c r="P82" s="7">
        <f>C82*VLOOKUP($A82,'2022 Depr Rates'!$A:$D,3,FALSE)/12/1000+VLOOKUP($A82,'2022 Depr Rates'!$A:$D,4,FALSE)/12/1000</f>
        <v>11.018130464</v>
      </c>
      <c r="Q82" s="7">
        <f>D82*VLOOKUP($A82,'2022 Depr Rates'!$A:$D,3,FALSE)/12/1000+VLOOKUP($A82,'2022 Depr Rates'!$A:$D,4,FALSE)/12/1000</f>
        <v>11.204159690666666</v>
      </c>
      <c r="R82" s="7">
        <f>E82*VLOOKUP($A82,'2022 Depr Rates'!$A:$D,3,FALSE)/12/1000+VLOOKUP($A82,'2022 Depr Rates'!$A:$D,4,FALSE)/12/1000</f>
        <v>11.204159690666666</v>
      </c>
      <c r="S82" s="7">
        <f>F82*VLOOKUP($A82,'2022 Depr Rates'!$A:$D,3,FALSE)/12/1000+VLOOKUP($A82,'2022 Depr Rates'!$A:$D,4,FALSE)/12/1000</f>
        <v>11.390188917333333</v>
      </c>
      <c r="T82" s="7">
        <f>G82*VLOOKUP($A82,'2022 Depr Rates'!$A:$D,3,FALSE)/12/1000+VLOOKUP($A82,'2022 Depr Rates'!$A:$D,4,FALSE)/12/1000</f>
        <v>11.576218143999998</v>
      </c>
      <c r="U82" s="7">
        <f>H82*VLOOKUP($A82,'2022 Depr Rates'!$A:$D,3,FALSE)/12/1000+VLOOKUP($A82,'2022 Depr Rates'!$A:$D,4,FALSE)/12/1000</f>
        <v>11.762247370666666</v>
      </c>
      <c r="V82" s="7">
        <f>I82*VLOOKUP($A82,'2022 Depr Rates'!$A:$D,3,FALSE)/12/1000+VLOOKUP($A82,'2022 Depr Rates'!$A:$D,4,FALSE)/12/1000</f>
        <v>11.948276597333331</v>
      </c>
      <c r="W82" s="7">
        <f>J82*VLOOKUP($A82,'2022 Depr Rates'!$A:$D,3,FALSE)/12/1000+VLOOKUP($A82,'2022 Depr Rates'!$A:$D,4,FALSE)/12/1000</f>
        <v>12.134305823999997</v>
      </c>
      <c r="X82" s="7">
        <f>K82*VLOOKUP($A82,'2022 Depr Rates'!$A:$D,3,FALSE)/12/1000+VLOOKUP($A82,'2022 Depr Rates'!$A:$D,4,FALSE)/12/1000</f>
        <v>12.320335050666667</v>
      </c>
      <c r="Y82" s="7">
        <f>L82*VLOOKUP($A82,'2022 Depr Rates'!$A:$D,3,FALSE)/12/1000+VLOOKUP($A82,'2022 Depr Rates'!$A:$D,4,FALSE)/12/1000</f>
        <v>12.506364277333333</v>
      </c>
      <c r="Z82" s="7">
        <f>M82*VLOOKUP($A82,'2022 Depr Rates'!$A:$D,3,FALSE)/12/1000+VLOOKUP($A82,'2022 Depr Rates'!$A:$D,4,FALSE)/12/1000</f>
        <v>12.506364277333333</v>
      </c>
      <c r="AA82" s="7">
        <f>N82*VLOOKUP($A82,'2022 Depr Rates'!$A:$D,3,FALSE)/12/1000+VLOOKUP($A82,'2022 Depr Rates'!$A:$D,4,FALSE)/12/1000</f>
        <v>12.692393503999998</v>
      </c>
      <c r="AB82" s="7">
        <f t="shared" si="2"/>
        <v>142.263143808</v>
      </c>
    </row>
    <row r="83" spans="1:28" x14ac:dyDescent="0.25">
      <c r="A83" s="17">
        <v>34284</v>
      </c>
      <c r="B83" t="s">
        <v>173</v>
      </c>
      <c r="C83" s="2">
        <v>5075516.3360000001</v>
      </c>
      <c r="D83" s="2">
        <v>5145277.2960000001</v>
      </c>
      <c r="E83" s="2">
        <v>5145277.2960000001</v>
      </c>
      <c r="F83" s="2">
        <v>5215038.2560000001</v>
      </c>
      <c r="G83" s="2">
        <v>5284799.216</v>
      </c>
      <c r="H83" s="2">
        <v>5354560.176</v>
      </c>
      <c r="I83" s="2">
        <v>5424321.1359999999</v>
      </c>
      <c r="J83" s="2">
        <v>5494082.0959999999</v>
      </c>
      <c r="K83" s="2">
        <v>5563843.0559999999</v>
      </c>
      <c r="L83" s="2">
        <v>5759604.0159999998</v>
      </c>
      <c r="M83" s="2">
        <v>5765204.0159999998</v>
      </c>
      <c r="N83" s="2">
        <v>5836364.9759999998</v>
      </c>
      <c r="P83" s="7">
        <f>C83*VLOOKUP($A83,'2022 Depr Rates'!$A:$D,3,FALSE)/12/1000+VLOOKUP($A83,'2022 Depr Rates'!$A:$D,4,FALSE)/12/1000</f>
        <v>11.842871450666665</v>
      </c>
      <c r="Q83" s="7">
        <f>D83*VLOOKUP($A83,'2022 Depr Rates'!$A:$D,3,FALSE)/12/1000+VLOOKUP($A83,'2022 Depr Rates'!$A:$D,4,FALSE)/12/1000</f>
        <v>12.005647023999998</v>
      </c>
      <c r="R83" s="7">
        <f>E83*VLOOKUP($A83,'2022 Depr Rates'!$A:$D,3,FALSE)/12/1000+VLOOKUP($A83,'2022 Depr Rates'!$A:$D,4,FALSE)/12/1000</f>
        <v>12.005647023999998</v>
      </c>
      <c r="S83" s="7">
        <f>F83*VLOOKUP($A83,'2022 Depr Rates'!$A:$D,3,FALSE)/12/1000+VLOOKUP($A83,'2022 Depr Rates'!$A:$D,4,FALSE)/12/1000</f>
        <v>12.168422597333333</v>
      </c>
      <c r="T83" s="7">
        <f>G83*VLOOKUP($A83,'2022 Depr Rates'!$A:$D,3,FALSE)/12/1000+VLOOKUP($A83,'2022 Depr Rates'!$A:$D,4,FALSE)/12/1000</f>
        <v>12.331198170666665</v>
      </c>
      <c r="U83" s="7">
        <f>H83*VLOOKUP($A83,'2022 Depr Rates'!$A:$D,3,FALSE)/12/1000+VLOOKUP($A83,'2022 Depr Rates'!$A:$D,4,FALSE)/12/1000</f>
        <v>12.493973743999998</v>
      </c>
      <c r="V83" s="7">
        <f>I83*VLOOKUP($A83,'2022 Depr Rates'!$A:$D,3,FALSE)/12/1000+VLOOKUP($A83,'2022 Depr Rates'!$A:$D,4,FALSE)/12/1000</f>
        <v>12.656749317333333</v>
      </c>
      <c r="W83" s="7">
        <f>J83*VLOOKUP($A83,'2022 Depr Rates'!$A:$D,3,FALSE)/12/1000+VLOOKUP($A83,'2022 Depr Rates'!$A:$D,4,FALSE)/12/1000</f>
        <v>12.819524890666665</v>
      </c>
      <c r="X83" s="7">
        <f>K83*VLOOKUP($A83,'2022 Depr Rates'!$A:$D,3,FALSE)/12/1000+VLOOKUP($A83,'2022 Depr Rates'!$A:$D,4,FALSE)/12/1000</f>
        <v>12.982300463999998</v>
      </c>
      <c r="Y83" s="7">
        <f>L83*VLOOKUP($A83,'2022 Depr Rates'!$A:$D,3,FALSE)/12/1000+VLOOKUP($A83,'2022 Depr Rates'!$A:$D,4,FALSE)/12/1000</f>
        <v>13.439076037333333</v>
      </c>
      <c r="Z83" s="7">
        <f>M83*VLOOKUP($A83,'2022 Depr Rates'!$A:$D,3,FALSE)/12/1000+VLOOKUP($A83,'2022 Depr Rates'!$A:$D,4,FALSE)/12/1000</f>
        <v>13.452142703999998</v>
      </c>
      <c r="AA83" s="7">
        <f>N83*VLOOKUP($A83,'2022 Depr Rates'!$A:$D,3,FALSE)/12/1000+VLOOKUP($A83,'2022 Depr Rates'!$A:$D,4,FALSE)/12/1000</f>
        <v>13.618184943999999</v>
      </c>
      <c r="AB83" s="7">
        <f t="shared" si="2"/>
        <v>151.81573836800001</v>
      </c>
    </row>
    <row r="84" spans="1:28" x14ac:dyDescent="0.25">
      <c r="A84" s="17">
        <v>34285</v>
      </c>
      <c r="B84" t="s">
        <v>174</v>
      </c>
      <c r="C84" s="2">
        <v>2834461.675999999</v>
      </c>
      <c r="D84" s="2">
        <v>2904222.635999999</v>
      </c>
      <c r="E84" s="2">
        <v>2904222.635999999</v>
      </c>
      <c r="F84" s="2">
        <v>2973983.595999999</v>
      </c>
      <c r="G84" s="2">
        <v>3043744.5559999989</v>
      </c>
      <c r="H84" s="2">
        <v>3113505.5159999989</v>
      </c>
      <c r="I84" s="2">
        <v>3183266.4759999989</v>
      </c>
      <c r="J84" s="2">
        <v>3253027.4359999988</v>
      </c>
      <c r="K84" s="2">
        <v>3322788.3959999988</v>
      </c>
      <c r="L84" s="2">
        <v>3392549.3559999987</v>
      </c>
      <c r="M84" s="2">
        <v>3525256.5599999987</v>
      </c>
      <c r="N84" s="2">
        <v>3596417.5199999986</v>
      </c>
      <c r="P84" s="7">
        <f>C84*VLOOKUP($A84,'2022 Depr Rates'!$A:$D,3,FALSE)/12/1000+VLOOKUP($A84,'2022 Depr Rates'!$A:$D,4,FALSE)/12/1000</f>
        <v>8.7395901676666661</v>
      </c>
      <c r="Q84" s="7">
        <f>D84*VLOOKUP($A84,'2022 Depr Rates'!$A:$D,3,FALSE)/12/1000+VLOOKUP($A84,'2022 Depr Rates'!$A:$D,4,FALSE)/12/1000</f>
        <v>8.9546864609999997</v>
      </c>
      <c r="R84" s="7">
        <f>E84*VLOOKUP($A84,'2022 Depr Rates'!$A:$D,3,FALSE)/12/1000+VLOOKUP($A84,'2022 Depr Rates'!$A:$D,4,FALSE)/12/1000</f>
        <v>8.9546864609999997</v>
      </c>
      <c r="S84" s="7">
        <f>F84*VLOOKUP($A84,'2022 Depr Rates'!$A:$D,3,FALSE)/12/1000+VLOOKUP($A84,'2022 Depr Rates'!$A:$D,4,FALSE)/12/1000</f>
        <v>9.1697827543333315</v>
      </c>
      <c r="T84" s="7">
        <f>G84*VLOOKUP($A84,'2022 Depr Rates'!$A:$D,3,FALSE)/12/1000+VLOOKUP($A84,'2022 Depr Rates'!$A:$D,4,FALSE)/12/1000</f>
        <v>9.3848790476666633</v>
      </c>
      <c r="U84" s="7">
        <f>H84*VLOOKUP($A84,'2022 Depr Rates'!$A:$D,3,FALSE)/12/1000+VLOOKUP($A84,'2022 Depr Rates'!$A:$D,4,FALSE)/12/1000</f>
        <v>9.5999753409999968</v>
      </c>
      <c r="V84" s="7">
        <f>I84*VLOOKUP($A84,'2022 Depr Rates'!$A:$D,3,FALSE)/12/1000+VLOOKUP($A84,'2022 Depr Rates'!$A:$D,4,FALSE)/12/1000</f>
        <v>9.8150716343333322</v>
      </c>
      <c r="W84" s="7">
        <f>J84*VLOOKUP($A84,'2022 Depr Rates'!$A:$D,3,FALSE)/12/1000+VLOOKUP($A84,'2022 Depr Rates'!$A:$D,4,FALSE)/12/1000</f>
        <v>10.030167927666664</v>
      </c>
      <c r="X84" s="7">
        <f>K84*VLOOKUP($A84,'2022 Depr Rates'!$A:$D,3,FALSE)/12/1000+VLOOKUP($A84,'2022 Depr Rates'!$A:$D,4,FALSE)/12/1000</f>
        <v>10.245264220999998</v>
      </c>
      <c r="Y84" s="7">
        <f>L84*VLOOKUP($A84,'2022 Depr Rates'!$A:$D,3,FALSE)/12/1000+VLOOKUP($A84,'2022 Depr Rates'!$A:$D,4,FALSE)/12/1000</f>
        <v>10.460360514333331</v>
      </c>
      <c r="Z84" s="7">
        <f>M84*VLOOKUP($A84,'2022 Depr Rates'!$A:$D,3,FALSE)/12/1000+VLOOKUP($A84,'2022 Depr Rates'!$A:$D,4,FALSE)/12/1000</f>
        <v>10.869541059999998</v>
      </c>
      <c r="AA84" s="7">
        <f>N84*VLOOKUP($A84,'2022 Depr Rates'!$A:$D,3,FALSE)/12/1000+VLOOKUP($A84,'2022 Depr Rates'!$A:$D,4,FALSE)/12/1000</f>
        <v>11.088954019999997</v>
      </c>
      <c r="AB84" s="7">
        <f t="shared" si="2"/>
        <v>117.31295960999999</v>
      </c>
    </row>
    <row r="85" spans="1:28" x14ac:dyDescent="0.25">
      <c r="A85" s="17">
        <v>34286</v>
      </c>
      <c r="B85" t="s">
        <v>175</v>
      </c>
      <c r="C85" s="2">
        <v>214649379.35999987</v>
      </c>
      <c r="D85" s="2">
        <v>214649379.35999987</v>
      </c>
      <c r="E85" s="2">
        <v>214649379.35999987</v>
      </c>
      <c r="F85" s="2">
        <v>214649379.35999987</v>
      </c>
      <c r="G85" s="2">
        <v>214649379.35999987</v>
      </c>
      <c r="H85" s="2">
        <v>214649379.35999987</v>
      </c>
      <c r="I85" s="2">
        <v>214649379.35999987</v>
      </c>
      <c r="J85" s="2">
        <v>214649379.35999987</v>
      </c>
      <c r="K85" s="2">
        <v>214649379.35999987</v>
      </c>
      <c r="L85" s="2">
        <v>214649379.35999987</v>
      </c>
      <c r="M85" s="2">
        <v>214649379.35999987</v>
      </c>
      <c r="N85" s="2">
        <v>214649379.35999987</v>
      </c>
      <c r="P85" s="7">
        <f>C85*VLOOKUP($A85,'2022 Depr Rates'!$A:$D,3,FALSE)/12/1000+VLOOKUP($A85,'2022 Depr Rates'!$A:$D,4,FALSE)/12/1000</f>
        <v>536.62344839999969</v>
      </c>
      <c r="Q85" s="7">
        <f>D85*VLOOKUP($A85,'2022 Depr Rates'!$A:$D,3,FALSE)/12/1000+VLOOKUP($A85,'2022 Depr Rates'!$A:$D,4,FALSE)/12/1000</f>
        <v>536.62344839999969</v>
      </c>
      <c r="R85" s="7">
        <f>E85*VLOOKUP($A85,'2022 Depr Rates'!$A:$D,3,FALSE)/12/1000+VLOOKUP($A85,'2022 Depr Rates'!$A:$D,4,FALSE)/12/1000</f>
        <v>536.62344839999969</v>
      </c>
      <c r="S85" s="7">
        <f>F85*VLOOKUP($A85,'2022 Depr Rates'!$A:$D,3,FALSE)/12/1000+VLOOKUP($A85,'2022 Depr Rates'!$A:$D,4,FALSE)/12/1000</f>
        <v>536.62344839999969</v>
      </c>
      <c r="T85" s="7">
        <f>G85*VLOOKUP($A85,'2022 Depr Rates'!$A:$D,3,FALSE)/12/1000+VLOOKUP($A85,'2022 Depr Rates'!$A:$D,4,FALSE)/12/1000</f>
        <v>536.62344839999969</v>
      </c>
      <c r="U85" s="7">
        <f>H85*VLOOKUP($A85,'2022 Depr Rates'!$A:$D,3,FALSE)/12/1000+VLOOKUP($A85,'2022 Depr Rates'!$A:$D,4,FALSE)/12/1000</f>
        <v>536.62344839999969</v>
      </c>
      <c r="V85" s="7">
        <f>I85*VLOOKUP($A85,'2022 Depr Rates'!$A:$D,3,FALSE)/12/1000+VLOOKUP($A85,'2022 Depr Rates'!$A:$D,4,FALSE)/12/1000</f>
        <v>536.62344839999969</v>
      </c>
      <c r="W85" s="7">
        <f>J85*VLOOKUP($A85,'2022 Depr Rates'!$A:$D,3,FALSE)/12/1000+VLOOKUP($A85,'2022 Depr Rates'!$A:$D,4,FALSE)/12/1000</f>
        <v>536.62344839999969</v>
      </c>
      <c r="X85" s="7">
        <f>K85*VLOOKUP($A85,'2022 Depr Rates'!$A:$D,3,FALSE)/12/1000+VLOOKUP($A85,'2022 Depr Rates'!$A:$D,4,FALSE)/12/1000</f>
        <v>536.62344839999969</v>
      </c>
      <c r="Y85" s="7">
        <f>L85*VLOOKUP($A85,'2022 Depr Rates'!$A:$D,3,FALSE)/12/1000+VLOOKUP($A85,'2022 Depr Rates'!$A:$D,4,FALSE)/12/1000</f>
        <v>536.62344839999969</v>
      </c>
      <c r="Z85" s="7">
        <f>M85*VLOOKUP($A85,'2022 Depr Rates'!$A:$D,3,FALSE)/12/1000+VLOOKUP($A85,'2022 Depr Rates'!$A:$D,4,FALSE)/12/1000</f>
        <v>536.62344839999969</v>
      </c>
      <c r="AA85" s="7">
        <f>N85*VLOOKUP($A85,'2022 Depr Rates'!$A:$D,3,FALSE)/12/1000+VLOOKUP($A85,'2022 Depr Rates'!$A:$D,4,FALSE)/12/1000</f>
        <v>536.62344839999969</v>
      </c>
      <c r="AB85" s="7">
        <f t="shared" si="2"/>
        <v>6439.4813807999963</v>
      </c>
    </row>
    <row r="86" spans="1:28" x14ac:dyDescent="0.25">
      <c r="A86" s="17">
        <v>34330</v>
      </c>
      <c r="B86" t="s">
        <v>178</v>
      </c>
      <c r="C86" s="2">
        <v>45095140.425999999</v>
      </c>
      <c r="D86" s="2">
        <v>45095140.425999999</v>
      </c>
      <c r="E86" s="2">
        <v>45095140.425999999</v>
      </c>
      <c r="F86" s="2">
        <v>45095140.425999999</v>
      </c>
      <c r="G86" s="2">
        <v>45095140.425999999</v>
      </c>
      <c r="H86" s="2">
        <v>45095140.425999999</v>
      </c>
      <c r="I86" s="2">
        <v>45095140.425999999</v>
      </c>
      <c r="J86" s="2">
        <v>45095140.425999999</v>
      </c>
      <c r="K86" s="2">
        <v>45095140.425999999</v>
      </c>
      <c r="L86" s="2">
        <v>45326568.994000003</v>
      </c>
      <c r="M86" s="2">
        <v>45536092.802000001</v>
      </c>
      <c r="N86" s="2">
        <v>45595616.614</v>
      </c>
      <c r="P86" s="7">
        <f>C86*VLOOKUP($A86,'2022 Depr Rates'!$A:$D,3,FALSE)/12/1000+VLOOKUP($A86,'2022 Depr Rates'!$A:$D,4,FALSE)/12/1000</f>
        <v>206.68606028583332</v>
      </c>
      <c r="Q86" s="7">
        <f>D86*VLOOKUP($A86,'2022 Depr Rates'!$A:$D,3,FALSE)/12/1000+VLOOKUP($A86,'2022 Depr Rates'!$A:$D,4,FALSE)/12/1000</f>
        <v>206.68606028583332</v>
      </c>
      <c r="R86" s="7">
        <f>E86*VLOOKUP($A86,'2022 Depr Rates'!$A:$D,3,FALSE)/12/1000+VLOOKUP($A86,'2022 Depr Rates'!$A:$D,4,FALSE)/12/1000</f>
        <v>206.68606028583332</v>
      </c>
      <c r="S86" s="7">
        <f>F86*VLOOKUP($A86,'2022 Depr Rates'!$A:$D,3,FALSE)/12/1000+VLOOKUP($A86,'2022 Depr Rates'!$A:$D,4,FALSE)/12/1000</f>
        <v>206.68606028583332</v>
      </c>
      <c r="T86" s="7">
        <f>G86*VLOOKUP($A86,'2022 Depr Rates'!$A:$D,3,FALSE)/12/1000+VLOOKUP($A86,'2022 Depr Rates'!$A:$D,4,FALSE)/12/1000</f>
        <v>206.68606028583332</v>
      </c>
      <c r="U86" s="7">
        <f>H86*VLOOKUP($A86,'2022 Depr Rates'!$A:$D,3,FALSE)/12/1000+VLOOKUP($A86,'2022 Depr Rates'!$A:$D,4,FALSE)/12/1000</f>
        <v>206.68606028583332</v>
      </c>
      <c r="V86" s="7">
        <f>I86*VLOOKUP($A86,'2022 Depr Rates'!$A:$D,3,FALSE)/12/1000+VLOOKUP($A86,'2022 Depr Rates'!$A:$D,4,FALSE)/12/1000</f>
        <v>206.68606028583332</v>
      </c>
      <c r="W86" s="7">
        <f>J86*VLOOKUP($A86,'2022 Depr Rates'!$A:$D,3,FALSE)/12/1000+VLOOKUP($A86,'2022 Depr Rates'!$A:$D,4,FALSE)/12/1000</f>
        <v>206.68606028583332</v>
      </c>
      <c r="X86" s="7">
        <f>K86*VLOOKUP($A86,'2022 Depr Rates'!$A:$D,3,FALSE)/12/1000+VLOOKUP($A86,'2022 Depr Rates'!$A:$D,4,FALSE)/12/1000</f>
        <v>206.68606028583332</v>
      </c>
      <c r="Y86" s="7">
        <f>L86*VLOOKUP($A86,'2022 Depr Rates'!$A:$D,3,FALSE)/12/1000+VLOOKUP($A86,'2022 Depr Rates'!$A:$D,4,FALSE)/12/1000</f>
        <v>207.74677455583335</v>
      </c>
      <c r="Z86" s="7">
        <f>M86*VLOOKUP($A86,'2022 Depr Rates'!$A:$D,3,FALSE)/12/1000+VLOOKUP($A86,'2022 Depr Rates'!$A:$D,4,FALSE)/12/1000</f>
        <v>208.7070920091667</v>
      </c>
      <c r="AA86" s="7">
        <f>N86*VLOOKUP($A86,'2022 Depr Rates'!$A:$D,3,FALSE)/12/1000+VLOOKUP($A86,'2022 Depr Rates'!$A:$D,4,FALSE)/12/1000</f>
        <v>208.97990948083333</v>
      </c>
      <c r="AB86" s="7">
        <f t="shared" si="2"/>
        <v>2485.6083186183332</v>
      </c>
    </row>
    <row r="87" spans="1:28" x14ac:dyDescent="0.25">
      <c r="A87" s="17">
        <v>34331</v>
      </c>
      <c r="B87" t="s">
        <v>179</v>
      </c>
      <c r="C87" s="2">
        <v>213491877.97200003</v>
      </c>
      <c r="D87" s="2">
        <v>213491877.97200003</v>
      </c>
      <c r="E87" s="2">
        <v>213491877.97200003</v>
      </c>
      <c r="F87" s="2">
        <v>213491877.97200003</v>
      </c>
      <c r="G87" s="2">
        <v>213491877.97200003</v>
      </c>
      <c r="H87" s="2">
        <v>214091877.97200003</v>
      </c>
      <c r="I87" s="2">
        <v>214442354.16000006</v>
      </c>
      <c r="J87" s="2">
        <v>214498862.10000005</v>
      </c>
      <c r="K87" s="2">
        <v>214555370.04000005</v>
      </c>
      <c r="L87" s="2">
        <v>217628143.69200006</v>
      </c>
      <c r="M87" s="2">
        <v>218593708.85200006</v>
      </c>
      <c r="N87" s="2">
        <v>232986246.98000005</v>
      </c>
      <c r="P87" s="7">
        <f>C87*VLOOKUP($A87,'2022 Depr Rates'!$A:$D,3,FALSE)/12/1000+VLOOKUP($A87,'2022 Depr Rates'!$A:$D,4,FALSE)/12/1000</f>
        <v>1085.250379691</v>
      </c>
      <c r="Q87" s="7">
        <f>D87*VLOOKUP($A87,'2022 Depr Rates'!$A:$D,3,FALSE)/12/1000+VLOOKUP($A87,'2022 Depr Rates'!$A:$D,4,FALSE)/12/1000</f>
        <v>1085.250379691</v>
      </c>
      <c r="R87" s="7">
        <f>E87*VLOOKUP($A87,'2022 Depr Rates'!$A:$D,3,FALSE)/12/1000+VLOOKUP($A87,'2022 Depr Rates'!$A:$D,4,FALSE)/12/1000</f>
        <v>1085.250379691</v>
      </c>
      <c r="S87" s="7">
        <f>F87*VLOOKUP($A87,'2022 Depr Rates'!$A:$D,3,FALSE)/12/1000+VLOOKUP($A87,'2022 Depr Rates'!$A:$D,4,FALSE)/12/1000</f>
        <v>1085.250379691</v>
      </c>
      <c r="T87" s="7">
        <f>G87*VLOOKUP($A87,'2022 Depr Rates'!$A:$D,3,FALSE)/12/1000+VLOOKUP($A87,'2022 Depr Rates'!$A:$D,4,FALSE)/12/1000</f>
        <v>1085.250379691</v>
      </c>
      <c r="U87" s="7">
        <f>H87*VLOOKUP($A87,'2022 Depr Rates'!$A:$D,3,FALSE)/12/1000+VLOOKUP($A87,'2022 Depr Rates'!$A:$D,4,FALSE)/12/1000</f>
        <v>1088.300379691</v>
      </c>
      <c r="V87" s="7">
        <f>I87*VLOOKUP($A87,'2022 Depr Rates'!$A:$D,3,FALSE)/12/1000+VLOOKUP($A87,'2022 Depr Rates'!$A:$D,4,FALSE)/12/1000</f>
        <v>1090.0819669800003</v>
      </c>
      <c r="W87" s="7">
        <f>J87*VLOOKUP($A87,'2022 Depr Rates'!$A:$D,3,FALSE)/12/1000+VLOOKUP($A87,'2022 Depr Rates'!$A:$D,4,FALSE)/12/1000</f>
        <v>1090.3692156750003</v>
      </c>
      <c r="X87" s="7">
        <f>K87*VLOOKUP($A87,'2022 Depr Rates'!$A:$D,3,FALSE)/12/1000+VLOOKUP($A87,'2022 Depr Rates'!$A:$D,4,FALSE)/12/1000</f>
        <v>1090.6564643700001</v>
      </c>
      <c r="Y87" s="7">
        <f>L87*VLOOKUP($A87,'2022 Depr Rates'!$A:$D,3,FALSE)/12/1000+VLOOKUP($A87,'2022 Depr Rates'!$A:$D,4,FALSE)/12/1000</f>
        <v>1106.2763971010002</v>
      </c>
      <c r="Z87" s="7">
        <f>M87*VLOOKUP($A87,'2022 Depr Rates'!$A:$D,3,FALSE)/12/1000+VLOOKUP($A87,'2022 Depr Rates'!$A:$D,4,FALSE)/12/1000</f>
        <v>1111.1846866643336</v>
      </c>
      <c r="AA87" s="7">
        <f>N87*VLOOKUP($A87,'2022 Depr Rates'!$A:$D,3,FALSE)/12/1000+VLOOKUP($A87,'2022 Depr Rates'!$A:$D,4,FALSE)/12/1000</f>
        <v>1184.3467554816668</v>
      </c>
      <c r="AB87" s="7">
        <f t="shared" si="2"/>
        <v>13187.467764418003</v>
      </c>
    </row>
    <row r="88" spans="1:28" x14ac:dyDescent="0.25">
      <c r="A88" s="17">
        <v>34332</v>
      </c>
      <c r="B88" t="s">
        <v>180</v>
      </c>
      <c r="C88" s="2">
        <v>289324978.75800008</v>
      </c>
      <c r="D88" s="2">
        <v>289324978.75800008</v>
      </c>
      <c r="E88" s="2">
        <v>289324978.75800008</v>
      </c>
      <c r="F88" s="2">
        <v>289324978.75800008</v>
      </c>
      <c r="G88" s="2">
        <v>289324978.75800008</v>
      </c>
      <c r="H88" s="2">
        <v>289324978.75800008</v>
      </c>
      <c r="I88" s="2">
        <v>289324978.75800008</v>
      </c>
      <c r="J88" s="2">
        <v>289324978.75800008</v>
      </c>
      <c r="K88" s="2">
        <v>289324978.75800008</v>
      </c>
      <c r="L88" s="2">
        <v>289324978.75800008</v>
      </c>
      <c r="M88" s="2">
        <v>289324978.75800008</v>
      </c>
      <c r="N88" s="2">
        <v>289324978.75800008</v>
      </c>
      <c r="P88" s="7">
        <f>C88*VLOOKUP($A88,'2022 Depr Rates'!$A:$D,3,FALSE)/12/1000+VLOOKUP($A88,'2022 Depr Rates'!$A:$D,4,FALSE)/12/1000</f>
        <v>1494.8457235830006</v>
      </c>
      <c r="Q88" s="7">
        <f>D88*VLOOKUP($A88,'2022 Depr Rates'!$A:$D,3,FALSE)/12/1000+VLOOKUP($A88,'2022 Depr Rates'!$A:$D,4,FALSE)/12/1000</f>
        <v>1494.8457235830006</v>
      </c>
      <c r="R88" s="7">
        <f>E88*VLOOKUP($A88,'2022 Depr Rates'!$A:$D,3,FALSE)/12/1000+VLOOKUP($A88,'2022 Depr Rates'!$A:$D,4,FALSE)/12/1000</f>
        <v>1494.8457235830006</v>
      </c>
      <c r="S88" s="7">
        <f>F88*VLOOKUP($A88,'2022 Depr Rates'!$A:$D,3,FALSE)/12/1000+VLOOKUP($A88,'2022 Depr Rates'!$A:$D,4,FALSE)/12/1000</f>
        <v>1494.8457235830006</v>
      </c>
      <c r="T88" s="7">
        <f>G88*VLOOKUP($A88,'2022 Depr Rates'!$A:$D,3,FALSE)/12/1000+VLOOKUP($A88,'2022 Depr Rates'!$A:$D,4,FALSE)/12/1000</f>
        <v>1494.8457235830006</v>
      </c>
      <c r="U88" s="7">
        <f>H88*VLOOKUP($A88,'2022 Depr Rates'!$A:$D,3,FALSE)/12/1000+VLOOKUP($A88,'2022 Depr Rates'!$A:$D,4,FALSE)/12/1000</f>
        <v>1494.8457235830006</v>
      </c>
      <c r="V88" s="7">
        <f>I88*VLOOKUP($A88,'2022 Depr Rates'!$A:$D,3,FALSE)/12/1000+VLOOKUP($A88,'2022 Depr Rates'!$A:$D,4,FALSE)/12/1000</f>
        <v>1494.8457235830006</v>
      </c>
      <c r="W88" s="7">
        <f>J88*VLOOKUP($A88,'2022 Depr Rates'!$A:$D,3,FALSE)/12/1000+VLOOKUP($A88,'2022 Depr Rates'!$A:$D,4,FALSE)/12/1000</f>
        <v>1494.8457235830006</v>
      </c>
      <c r="X88" s="7">
        <f>K88*VLOOKUP($A88,'2022 Depr Rates'!$A:$D,3,FALSE)/12/1000+VLOOKUP($A88,'2022 Depr Rates'!$A:$D,4,FALSE)/12/1000</f>
        <v>1494.8457235830006</v>
      </c>
      <c r="Y88" s="7">
        <f>L88*VLOOKUP($A88,'2022 Depr Rates'!$A:$D,3,FALSE)/12/1000+VLOOKUP($A88,'2022 Depr Rates'!$A:$D,4,FALSE)/12/1000</f>
        <v>1494.8457235830006</v>
      </c>
      <c r="Z88" s="7">
        <f>M88*VLOOKUP($A88,'2022 Depr Rates'!$A:$D,3,FALSE)/12/1000+VLOOKUP($A88,'2022 Depr Rates'!$A:$D,4,FALSE)/12/1000</f>
        <v>1494.8457235830006</v>
      </c>
      <c r="AA88" s="7">
        <f>N88*VLOOKUP($A88,'2022 Depr Rates'!$A:$D,3,FALSE)/12/1000+VLOOKUP($A88,'2022 Depr Rates'!$A:$D,4,FALSE)/12/1000</f>
        <v>1494.8457235830006</v>
      </c>
      <c r="AB88" s="7">
        <f t="shared" si="2"/>
        <v>17938.148682996009</v>
      </c>
    </row>
    <row r="89" spans="1:28" x14ac:dyDescent="0.25">
      <c r="A89" s="17">
        <v>34333</v>
      </c>
      <c r="B89" t="s">
        <v>181</v>
      </c>
      <c r="C89" s="2">
        <v>15859302.920000004</v>
      </c>
      <c r="D89" s="2">
        <v>15859302.920000004</v>
      </c>
      <c r="E89" s="2">
        <v>15859302.920000004</v>
      </c>
      <c r="F89" s="2">
        <v>15859302.920000004</v>
      </c>
      <c r="G89" s="2">
        <v>15859302.920000004</v>
      </c>
      <c r="H89" s="2">
        <v>15859302.920000004</v>
      </c>
      <c r="I89" s="2">
        <v>15859302.920000004</v>
      </c>
      <c r="J89" s="2">
        <v>15859302.920000004</v>
      </c>
      <c r="K89" s="2">
        <v>15859302.920000004</v>
      </c>
      <c r="L89" s="2">
        <v>15859302.920000004</v>
      </c>
      <c r="M89" s="2">
        <v>15859302.920000004</v>
      </c>
      <c r="N89" s="2">
        <v>15859302.920000004</v>
      </c>
      <c r="P89" s="7">
        <f>C89*VLOOKUP($A89,'2022 Depr Rates'!$A:$D,3,FALSE)/12/1000+VLOOKUP($A89,'2022 Depr Rates'!$A:$D,4,FALSE)/12/1000</f>
        <v>40.969865876666681</v>
      </c>
      <c r="Q89" s="7">
        <f>D89*VLOOKUP($A89,'2022 Depr Rates'!$A:$D,3,FALSE)/12/1000+VLOOKUP($A89,'2022 Depr Rates'!$A:$D,4,FALSE)/12/1000</f>
        <v>40.969865876666681</v>
      </c>
      <c r="R89" s="7">
        <f>E89*VLOOKUP($A89,'2022 Depr Rates'!$A:$D,3,FALSE)/12/1000+VLOOKUP($A89,'2022 Depr Rates'!$A:$D,4,FALSE)/12/1000</f>
        <v>40.969865876666681</v>
      </c>
      <c r="S89" s="7">
        <f>F89*VLOOKUP($A89,'2022 Depr Rates'!$A:$D,3,FALSE)/12/1000+VLOOKUP($A89,'2022 Depr Rates'!$A:$D,4,FALSE)/12/1000</f>
        <v>40.969865876666681</v>
      </c>
      <c r="T89" s="7">
        <f>G89*VLOOKUP($A89,'2022 Depr Rates'!$A:$D,3,FALSE)/12/1000+VLOOKUP($A89,'2022 Depr Rates'!$A:$D,4,FALSE)/12/1000</f>
        <v>40.969865876666681</v>
      </c>
      <c r="U89" s="7">
        <f>H89*VLOOKUP($A89,'2022 Depr Rates'!$A:$D,3,FALSE)/12/1000+VLOOKUP($A89,'2022 Depr Rates'!$A:$D,4,FALSE)/12/1000</f>
        <v>40.969865876666681</v>
      </c>
      <c r="V89" s="7">
        <f>I89*VLOOKUP($A89,'2022 Depr Rates'!$A:$D,3,FALSE)/12/1000+VLOOKUP($A89,'2022 Depr Rates'!$A:$D,4,FALSE)/12/1000</f>
        <v>40.969865876666681</v>
      </c>
      <c r="W89" s="7">
        <f>J89*VLOOKUP($A89,'2022 Depr Rates'!$A:$D,3,FALSE)/12/1000+VLOOKUP($A89,'2022 Depr Rates'!$A:$D,4,FALSE)/12/1000</f>
        <v>40.969865876666681</v>
      </c>
      <c r="X89" s="7">
        <f>K89*VLOOKUP($A89,'2022 Depr Rates'!$A:$D,3,FALSE)/12/1000+VLOOKUP($A89,'2022 Depr Rates'!$A:$D,4,FALSE)/12/1000</f>
        <v>40.969865876666681</v>
      </c>
      <c r="Y89" s="7">
        <f>L89*VLOOKUP($A89,'2022 Depr Rates'!$A:$D,3,FALSE)/12/1000+VLOOKUP($A89,'2022 Depr Rates'!$A:$D,4,FALSE)/12/1000</f>
        <v>40.969865876666681</v>
      </c>
      <c r="Z89" s="7">
        <f>M89*VLOOKUP($A89,'2022 Depr Rates'!$A:$D,3,FALSE)/12/1000+VLOOKUP($A89,'2022 Depr Rates'!$A:$D,4,FALSE)/12/1000</f>
        <v>40.969865876666681</v>
      </c>
      <c r="AA89" s="7">
        <f>N89*VLOOKUP($A89,'2022 Depr Rates'!$A:$D,3,FALSE)/12/1000+VLOOKUP($A89,'2022 Depr Rates'!$A:$D,4,FALSE)/12/1000</f>
        <v>40.969865876666681</v>
      </c>
      <c r="AB89" s="7">
        <f t="shared" si="2"/>
        <v>491.6383905200002</v>
      </c>
    </row>
    <row r="90" spans="1:28" x14ac:dyDescent="0.25">
      <c r="A90" s="17">
        <v>34334</v>
      </c>
      <c r="B90" t="s">
        <v>182</v>
      </c>
      <c r="C90" s="2">
        <v>15883616.469999997</v>
      </c>
      <c r="D90" s="2">
        <v>15883616.469999997</v>
      </c>
      <c r="E90" s="2">
        <v>15883616.469999997</v>
      </c>
      <c r="F90" s="2">
        <v>15883616.469999997</v>
      </c>
      <c r="G90" s="2">
        <v>15883616.469999997</v>
      </c>
      <c r="H90" s="2">
        <v>15883616.469999997</v>
      </c>
      <c r="I90" s="2">
        <v>15883616.469999997</v>
      </c>
      <c r="J90" s="2">
        <v>15883616.469999997</v>
      </c>
      <c r="K90" s="2">
        <v>15883616.469999997</v>
      </c>
      <c r="L90" s="2">
        <v>15883616.469999997</v>
      </c>
      <c r="M90" s="2">
        <v>15883616.469999997</v>
      </c>
      <c r="N90" s="2">
        <v>15883616.469999997</v>
      </c>
      <c r="P90" s="7">
        <f>C90*VLOOKUP($A90,'2022 Depr Rates'!$A:$D,3,FALSE)/12/1000+VLOOKUP($A90,'2022 Depr Rates'!$A:$D,4,FALSE)/12/1000</f>
        <v>42.356310586666659</v>
      </c>
      <c r="Q90" s="7">
        <f>D90*VLOOKUP($A90,'2022 Depr Rates'!$A:$D,3,FALSE)/12/1000+VLOOKUP($A90,'2022 Depr Rates'!$A:$D,4,FALSE)/12/1000</f>
        <v>42.356310586666659</v>
      </c>
      <c r="R90" s="7">
        <f>E90*VLOOKUP($A90,'2022 Depr Rates'!$A:$D,3,FALSE)/12/1000+VLOOKUP($A90,'2022 Depr Rates'!$A:$D,4,FALSE)/12/1000</f>
        <v>42.356310586666659</v>
      </c>
      <c r="S90" s="7">
        <f>F90*VLOOKUP($A90,'2022 Depr Rates'!$A:$D,3,FALSE)/12/1000+VLOOKUP($A90,'2022 Depr Rates'!$A:$D,4,FALSE)/12/1000</f>
        <v>42.356310586666659</v>
      </c>
      <c r="T90" s="7">
        <f>G90*VLOOKUP($A90,'2022 Depr Rates'!$A:$D,3,FALSE)/12/1000+VLOOKUP($A90,'2022 Depr Rates'!$A:$D,4,FALSE)/12/1000</f>
        <v>42.356310586666659</v>
      </c>
      <c r="U90" s="7">
        <f>H90*VLOOKUP($A90,'2022 Depr Rates'!$A:$D,3,FALSE)/12/1000+VLOOKUP($A90,'2022 Depr Rates'!$A:$D,4,FALSE)/12/1000</f>
        <v>42.356310586666659</v>
      </c>
      <c r="V90" s="7">
        <f>I90*VLOOKUP($A90,'2022 Depr Rates'!$A:$D,3,FALSE)/12/1000+VLOOKUP($A90,'2022 Depr Rates'!$A:$D,4,FALSE)/12/1000</f>
        <v>42.356310586666659</v>
      </c>
      <c r="W90" s="7">
        <f>J90*VLOOKUP($A90,'2022 Depr Rates'!$A:$D,3,FALSE)/12/1000+VLOOKUP($A90,'2022 Depr Rates'!$A:$D,4,FALSE)/12/1000</f>
        <v>42.356310586666659</v>
      </c>
      <c r="X90" s="7">
        <f>K90*VLOOKUP($A90,'2022 Depr Rates'!$A:$D,3,FALSE)/12/1000+VLOOKUP($A90,'2022 Depr Rates'!$A:$D,4,FALSE)/12/1000</f>
        <v>42.356310586666659</v>
      </c>
      <c r="Y90" s="7">
        <f>L90*VLOOKUP($A90,'2022 Depr Rates'!$A:$D,3,FALSE)/12/1000+VLOOKUP($A90,'2022 Depr Rates'!$A:$D,4,FALSE)/12/1000</f>
        <v>42.356310586666659</v>
      </c>
      <c r="Z90" s="7">
        <f>M90*VLOOKUP($A90,'2022 Depr Rates'!$A:$D,3,FALSE)/12/1000+VLOOKUP($A90,'2022 Depr Rates'!$A:$D,4,FALSE)/12/1000</f>
        <v>42.356310586666659</v>
      </c>
      <c r="AA90" s="7">
        <f>N90*VLOOKUP($A90,'2022 Depr Rates'!$A:$D,3,FALSE)/12/1000+VLOOKUP($A90,'2022 Depr Rates'!$A:$D,4,FALSE)/12/1000</f>
        <v>42.356310586666659</v>
      </c>
      <c r="AB90" s="7">
        <f t="shared" si="2"/>
        <v>508.27572703999994</v>
      </c>
    </row>
    <row r="91" spans="1:28" x14ac:dyDescent="0.25">
      <c r="A91" s="17">
        <v>34335</v>
      </c>
      <c r="B91" t="s">
        <v>183</v>
      </c>
      <c r="C91" s="2">
        <v>18636066.409999996</v>
      </c>
      <c r="D91" s="2">
        <v>18636066.409999996</v>
      </c>
      <c r="E91" s="2">
        <v>18636066.409999996</v>
      </c>
      <c r="F91" s="2">
        <v>18636066.409999996</v>
      </c>
      <c r="G91" s="2">
        <v>18636066.409999996</v>
      </c>
      <c r="H91" s="2">
        <v>18636066.409999996</v>
      </c>
      <c r="I91" s="2">
        <v>18636066.409999996</v>
      </c>
      <c r="J91" s="2">
        <v>18636066.409999996</v>
      </c>
      <c r="K91" s="2">
        <v>18636066.409999996</v>
      </c>
      <c r="L91" s="2">
        <v>18636066.409999996</v>
      </c>
      <c r="M91" s="2">
        <v>18636066.409999996</v>
      </c>
      <c r="N91" s="2">
        <v>18636066.409999996</v>
      </c>
      <c r="P91" s="7">
        <f>C91*VLOOKUP($A91,'2022 Depr Rates'!$A:$D,3,FALSE)/12/1000+VLOOKUP($A91,'2022 Depr Rates'!$A:$D,4,FALSE)/12/1000</f>
        <v>52.802188161666656</v>
      </c>
      <c r="Q91" s="7">
        <f>D91*VLOOKUP($A91,'2022 Depr Rates'!$A:$D,3,FALSE)/12/1000+VLOOKUP($A91,'2022 Depr Rates'!$A:$D,4,FALSE)/12/1000</f>
        <v>52.802188161666656</v>
      </c>
      <c r="R91" s="7">
        <f>E91*VLOOKUP($A91,'2022 Depr Rates'!$A:$D,3,FALSE)/12/1000+VLOOKUP($A91,'2022 Depr Rates'!$A:$D,4,FALSE)/12/1000</f>
        <v>52.802188161666656</v>
      </c>
      <c r="S91" s="7">
        <f>F91*VLOOKUP($A91,'2022 Depr Rates'!$A:$D,3,FALSE)/12/1000+VLOOKUP($A91,'2022 Depr Rates'!$A:$D,4,FALSE)/12/1000</f>
        <v>52.802188161666656</v>
      </c>
      <c r="T91" s="7">
        <f>G91*VLOOKUP($A91,'2022 Depr Rates'!$A:$D,3,FALSE)/12/1000+VLOOKUP($A91,'2022 Depr Rates'!$A:$D,4,FALSE)/12/1000</f>
        <v>52.802188161666656</v>
      </c>
      <c r="U91" s="7">
        <f>H91*VLOOKUP($A91,'2022 Depr Rates'!$A:$D,3,FALSE)/12/1000+VLOOKUP($A91,'2022 Depr Rates'!$A:$D,4,FALSE)/12/1000</f>
        <v>52.802188161666656</v>
      </c>
      <c r="V91" s="7">
        <f>I91*VLOOKUP($A91,'2022 Depr Rates'!$A:$D,3,FALSE)/12/1000+VLOOKUP($A91,'2022 Depr Rates'!$A:$D,4,FALSE)/12/1000</f>
        <v>52.802188161666656</v>
      </c>
      <c r="W91" s="7">
        <f>J91*VLOOKUP($A91,'2022 Depr Rates'!$A:$D,3,FALSE)/12/1000+VLOOKUP($A91,'2022 Depr Rates'!$A:$D,4,FALSE)/12/1000</f>
        <v>52.802188161666656</v>
      </c>
      <c r="X91" s="7">
        <f>K91*VLOOKUP($A91,'2022 Depr Rates'!$A:$D,3,FALSE)/12/1000+VLOOKUP($A91,'2022 Depr Rates'!$A:$D,4,FALSE)/12/1000</f>
        <v>52.802188161666656</v>
      </c>
      <c r="Y91" s="7">
        <f>L91*VLOOKUP($A91,'2022 Depr Rates'!$A:$D,3,FALSE)/12/1000+VLOOKUP($A91,'2022 Depr Rates'!$A:$D,4,FALSE)/12/1000</f>
        <v>52.802188161666656</v>
      </c>
      <c r="Z91" s="7">
        <f>M91*VLOOKUP($A91,'2022 Depr Rates'!$A:$D,3,FALSE)/12/1000+VLOOKUP($A91,'2022 Depr Rates'!$A:$D,4,FALSE)/12/1000</f>
        <v>52.802188161666656</v>
      </c>
      <c r="AA91" s="7">
        <f>N91*VLOOKUP($A91,'2022 Depr Rates'!$A:$D,3,FALSE)/12/1000+VLOOKUP($A91,'2022 Depr Rates'!$A:$D,4,FALSE)/12/1000</f>
        <v>52.802188161666656</v>
      </c>
      <c r="AB91" s="7">
        <f t="shared" si="2"/>
        <v>633.62625793999985</v>
      </c>
    </row>
    <row r="92" spans="1:28" x14ac:dyDescent="0.25">
      <c r="A92" s="17">
        <v>34336</v>
      </c>
      <c r="B92" t="s">
        <v>184</v>
      </c>
      <c r="C92" s="2">
        <v>17517610.866</v>
      </c>
      <c r="D92" s="2">
        <v>17517610.866</v>
      </c>
      <c r="E92" s="2">
        <v>17517610.866</v>
      </c>
      <c r="F92" s="2">
        <v>17517610.866</v>
      </c>
      <c r="G92" s="2">
        <v>17517610.866</v>
      </c>
      <c r="H92" s="2">
        <v>17517610.866</v>
      </c>
      <c r="I92" s="2">
        <v>17517610.866</v>
      </c>
      <c r="J92" s="2">
        <v>17517610.866</v>
      </c>
      <c r="K92" s="2">
        <v>17517610.866</v>
      </c>
      <c r="L92" s="2">
        <v>17517610.866</v>
      </c>
      <c r="M92" s="2">
        <v>17517610.866</v>
      </c>
      <c r="N92" s="2">
        <v>17517610.866</v>
      </c>
      <c r="P92" s="7">
        <f>C92*VLOOKUP($A92,'2022 Depr Rates'!$A:$D,3,FALSE)/12/1000+VLOOKUP($A92,'2022 Depr Rates'!$A:$D,4,FALSE)/12/1000</f>
        <v>39.414624448500007</v>
      </c>
      <c r="Q92" s="7">
        <f>D92*VLOOKUP($A92,'2022 Depr Rates'!$A:$D,3,FALSE)/12/1000+VLOOKUP($A92,'2022 Depr Rates'!$A:$D,4,FALSE)/12/1000</f>
        <v>39.414624448500007</v>
      </c>
      <c r="R92" s="7">
        <f>E92*VLOOKUP($A92,'2022 Depr Rates'!$A:$D,3,FALSE)/12/1000+VLOOKUP($A92,'2022 Depr Rates'!$A:$D,4,FALSE)/12/1000</f>
        <v>39.414624448500007</v>
      </c>
      <c r="S92" s="7">
        <f>F92*VLOOKUP($A92,'2022 Depr Rates'!$A:$D,3,FALSE)/12/1000+VLOOKUP($A92,'2022 Depr Rates'!$A:$D,4,FALSE)/12/1000</f>
        <v>39.414624448500007</v>
      </c>
      <c r="T92" s="7">
        <f>G92*VLOOKUP($A92,'2022 Depr Rates'!$A:$D,3,FALSE)/12/1000+VLOOKUP($A92,'2022 Depr Rates'!$A:$D,4,FALSE)/12/1000</f>
        <v>39.414624448500007</v>
      </c>
      <c r="U92" s="7">
        <f>H92*VLOOKUP($A92,'2022 Depr Rates'!$A:$D,3,FALSE)/12/1000+VLOOKUP($A92,'2022 Depr Rates'!$A:$D,4,FALSE)/12/1000</f>
        <v>39.414624448500007</v>
      </c>
      <c r="V92" s="7">
        <f>I92*VLOOKUP($A92,'2022 Depr Rates'!$A:$D,3,FALSE)/12/1000+VLOOKUP($A92,'2022 Depr Rates'!$A:$D,4,FALSE)/12/1000</f>
        <v>39.414624448500007</v>
      </c>
      <c r="W92" s="7">
        <f>J92*VLOOKUP($A92,'2022 Depr Rates'!$A:$D,3,FALSE)/12/1000+VLOOKUP($A92,'2022 Depr Rates'!$A:$D,4,FALSE)/12/1000</f>
        <v>39.414624448500007</v>
      </c>
      <c r="X92" s="7">
        <f>K92*VLOOKUP($A92,'2022 Depr Rates'!$A:$D,3,FALSE)/12/1000+VLOOKUP($A92,'2022 Depr Rates'!$A:$D,4,FALSE)/12/1000</f>
        <v>39.414624448500007</v>
      </c>
      <c r="Y92" s="7">
        <f>L92*VLOOKUP($A92,'2022 Depr Rates'!$A:$D,3,FALSE)/12/1000+VLOOKUP($A92,'2022 Depr Rates'!$A:$D,4,FALSE)/12/1000</f>
        <v>39.414624448500007</v>
      </c>
      <c r="Z92" s="7">
        <f>M92*VLOOKUP($A92,'2022 Depr Rates'!$A:$D,3,FALSE)/12/1000+VLOOKUP($A92,'2022 Depr Rates'!$A:$D,4,FALSE)/12/1000</f>
        <v>39.414624448500007</v>
      </c>
      <c r="AA92" s="7">
        <f>N92*VLOOKUP($A92,'2022 Depr Rates'!$A:$D,3,FALSE)/12/1000+VLOOKUP($A92,'2022 Depr Rates'!$A:$D,4,FALSE)/12/1000</f>
        <v>39.414624448500007</v>
      </c>
      <c r="AB92" s="7">
        <f t="shared" si="2"/>
        <v>472.9754933820002</v>
      </c>
    </row>
    <row r="93" spans="1:28" x14ac:dyDescent="0.25">
      <c r="A93" s="17">
        <v>34344</v>
      </c>
      <c r="B93" t="s">
        <v>187</v>
      </c>
      <c r="C93" s="2">
        <v>19816850.59</v>
      </c>
      <c r="D93" s="2">
        <v>19816850.59</v>
      </c>
      <c r="E93" s="2">
        <v>19816850.59</v>
      </c>
      <c r="F93" s="2">
        <v>19816850.59</v>
      </c>
      <c r="G93" s="2">
        <v>19816850.59</v>
      </c>
      <c r="H93" s="2">
        <v>19816850.59</v>
      </c>
      <c r="I93" s="2">
        <v>19816850.59</v>
      </c>
      <c r="J93" s="2">
        <v>19816850.59</v>
      </c>
      <c r="K93" s="2">
        <v>19816850.59</v>
      </c>
      <c r="L93" s="2">
        <v>19816850.59</v>
      </c>
      <c r="M93" s="2">
        <v>19816850.59</v>
      </c>
      <c r="N93" s="2">
        <v>19816850.59</v>
      </c>
      <c r="P93" s="7">
        <f>C93*VLOOKUP($A93,'2022 Depr Rates'!$A:$D,3,FALSE)/12/1000+VLOOKUP($A93,'2022 Depr Rates'!$A:$D,4,FALSE)/12/1000</f>
        <v>51.193530690833335</v>
      </c>
      <c r="Q93" s="7">
        <f>D93*VLOOKUP($A93,'2022 Depr Rates'!$A:$D,3,FALSE)/12/1000+VLOOKUP($A93,'2022 Depr Rates'!$A:$D,4,FALSE)/12/1000</f>
        <v>51.193530690833335</v>
      </c>
      <c r="R93" s="7">
        <f>E93*VLOOKUP($A93,'2022 Depr Rates'!$A:$D,3,FALSE)/12/1000+VLOOKUP($A93,'2022 Depr Rates'!$A:$D,4,FALSE)/12/1000</f>
        <v>51.193530690833335</v>
      </c>
      <c r="S93" s="7">
        <f>F93*VLOOKUP($A93,'2022 Depr Rates'!$A:$D,3,FALSE)/12/1000+VLOOKUP($A93,'2022 Depr Rates'!$A:$D,4,FALSE)/12/1000</f>
        <v>51.193530690833335</v>
      </c>
      <c r="T93" s="7">
        <f>G93*VLOOKUP($A93,'2022 Depr Rates'!$A:$D,3,FALSE)/12/1000+VLOOKUP($A93,'2022 Depr Rates'!$A:$D,4,FALSE)/12/1000</f>
        <v>51.193530690833335</v>
      </c>
      <c r="U93" s="7">
        <f>H93*VLOOKUP($A93,'2022 Depr Rates'!$A:$D,3,FALSE)/12/1000+VLOOKUP($A93,'2022 Depr Rates'!$A:$D,4,FALSE)/12/1000</f>
        <v>51.193530690833335</v>
      </c>
      <c r="V93" s="7">
        <f>I93*VLOOKUP($A93,'2022 Depr Rates'!$A:$D,3,FALSE)/12/1000+VLOOKUP($A93,'2022 Depr Rates'!$A:$D,4,FALSE)/12/1000</f>
        <v>51.193530690833335</v>
      </c>
      <c r="W93" s="7">
        <f>J93*VLOOKUP($A93,'2022 Depr Rates'!$A:$D,3,FALSE)/12/1000+VLOOKUP($A93,'2022 Depr Rates'!$A:$D,4,FALSE)/12/1000</f>
        <v>51.193530690833335</v>
      </c>
      <c r="X93" s="7">
        <f>K93*VLOOKUP($A93,'2022 Depr Rates'!$A:$D,3,FALSE)/12/1000+VLOOKUP($A93,'2022 Depr Rates'!$A:$D,4,FALSE)/12/1000</f>
        <v>51.193530690833335</v>
      </c>
      <c r="Y93" s="7">
        <f>L93*VLOOKUP($A93,'2022 Depr Rates'!$A:$D,3,FALSE)/12/1000+VLOOKUP($A93,'2022 Depr Rates'!$A:$D,4,FALSE)/12/1000</f>
        <v>51.193530690833335</v>
      </c>
      <c r="Z93" s="7">
        <f>M93*VLOOKUP($A93,'2022 Depr Rates'!$A:$D,3,FALSE)/12/1000+VLOOKUP($A93,'2022 Depr Rates'!$A:$D,4,FALSE)/12/1000</f>
        <v>51.193530690833335</v>
      </c>
      <c r="AA93" s="7">
        <f>N93*VLOOKUP($A93,'2022 Depr Rates'!$A:$D,3,FALSE)/12/1000+VLOOKUP($A93,'2022 Depr Rates'!$A:$D,4,FALSE)/12/1000</f>
        <v>51.193530690833335</v>
      </c>
      <c r="AB93" s="7">
        <f t="shared" si="2"/>
        <v>614.32236828999987</v>
      </c>
    </row>
    <row r="94" spans="1:28" x14ac:dyDescent="0.25">
      <c r="A94" s="17">
        <v>34345</v>
      </c>
      <c r="B94" t="s">
        <v>188</v>
      </c>
      <c r="C94" s="2">
        <v>204876682.49999997</v>
      </c>
      <c r="D94" s="2">
        <v>205098682.49999997</v>
      </c>
      <c r="E94" s="2">
        <v>205211682.49999997</v>
      </c>
      <c r="F94" s="2">
        <v>205320780.49999997</v>
      </c>
      <c r="G94" s="2">
        <v>205344780.49999997</v>
      </c>
      <c r="H94" s="2">
        <v>205344780.49999997</v>
      </c>
      <c r="I94" s="2">
        <v>205344780.49999997</v>
      </c>
      <c r="J94" s="2">
        <v>205344780.49999997</v>
      </c>
      <c r="K94" s="2">
        <v>205344780.49999997</v>
      </c>
      <c r="L94" s="2">
        <v>205344780.49999997</v>
      </c>
      <c r="M94" s="2">
        <v>205344780.49999997</v>
      </c>
      <c r="N94" s="2">
        <v>205344780.49999997</v>
      </c>
      <c r="P94" s="7">
        <f>C94*VLOOKUP($A94,'2022 Depr Rates'!$A:$D,3,FALSE)/12/1000+VLOOKUP($A94,'2022 Depr Rates'!$A:$D,4,FALSE)/12/1000</f>
        <v>495.11864937499985</v>
      </c>
      <c r="Q94" s="7">
        <f>D94*VLOOKUP($A94,'2022 Depr Rates'!$A:$D,3,FALSE)/12/1000+VLOOKUP($A94,'2022 Depr Rates'!$A:$D,4,FALSE)/12/1000</f>
        <v>495.65514937499984</v>
      </c>
      <c r="R94" s="7">
        <f>E94*VLOOKUP($A94,'2022 Depr Rates'!$A:$D,3,FALSE)/12/1000+VLOOKUP($A94,'2022 Depr Rates'!$A:$D,4,FALSE)/12/1000</f>
        <v>495.92823270833321</v>
      </c>
      <c r="S94" s="7">
        <f>F94*VLOOKUP($A94,'2022 Depr Rates'!$A:$D,3,FALSE)/12/1000+VLOOKUP($A94,'2022 Depr Rates'!$A:$D,4,FALSE)/12/1000</f>
        <v>496.19188620833324</v>
      </c>
      <c r="T94" s="7">
        <f>G94*VLOOKUP($A94,'2022 Depr Rates'!$A:$D,3,FALSE)/12/1000+VLOOKUP($A94,'2022 Depr Rates'!$A:$D,4,FALSE)/12/1000</f>
        <v>496.24988620833324</v>
      </c>
      <c r="U94" s="7">
        <f>H94*VLOOKUP($A94,'2022 Depr Rates'!$A:$D,3,FALSE)/12/1000+VLOOKUP($A94,'2022 Depr Rates'!$A:$D,4,FALSE)/12/1000</f>
        <v>496.24988620833324</v>
      </c>
      <c r="V94" s="7">
        <f>I94*VLOOKUP($A94,'2022 Depr Rates'!$A:$D,3,FALSE)/12/1000+VLOOKUP($A94,'2022 Depr Rates'!$A:$D,4,FALSE)/12/1000</f>
        <v>496.24988620833324</v>
      </c>
      <c r="W94" s="7">
        <f>J94*VLOOKUP($A94,'2022 Depr Rates'!$A:$D,3,FALSE)/12/1000+VLOOKUP($A94,'2022 Depr Rates'!$A:$D,4,FALSE)/12/1000</f>
        <v>496.24988620833324</v>
      </c>
      <c r="X94" s="7">
        <f>K94*VLOOKUP($A94,'2022 Depr Rates'!$A:$D,3,FALSE)/12/1000+VLOOKUP($A94,'2022 Depr Rates'!$A:$D,4,FALSE)/12/1000</f>
        <v>496.24988620833324</v>
      </c>
      <c r="Y94" s="7">
        <f>L94*VLOOKUP($A94,'2022 Depr Rates'!$A:$D,3,FALSE)/12/1000+VLOOKUP($A94,'2022 Depr Rates'!$A:$D,4,FALSE)/12/1000</f>
        <v>496.24988620833324</v>
      </c>
      <c r="Z94" s="7">
        <f>M94*VLOOKUP($A94,'2022 Depr Rates'!$A:$D,3,FALSE)/12/1000+VLOOKUP($A94,'2022 Depr Rates'!$A:$D,4,FALSE)/12/1000</f>
        <v>496.24988620833324</v>
      </c>
      <c r="AA94" s="7">
        <f>N94*VLOOKUP($A94,'2022 Depr Rates'!$A:$D,3,FALSE)/12/1000+VLOOKUP($A94,'2022 Depr Rates'!$A:$D,4,FALSE)/12/1000</f>
        <v>496.24988620833324</v>
      </c>
      <c r="AB94" s="7">
        <f t="shared" si="2"/>
        <v>5952.8930073333304</v>
      </c>
    </row>
    <row r="95" spans="1:28" x14ac:dyDescent="0.25">
      <c r="A95" s="17">
        <v>34346</v>
      </c>
      <c r="B95" t="s">
        <v>189</v>
      </c>
      <c r="C95" s="2">
        <v>136821119.33000001</v>
      </c>
      <c r="D95" s="2">
        <v>136821119.33000001</v>
      </c>
      <c r="E95" s="2">
        <v>136821119.33000001</v>
      </c>
      <c r="F95" s="2">
        <v>136837217.33000001</v>
      </c>
      <c r="G95" s="2">
        <v>136837217.33000001</v>
      </c>
      <c r="H95" s="2">
        <v>136837217.33000001</v>
      </c>
      <c r="I95" s="2">
        <v>136837217.33000001</v>
      </c>
      <c r="J95" s="2">
        <v>136837217.33000001</v>
      </c>
      <c r="K95" s="2">
        <v>136837217.33000001</v>
      </c>
      <c r="L95" s="2">
        <v>136837217.33000001</v>
      </c>
      <c r="M95" s="2">
        <v>136837217.33000001</v>
      </c>
      <c r="N95" s="2">
        <v>136837217.33000001</v>
      </c>
      <c r="P95" s="7">
        <f>C95*VLOOKUP($A95,'2022 Depr Rates'!$A:$D,3,FALSE)/12/1000+VLOOKUP($A95,'2022 Depr Rates'!$A:$D,4,FALSE)/12/1000</f>
        <v>330.65103838083337</v>
      </c>
      <c r="Q95" s="7">
        <f>D95*VLOOKUP($A95,'2022 Depr Rates'!$A:$D,3,FALSE)/12/1000+VLOOKUP($A95,'2022 Depr Rates'!$A:$D,4,FALSE)/12/1000</f>
        <v>330.65103838083337</v>
      </c>
      <c r="R95" s="7">
        <f>E95*VLOOKUP($A95,'2022 Depr Rates'!$A:$D,3,FALSE)/12/1000+VLOOKUP($A95,'2022 Depr Rates'!$A:$D,4,FALSE)/12/1000</f>
        <v>330.65103838083337</v>
      </c>
      <c r="S95" s="7">
        <f>F95*VLOOKUP($A95,'2022 Depr Rates'!$A:$D,3,FALSE)/12/1000+VLOOKUP($A95,'2022 Depr Rates'!$A:$D,4,FALSE)/12/1000</f>
        <v>330.68994188083337</v>
      </c>
      <c r="T95" s="7">
        <f>G95*VLOOKUP($A95,'2022 Depr Rates'!$A:$D,3,FALSE)/12/1000+VLOOKUP($A95,'2022 Depr Rates'!$A:$D,4,FALSE)/12/1000</f>
        <v>330.68994188083337</v>
      </c>
      <c r="U95" s="7">
        <f>H95*VLOOKUP($A95,'2022 Depr Rates'!$A:$D,3,FALSE)/12/1000+VLOOKUP($A95,'2022 Depr Rates'!$A:$D,4,FALSE)/12/1000</f>
        <v>330.68994188083337</v>
      </c>
      <c r="V95" s="7">
        <f>I95*VLOOKUP($A95,'2022 Depr Rates'!$A:$D,3,FALSE)/12/1000+VLOOKUP($A95,'2022 Depr Rates'!$A:$D,4,FALSE)/12/1000</f>
        <v>330.68994188083337</v>
      </c>
      <c r="W95" s="7">
        <f>J95*VLOOKUP($A95,'2022 Depr Rates'!$A:$D,3,FALSE)/12/1000+VLOOKUP($A95,'2022 Depr Rates'!$A:$D,4,FALSE)/12/1000</f>
        <v>330.68994188083337</v>
      </c>
      <c r="X95" s="7">
        <f>K95*VLOOKUP($A95,'2022 Depr Rates'!$A:$D,3,FALSE)/12/1000+VLOOKUP($A95,'2022 Depr Rates'!$A:$D,4,FALSE)/12/1000</f>
        <v>330.68994188083337</v>
      </c>
      <c r="Y95" s="7">
        <f>L95*VLOOKUP($A95,'2022 Depr Rates'!$A:$D,3,FALSE)/12/1000+VLOOKUP($A95,'2022 Depr Rates'!$A:$D,4,FALSE)/12/1000</f>
        <v>330.68994188083337</v>
      </c>
      <c r="Z95" s="7">
        <f>M95*VLOOKUP($A95,'2022 Depr Rates'!$A:$D,3,FALSE)/12/1000+VLOOKUP($A95,'2022 Depr Rates'!$A:$D,4,FALSE)/12/1000</f>
        <v>330.68994188083337</v>
      </c>
      <c r="AA95" s="7">
        <f>N95*VLOOKUP($A95,'2022 Depr Rates'!$A:$D,3,FALSE)/12/1000+VLOOKUP($A95,'2022 Depr Rates'!$A:$D,4,FALSE)/12/1000</f>
        <v>330.68994188083337</v>
      </c>
      <c r="AB95" s="7">
        <f t="shared" si="2"/>
        <v>3968.1625920700008</v>
      </c>
    </row>
    <row r="96" spans="1:28" x14ac:dyDescent="0.25">
      <c r="A96" s="17">
        <v>34343</v>
      </c>
      <c r="B96" t="s">
        <v>190</v>
      </c>
      <c r="C96" s="2">
        <v>10412606.624</v>
      </c>
      <c r="D96" s="2">
        <v>10440606.624</v>
      </c>
      <c r="E96" s="2">
        <v>10466206.624</v>
      </c>
      <c r="F96" s="2">
        <v>10491806.624</v>
      </c>
      <c r="G96" s="2">
        <v>10503188.223999999</v>
      </c>
      <c r="H96" s="2">
        <v>10504788.223999999</v>
      </c>
      <c r="I96" s="2">
        <v>10504788.223999999</v>
      </c>
      <c r="J96" s="2">
        <v>10504788.223999999</v>
      </c>
      <c r="K96" s="2">
        <v>10504788.223999999</v>
      </c>
      <c r="L96" s="2">
        <v>10504788.223999999</v>
      </c>
      <c r="M96" s="2">
        <v>10504788.223999999</v>
      </c>
      <c r="N96" s="2">
        <v>10504788.223999999</v>
      </c>
      <c r="P96" s="7">
        <f>C96*VLOOKUP($A96,'2022 Depr Rates'!$A:$D,3,FALSE)/12/1000+VLOOKUP($A96,'2022 Depr Rates'!$A:$D,4,FALSE)/12/1000</f>
        <v>25.163799341333331</v>
      </c>
      <c r="Q96" s="7">
        <f>D96*VLOOKUP($A96,'2022 Depr Rates'!$A:$D,3,FALSE)/12/1000+VLOOKUP($A96,'2022 Depr Rates'!$A:$D,4,FALSE)/12/1000</f>
        <v>25.231466007999998</v>
      </c>
      <c r="R96" s="7">
        <f>E96*VLOOKUP($A96,'2022 Depr Rates'!$A:$D,3,FALSE)/12/1000+VLOOKUP($A96,'2022 Depr Rates'!$A:$D,4,FALSE)/12/1000</f>
        <v>25.293332674666669</v>
      </c>
      <c r="S96" s="7">
        <f>F96*VLOOKUP($A96,'2022 Depr Rates'!$A:$D,3,FALSE)/12/1000+VLOOKUP($A96,'2022 Depr Rates'!$A:$D,4,FALSE)/12/1000</f>
        <v>25.355199341333329</v>
      </c>
      <c r="T96" s="7">
        <f>G96*VLOOKUP($A96,'2022 Depr Rates'!$A:$D,3,FALSE)/12/1000+VLOOKUP($A96,'2022 Depr Rates'!$A:$D,4,FALSE)/12/1000</f>
        <v>25.382704874666665</v>
      </c>
      <c r="U96" s="7">
        <f>H96*VLOOKUP($A96,'2022 Depr Rates'!$A:$D,3,FALSE)/12/1000+VLOOKUP($A96,'2022 Depr Rates'!$A:$D,4,FALSE)/12/1000</f>
        <v>25.386571541333328</v>
      </c>
      <c r="V96" s="7">
        <f>I96*VLOOKUP($A96,'2022 Depr Rates'!$A:$D,3,FALSE)/12/1000+VLOOKUP($A96,'2022 Depr Rates'!$A:$D,4,FALSE)/12/1000</f>
        <v>25.386571541333328</v>
      </c>
      <c r="W96" s="7">
        <f>J96*VLOOKUP($A96,'2022 Depr Rates'!$A:$D,3,FALSE)/12/1000+VLOOKUP($A96,'2022 Depr Rates'!$A:$D,4,FALSE)/12/1000</f>
        <v>25.386571541333328</v>
      </c>
      <c r="X96" s="7">
        <f>K96*VLOOKUP($A96,'2022 Depr Rates'!$A:$D,3,FALSE)/12/1000+VLOOKUP($A96,'2022 Depr Rates'!$A:$D,4,FALSE)/12/1000</f>
        <v>25.386571541333328</v>
      </c>
      <c r="Y96" s="7">
        <f>L96*VLOOKUP($A96,'2022 Depr Rates'!$A:$D,3,FALSE)/12/1000+VLOOKUP($A96,'2022 Depr Rates'!$A:$D,4,FALSE)/12/1000</f>
        <v>25.386571541333328</v>
      </c>
      <c r="Z96" s="7">
        <f>M96*VLOOKUP($A96,'2022 Depr Rates'!$A:$D,3,FALSE)/12/1000+VLOOKUP($A96,'2022 Depr Rates'!$A:$D,4,FALSE)/12/1000</f>
        <v>25.386571541333328</v>
      </c>
      <c r="AA96" s="7">
        <f>N96*VLOOKUP($A96,'2022 Depr Rates'!$A:$D,3,FALSE)/12/1000+VLOOKUP($A96,'2022 Depr Rates'!$A:$D,4,FALSE)/12/1000</f>
        <v>25.386571541333328</v>
      </c>
      <c r="AB96" s="7">
        <f t="shared" si="2"/>
        <v>304.13250302933329</v>
      </c>
    </row>
    <row r="97" spans="1:28" x14ac:dyDescent="0.25">
      <c r="A97" s="17">
        <v>34380</v>
      </c>
      <c r="B97" t="s">
        <v>191</v>
      </c>
      <c r="C97" s="2">
        <v>10906614.217999987</v>
      </c>
      <c r="D97" s="2">
        <v>10909709.453999987</v>
      </c>
      <c r="E97" s="2">
        <v>10912804.689999986</v>
      </c>
      <c r="F97" s="2">
        <v>10915899.925999986</v>
      </c>
      <c r="G97" s="2">
        <v>10918995.161999986</v>
      </c>
      <c r="H97" s="2">
        <v>10922090.397999985</v>
      </c>
      <c r="I97" s="2">
        <v>10925185.633999985</v>
      </c>
      <c r="J97" s="2">
        <v>10928280.869999984</v>
      </c>
      <c r="K97" s="2">
        <v>11126376.105999984</v>
      </c>
      <c r="L97" s="2">
        <v>11129471.341999983</v>
      </c>
      <c r="M97" s="2">
        <v>11132566.577999983</v>
      </c>
      <c r="N97" s="2">
        <v>11135661.813999983</v>
      </c>
      <c r="P97" s="7">
        <f>C97*VLOOKUP($A97,'2022 Depr Rates'!$A:$D,3,FALSE)/12/1000+VLOOKUP($A97,'2022 Depr Rates'!$A:$D,4,FALSE)/12/1000</f>
        <v>32.719842653999962</v>
      </c>
      <c r="Q97" s="7">
        <f>D97*VLOOKUP($A97,'2022 Depr Rates'!$A:$D,3,FALSE)/12/1000+VLOOKUP($A97,'2022 Depr Rates'!$A:$D,4,FALSE)/12/1000</f>
        <v>32.729128361999962</v>
      </c>
      <c r="R97" s="7">
        <f>E97*VLOOKUP($A97,'2022 Depr Rates'!$A:$D,3,FALSE)/12/1000+VLOOKUP($A97,'2022 Depr Rates'!$A:$D,4,FALSE)/12/1000</f>
        <v>32.738414069999969</v>
      </c>
      <c r="S97" s="7">
        <f>F97*VLOOKUP($A97,'2022 Depr Rates'!$A:$D,3,FALSE)/12/1000+VLOOKUP($A97,'2022 Depr Rates'!$A:$D,4,FALSE)/12/1000</f>
        <v>32.747699777999962</v>
      </c>
      <c r="T97" s="7">
        <f>G97*VLOOKUP($A97,'2022 Depr Rates'!$A:$D,3,FALSE)/12/1000+VLOOKUP($A97,'2022 Depr Rates'!$A:$D,4,FALSE)/12/1000</f>
        <v>32.756985485999962</v>
      </c>
      <c r="U97" s="7">
        <f>H97*VLOOKUP($A97,'2022 Depr Rates'!$A:$D,3,FALSE)/12/1000+VLOOKUP($A97,'2022 Depr Rates'!$A:$D,4,FALSE)/12/1000</f>
        <v>32.766271193999955</v>
      </c>
      <c r="V97" s="7">
        <f>I97*VLOOKUP($A97,'2022 Depr Rates'!$A:$D,3,FALSE)/12/1000+VLOOKUP($A97,'2022 Depr Rates'!$A:$D,4,FALSE)/12/1000</f>
        <v>32.775556901999963</v>
      </c>
      <c r="W97" s="7">
        <f>J97*VLOOKUP($A97,'2022 Depr Rates'!$A:$D,3,FALSE)/12/1000+VLOOKUP($A97,'2022 Depr Rates'!$A:$D,4,FALSE)/12/1000</f>
        <v>32.784842609999956</v>
      </c>
      <c r="X97" s="7">
        <f>K97*VLOOKUP($A97,'2022 Depr Rates'!$A:$D,3,FALSE)/12/1000+VLOOKUP($A97,'2022 Depr Rates'!$A:$D,4,FALSE)/12/1000</f>
        <v>33.37912831799995</v>
      </c>
      <c r="Y97" s="7">
        <f>L97*VLOOKUP($A97,'2022 Depr Rates'!$A:$D,3,FALSE)/12/1000+VLOOKUP($A97,'2022 Depr Rates'!$A:$D,4,FALSE)/12/1000</f>
        <v>33.388414025999957</v>
      </c>
      <c r="Z97" s="7">
        <f>M97*VLOOKUP($A97,'2022 Depr Rates'!$A:$D,3,FALSE)/12/1000+VLOOKUP($A97,'2022 Depr Rates'!$A:$D,4,FALSE)/12/1000</f>
        <v>33.39769973399995</v>
      </c>
      <c r="AA97" s="7">
        <f>N97*VLOOKUP($A97,'2022 Depr Rates'!$A:$D,3,FALSE)/12/1000+VLOOKUP($A97,'2022 Depr Rates'!$A:$D,4,FALSE)/12/1000</f>
        <v>33.406985441999957</v>
      </c>
      <c r="AB97" s="7">
        <f t="shared" si="2"/>
        <v>395.59096857599951</v>
      </c>
    </row>
    <row r="98" spans="1:28" x14ac:dyDescent="0.25">
      <c r="A98" s="17">
        <v>34381</v>
      </c>
      <c r="B98" t="s">
        <v>192</v>
      </c>
      <c r="C98" s="2">
        <v>151555412.66000003</v>
      </c>
      <c r="D98" s="2">
        <v>151555650.75600004</v>
      </c>
      <c r="E98" s="2">
        <v>151555888.85200006</v>
      </c>
      <c r="F98" s="2">
        <v>151556126.94800007</v>
      </c>
      <c r="G98" s="2">
        <v>151556365.04400009</v>
      </c>
      <c r="H98" s="2">
        <v>151556603.1400001</v>
      </c>
      <c r="I98" s="2">
        <v>151556841.23600012</v>
      </c>
      <c r="J98" s="2">
        <v>151557079.33200014</v>
      </c>
      <c r="K98" s="2">
        <v>151557317.42800015</v>
      </c>
      <c r="L98" s="2">
        <v>151691555.52400017</v>
      </c>
      <c r="M98" s="2">
        <v>152789793.62000018</v>
      </c>
      <c r="N98" s="2">
        <v>152930031.7160002</v>
      </c>
      <c r="P98" s="7">
        <f>C98*VLOOKUP($A98,'2022 Depr Rates'!$A:$D,3,FALSE)/12/1000+VLOOKUP($A98,'2022 Depr Rates'!$A:$D,4,FALSE)/12/1000</f>
        <v>580.96241519666671</v>
      </c>
      <c r="Q98" s="7">
        <f>D98*VLOOKUP($A98,'2022 Depr Rates'!$A:$D,3,FALSE)/12/1000+VLOOKUP($A98,'2022 Depr Rates'!$A:$D,4,FALSE)/12/1000</f>
        <v>580.9633278980001</v>
      </c>
      <c r="R98" s="7">
        <f>E98*VLOOKUP($A98,'2022 Depr Rates'!$A:$D,3,FALSE)/12/1000+VLOOKUP($A98,'2022 Depr Rates'!$A:$D,4,FALSE)/12/1000</f>
        <v>580.96424059933349</v>
      </c>
      <c r="S98" s="7">
        <f>F98*VLOOKUP($A98,'2022 Depr Rates'!$A:$D,3,FALSE)/12/1000+VLOOKUP($A98,'2022 Depr Rates'!$A:$D,4,FALSE)/12/1000</f>
        <v>580.965153300667</v>
      </c>
      <c r="T98" s="7">
        <f>G98*VLOOKUP($A98,'2022 Depr Rates'!$A:$D,3,FALSE)/12/1000+VLOOKUP($A98,'2022 Depr Rates'!$A:$D,4,FALSE)/12/1000</f>
        <v>580.96606600200039</v>
      </c>
      <c r="U98" s="7">
        <f>H98*VLOOKUP($A98,'2022 Depr Rates'!$A:$D,3,FALSE)/12/1000+VLOOKUP($A98,'2022 Depr Rates'!$A:$D,4,FALSE)/12/1000</f>
        <v>580.96697870333378</v>
      </c>
      <c r="V98" s="7">
        <f>I98*VLOOKUP($A98,'2022 Depr Rates'!$A:$D,3,FALSE)/12/1000+VLOOKUP($A98,'2022 Depr Rates'!$A:$D,4,FALSE)/12/1000</f>
        <v>580.96789140466706</v>
      </c>
      <c r="W98" s="7">
        <f>J98*VLOOKUP($A98,'2022 Depr Rates'!$A:$D,3,FALSE)/12/1000+VLOOKUP($A98,'2022 Depr Rates'!$A:$D,4,FALSE)/12/1000</f>
        <v>580.96880410600045</v>
      </c>
      <c r="X98" s="7">
        <f>K98*VLOOKUP($A98,'2022 Depr Rates'!$A:$D,3,FALSE)/12/1000+VLOOKUP($A98,'2022 Depr Rates'!$A:$D,4,FALSE)/12/1000</f>
        <v>580.96971680733384</v>
      </c>
      <c r="Y98" s="7">
        <f>L98*VLOOKUP($A98,'2022 Depr Rates'!$A:$D,3,FALSE)/12/1000+VLOOKUP($A98,'2022 Depr Rates'!$A:$D,4,FALSE)/12/1000</f>
        <v>581.48429617533407</v>
      </c>
      <c r="Z98" s="7">
        <f>M98*VLOOKUP($A98,'2022 Depr Rates'!$A:$D,3,FALSE)/12/1000+VLOOKUP($A98,'2022 Depr Rates'!$A:$D,4,FALSE)/12/1000</f>
        <v>585.6942088766674</v>
      </c>
      <c r="AA98" s="7">
        <f>N98*VLOOKUP($A98,'2022 Depr Rates'!$A:$D,3,FALSE)/12/1000+VLOOKUP($A98,'2022 Depr Rates'!$A:$D,4,FALSE)/12/1000</f>
        <v>586.23178824466731</v>
      </c>
      <c r="AB98" s="7">
        <f t="shared" si="2"/>
        <v>6982.1048873146719</v>
      </c>
    </row>
    <row r="99" spans="1:28" x14ac:dyDescent="0.25">
      <c r="A99" s="17">
        <v>34382</v>
      </c>
      <c r="B99" t="s">
        <v>193</v>
      </c>
      <c r="C99" s="2">
        <v>30488230.362000018</v>
      </c>
      <c r="D99" s="2">
        <v>30557991.322000019</v>
      </c>
      <c r="E99" s="2">
        <v>30557991.322000019</v>
      </c>
      <c r="F99" s="2">
        <v>30627752.28200002</v>
      </c>
      <c r="G99" s="2">
        <v>30697513.242000021</v>
      </c>
      <c r="H99" s="2">
        <v>30767274.202000022</v>
      </c>
      <c r="I99" s="2">
        <v>30837035.162000023</v>
      </c>
      <c r="J99" s="2">
        <v>30906796.122000024</v>
      </c>
      <c r="K99" s="2">
        <v>30976557.082000025</v>
      </c>
      <c r="L99" s="2">
        <v>31046318.042000026</v>
      </c>
      <c r="M99" s="2">
        <v>31046318.042000026</v>
      </c>
      <c r="N99" s="2">
        <v>31116079.002000026</v>
      </c>
      <c r="P99" s="7">
        <f>C99*VLOOKUP($A99,'2022 Depr Rates'!$A:$D,3,FALSE)/12/1000+VLOOKUP($A99,'2022 Depr Rates'!$A:$D,4,FALSE)/12/1000</f>
        <v>124.49360731150007</v>
      </c>
      <c r="Q99" s="7">
        <f>D99*VLOOKUP($A99,'2022 Depr Rates'!$A:$D,3,FALSE)/12/1000+VLOOKUP($A99,'2022 Depr Rates'!$A:$D,4,FALSE)/12/1000</f>
        <v>124.77846456483343</v>
      </c>
      <c r="R99" s="7">
        <f>E99*VLOOKUP($A99,'2022 Depr Rates'!$A:$D,3,FALSE)/12/1000+VLOOKUP($A99,'2022 Depr Rates'!$A:$D,4,FALSE)/12/1000</f>
        <v>124.77846456483343</v>
      </c>
      <c r="S99" s="7">
        <f>F99*VLOOKUP($A99,'2022 Depr Rates'!$A:$D,3,FALSE)/12/1000+VLOOKUP($A99,'2022 Depr Rates'!$A:$D,4,FALSE)/12/1000</f>
        <v>125.06332181816676</v>
      </c>
      <c r="T99" s="7">
        <f>G99*VLOOKUP($A99,'2022 Depr Rates'!$A:$D,3,FALSE)/12/1000+VLOOKUP($A99,'2022 Depr Rates'!$A:$D,4,FALSE)/12/1000</f>
        <v>125.34817907150008</v>
      </c>
      <c r="U99" s="7">
        <f>H99*VLOOKUP($A99,'2022 Depr Rates'!$A:$D,3,FALSE)/12/1000+VLOOKUP($A99,'2022 Depr Rates'!$A:$D,4,FALSE)/12/1000</f>
        <v>125.63303632483341</v>
      </c>
      <c r="V99" s="7">
        <f>I99*VLOOKUP($A99,'2022 Depr Rates'!$A:$D,3,FALSE)/12/1000+VLOOKUP($A99,'2022 Depr Rates'!$A:$D,4,FALSE)/12/1000</f>
        <v>125.91789357816677</v>
      </c>
      <c r="W99" s="7">
        <f>J99*VLOOKUP($A99,'2022 Depr Rates'!$A:$D,3,FALSE)/12/1000+VLOOKUP($A99,'2022 Depr Rates'!$A:$D,4,FALSE)/12/1000</f>
        <v>126.2027508315001</v>
      </c>
      <c r="X99" s="7">
        <f>K99*VLOOKUP($A99,'2022 Depr Rates'!$A:$D,3,FALSE)/12/1000+VLOOKUP($A99,'2022 Depr Rates'!$A:$D,4,FALSE)/12/1000</f>
        <v>126.48760808483344</v>
      </c>
      <c r="Y99" s="7">
        <f>L99*VLOOKUP($A99,'2022 Depr Rates'!$A:$D,3,FALSE)/12/1000+VLOOKUP($A99,'2022 Depr Rates'!$A:$D,4,FALSE)/12/1000</f>
        <v>126.77246533816678</v>
      </c>
      <c r="Z99" s="7">
        <f>M99*VLOOKUP($A99,'2022 Depr Rates'!$A:$D,3,FALSE)/12/1000+VLOOKUP($A99,'2022 Depr Rates'!$A:$D,4,FALSE)/12/1000</f>
        <v>126.77246533816678</v>
      </c>
      <c r="AA99" s="7">
        <f>N99*VLOOKUP($A99,'2022 Depr Rates'!$A:$D,3,FALSE)/12/1000+VLOOKUP($A99,'2022 Depr Rates'!$A:$D,4,FALSE)/12/1000</f>
        <v>127.05732259150011</v>
      </c>
      <c r="AB99" s="7">
        <f t="shared" si="2"/>
        <v>1509.3055794180009</v>
      </c>
    </row>
    <row r="100" spans="1:28" x14ac:dyDescent="0.25">
      <c r="A100" s="17">
        <v>34383</v>
      </c>
      <c r="B100" t="s">
        <v>194</v>
      </c>
      <c r="C100" s="2">
        <v>35461164.604000017</v>
      </c>
      <c r="D100" s="2">
        <v>35530925.564000018</v>
      </c>
      <c r="E100" s="2">
        <v>35530925.564000018</v>
      </c>
      <c r="F100" s="2">
        <v>35600686.524000019</v>
      </c>
      <c r="G100" s="2">
        <v>35670447.48400002</v>
      </c>
      <c r="H100" s="2">
        <v>35740208.444000021</v>
      </c>
      <c r="I100" s="2">
        <v>35809969.404000022</v>
      </c>
      <c r="J100" s="2">
        <v>35879730.364000022</v>
      </c>
      <c r="K100" s="2">
        <v>35949491.324000023</v>
      </c>
      <c r="L100" s="2">
        <v>36019252.284000024</v>
      </c>
      <c r="M100" s="2">
        <v>36019252.284000024</v>
      </c>
      <c r="N100" s="2">
        <v>36089013.244000025</v>
      </c>
      <c r="P100" s="7">
        <f>C100*VLOOKUP($A100,'2022 Depr Rates'!$A:$D,3,FALSE)/12/1000+VLOOKUP($A100,'2022 Depr Rates'!$A:$D,4,FALSE)/12/1000</f>
        <v>106.38349381200007</v>
      </c>
      <c r="Q100" s="7">
        <f>D100*VLOOKUP($A100,'2022 Depr Rates'!$A:$D,3,FALSE)/12/1000+VLOOKUP($A100,'2022 Depr Rates'!$A:$D,4,FALSE)/12/1000</f>
        <v>106.59277669200006</v>
      </c>
      <c r="R100" s="7">
        <f>E100*VLOOKUP($A100,'2022 Depr Rates'!$A:$D,3,FALSE)/12/1000+VLOOKUP($A100,'2022 Depr Rates'!$A:$D,4,FALSE)/12/1000</f>
        <v>106.59277669200006</v>
      </c>
      <c r="S100" s="7">
        <f>F100*VLOOKUP($A100,'2022 Depr Rates'!$A:$D,3,FALSE)/12/1000+VLOOKUP($A100,'2022 Depr Rates'!$A:$D,4,FALSE)/12/1000</f>
        <v>106.80205957200008</v>
      </c>
      <c r="T100" s="7">
        <f>G100*VLOOKUP($A100,'2022 Depr Rates'!$A:$D,3,FALSE)/12/1000+VLOOKUP($A100,'2022 Depr Rates'!$A:$D,4,FALSE)/12/1000</f>
        <v>107.01134245200006</v>
      </c>
      <c r="U100" s="7">
        <f>H100*VLOOKUP($A100,'2022 Depr Rates'!$A:$D,3,FALSE)/12/1000+VLOOKUP($A100,'2022 Depr Rates'!$A:$D,4,FALSE)/12/1000</f>
        <v>107.22062533200008</v>
      </c>
      <c r="V100" s="7">
        <f>I100*VLOOKUP($A100,'2022 Depr Rates'!$A:$D,3,FALSE)/12/1000+VLOOKUP($A100,'2022 Depr Rates'!$A:$D,4,FALSE)/12/1000</f>
        <v>107.42990821200009</v>
      </c>
      <c r="W100" s="7">
        <f>J100*VLOOKUP($A100,'2022 Depr Rates'!$A:$D,3,FALSE)/12/1000+VLOOKUP($A100,'2022 Depr Rates'!$A:$D,4,FALSE)/12/1000</f>
        <v>107.63919109200006</v>
      </c>
      <c r="X100" s="7">
        <f>K100*VLOOKUP($A100,'2022 Depr Rates'!$A:$D,3,FALSE)/12/1000+VLOOKUP($A100,'2022 Depr Rates'!$A:$D,4,FALSE)/12/1000</f>
        <v>107.84847397200008</v>
      </c>
      <c r="Y100" s="7">
        <f>L100*VLOOKUP($A100,'2022 Depr Rates'!$A:$D,3,FALSE)/12/1000+VLOOKUP($A100,'2022 Depr Rates'!$A:$D,4,FALSE)/12/1000</f>
        <v>108.05775685200008</v>
      </c>
      <c r="Z100" s="7">
        <f>M100*VLOOKUP($A100,'2022 Depr Rates'!$A:$D,3,FALSE)/12/1000+VLOOKUP($A100,'2022 Depr Rates'!$A:$D,4,FALSE)/12/1000</f>
        <v>108.05775685200008</v>
      </c>
      <c r="AA100" s="7">
        <f>N100*VLOOKUP($A100,'2022 Depr Rates'!$A:$D,3,FALSE)/12/1000+VLOOKUP($A100,'2022 Depr Rates'!$A:$D,4,FALSE)/12/1000</f>
        <v>108.26703973200009</v>
      </c>
      <c r="AB100" s="7">
        <f t="shared" ref="AB100:AB131" si="3">SUM(P100:AA100)</f>
        <v>1287.9032012640007</v>
      </c>
    </row>
    <row r="101" spans="1:28" x14ac:dyDescent="0.25">
      <c r="A101" s="17">
        <v>34384</v>
      </c>
      <c r="B101" t="s">
        <v>195</v>
      </c>
      <c r="C101" s="2">
        <v>25115499.726000004</v>
      </c>
      <c r="D101" s="2">
        <v>25185260.686000004</v>
      </c>
      <c r="E101" s="2">
        <v>25185260.686000004</v>
      </c>
      <c r="F101" s="2">
        <v>25255021.646000005</v>
      </c>
      <c r="G101" s="2">
        <v>25324782.606000006</v>
      </c>
      <c r="H101" s="2">
        <v>25394543.566000007</v>
      </c>
      <c r="I101" s="2">
        <v>25464304.526000008</v>
      </c>
      <c r="J101" s="2">
        <v>25534065.486000009</v>
      </c>
      <c r="K101" s="2">
        <v>25603826.44600001</v>
      </c>
      <c r="L101" s="2">
        <v>25799587.406000011</v>
      </c>
      <c r="M101" s="2">
        <v>25805187.406000011</v>
      </c>
      <c r="N101" s="2">
        <v>25876348.366000012</v>
      </c>
      <c r="P101" s="7">
        <f>C101*VLOOKUP($A101,'2022 Depr Rates'!$A:$D,3,FALSE)/12/1000+VLOOKUP($A101,'2022 Depr Rates'!$A:$D,4,FALSE)/12/1000</f>
        <v>98.369040593500017</v>
      </c>
      <c r="Q101" s="7">
        <f>D101*VLOOKUP($A101,'2022 Depr Rates'!$A:$D,3,FALSE)/12/1000+VLOOKUP($A101,'2022 Depr Rates'!$A:$D,4,FALSE)/12/1000</f>
        <v>98.642271020166689</v>
      </c>
      <c r="R101" s="7">
        <f>E101*VLOOKUP($A101,'2022 Depr Rates'!$A:$D,3,FALSE)/12/1000+VLOOKUP($A101,'2022 Depr Rates'!$A:$D,4,FALSE)/12/1000</f>
        <v>98.642271020166689</v>
      </c>
      <c r="S101" s="7">
        <f>F101*VLOOKUP($A101,'2022 Depr Rates'!$A:$D,3,FALSE)/12/1000+VLOOKUP($A101,'2022 Depr Rates'!$A:$D,4,FALSE)/12/1000</f>
        <v>98.91550144683336</v>
      </c>
      <c r="T101" s="7">
        <f>G101*VLOOKUP($A101,'2022 Depr Rates'!$A:$D,3,FALSE)/12/1000+VLOOKUP($A101,'2022 Depr Rates'!$A:$D,4,FALSE)/12/1000</f>
        <v>99.188731873500032</v>
      </c>
      <c r="U101" s="7">
        <f>H101*VLOOKUP($A101,'2022 Depr Rates'!$A:$D,3,FALSE)/12/1000+VLOOKUP($A101,'2022 Depr Rates'!$A:$D,4,FALSE)/12/1000</f>
        <v>99.461962300166704</v>
      </c>
      <c r="V101" s="7">
        <f>I101*VLOOKUP($A101,'2022 Depr Rates'!$A:$D,3,FALSE)/12/1000+VLOOKUP($A101,'2022 Depr Rates'!$A:$D,4,FALSE)/12/1000</f>
        <v>99.735192726833347</v>
      </c>
      <c r="W101" s="7">
        <f>J101*VLOOKUP($A101,'2022 Depr Rates'!$A:$D,3,FALSE)/12/1000+VLOOKUP($A101,'2022 Depr Rates'!$A:$D,4,FALSE)/12/1000</f>
        <v>100.00842315350003</v>
      </c>
      <c r="X101" s="7">
        <f>K101*VLOOKUP($A101,'2022 Depr Rates'!$A:$D,3,FALSE)/12/1000+VLOOKUP($A101,'2022 Depr Rates'!$A:$D,4,FALSE)/12/1000</f>
        <v>100.2816535801667</v>
      </c>
      <c r="Y101" s="7">
        <f>L101*VLOOKUP($A101,'2022 Depr Rates'!$A:$D,3,FALSE)/12/1000+VLOOKUP($A101,'2022 Depr Rates'!$A:$D,4,FALSE)/12/1000</f>
        <v>101.04838400683337</v>
      </c>
      <c r="Z101" s="7">
        <f>M101*VLOOKUP($A101,'2022 Depr Rates'!$A:$D,3,FALSE)/12/1000+VLOOKUP($A101,'2022 Depr Rates'!$A:$D,4,FALSE)/12/1000</f>
        <v>101.07031734016671</v>
      </c>
      <c r="AA101" s="7">
        <f>N101*VLOOKUP($A101,'2022 Depr Rates'!$A:$D,3,FALSE)/12/1000+VLOOKUP($A101,'2022 Depr Rates'!$A:$D,4,FALSE)/12/1000</f>
        <v>101.34903110016671</v>
      </c>
      <c r="AB101" s="7">
        <f t="shared" si="3"/>
        <v>1196.7127801620004</v>
      </c>
    </row>
    <row r="102" spans="1:28" x14ac:dyDescent="0.25">
      <c r="A102" s="17">
        <v>34385</v>
      </c>
      <c r="B102" t="s">
        <v>196</v>
      </c>
      <c r="C102" s="2">
        <v>25701162.486000016</v>
      </c>
      <c r="D102" s="2">
        <v>25770923.446000017</v>
      </c>
      <c r="E102" s="2">
        <v>25770923.446000017</v>
      </c>
      <c r="F102" s="2">
        <v>25840684.406000018</v>
      </c>
      <c r="G102" s="2">
        <v>25910445.366000019</v>
      </c>
      <c r="H102" s="2">
        <v>25980206.32600002</v>
      </c>
      <c r="I102" s="2">
        <v>26049967.286000021</v>
      </c>
      <c r="J102" s="2">
        <v>26119728.246000022</v>
      </c>
      <c r="K102" s="2">
        <v>26189489.206000023</v>
      </c>
      <c r="L102" s="2">
        <v>26259250.166000023</v>
      </c>
      <c r="M102" s="2">
        <v>26391957.370000023</v>
      </c>
      <c r="N102" s="2">
        <v>26463118.330000024</v>
      </c>
      <c r="P102" s="7">
        <f>C102*VLOOKUP($A102,'2022 Depr Rates'!$A:$D,3,FALSE)/12/1000+VLOOKUP($A102,'2022 Depr Rates'!$A:$D,4,FALSE)/12/1000</f>
        <v>107.08817702500008</v>
      </c>
      <c r="Q102" s="7">
        <f>D102*VLOOKUP($A102,'2022 Depr Rates'!$A:$D,3,FALSE)/12/1000+VLOOKUP($A102,'2022 Depr Rates'!$A:$D,4,FALSE)/12/1000</f>
        <v>107.37884769166675</v>
      </c>
      <c r="R102" s="7">
        <f>E102*VLOOKUP($A102,'2022 Depr Rates'!$A:$D,3,FALSE)/12/1000+VLOOKUP($A102,'2022 Depr Rates'!$A:$D,4,FALSE)/12/1000</f>
        <v>107.37884769166675</v>
      </c>
      <c r="S102" s="7">
        <f>F102*VLOOKUP($A102,'2022 Depr Rates'!$A:$D,3,FALSE)/12/1000+VLOOKUP($A102,'2022 Depr Rates'!$A:$D,4,FALSE)/12/1000</f>
        <v>107.66951835833343</v>
      </c>
      <c r="T102" s="7">
        <f>G102*VLOOKUP($A102,'2022 Depr Rates'!$A:$D,3,FALSE)/12/1000+VLOOKUP($A102,'2022 Depr Rates'!$A:$D,4,FALSE)/12/1000</f>
        <v>107.96018902500009</v>
      </c>
      <c r="U102" s="7">
        <f>H102*VLOOKUP($A102,'2022 Depr Rates'!$A:$D,3,FALSE)/12/1000+VLOOKUP($A102,'2022 Depr Rates'!$A:$D,4,FALSE)/12/1000</f>
        <v>108.25085969166675</v>
      </c>
      <c r="V102" s="7">
        <f>I102*VLOOKUP($A102,'2022 Depr Rates'!$A:$D,3,FALSE)/12/1000+VLOOKUP($A102,'2022 Depr Rates'!$A:$D,4,FALSE)/12/1000</f>
        <v>108.54153035833343</v>
      </c>
      <c r="W102" s="7">
        <f>J102*VLOOKUP($A102,'2022 Depr Rates'!$A:$D,3,FALSE)/12/1000+VLOOKUP($A102,'2022 Depr Rates'!$A:$D,4,FALSE)/12/1000</f>
        <v>108.83220102500009</v>
      </c>
      <c r="X102" s="7">
        <f>K102*VLOOKUP($A102,'2022 Depr Rates'!$A:$D,3,FALSE)/12/1000+VLOOKUP($A102,'2022 Depr Rates'!$A:$D,4,FALSE)/12/1000</f>
        <v>109.12287169166677</v>
      </c>
      <c r="Y102" s="7">
        <f>L102*VLOOKUP($A102,'2022 Depr Rates'!$A:$D,3,FALSE)/12/1000+VLOOKUP($A102,'2022 Depr Rates'!$A:$D,4,FALSE)/12/1000</f>
        <v>109.41354235833343</v>
      </c>
      <c r="Z102" s="7">
        <f>M102*VLOOKUP($A102,'2022 Depr Rates'!$A:$D,3,FALSE)/12/1000+VLOOKUP($A102,'2022 Depr Rates'!$A:$D,4,FALSE)/12/1000</f>
        <v>109.96648904166678</v>
      </c>
      <c r="AA102" s="7">
        <f>N102*VLOOKUP($A102,'2022 Depr Rates'!$A:$D,3,FALSE)/12/1000+VLOOKUP($A102,'2022 Depr Rates'!$A:$D,4,FALSE)/12/1000</f>
        <v>110.26299304166676</v>
      </c>
      <c r="AB102" s="7">
        <f t="shared" si="3"/>
        <v>1301.8660670000013</v>
      </c>
    </row>
    <row r="103" spans="1:28" x14ac:dyDescent="0.25">
      <c r="A103" s="17">
        <v>34386</v>
      </c>
      <c r="B103" t="s">
        <v>197</v>
      </c>
      <c r="C103" s="2">
        <v>224652163.87999991</v>
      </c>
      <c r="D103" s="2">
        <v>224652163.87999991</v>
      </c>
      <c r="E103" s="2">
        <v>224652163.87999991</v>
      </c>
      <c r="F103" s="2">
        <v>224652163.87999991</v>
      </c>
      <c r="G103" s="2">
        <v>224652163.87999991</v>
      </c>
      <c r="H103" s="2">
        <v>224652163.87999991</v>
      </c>
      <c r="I103" s="2">
        <v>224652163.87999991</v>
      </c>
      <c r="J103" s="2">
        <v>224652163.87999991</v>
      </c>
      <c r="K103" s="2">
        <v>224652163.87999991</v>
      </c>
      <c r="L103" s="2">
        <v>224652163.87999991</v>
      </c>
      <c r="M103" s="2">
        <v>224652163.87999991</v>
      </c>
      <c r="N103" s="2">
        <v>224652163.87999991</v>
      </c>
      <c r="P103" s="7">
        <f>C103*VLOOKUP($A103,'2022 Depr Rates'!$A:$D,3,FALSE)/12/1000+VLOOKUP($A103,'2022 Depr Rates'!$A:$D,4,FALSE)/12/1000</f>
        <v>580.35142335666637</v>
      </c>
      <c r="Q103" s="7">
        <f>D103*VLOOKUP($A103,'2022 Depr Rates'!$A:$D,3,FALSE)/12/1000+VLOOKUP($A103,'2022 Depr Rates'!$A:$D,4,FALSE)/12/1000</f>
        <v>580.35142335666637</v>
      </c>
      <c r="R103" s="7">
        <f>E103*VLOOKUP($A103,'2022 Depr Rates'!$A:$D,3,FALSE)/12/1000+VLOOKUP($A103,'2022 Depr Rates'!$A:$D,4,FALSE)/12/1000</f>
        <v>580.35142335666637</v>
      </c>
      <c r="S103" s="7">
        <f>F103*VLOOKUP($A103,'2022 Depr Rates'!$A:$D,3,FALSE)/12/1000+VLOOKUP($A103,'2022 Depr Rates'!$A:$D,4,FALSE)/12/1000</f>
        <v>580.35142335666637</v>
      </c>
      <c r="T103" s="7">
        <f>G103*VLOOKUP($A103,'2022 Depr Rates'!$A:$D,3,FALSE)/12/1000+VLOOKUP($A103,'2022 Depr Rates'!$A:$D,4,FALSE)/12/1000</f>
        <v>580.35142335666637</v>
      </c>
      <c r="U103" s="7">
        <f>H103*VLOOKUP($A103,'2022 Depr Rates'!$A:$D,3,FALSE)/12/1000+VLOOKUP($A103,'2022 Depr Rates'!$A:$D,4,FALSE)/12/1000</f>
        <v>580.35142335666637</v>
      </c>
      <c r="V103" s="7">
        <f>I103*VLOOKUP($A103,'2022 Depr Rates'!$A:$D,3,FALSE)/12/1000+VLOOKUP($A103,'2022 Depr Rates'!$A:$D,4,FALSE)/12/1000</f>
        <v>580.35142335666637</v>
      </c>
      <c r="W103" s="7">
        <f>J103*VLOOKUP($A103,'2022 Depr Rates'!$A:$D,3,FALSE)/12/1000+VLOOKUP($A103,'2022 Depr Rates'!$A:$D,4,FALSE)/12/1000</f>
        <v>580.35142335666637</v>
      </c>
      <c r="X103" s="7">
        <f>K103*VLOOKUP($A103,'2022 Depr Rates'!$A:$D,3,FALSE)/12/1000+VLOOKUP($A103,'2022 Depr Rates'!$A:$D,4,FALSE)/12/1000</f>
        <v>580.35142335666637</v>
      </c>
      <c r="Y103" s="7">
        <f>L103*VLOOKUP($A103,'2022 Depr Rates'!$A:$D,3,FALSE)/12/1000+VLOOKUP($A103,'2022 Depr Rates'!$A:$D,4,FALSE)/12/1000</f>
        <v>580.35142335666637</v>
      </c>
      <c r="Z103" s="7">
        <f>M103*VLOOKUP($A103,'2022 Depr Rates'!$A:$D,3,FALSE)/12/1000+VLOOKUP($A103,'2022 Depr Rates'!$A:$D,4,FALSE)/12/1000</f>
        <v>580.35142335666637</v>
      </c>
      <c r="AA103" s="7">
        <f>N103*VLOOKUP($A103,'2022 Depr Rates'!$A:$D,3,FALSE)/12/1000+VLOOKUP($A103,'2022 Depr Rates'!$A:$D,4,FALSE)/12/1000</f>
        <v>580.35142335666637</v>
      </c>
      <c r="AB103" s="7">
        <f t="shared" si="3"/>
        <v>6964.2170802799983</v>
      </c>
    </row>
    <row r="104" spans="1:28" x14ac:dyDescent="0.25">
      <c r="A104" s="17">
        <v>34399</v>
      </c>
      <c r="B104" t="s">
        <v>200</v>
      </c>
      <c r="C104" s="2">
        <v>714172643.09000015</v>
      </c>
      <c r="D104" s="2">
        <v>714746199.09000015</v>
      </c>
      <c r="E104" s="2">
        <v>714996199.09000015</v>
      </c>
      <c r="F104" s="2">
        <v>714996199.09000015</v>
      </c>
      <c r="G104" s="2">
        <v>714996199.09000015</v>
      </c>
      <c r="H104" s="2">
        <v>714996199.09000015</v>
      </c>
      <c r="I104" s="2">
        <v>714996199.09000015</v>
      </c>
      <c r="J104" s="2">
        <v>714996199.09000015</v>
      </c>
      <c r="K104" s="2">
        <v>714996199.09000015</v>
      </c>
      <c r="L104" s="2">
        <v>714996199.09000015</v>
      </c>
      <c r="M104" s="2">
        <v>714996199.09000015</v>
      </c>
      <c r="N104" s="2">
        <v>877803219.81000018</v>
      </c>
      <c r="P104" s="7">
        <f>C104*VLOOKUP($A104,'2022 Depr Rates'!$A:$D,3,FALSE)/12/1000+VLOOKUP($A104,'2022 Depr Rates'!$A:$D,4,FALSE)/12/1000</f>
        <v>1963.9747684975005</v>
      </c>
      <c r="Q104" s="7">
        <f>D104*VLOOKUP($A104,'2022 Depr Rates'!$A:$D,3,FALSE)/12/1000+VLOOKUP($A104,'2022 Depr Rates'!$A:$D,4,FALSE)/12/1000</f>
        <v>1965.5520474975006</v>
      </c>
      <c r="R104" s="7">
        <f>E104*VLOOKUP($A104,'2022 Depr Rates'!$A:$D,3,FALSE)/12/1000+VLOOKUP($A104,'2022 Depr Rates'!$A:$D,4,FALSE)/12/1000</f>
        <v>1966.2395474975006</v>
      </c>
      <c r="S104" s="7">
        <f>F104*VLOOKUP($A104,'2022 Depr Rates'!$A:$D,3,FALSE)/12/1000+VLOOKUP($A104,'2022 Depr Rates'!$A:$D,4,FALSE)/12/1000</f>
        <v>1966.2395474975006</v>
      </c>
      <c r="T104" s="7">
        <f>G104*VLOOKUP($A104,'2022 Depr Rates'!$A:$D,3,FALSE)/12/1000+VLOOKUP($A104,'2022 Depr Rates'!$A:$D,4,FALSE)/12/1000</f>
        <v>1966.2395474975006</v>
      </c>
      <c r="U104" s="7">
        <f>H104*VLOOKUP($A104,'2022 Depr Rates'!$A:$D,3,FALSE)/12/1000+VLOOKUP($A104,'2022 Depr Rates'!$A:$D,4,FALSE)/12/1000</f>
        <v>1966.2395474975006</v>
      </c>
      <c r="V104" s="7">
        <f>I104*VLOOKUP($A104,'2022 Depr Rates'!$A:$D,3,FALSE)/12/1000+VLOOKUP($A104,'2022 Depr Rates'!$A:$D,4,FALSE)/12/1000</f>
        <v>1966.2395474975006</v>
      </c>
      <c r="W104" s="7">
        <f>J104*VLOOKUP($A104,'2022 Depr Rates'!$A:$D,3,FALSE)/12/1000+VLOOKUP($A104,'2022 Depr Rates'!$A:$D,4,FALSE)/12/1000</f>
        <v>1966.2395474975006</v>
      </c>
      <c r="X104" s="7">
        <f>K104*VLOOKUP($A104,'2022 Depr Rates'!$A:$D,3,FALSE)/12/1000+VLOOKUP($A104,'2022 Depr Rates'!$A:$D,4,FALSE)/12/1000</f>
        <v>1966.2395474975006</v>
      </c>
      <c r="Y104" s="7">
        <f>L104*VLOOKUP($A104,'2022 Depr Rates'!$A:$D,3,FALSE)/12/1000+VLOOKUP($A104,'2022 Depr Rates'!$A:$D,4,FALSE)/12/1000</f>
        <v>1966.2395474975006</v>
      </c>
      <c r="Z104" s="7">
        <f>M104*VLOOKUP($A104,'2022 Depr Rates'!$A:$D,3,FALSE)/12/1000+VLOOKUP($A104,'2022 Depr Rates'!$A:$D,4,FALSE)/12/1000</f>
        <v>1966.2395474975006</v>
      </c>
      <c r="AA104" s="7">
        <f>N104*VLOOKUP($A104,'2022 Depr Rates'!$A:$D,3,FALSE)/12/1000+VLOOKUP($A104,'2022 Depr Rates'!$A:$D,4,FALSE)/12/1000</f>
        <v>2413.9588544775006</v>
      </c>
      <c r="AB104" s="7">
        <f t="shared" si="3"/>
        <v>24039.641597950005</v>
      </c>
    </row>
    <row r="105" spans="1:28" x14ac:dyDescent="0.25">
      <c r="A105" s="17">
        <v>34530</v>
      </c>
      <c r="B105" t="s">
        <v>202</v>
      </c>
      <c r="C105" s="2">
        <v>29294635.780000001</v>
      </c>
      <c r="D105" s="2">
        <v>29294635.780000001</v>
      </c>
      <c r="E105" s="2">
        <v>29294635.780000001</v>
      </c>
      <c r="F105" s="2">
        <v>29294635.780000001</v>
      </c>
      <c r="G105" s="2">
        <v>29294635.780000001</v>
      </c>
      <c r="H105" s="2">
        <v>29294635.780000001</v>
      </c>
      <c r="I105" s="2">
        <v>29294635.780000001</v>
      </c>
      <c r="J105" s="2">
        <v>29294635.780000001</v>
      </c>
      <c r="K105" s="2">
        <v>29294635.780000001</v>
      </c>
      <c r="L105" s="2">
        <v>29294635.780000001</v>
      </c>
      <c r="M105" s="2">
        <v>29294635.780000001</v>
      </c>
      <c r="N105" s="2">
        <v>29294635.780000001</v>
      </c>
      <c r="P105" s="7">
        <f>C105*VLOOKUP($A105,'2022 Depr Rates'!$A:$D,3,FALSE)/12/1000+VLOOKUP($A105,'2022 Depr Rates'!$A:$D,4,FALSE)/12/1000</f>
        <v>80.560248395000002</v>
      </c>
      <c r="Q105" s="7">
        <f>D105*VLOOKUP($A105,'2022 Depr Rates'!$A:$D,3,FALSE)/12/1000+VLOOKUP($A105,'2022 Depr Rates'!$A:$D,4,FALSE)/12/1000</f>
        <v>80.560248395000002</v>
      </c>
      <c r="R105" s="7">
        <f>E105*VLOOKUP($A105,'2022 Depr Rates'!$A:$D,3,FALSE)/12/1000+VLOOKUP($A105,'2022 Depr Rates'!$A:$D,4,FALSE)/12/1000</f>
        <v>80.560248395000002</v>
      </c>
      <c r="S105" s="7">
        <f>F105*VLOOKUP($A105,'2022 Depr Rates'!$A:$D,3,FALSE)/12/1000+VLOOKUP($A105,'2022 Depr Rates'!$A:$D,4,FALSE)/12/1000</f>
        <v>80.560248395000002</v>
      </c>
      <c r="T105" s="7">
        <f>G105*VLOOKUP($A105,'2022 Depr Rates'!$A:$D,3,FALSE)/12/1000+VLOOKUP($A105,'2022 Depr Rates'!$A:$D,4,FALSE)/12/1000</f>
        <v>80.560248395000002</v>
      </c>
      <c r="U105" s="7">
        <f>H105*VLOOKUP($A105,'2022 Depr Rates'!$A:$D,3,FALSE)/12/1000+VLOOKUP($A105,'2022 Depr Rates'!$A:$D,4,FALSE)/12/1000</f>
        <v>80.560248395000002</v>
      </c>
      <c r="V105" s="7">
        <f>I105*VLOOKUP($A105,'2022 Depr Rates'!$A:$D,3,FALSE)/12/1000+VLOOKUP($A105,'2022 Depr Rates'!$A:$D,4,FALSE)/12/1000</f>
        <v>80.560248395000002</v>
      </c>
      <c r="W105" s="7">
        <f>J105*VLOOKUP($A105,'2022 Depr Rates'!$A:$D,3,FALSE)/12/1000+VLOOKUP($A105,'2022 Depr Rates'!$A:$D,4,FALSE)/12/1000</f>
        <v>80.560248395000002</v>
      </c>
      <c r="X105" s="7">
        <f>K105*VLOOKUP($A105,'2022 Depr Rates'!$A:$D,3,FALSE)/12/1000+VLOOKUP($A105,'2022 Depr Rates'!$A:$D,4,FALSE)/12/1000</f>
        <v>80.560248395000002</v>
      </c>
      <c r="Y105" s="7">
        <f>L105*VLOOKUP($A105,'2022 Depr Rates'!$A:$D,3,FALSE)/12/1000+VLOOKUP($A105,'2022 Depr Rates'!$A:$D,4,FALSE)/12/1000</f>
        <v>80.560248395000002</v>
      </c>
      <c r="Z105" s="7">
        <f>M105*VLOOKUP($A105,'2022 Depr Rates'!$A:$D,3,FALSE)/12/1000+VLOOKUP($A105,'2022 Depr Rates'!$A:$D,4,FALSE)/12/1000</f>
        <v>80.560248395000002</v>
      </c>
      <c r="AA105" s="7">
        <f>N105*VLOOKUP($A105,'2022 Depr Rates'!$A:$D,3,FALSE)/12/1000+VLOOKUP($A105,'2022 Depr Rates'!$A:$D,4,FALSE)/12/1000</f>
        <v>80.560248395000002</v>
      </c>
      <c r="AB105" s="7">
        <f t="shared" si="3"/>
        <v>966.72298074000025</v>
      </c>
    </row>
    <row r="106" spans="1:28" x14ac:dyDescent="0.25">
      <c r="A106" s="17">
        <v>34531</v>
      </c>
      <c r="B106" t="s">
        <v>203</v>
      </c>
      <c r="C106" s="2">
        <v>39338144.729999989</v>
      </c>
      <c r="D106" s="2">
        <v>39338144.729999989</v>
      </c>
      <c r="E106" s="2">
        <v>39338144.729999989</v>
      </c>
      <c r="F106" s="2">
        <v>39338144.729999989</v>
      </c>
      <c r="G106" s="2">
        <v>39338144.729999989</v>
      </c>
      <c r="H106" s="2">
        <v>39338144.729999989</v>
      </c>
      <c r="I106" s="2">
        <v>39338144.729999989</v>
      </c>
      <c r="J106" s="2">
        <v>39338144.729999989</v>
      </c>
      <c r="K106" s="2">
        <v>39338144.729999989</v>
      </c>
      <c r="L106" s="2">
        <v>39338144.729999989</v>
      </c>
      <c r="M106" s="2">
        <v>39338144.729999989</v>
      </c>
      <c r="N106" s="2">
        <v>39338144.729999989</v>
      </c>
      <c r="P106" s="7">
        <f>C106*VLOOKUP($A106,'2022 Depr Rates'!$A:$D,3,FALSE)/12/1000+VLOOKUP($A106,'2022 Depr Rates'!$A:$D,4,FALSE)/12/1000</f>
        <v>134.40532782749995</v>
      </c>
      <c r="Q106" s="7">
        <f>D106*VLOOKUP($A106,'2022 Depr Rates'!$A:$D,3,FALSE)/12/1000+VLOOKUP($A106,'2022 Depr Rates'!$A:$D,4,FALSE)/12/1000</f>
        <v>134.40532782749995</v>
      </c>
      <c r="R106" s="7">
        <f>E106*VLOOKUP($A106,'2022 Depr Rates'!$A:$D,3,FALSE)/12/1000+VLOOKUP($A106,'2022 Depr Rates'!$A:$D,4,FALSE)/12/1000</f>
        <v>134.40532782749995</v>
      </c>
      <c r="S106" s="7">
        <f>F106*VLOOKUP($A106,'2022 Depr Rates'!$A:$D,3,FALSE)/12/1000+VLOOKUP($A106,'2022 Depr Rates'!$A:$D,4,FALSE)/12/1000</f>
        <v>134.40532782749995</v>
      </c>
      <c r="T106" s="7">
        <f>G106*VLOOKUP($A106,'2022 Depr Rates'!$A:$D,3,FALSE)/12/1000+VLOOKUP($A106,'2022 Depr Rates'!$A:$D,4,FALSE)/12/1000</f>
        <v>134.40532782749995</v>
      </c>
      <c r="U106" s="7">
        <f>H106*VLOOKUP($A106,'2022 Depr Rates'!$A:$D,3,FALSE)/12/1000+VLOOKUP($A106,'2022 Depr Rates'!$A:$D,4,FALSE)/12/1000</f>
        <v>134.40532782749995</v>
      </c>
      <c r="V106" s="7">
        <f>I106*VLOOKUP($A106,'2022 Depr Rates'!$A:$D,3,FALSE)/12/1000+VLOOKUP($A106,'2022 Depr Rates'!$A:$D,4,FALSE)/12/1000</f>
        <v>134.40532782749995</v>
      </c>
      <c r="W106" s="7">
        <f>J106*VLOOKUP($A106,'2022 Depr Rates'!$A:$D,3,FALSE)/12/1000+VLOOKUP($A106,'2022 Depr Rates'!$A:$D,4,FALSE)/12/1000</f>
        <v>134.40532782749995</v>
      </c>
      <c r="X106" s="7">
        <f>K106*VLOOKUP($A106,'2022 Depr Rates'!$A:$D,3,FALSE)/12/1000+VLOOKUP($A106,'2022 Depr Rates'!$A:$D,4,FALSE)/12/1000</f>
        <v>134.40532782749995</v>
      </c>
      <c r="Y106" s="7">
        <f>L106*VLOOKUP($A106,'2022 Depr Rates'!$A:$D,3,FALSE)/12/1000+VLOOKUP($A106,'2022 Depr Rates'!$A:$D,4,FALSE)/12/1000</f>
        <v>134.40532782749995</v>
      </c>
      <c r="Z106" s="7">
        <f>M106*VLOOKUP($A106,'2022 Depr Rates'!$A:$D,3,FALSE)/12/1000+VLOOKUP($A106,'2022 Depr Rates'!$A:$D,4,FALSE)/12/1000</f>
        <v>134.40532782749995</v>
      </c>
      <c r="AA106" s="7">
        <f>N106*VLOOKUP($A106,'2022 Depr Rates'!$A:$D,3,FALSE)/12/1000+VLOOKUP($A106,'2022 Depr Rates'!$A:$D,4,FALSE)/12/1000</f>
        <v>134.40532782749995</v>
      </c>
      <c r="AB106" s="7">
        <f t="shared" si="3"/>
        <v>1612.8639339299998</v>
      </c>
    </row>
    <row r="107" spans="1:28" x14ac:dyDescent="0.25">
      <c r="A107" s="17">
        <v>34532</v>
      </c>
      <c r="B107" t="s">
        <v>204</v>
      </c>
      <c r="C107" s="2">
        <v>44058767.359999999</v>
      </c>
      <c r="D107" s="2">
        <v>44058767.359999999</v>
      </c>
      <c r="E107" s="2">
        <v>44058767.359999999</v>
      </c>
      <c r="F107" s="2">
        <v>44058767.359999999</v>
      </c>
      <c r="G107" s="2">
        <v>44058767.359999999</v>
      </c>
      <c r="H107" s="2">
        <v>44058767.359999999</v>
      </c>
      <c r="I107" s="2">
        <v>44058767.359999999</v>
      </c>
      <c r="J107" s="2">
        <v>44058767.359999999</v>
      </c>
      <c r="K107" s="2">
        <v>44058767.359999999</v>
      </c>
      <c r="L107" s="2">
        <v>44058767.359999999</v>
      </c>
      <c r="M107" s="2">
        <v>44058767.359999999</v>
      </c>
      <c r="N107" s="2">
        <v>44058767.359999999</v>
      </c>
      <c r="P107" s="7">
        <f>C107*VLOOKUP($A107,'2022 Depr Rates'!$A:$D,3,FALSE)/12/1000+VLOOKUP($A107,'2022 Depr Rates'!$A:$D,4,FALSE)/12/1000</f>
        <v>150.53412181333334</v>
      </c>
      <c r="Q107" s="7">
        <f>D107*VLOOKUP($A107,'2022 Depr Rates'!$A:$D,3,FALSE)/12/1000+VLOOKUP($A107,'2022 Depr Rates'!$A:$D,4,FALSE)/12/1000</f>
        <v>150.53412181333334</v>
      </c>
      <c r="R107" s="7">
        <f>E107*VLOOKUP($A107,'2022 Depr Rates'!$A:$D,3,FALSE)/12/1000+VLOOKUP($A107,'2022 Depr Rates'!$A:$D,4,FALSE)/12/1000</f>
        <v>150.53412181333334</v>
      </c>
      <c r="S107" s="7">
        <f>F107*VLOOKUP($A107,'2022 Depr Rates'!$A:$D,3,FALSE)/12/1000+VLOOKUP($A107,'2022 Depr Rates'!$A:$D,4,FALSE)/12/1000</f>
        <v>150.53412181333334</v>
      </c>
      <c r="T107" s="7">
        <f>G107*VLOOKUP($A107,'2022 Depr Rates'!$A:$D,3,FALSE)/12/1000+VLOOKUP($A107,'2022 Depr Rates'!$A:$D,4,FALSE)/12/1000</f>
        <v>150.53412181333334</v>
      </c>
      <c r="U107" s="7">
        <f>H107*VLOOKUP($A107,'2022 Depr Rates'!$A:$D,3,FALSE)/12/1000+VLOOKUP($A107,'2022 Depr Rates'!$A:$D,4,FALSE)/12/1000</f>
        <v>150.53412181333334</v>
      </c>
      <c r="V107" s="7">
        <f>I107*VLOOKUP($A107,'2022 Depr Rates'!$A:$D,3,FALSE)/12/1000+VLOOKUP($A107,'2022 Depr Rates'!$A:$D,4,FALSE)/12/1000</f>
        <v>150.53412181333334</v>
      </c>
      <c r="W107" s="7">
        <f>J107*VLOOKUP($A107,'2022 Depr Rates'!$A:$D,3,FALSE)/12/1000+VLOOKUP($A107,'2022 Depr Rates'!$A:$D,4,FALSE)/12/1000</f>
        <v>150.53412181333334</v>
      </c>
      <c r="X107" s="7">
        <f>K107*VLOOKUP($A107,'2022 Depr Rates'!$A:$D,3,FALSE)/12/1000+VLOOKUP($A107,'2022 Depr Rates'!$A:$D,4,FALSE)/12/1000</f>
        <v>150.53412181333334</v>
      </c>
      <c r="Y107" s="7">
        <f>L107*VLOOKUP($A107,'2022 Depr Rates'!$A:$D,3,FALSE)/12/1000+VLOOKUP($A107,'2022 Depr Rates'!$A:$D,4,FALSE)/12/1000</f>
        <v>150.53412181333334</v>
      </c>
      <c r="Z107" s="7">
        <f>M107*VLOOKUP($A107,'2022 Depr Rates'!$A:$D,3,FALSE)/12/1000+VLOOKUP($A107,'2022 Depr Rates'!$A:$D,4,FALSE)/12/1000</f>
        <v>150.53412181333334</v>
      </c>
      <c r="AA107" s="7">
        <f>N107*VLOOKUP($A107,'2022 Depr Rates'!$A:$D,3,FALSE)/12/1000+VLOOKUP($A107,'2022 Depr Rates'!$A:$D,4,FALSE)/12/1000</f>
        <v>150.53412181333334</v>
      </c>
      <c r="AB107" s="7">
        <f t="shared" si="3"/>
        <v>1806.4094617599997</v>
      </c>
    </row>
    <row r="108" spans="1:28" x14ac:dyDescent="0.25">
      <c r="A108" s="17">
        <v>34533</v>
      </c>
      <c r="B108" t="s">
        <v>205</v>
      </c>
      <c r="C108" s="2">
        <v>14155293.100000001</v>
      </c>
      <c r="D108" s="2">
        <v>14155293.100000001</v>
      </c>
      <c r="E108" s="2">
        <v>14155293.100000001</v>
      </c>
      <c r="F108" s="2">
        <v>14155293.100000001</v>
      </c>
      <c r="G108" s="2">
        <v>14155293.100000001</v>
      </c>
      <c r="H108" s="2">
        <v>14155293.100000001</v>
      </c>
      <c r="I108" s="2">
        <v>14155293.100000001</v>
      </c>
      <c r="J108" s="2">
        <v>14155293.100000001</v>
      </c>
      <c r="K108" s="2">
        <v>14155293.100000001</v>
      </c>
      <c r="L108" s="2">
        <v>14155293.100000001</v>
      </c>
      <c r="M108" s="2">
        <v>14155293.100000001</v>
      </c>
      <c r="N108" s="2">
        <v>14155293.100000001</v>
      </c>
      <c r="P108" s="7">
        <f>C108*VLOOKUP($A108,'2022 Depr Rates'!$A:$D,3,FALSE)/12/1000+VLOOKUP($A108,'2022 Depr Rates'!$A:$D,4,FALSE)/12/1000</f>
        <v>31.849409475000009</v>
      </c>
      <c r="Q108" s="7">
        <f>D108*VLOOKUP($A108,'2022 Depr Rates'!$A:$D,3,FALSE)/12/1000+VLOOKUP($A108,'2022 Depr Rates'!$A:$D,4,FALSE)/12/1000</f>
        <v>31.849409475000009</v>
      </c>
      <c r="R108" s="7">
        <f>E108*VLOOKUP($A108,'2022 Depr Rates'!$A:$D,3,FALSE)/12/1000+VLOOKUP($A108,'2022 Depr Rates'!$A:$D,4,FALSE)/12/1000</f>
        <v>31.849409475000009</v>
      </c>
      <c r="S108" s="7">
        <f>F108*VLOOKUP($A108,'2022 Depr Rates'!$A:$D,3,FALSE)/12/1000+VLOOKUP($A108,'2022 Depr Rates'!$A:$D,4,FALSE)/12/1000</f>
        <v>31.849409475000009</v>
      </c>
      <c r="T108" s="7">
        <f>G108*VLOOKUP($A108,'2022 Depr Rates'!$A:$D,3,FALSE)/12/1000+VLOOKUP($A108,'2022 Depr Rates'!$A:$D,4,FALSE)/12/1000</f>
        <v>31.849409475000009</v>
      </c>
      <c r="U108" s="7">
        <f>H108*VLOOKUP($A108,'2022 Depr Rates'!$A:$D,3,FALSE)/12/1000+VLOOKUP($A108,'2022 Depr Rates'!$A:$D,4,FALSE)/12/1000</f>
        <v>31.849409475000009</v>
      </c>
      <c r="V108" s="7">
        <f>I108*VLOOKUP($A108,'2022 Depr Rates'!$A:$D,3,FALSE)/12/1000+VLOOKUP($A108,'2022 Depr Rates'!$A:$D,4,FALSE)/12/1000</f>
        <v>31.849409475000009</v>
      </c>
      <c r="W108" s="7">
        <f>J108*VLOOKUP($A108,'2022 Depr Rates'!$A:$D,3,FALSE)/12/1000+VLOOKUP($A108,'2022 Depr Rates'!$A:$D,4,FALSE)/12/1000</f>
        <v>31.849409475000009</v>
      </c>
      <c r="X108" s="7">
        <f>K108*VLOOKUP($A108,'2022 Depr Rates'!$A:$D,3,FALSE)/12/1000+VLOOKUP($A108,'2022 Depr Rates'!$A:$D,4,FALSE)/12/1000</f>
        <v>31.849409475000009</v>
      </c>
      <c r="Y108" s="7">
        <f>L108*VLOOKUP($A108,'2022 Depr Rates'!$A:$D,3,FALSE)/12/1000+VLOOKUP($A108,'2022 Depr Rates'!$A:$D,4,FALSE)/12/1000</f>
        <v>31.849409475000009</v>
      </c>
      <c r="Z108" s="7">
        <f>M108*VLOOKUP($A108,'2022 Depr Rates'!$A:$D,3,FALSE)/12/1000+VLOOKUP($A108,'2022 Depr Rates'!$A:$D,4,FALSE)/12/1000</f>
        <v>31.849409475000009</v>
      </c>
      <c r="AA108" s="7">
        <f>N108*VLOOKUP($A108,'2022 Depr Rates'!$A:$D,3,FALSE)/12/1000+VLOOKUP($A108,'2022 Depr Rates'!$A:$D,4,FALSE)/12/1000</f>
        <v>31.849409475000009</v>
      </c>
      <c r="AB108" s="7">
        <f t="shared" si="3"/>
        <v>382.19291370000013</v>
      </c>
    </row>
    <row r="109" spans="1:28" x14ac:dyDescent="0.25">
      <c r="A109" s="17">
        <v>34534</v>
      </c>
      <c r="B109" t="s">
        <v>206</v>
      </c>
      <c r="C109" s="2">
        <v>4168999</v>
      </c>
      <c r="D109" s="2">
        <v>4168999</v>
      </c>
      <c r="E109" s="2">
        <v>4168999</v>
      </c>
      <c r="F109" s="2">
        <v>4168999</v>
      </c>
      <c r="G109" s="2">
        <v>4168999</v>
      </c>
      <c r="H109" s="2">
        <v>4168999</v>
      </c>
      <c r="I109" s="2">
        <v>4168999</v>
      </c>
      <c r="J109" s="2">
        <v>4168999</v>
      </c>
      <c r="K109" s="2">
        <v>4168999</v>
      </c>
      <c r="L109" s="2">
        <v>4168999</v>
      </c>
      <c r="M109" s="2">
        <v>4168999</v>
      </c>
      <c r="N109" s="2">
        <v>4168999</v>
      </c>
      <c r="P109" s="7">
        <f>C109*VLOOKUP($A109,'2022 Depr Rates'!$A:$D,3,FALSE)/12/1000+VLOOKUP($A109,'2022 Depr Rates'!$A:$D,4,FALSE)/12/1000</f>
        <v>9.7276643333333315</v>
      </c>
      <c r="Q109" s="7">
        <f>D109*VLOOKUP($A109,'2022 Depr Rates'!$A:$D,3,FALSE)/12/1000+VLOOKUP($A109,'2022 Depr Rates'!$A:$D,4,FALSE)/12/1000</f>
        <v>9.7276643333333315</v>
      </c>
      <c r="R109" s="7">
        <f>E109*VLOOKUP($A109,'2022 Depr Rates'!$A:$D,3,FALSE)/12/1000+VLOOKUP($A109,'2022 Depr Rates'!$A:$D,4,FALSE)/12/1000</f>
        <v>9.7276643333333315</v>
      </c>
      <c r="S109" s="7">
        <f>F109*VLOOKUP($A109,'2022 Depr Rates'!$A:$D,3,FALSE)/12/1000+VLOOKUP($A109,'2022 Depr Rates'!$A:$D,4,FALSE)/12/1000</f>
        <v>9.7276643333333315</v>
      </c>
      <c r="T109" s="7">
        <f>G109*VLOOKUP($A109,'2022 Depr Rates'!$A:$D,3,FALSE)/12/1000+VLOOKUP($A109,'2022 Depr Rates'!$A:$D,4,FALSE)/12/1000</f>
        <v>9.7276643333333315</v>
      </c>
      <c r="U109" s="7">
        <f>H109*VLOOKUP($A109,'2022 Depr Rates'!$A:$D,3,FALSE)/12/1000+VLOOKUP($A109,'2022 Depr Rates'!$A:$D,4,FALSE)/12/1000</f>
        <v>9.7276643333333315</v>
      </c>
      <c r="V109" s="7">
        <f>I109*VLOOKUP($A109,'2022 Depr Rates'!$A:$D,3,FALSE)/12/1000+VLOOKUP($A109,'2022 Depr Rates'!$A:$D,4,FALSE)/12/1000</f>
        <v>9.7276643333333315</v>
      </c>
      <c r="W109" s="7">
        <f>J109*VLOOKUP($A109,'2022 Depr Rates'!$A:$D,3,FALSE)/12/1000+VLOOKUP($A109,'2022 Depr Rates'!$A:$D,4,FALSE)/12/1000</f>
        <v>9.7276643333333315</v>
      </c>
      <c r="X109" s="7">
        <f>K109*VLOOKUP($A109,'2022 Depr Rates'!$A:$D,3,FALSE)/12/1000+VLOOKUP($A109,'2022 Depr Rates'!$A:$D,4,FALSE)/12/1000</f>
        <v>9.7276643333333315</v>
      </c>
      <c r="Y109" s="7">
        <f>L109*VLOOKUP($A109,'2022 Depr Rates'!$A:$D,3,FALSE)/12/1000+VLOOKUP($A109,'2022 Depr Rates'!$A:$D,4,FALSE)/12/1000</f>
        <v>9.7276643333333315</v>
      </c>
      <c r="Z109" s="7">
        <f>M109*VLOOKUP($A109,'2022 Depr Rates'!$A:$D,3,FALSE)/12/1000+VLOOKUP($A109,'2022 Depr Rates'!$A:$D,4,FALSE)/12/1000</f>
        <v>9.7276643333333315</v>
      </c>
      <c r="AA109" s="7">
        <f>N109*VLOOKUP($A109,'2022 Depr Rates'!$A:$D,3,FALSE)/12/1000+VLOOKUP($A109,'2022 Depr Rates'!$A:$D,4,FALSE)/12/1000</f>
        <v>9.7276643333333315</v>
      </c>
      <c r="AB109" s="7">
        <f t="shared" si="3"/>
        <v>116.731972</v>
      </c>
    </row>
    <row r="110" spans="1:28" x14ac:dyDescent="0.25">
      <c r="A110" s="17">
        <v>34535</v>
      </c>
      <c r="B110" t="s">
        <v>207</v>
      </c>
      <c r="C110" s="2">
        <v>10351046.949999999</v>
      </c>
      <c r="D110" s="2">
        <v>10351046.949999999</v>
      </c>
      <c r="E110" s="2">
        <v>10351046.949999999</v>
      </c>
      <c r="F110" s="2">
        <v>10351046.949999999</v>
      </c>
      <c r="G110" s="2">
        <v>10351046.949999999</v>
      </c>
      <c r="H110" s="2">
        <v>10351046.949999999</v>
      </c>
      <c r="I110" s="2">
        <v>10351046.949999999</v>
      </c>
      <c r="J110" s="2">
        <v>10351046.949999999</v>
      </c>
      <c r="K110" s="2">
        <v>10351046.949999999</v>
      </c>
      <c r="L110" s="2">
        <v>10351046.949999999</v>
      </c>
      <c r="M110" s="2">
        <v>10351046.949999999</v>
      </c>
      <c r="N110" s="2">
        <v>10351046.949999999</v>
      </c>
      <c r="P110" s="7">
        <f>C110*VLOOKUP($A110,'2022 Depr Rates'!$A:$D,3,FALSE)/12/1000+VLOOKUP($A110,'2022 Depr Rates'!$A:$D,4,FALSE)/12/1000</f>
        <v>23.289855637500001</v>
      </c>
      <c r="Q110" s="7">
        <f>D110*VLOOKUP($A110,'2022 Depr Rates'!$A:$D,3,FALSE)/12/1000+VLOOKUP($A110,'2022 Depr Rates'!$A:$D,4,FALSE)/12/1000</f>
        <v>23.289855637500001</v>
      </c>
      <c r="R110" s="7">
        <f>E110*VLOOKUP($A110,'2022 Depr Rates'!$A:$D,3,FALSE)/12/1000+VLOOKUP($A110,'2022 Depr Rates'!$A:$D,4,FALSE)/12/1000</f>
        <v>23.289855637500001</v>
      </c>
      <c r="S110" s="7">
        <f>F110*VLOOKUP($A110,'2022 Depr Rates'!$A:$D,3,FALSE)/12/1000+VLOOKUP($A110,'2022 Depr Rates'!$A:$D,4,FALSE)/12/1000</f>
        <v>23.289855637500001</v>
      </c>
      <c r="T110" s="7">
        <f>G110*VLOOKUP($A110,'2022 Depr Rates'!$A:$D,3,FALSE)/12/1000+VLOOKUP($A110,'2022 Depr Rates'!$A:$D,4,FALSE)/12/1000</f>
        <v>23.289855637500001</v>
      </c>
      <c r="U110" s="7">
        <f>H110*VLOOKUP($A110,'2022 Depr Rates'!$A:$D,3,FALSE)/12/1000+VLOOKUP($A110,'2022 Depr Rates'!$A:$D,4,FALSE)/12/1000</f>
        <v>23.289855637500001</v>
      </c>
      <c r="V110" s="7">
        <f>I110*VLOOKUP($A110,'2022 Depr Rates'!$A:$D,3,FALSE)/12/1000+VLOOKUP($A110,'2022 Depr Rates'!$A:$D,4,FALSE)/12/1000</f>
        <v>23.289855637500001</v>
      </c>
      <c r="W110" s="7">
        <f>J110*VLOOKUP($A110,'2022 Depr Rates'!$A:$D,3,FALSE)/12/1000+VLOOKUP($A110,'2022 Depr Rates'!$A:$D,4,FALSE)/12/1000</f>
        <v>23.289855637500001</v>
      </c>
      <c r="X110" s="7">
        <f>K110*VLOOKUP($A110,'2022 Depr Rates'!$A:$D,3,FALSE)/12/1000+VLOOKUP($A110,'2022 Depr Rates'!$A:$D,4,FALSE)/12/1000</f>
        <v>23.289855637500001</v>
      </c>
      <c r="Y110" s="7">
        <f>L110*VLOOKUP($A110,'2022 Depr Rates'!$A:$D,3,FALSE)/12/1000+VLOOKUP($A110,'2022 Depr Rates'!$A:$D,4,FALSE)/12/1000</f>
        <v>23.289855637500001</v>
      </c>
      <c r="Z110" s="7">
        <f>M110*VLOOKUP($A110,'2022 Depr Rates'!$A:$D,3,FALSE)/12/1000+VLOOKUP($A110,'2022 Depr Rates'!$A:$D,4,FALSE)/12/1000</f>
        <v>23.289855637500001</v>
      </c>
      <c r="AA110" s="7">
        <f>N110*VLOOKUP($A110,'2022 Depr Rates'!$A:$D,3,FALSE)/12/1000+VLOOKUP($A110,'2022 Depr Rates'!$A:$D,4,FALSE)/12/1000</f>
        <v>23.289855637500001</v>
      </c>
      <c r="AB110" s="7">
        <f t="shared" si="3"/>
        <v>279.47826765000008</v>
      </c>
    </row>
    <row r="111" spans="1:28" x14ac:dyDescent="0.25">
      <c r="A111" s="17">
        <v>34536</v>
      </c>
      <c r="B111" t="s">
        <v>208</v>
      </c>
      <c r="C111" s="2">
        <v>14358606.639999999</v>
      </c>
      <c r="D111" s="2">
        <v>14358606.639999999</v>
      </c>
      <c r="E111" s="2">
        <v>14358606.639999999</v>
      </c>
      <c r="F111" s="2">
        <v>14358606.639999999</v>
      </c>
      <c r="G111" s="2">
        <v>14358606.639999999</v>
      </c>
      <c r="H111" s="2">
        <v>14358606.639999999</v>
      </c>
      <c r="I111" s="2">
        <v>14358606.639999999</v>
      </c>
      <c r="J111" s="2">
        <v>14358606.639999999</v>
      </c>
      <c r="K111" s="2">
        <v>14358606.639999999</v>
      </c>
      <c r="L111" s="2">
        <v>14358606.639999999</v>
      </c>
      <c r="M111" s="2">
        <v>14358606.639999999</v>
      </c>
      <c r="N111" s="2">
        <v>14358606.639999999</v>
      </c>
      <c r="P111" s="7">
        <f>C111*VLOOKUP($A111,'2022 Depr Rates'!$A:$D,3,FALSE)/12/1000+VLOOKUP($A111,'2022 Depr Rates'!$A:$D,4,FALSE)/12/1000</f>
        <v>33.503415493333328</v>
      </c>
      <c r="Q111" s="7">
        <f>D111*VLOOKUP($A111,'2022 Depr Rates'!$A:$D,3,FALSE)/12/1000+VLOOKUP($A111,'2022 Depr Rates'!$A:$D,4,FALSE)/12/1000</f>
        <v>33.503415493333328</v>
      </c>
      <c r="R111" s="7">
        <f>E111*VLOOKUP($A111,'2022 Depr Rates'!$A:$D,3,FALSE)/12/1000+VLOOKUP($A111,'2022 Depr Rates'!$A:$D,4,FALSE)/12/1000</f>
        <v>33.503415493333328</v>
      </c>
      <c r="S111" s="7">
        <f>F111*VLOOKUP($A111,'2022 Depr Rates'!$A:$D,3,FALSE)/12/1000+VLOOKUP($A111,'2022 Depr Rates'!$A:$D,4,FALSE)/12/1000</f>
        <v>33.503415493333328</v>
      </c>
      <c r="T111" s="7">
        <f>G111*VLOOKUP($A111,'2022 Depr Rates'!$A:$D,3,FALSE)/12/1000+VLOOKUP($A111,'2022 Depr Rates'!$A:$D,4,FALSE)/12/1000</f>
        <v>33.503415493333328</v>
      </c>
      <c r="U111" s="7">
        <f>H111*VLOOKUP($A111,'2022 Depr Rates'!$A:$D,3,FALSE)/12/1000+VLOOKUP($A111,'2022 Depr Rates'!$A:$D,4,FALSE)/12/1000</f>
        <v>33.503415493333328</v>
      </c>
      <c r="V111" s="7">
        <f>I111*VLOOKUP($A111,'2022 Depr Rates'!$A:$D,3,FALSE)/12/1000+VLOOKUP($A111,'2022 Depr Rates'!$A:$D,4,FALSE)/12/1000</f>
        <v>33.503415493333328</v>
      </c>
      <c r="W111" s="7">
        <f>J111*VLOOKUP($A111,'2022 Depr Rates'!$A:$D,3,FALSE)/12/1000+VLOOKUP($A111,'2022 Depr Rates'!$A:$D,4,FALSE)/12/1000</f>
        <v>33.503415493333328</v>
      </c>
      <c r="X111" s="7">
        <f>K111*VLOOKUP($A111,'2022 Depr Rates'!$A:$D,3,FALSE)/12/1000+VLOOKUP($A111,'2022 Depr Rates'!$A:$D,4,FALSE)/12/1000</f>
        <v>33.503415493333328</v>
      </c>
      <c r="Y111" s="7">
        <f>L111*VLOOKUP($A111,'2022 Depr Rates'!$A:$D,3,FALSE)/12/1000+VLOOKUP($A111,'2022 Depr Rates'!$A:$D,4,FALSE)/12/1000</f>
        <v>33.503415493333328</v>
      </c>
      <c r="Z111" s="7">
        <f>M111*VLOOKUP($A111,'2022 Depr Rates'!$A:$D,3,FALSE)/12/1000+VLOOKUP($A111,'2022 Depr Rates'!$A:$D,4,FALSE)/12/1000</f>
        <v>33.503415493333328</v>
      </c>
      <c r="AA111" s="7">
        <f>N111*VLOOKUP($A111,'2022 Depr Rates'!$A:$D,3,FALSE)/12/1000+VLOOKUP($A111,'2022 Depr Rates'!$A:$D,4,FALSE)/12/1000</f>
        <v>33.503415493333328</v>
      </c>
      <c r="AB111" s="7">
        <f t="shared" si="3"/>
        <v>402.04098591999986</v>
      </c>
    </row>
    <row r="112" spans="1:28" x14ac:dyDescent="0.25">
      <c r="A112" s="17">
        <v>34544</v>
      </c>
      <c r="B112" t="s">
        <v>210</v>
      </c>
      <c r="C112" s="2">
        <v>15324704.390000001</v>
      </c>
      <c r="D112" s="2">
        <v>15324704.390000001</v>
      </c>
      <c r="E112" s="2">
        <v>15324704.390000001</v>
      </c>
      <c r="F112" s="2">
        <v>15324704.390000001</v>
      </c>
      <c r="G112" s="2">
        <v>15324704.390000001</v>
      </c>
      <c r="H112" s="2">
        <v>15324704.390000001</v>
      </c>
      <c r="I112" s="2">
        <v>15324704.390000001</v>
      </c>
      <c r="J112" s="2">
        <v>15324704.390000001</v>
      </c>
      <c r="K112" s="2">
        <v>15324704.390000001</v>
      </c>
      <c r="L112" s="2">
        <v>15324704.390000001</v>
      </c>
      <c r="M112" s="2">
        <v>15324704.390000001</v>
      </c>
      <c r="N112" s="2">
        <v>15324704.390000001</v>
      </c>
      <c r="P112" s="7">
        <f>C112*VLOOKUP($A112,'2022 Depr Rates'!$A:$D,3,FALSE)/12/1000+VLOOKUP($A112,'2022 Depr Rates'!$A:$D,4,FALSE)/12/1000</f>
        <v>35.757643576666659</v>
      </c>
      <c r="Q112" s="7">
        <f>D112*VLOOKUP($A112,'2022 Depr Rates'!$A:$D,3,FALSE)/12/1000+VLOOKUP($A112,'2022 Depr Rates'!$A:$D,4,FALSE)/12/1000</f>
        <v>35.757643576666659</v>
      </c>
      <c r="R112" s="7">
        <f>E112*VLOOKUP($A112,'2022 Depr Rates'!$A:$D,3,FALSE)/12/1000+VLOOKUP($A112,'2022 Depr Rates'!$A:$D,4,FALSE)/12/1000</f>
        <v>35.757643576666659</v>
      </c>
      <c r="S112" s="7">
        <f>F112*VLOOKUP($A112,'2022 Depr Rates'!$A:$D,3,FALSE)/12/1000+VLOOKUP($A112,'2022 Depr Rates'!$A:$D,4,FALSE)/12/1000</f>
        <v>35.757643576666659</v>
      </c>
      <c r="T112" s="7">
        <f>G112*VLOOKUP($A112,'2022 Depr Rates'!$A:$D,3,FALSE)/12/1000+VLOOKUP($A112,'2022 Depr Rates'!$A:$D,4,FALSE)/12/1000</f>
        <v>35.757643576666659</v>
      </c>
      <c r="U112" s="7">
        <f>H112*VLOOKUP($A112,'2022 Depr Rates'!$A:$D,3,FALSE)/12/1000+VLOOKUP($A112,'2022 Depr Rates'!$A:$D,4,FALSE)/12/1000</f>
        <v>35.757643576666659</v>
      </c>
      <c r="V112" s="7">
        <f>I112*VLOOKUP($A112,'2022 Depr Rates'!$A:$D,3,FALSE)/12/1000+VLOOKUP($A112,'2022 Depr Rates'!$A:$D,4,FALSE)/12/1000</f>
        <v>35.757643576666659</v>
      </c>
      <c r="W112" s="7">
        <f>J112*VLOOKUP($A112,'2022 Depr Rates'!$A:$D,3,FALSE)/12/1000+VLOOKUP($A112,'2022 Depr Rates'!$A:$D,4,FALSE)/12/1000</f>
        <v>35.757643576666659</v>
      </c>
      <c r="X112" s="7">
        <f>K112*VLOOKUP($A112,'2022 Depr Rates'!$A:$D,3,FALSE)/12/1000+VLOOKUP($A112,'2022 Depr Rates'!$A:$D,4,FALSE)/12/1000</f>
        <v>35.757643576666659</v>
      </c>
      <c r="Y112" s="7">
        <f>L112*VLOOKUP($A112,'2022 Depr Rates'!$A:$D,3,FALSE)/12/1000+VLOOKUP($A112,'2022 Depr Rates'!$A:$D,4,FALSE)/12/1000</f>
        <v>35.757643576666659</v>
      </c>
      <c r="Z112" s="7">
        <f>M112*VLOOKUP($A112,'2022 Depr Rates'!$A:$D,3,FALSE)/12/1000+VLOOKUP($A112,'2022 Depr Rates'!$A:$D,4,FALSE)/12/1000</f>
        <v>35.757643576666659</v>
      </c>
      <c r="AA112" s="7">
        <f>N112*VLOOKUP($A112,'2022 Depr Rates'!$A:$D,3,FALSE)/12/1000+VLOOKUP($A112,'2022 Depr Rates'!$A:$D,4,FALSE)/12/1000</f>
        <v>35.757643576666659</v>
      </c>
      <c r="AB112" s="7">
        <f t="shared" si="3"/>
        <v>429.09172292</v>
      </c>
    </row>
    <row r="113" spans="1:28" x14ac:dyDescent="0.25">
      <c r="A113" s="17">
        <v>34580</v>
      </c>
      <c r="B113" t="s">
        <v>211</v>
      </c>
      <c r="C113" s="2">
        <v>13912445.110000003</v>
      </c>
      <c r="D113" s="2">
        <v>13912445.110000003</v>
      </c>
      <c r="E113" s="2">
        <v>13912445.110000003</v>
      </c>
      <c r="F113" s="2">
        <v>13912445.110000003</v>
      </c>
      <c r="G113" s="2">
        <v>13912445.110000003</v>
      </c>
      <c r="H113" s="2">
        <v>13912445.110000003</v>
      </c>
      <c r="I113" s="2">
        <v>13912445.110000003</v>
      </c>
      <c r="J113" s="2">
        <v>13912445.110000003</v>
      </c>
      <c r="K113" s="2">
        <v>13912445.110000003</v>
      </c>
      <c r="L113" s="2">
        <v>13912445.110000003</v>
      </c>
      <c r="M113" s="2">
        <v>13912445.110000003</v>
      </c>
      <c r="N113" s="2">
        <v>13912445.110000003</v>
      </c>
      <c r="P113" s="7">
        <f>C113*VLOOKUP($A113,'2022 Depr Rates'!$A:$D,3,FALSE)/12/1000+VLOOKUP($A113,'2022 Depr Rates'!$A:$D,4,FALSE)/12/1000</f>
        <v>41.737335330000015</v>
      </c>
      <c r="Q113" s="7">
        <f>D113*VLOOKUP($A113,'2022 Depr Rates'!$A:$D,3,FALSE)/12/1000+VLOOKUP($A113,'2022 Depr Rates'!$A:$D,4,FALSE)/12/1000</f>
        <v>41.737335330000015</v>
      </c>
      <c r="R113" s="7">
        <f>E113*VLOOKUP($A113,'2022 Depr Rates'!$A:$D,3,FALSE)/12/1000+VLOOKUP($A113,'2022 Depr Rates'!$A:$D,4,FALSE)/12/1000</f>
        <v>41.737335330000015</v>
      </c>
      <c r="S113" s="7">
        <f>F113*VLOOKUP($A113,'2022 Depr Rates'!$A:$D,3,FALSE)/12/1000+VLOOKUP($A113,'2022 Depr Rates'!$A:$D,4,FALSE)/12/1000</f>
        <v>41.737335330000015</v>
      </c>
      <c r="T113" s="7">
        <f>G113*VLOOKUP($A113,'2022 Depr Rates'!$A:$D,3,FALSE)/12/1000+VLOOKUP($A113,'2022 Depr Rates'!$A:$D,4,FALSE)/12/1000</f>
        <v>41.737335330000015</v>
      </c>
      <c r="U113" s="7">
        <f>H113*VLOOKUP($A113,'2022 Depr Rates'!$A:$D,3,FALSE)/12/1000+VLOOKUP($A113,'2022 Depr Rates'!$A:$D,4,FALSE)/12/1000</f>
        <v>41.737335330000015</v>
      </c>
      <c r="V113" s="7">
        <f>I113*VLOOKUP($A113,'2022 Depr Rates'!$A:$D,3,FALSE)/12/1000+VLOOKUP($A113,'2022 Depr Rates'!$A:$D,4,FALSE)/12/1000</f>
        <v>41.737335330000015</v>
      </c>
      <c r="W113" s="7">
        <f>J113*VLOOKUP($A113,'2022 Depr Rates'!$A:$D,3,FALSE)/12/1000+VLOOKUP($A113,'2022 Depr Rates'!$A:$D,4,FALSE)/12/1000</f>
        <v>41.737335330000015</v>
      </c>
      <c r="X113" s="7">
        <f>K113*VLOOKUP($A113,'2022 Depr Rates'!$A:$D,3,FALSE)/12/1000+VLOOKUP($A113,'2022 Depr Rates'!$A:$D,4,FALSE)/12/1000</f>
        <v>41.737335330000015</v>
      </c>
      <c r="Y113" s="7">
        <f>L113*VLOOKUP($A113,'2022 Depr Rates'!$A:$D,3,FALSE)/12/1000+VLOOKUP($A113,'2022 Depr Rates'!$A:$D,4,FALSE)/12/1000</f>
        <v>41.737335330000015</v>
      </c>
      <c r="Z113" s="7">
        <f>M113*VLOOKUP($A113,'2022 Depr Rates'!$A:$D,3,FALSE)/12/1000+VLOOKUP($A113,'2022 Depr Rates'!$A:$D,4,FALSE)/12/1000</f>
        <v>41.737335330000015</v>
      </c>
      <c r="AA113" s="7">
        <f>N113*VLOOKUP($A113,'2022 Depr Rates'!$A:$D,3,FALSE)/12/1000+VLOOKUP($A113,'2022 Depr Rates'!$A:$D,4,FALSE)/12/1000</f>
        <v>41.737335330000015</v>
      </c>
      <c r="AB113" s="7">
        <f t="shared" si="3"/>
        <v>500.84802396000015</v>
      </c>
    </row>
    <row r="114" spans="1:28" x14ac:dyDescent="0.25">
      <c r="A114" s="17">
        <v>34581</v>
      </c>
      <c r="B114" t="s">
        <v>212</v>
      </c>
      <c r="C114" s="2">
        <v>58038686.56999997</v>
      </c>
      <c r="D114" s="2">
        <v>58038686.56999997</v>
      </c>
      <c r="E114" s="2">
        <v>58038686.56999997</v>
      </c>
      <c r="F114" s="2">
        <v>58038686.56999997</v>
      </c>
      <c r="G114" s="2">
        <v>58038686.56999997</v>
      </c>
      <c r="H114" s="2">
        <v>58038686.56999997</v>
      </c>
      <c r="I114" s="2">
        <v>58038686.56999997</v>
      </c>
      <c r="J114" s="2">
        <v>58038686.56999997</v>
      </c>
      <c r="K114" s="2">
        <v>58038686.56999997</v>
      </c>
      <c r="L114" s="2">
        <v>58038686.56999997</v>
      </c>
      <c r="M114" s="2">
        <v>58038686.56999997</v>
      </c>
      <c r="N114" s="2">
        <v>58038686.56999997</v>
      </c>
      <c r="P114" s="7">
        <f>C114*VLOOKUP($A114,'2022 Depr Rates'!$A:$D,3,FALSE)/12/1000+VLOOKUP($A114,'2022 Depr Rates'!$A:$D,4,FALSE)/12/1000</f>
        <v>159.60638806749995</v>
      </c>
      <c r="Q114" s="7">
        <f>D114*VLOOKUP($A114,'2022 Depr Rates'!$A:$D,3,FALSE)/12/1000+VLOOKUP($A114,'2022 Depr Rates'!$A:$D,4,FALSE)/12/1000</f>
        <v>159.60638806749995</v>
      </c>
      <c r="R114" s="7">
        <f>E114*VLOOKUP($A114,'2022 Depr Rates'!$A:$D,3,FALSE)/12/1000+VLOOKUP($A114,'2022 Depr Rates'!$A:$D,4,FALSE)/12/1000</f>
        <v>159.60638806749995</v>
      </c>
      <c r="S114" s="7">
        <f>F114*VLOOKUP($A114,'2022 Depr Rates'!$A:$D,3,FALSE)/12/1000+VLOOKUP($A114,'2022 Depr Rates'!$A:$D,4,FALSE)/12/1000</f>
        <v>159.60638806749995</v>
      </c>
      <c r="T114" s="7">
        <f>G114*VLOOKUP($A114,'2022 Depr Rates'!$A:$D,3,FALSE)/12/1000+VLOOKUP($A114,'2022 Depr Rates'!$A:$D,4,FALSE)/12/1000</f>
        <v>159.60638806749995</v>
      </c>
      <c r="U114" s="7">
        <f>H114*VLOOKUP($A114,'2022 Depr Rates'!$A:$D,3,FALSE)/12/1000+VLOOKUP($A114,'2022 Depr Rates'!$A:$D,4,FALSE)/12/1000</f>
        <v>159.60638806749995</v>
      </c>
      <c r="V114" s="7">
        <f>I114*VLOOKUP($A114,'2022 Depr Rates'!$A:$D,3,FALSE)/12/1000+VLOOKUP($A114,'2022 Depr Rates'!$A:$D,4,FALSE)/12/1000</f>
        <v>159.60638806749995</v>
      </c>
      <c r="W114" s="7">
        <f>J114*VLOOKUP($A114,'2022 Depr Rates'!$A:$D,3,FALSE)/12/1000+VLOOKUP($A114,'2022 Depr Rates'!$A:$D,4,FALSE)/12/1000</f>
        <v>159.60638806749995</v>
      </c>
      <c r="X114" s="7">
        <f>K114*VLOOKUP($A114,'2022 Depr Rates'!$A:$D,3,FALSE)/12/1000+VLOOKUP($A114,'2022 Depr Rates'!$A:$D,4,FALSE)/12/1000</f>
        <v>159.60638806749995</v>
      </c>
      <c r="Y114" s="7">
        <f>L114*VLOOKUP($A114,'2022 Depr Rates'!$A:$D,3,FALSE)/12/1000+VLOOKUP($A114,'2022 Depr Rates'!$A:$D,4,FALSE)/12/1000</f>
        <v>159.60638806749995</v>
      </c>
      <c r="Z114" s="7">
        <f>M114*VLOOKUP($A114,'2022 Depr Rates'!$A:$D,3,FALSE)/12/1000+VLOOKUP($A114,'2022 Depr Rates'!$A:$D,4,FALSE)/12/1000</f>
        <v>159.60638806749995</v>
      </c>
      <c r="AA114" s="7">
        <f>N114*VLOOKUP($A114,'2022 Depr Rates'!$A:$D,3,FALSE)/12/1000+VLOOKUP($A114,'2022 Depr Rates'!$A:$D,4,FALSE)/12/1000</f>
        <v>159.60638806749995</v>
      </c>
      <c r="AB114" s="7">
        <f t="shared" si="3"/>
        <v>1915.2766568099989</v>
      </c>
    </row>
    <row r="115" spans="1:28" x14ac:dyDescent="0.25">
      <c r="A115" s="17">
        <v>34582</v>
      </c>
      <c r="B115" t="s">
        <v>213</v>
      </c>
      <c r="C115" s="2">
        <v>17658861.830000002</v>
      </c>
      <c r="D115" s="2">
        <v>17658861.830000002</v>
      </c>
      <c r="E115" s="2">
        <v>17658861.830000002</v>
      </c>
      <c r="F115" s="2">
        <v>17658861.830000002</v>
      </c>
      <c r="G115" s="2">
        <v>17658861.830000002</v>
      </c>
      <c r="H115" s="2">
        <v>17658861.830000002</v>
      </c>
      <c r="I115" s="2">
        <v>17658861.830000002</v>
      </c>
      <c r="J115" s="2">
        <v>17658861.830000002</v>
      </c>
      <c r="K115" s="2">
        <v>17658861.830000002</v>
      </c>
      <c r="L115" s="2">
        <v>17658861.830000002</v>
      </c>
      <c r="M115" s="2">
        <v>17658861.830000002</v>
      </c>
      <c r="N115" s="2">
        <v>17658861.830000002</v>
      </c>
      <c r="P115" s="7">
        <f>C115*VLOOKUP($A115,'2022 Depr Rates'!$A:$D,3,FALSE)/12/1000+VLOOKUP($A115,'2022 Depr Rates'!$A:$D,4,FALSE)/12/1000</f>
        <v>50.033441851666673</v>
      </c>
      <c r="Q115" s="7">
        <f>D115*VLOOKUP($A115,'2022 Depr Rates'!$A:$D,3,FALSE)/12/1000+VLOOKUP($A115,'2022 Depr Rates'!$A:$D,4,FALSE)/12/1000</f>
        <v>50.033441851666673</v>
      </c>
      <c r="R115" s="7">
        <f>E115*VLOOKUP($A115,'2022 Depr Rates'!$A:$D,3,FALSE)/12/1000+VLOOKUP($A115,'2022 Depr Rates'!$A:$D,4,FALSE)/12/1000</f>
        <v>50.033441851666673</v>
      </c>
      <c r="S115" s="7">
        <f>F115*VLOOKUP($A115,'2022 Depr Rates'!$A:$D,3,FALSE)/12/1000+VLOOKUP($A115,'2022 Depr Rates'!$A:$D,4,FALSE)/12/1000</f>
        <v>50.033441851666673</v>
      </c>
      <c r="T115" s="7">
        <f>G115*VLOOKUP($A115,'2022 Depr Rates'!$A:$D,3,FALSE)/12/1000+VLOOKUP($A115,'2022 Depr Rates'!$A:$D,4,FALSE)/12/1000</f>
        <v>50.033441851666673</v>
      </c>
      <c r="U115" s="7">
        <f>H115*VLOOKUP($A115,'2022 Depr Rates'!$A:$D,3,FALSE)/12/1000+VLOOKUP($A115,'2022 Depr Rates'!$A:$D,4,FALSE)/12/1000</f>
        <v>50.033441851666673</v>
      </c>
      <c r="V115" s="7">
        <f>I115*VLOOKUP($A115,'2022 Depr Rates'!$A:$D,3,FALSE)/12/1000+VLOOKUP($A115,'2022 Depr Rates'!$A:$D,4,FALSE)/12/1000</f>
        <v>50.033441851666673</v>
      </c>
      <c r="W115" s="7">
        <f>J115*VLOOKUP($A115,'2022 Depr Rates'!$A:$D,3,FALSE)/12/1000+VLOOKUP($A115,'2022 Depr Rates'!$A:$D,4,FALSE)/12/1000</f>
        <v>50.033441851666673</v>
      </c>
      <c r="X115" s="7">
        <f>K115*VLOOKUP($A115,'2022 Depr Rates'!$A:$D,3,FALSE)/12/1000+VLOOKUP($A115,'2022 Depr Rates'!$A:$D,4,FALSE)/12/1000</f>
        <v>50.033441851666673</v>
      </c>
      <c r="Y115" s="7">
        <f>L115*VLOOKUP($A115,'2022 Depr Rates'!$A:$D,3,FALSE)/12/1000+VLOOKUP($A115,'2022 Depr Rates'!$A:$D,4,FALSE)/12/1000</f>
        <v>50.033441851666673</v>
      </c>
      <c r="Z115" s="7">
        <f>M115*VLOOKUP($A115,'2022 Depr Rates'!$A:$D,3,FALSE)/12/1000+VLOOKUP($A115,'2022 Depr Rates'!$A:$D,4,FALSE)/12/1000</f>
        <v>50.033441851666673</v>
      </c>
      <c r="AA115" s="7">
        <f>N115*VLOOKUP($A115,'2022 Depr Rates'!$A:$D,3,FALSE)/12/1000+VLOOKUP($A115,'2022 Depr Rates'!$A:$D,4,FALSE)/12/1000</f>
        <v>50.033441851666673</v>
      </c>
      <c r="AB115" s="7">
        <f t="shared" si="3"/>
        <v>600.40130222000005</v>
      </c>
    </row>
    <row r="116" spans="1:28" x14ac:dyDescent="0.25">
      <c r="A116" s="17">
        <v>34583</v>
      </c>
      <c r="B116" t="s">
        <v>214</v>
      </c>
      <c r="C116" s="2">
        <v>9098307.0300000031</v>
      </c>
      <c r="D116" s="2">
        <v>9098307.0300000031</v>
      </c>
      <c r="E116" s="2">
        <v>9098307.0300000031</v>
      </c>
      <c r="F116" s="2">
        <v>9098307.0300000031</v>
      </c>
      <c r="G116" s="2">
        <v>9098307.0300000031</v>
      </c>
      <c r="H116" s="2">
        <v>9098307.0300000031</v>
      </c>
      <c r="I116" s="2">
        <v>9098307.0300000031</v>
      </c>
      <c r="J116" s="2">
        <v>9098307.0300000031</v>
      </c>
      <c r="K116" s="2">
        <v>9098307.0300000031</v>
      </c>
      <c r="L116" s="2">
        <v>9098307.0300000031</v>
      </c>
      <c r="M116" s="2">
        <v>9098307.0300000031</v>
      </c>
      <c r="N116" s="2">
        <v>9098307.0300000031</v>
      </c>
      <c r="P116" s="7">
        <f>C116*VLOOKUP($A116,'2022 Depr Rates'!$A:$D,3,FALSE)/12/1000+VLOOKUP($A116,'2022 Depr Rates'!$A:$D,4,FALSE)/12/1000</f>
        <v>28.811305595000007</v>
      </c>
      <c r="Q116" s="7">
        <f>D116*VLOOKUP($A116,'2022 Depr Rates'!$A:$D,3,FALSE)/12/1000+VLOOKUP($A116,'2022 Depr Rates'!$A:$D,4,FALSE)/12/1000</f>
        <v>28.811305595000007</v>
      </c>
      <c r="R116" s="7">
        <f>E116*VLOOKUP($A116,'2022 Depr Rates'!$A:$D,3,FALSE)/12/1000+VLOOKUP($A116,'2022 Depr Rates'!$A:$D,4,FALSE)/12/1000</f>
        <v>28.811305595000007</v>
      </c>
      <c r="S116" s="7">
        <f>F116*VLOOKUP($A116,'2022 Depr Rates'!$A:$D,3,FALSE)/12/1000+VLOOKUP($A116,'2022 Depr Rates'!$A:$D,4,FALSE)/12/1000</f>
        <v>28.811305595000007</v>
      </c>
      <c r="T116" s="7">
        <f>G116*VLOOKUP($A116,'2022 Depr Rates'!$A:$D,3,FALSE)/12/1000+VLOOKUP($A116,'2022 Depr Rates'!$A:$D,4,FALSE)/12/1000</f>
        <v>28.811305595000007</v>
      </c>
      <c r="U116" s="7">
        <f>H116*VLOOKUP($A116,'2022 Depr Rates'!$A:$D,3,FALSE)/12/1000+VLOOKUP($A116,'2022 Depr Rates'!$A:$D,4,FALSE)/12/1000</f>
        <v>28.811305595000007</v>
      </c>
      <c r="V116" s="7">
        <f>I116*VLOOKUP($A116,'2022 Depr Rates'!$A:$D,3,FALSE)/12/1000+VLOOKUP($A116,'2022 Depr Rates'!$A:$D,4,FALSE)/12/1000</f>
        <v>28.811305595000007</v>
      </c>
      <c r="W116" s="7">
        <f>J116*VLOOKUP($A116,'2022 Depr Rates'!$A:$D,3,FALSE)/12/1000+VLOOKUP($A116,'2022 Depr Rates'!$A:$D,4,FALSE)/12/1000</f>
        <v>28.811305595000007</v>
      </c>
      <c r="X116" s="7">
        <f>K116*VLOOKUP($A116,'2022 Depr Rates'!$A:$D,3,FALSE)/12/1000+VLOOKUP($A116,'2022 Depr Rates'!$A:$D,4,FALSE)/12/1000</f>
        <v>28.811305595000007</v>
      </c>
      <c r="Y116" s="7">
        <f>L116*VLOOKUP($A116,'2022 Depr Rates'!$A:$D,3,FALSE)/12/1000+VLOOKUP($A116,'2022 Depr Rates'!$A:$D,4,FALSE)/12/1000</f>
        <v>28.811305595000007</v>
      </c>
      <c r="Z116" s="7">
        <f>M116*VLOOKUP($A116,'2022 Depr Rates'!$A:$D,3,FALSE)/12/1000+VLOOKUP($A116,'2022 Depr Rates'!$A:$D,4,FALSE)/12/1000</f>
        <v>28.811305595000007</v>
      </c>
      <c r="AA116" s="7">
        <f>N116*VLOOKUP($A116,'2022 Depr Rates'!$A:$D,3,FALSE)/12/1000+VLOOKUP($A116,'2022 Depr Rates'!$A:$D,4,FALSE)/12/1000</f>
        <v>28.811305595000007</v>
      </c>
      <c r="AB116" s="7">
        <f t="shared" si="3"/>
        <v>345.7356671400002</v>
      </c>
    </row>
    <row r="117" spans="1:28" x14ac:dyDescent="0.25">
      <c r="A117" s="17">
        <v>34584</v>
      </c>
      <c r="B117" t="s">
        <v>215</v>
      </c>
      <c r="C117" s="2">
        <v>5573653.129999999</v>
      </c>
      <c r="D117" s="2">
        <v>5573653.129999999</v>
      </c>
      <c r="E117" s="2">
        <v>5573653.129999999</v>
      </c>
      <c r="F117" s="2">
        <v>5573653.129999999</v>
      </c>
      <c r="G117" s="2">
        <v>5573653.129999999</v>
      </c>
      <c r="H117" s="2">
        <v>5573653.129999999</v>
      </c>
      <c r="I117" s="2">
        <v>5573653.129999999</v>
      </c>
      <c r="J117" s="2">
        <v>5573653.129999999</v>
      </c>
      <c r="K117" s="2">
        <v>5573653.129999999</v>
      </c>
      <c r="L117" s="2">
        <v>5573653.129999999</v>
      </c>
      <c r="M117" s="2">
        <v>5573653.129999999</v>
      </c>
      <c r="N117" s="2">
        <v>5573653.129999999</v>
      </c>
      <c r="P117" s="7">
        <f>C117*VLOOKUP($A117,'2022 Depr Rates'!$A:$D,3,FALSE)/12/1000+VLOOKUP($A117,'2022 Depr Rates'!$A:$D,4,FALSE)/12/1000</f>
        <v>11.611777354166666</v>
      </c>
      <c r="Q117" s="7">
        <f>D117*VLOOKUP($A117,'2022 Depr Rates'!$A:$D,3,FALSE)/12/1000+VLOOKUP($A117,'2022 Depr Rates'!$A:$D,4,FALSE)/12/1000</f>
        <v>11.611777354166666</v>
      </c>
      <c r="R117" s="7">
        <f>E117*VLOOKUP($A117,'2022 Depr Rates'!$A:$D,3,FALSE)/12/1000+VLOOKUP($A117,'2022 Depr Rates'!$A:$D,4,FALSE)/12/1000</f>
        <v>11.611777354166666</v>
      </c>
      <c r="S117" s="7">
        <f>F117*VLOOKUP($A117,'2022 Depr Rates'!$A:$D,3,FALSE)/12/1000+VLOOKUP($A117,'2022 Depr Rates'!$A:$D,4,FALSE)/12/1000</f>
        <v>11.611777354166666</v>
      </c>
      <c r="T117" s="7">
        <f>G117*VLOOKUP($A117,'2022 Depr Rates'!$A:$D,3,FALSE)/12/1000+VLOOKUP($A117,'2022 Depr Rates'!$A:$D,4,FALSE)/12/1000</f>
        <v>11.611777354166666</v>
      </c>
      <c r="U117" s="7">
        <f>H117*VLOOKUP($A117,'2022 Depr Rates'!$A:$D,3,FALSE)/12/1000+VLOOKUP($A117,'2022 Depr Rates'!$A:$D,4,FALSE)/12/1000</f>
        <v>11.611777354166666</v>
      </c>
      <c r="V117" s="7">
        <f>I117*VLOOKUP($A117,'2022 Depr Rates'!$A:$D,3,FALSE)/12/1000+VLOOKUP($A117,'2022 Depr Rates'!$A:$D,4,FALSE)/12/1000</f>
        <v>11.611777354166666</v>
      </c>
      <c r="W117" s="7">
        <f>J117*VLOOKUP($A117,'2022 Depr Rates'!$A:$D,3,FALSE)/12/1000+VLOOKUP($A117,'2022 Depr Rates'!$A:$D,4,FALSE)/12/1000</f>
        <v>11.611777354166666</v>
      </c>
      <c r="X117" s="7">
        <f>K117*VLOOKUP($A117,'2022 Depr Rates'!$A:$D,3,FALSE)/12/1000+VLOOKUP($A117,'2022 Depr Rates'!$A:$D,4,FALSE)/12/1000</f>
        <v>11.611777354166666</v>
      </c>
      <c r="Y117" s="7">
        <f>L117*VLOOKUP($A117,'2022 Depr Rates'!$A:$D,3,FALSE)/12/1000+VLOOKUP($A117,'2022 Depr Rates'!$A:$D,4,FALSE)/12/1000</f>
        <v>11.611777354166666</v>
      </c>
      <c r="Z117" s="7">
        <f>M117*VLOOKUP($A117,'2022 Depr Rates'!$A:$D,3,FALSE)/12/1000+VLOOKUP($A117,'2022 Depr Rates'!$A:$D,4,FALSE)/12/1000</f>
        <v>11.611777354166666</v>
      </c>
      <c r="AA117" s="7">
        <f>N117*VLOOKUP($A117,'2022 Depr Rates'!$A:$D,3,FALSE)/12/1000+VLOOKUP($A117,'2022 Depr Rates'!$A:$D,4,FALSE)/12/1000</f>
        <v>11.611777354166666</v>
      </c>
      <c r="AB117" s="7">
        <f t="shared" si="3"/>
        <v>139.34132824999998</v>
      </c>
    </row>
    <row r="118" spans="1:28" x14ac:dyDescent="0.25">
      <c r="A118" s="17">
        <v>34585</v>
      </c>
      <c r="B118" t="s">
        <v>216</v>
      </c>
      <c r="C118" s="2">
        <v>5465054.8999999994</v>
      </c>
      <c r="D118" s="2">
        <v>5465054.8999999994</v>
      </c>
      <c r="E118" s="2">
        <v>5465054.8999999994</v>
      </c>
      <c r="F118" s="2">
        <v>5465054.8999999994</v>
      </c>
      <c r="G118" s="2">
        <v>5465054.8999999994</v>
      </c>
      <c r="H118" s="2">
        <v>5465054.8999999994</v>
      </c>
      <c r="I118" s="2">
        <v>5465054.8999999994</v>
      </c>
      <c r="J118" s="2">
        <v>5465054.8999999994</v>
      </c>
      <c r="K118" s="2">
        <v>5465054.8999999994</v>
      </c>
      <c r="L118" s="2">
        <v>5465054.8999999994</v>
      </c>
      <c r="M118" s="2">
        <v>5465054.8999999994</v>
      </c>
      <c r="N118" s="2">
        <v>5465054.8999999994</v>
      </c>
      <c r="P118" s="7">
        <f>C118*VLOOKUP($A118,'2022 Depr Rates'!$A:$D,3,FALSE)/12/1000+VLOOKUP($A118,'2022 Depr Rates'!$A:$D,4,FALSE)/12/1000</f>
        <v>11.840952283333332</v>
      </c>
      <c r="Q118" s="7">
        <f>D118*VLOOKUP($A118,'2022 Depr Rates'!$A:$D,3,FALSE)/12/1000+VLOOKUP($A118,'2022 Depr Rates'!$A:$D,4,FALSE)/12/1000</f>
        <v>11.840952283333332</v>
      </c>
      <c r="R118" s="7">
        <f>E118*VLOOKUP($A118,'2022 Depr Rates'!$A:$D,3,FALSE)/12/1000+VLOOKUP($A118,'2022 Depr Rates'!$A:$D,4,FALSE)/12/1000</f>
        <v>11.840952283333332</v>
      </c>
      <c r="S118" s="7">
        <f>F118*VLOOKUP($A118,'2022 Depr Rates'!$A:$D,3,FALSE)/12/1000+VLOOKUP($A118,'2022 Depr Rates'!$A:$D,4,FALSE)/12/1000</f>
        <v>11.840952283333332</v>
      </c>
      <c r="T118" s="7">
        <f>G118*VLOOKUP($A118,'2022 Depr Rates'!$A:$D,3,FALSE)/12/1000+VLOOKUP($A118,'2022 Depr Rates'!$A:$D,4,FALSE)/12/1000</f>
        <v>11.840952283333332</v>
      </c>
      <c r="U118" s="7">
        <f>H118*VLOOKUP($A118,'2022 Depr Rates'!$A:$D,3,FALSE)/12/1000+VLOOKUP($A118,'2022 Depr Rates'!$A:$D,4,FALSE)/12/1000</f>
        <v>11.840952283333332</v>
      </c>
      <c r="V118" s="7">
        <f>I118*VLOOKUP($A118,'2022 Depr Rates'!$A:$D,3,FALSE)/12/1000+VLOOKUP($A118,'2022 Depr Rates'!$A:$D,4,FALSE)/12/1000</f>
        <v>11.840952283333332</v>
      </c>
      <c r="W118" s="7">
        <f>J118*VLOOKUP($A118,'2022 Depr Rates'!$A:$D,3,FALSE)/12/1000+VLOOKUP($A118,'2022 Depr Rates'!$A:$D,4,FALSE)/12/1000</f>
        <v>11.840952283333332</v>
      </c>
      <c r="X118" s="7">
        <f>K118*VLOOKUP($A118,'2022 Depr Rates'!$A:$D,3,FALSE)/12/1000+VLOOKUP($A118,'2022 Depr Rates'!$A:$D,4,FALSE)/12/1000</f>
        <v>11.840952283333332</v>
      </c>
      <c r="Y118" s="7">
        <f>L118*VLOOKUP($A118,'2022 Depr Rates'!$A:$D,3,FALSE)/12/1000+VLOOKUP($A118,'2022 Depr Rates'!$A:$D,4,FALSE)/12/1000</f>
        <v>11.840952283333332</v>
      </c>
      <c r="Z118" s="7">
        <f>M118*VLOOKUP($A118,'2022 Depr Rates'!$A:$D,3,FALSE)/12/1000+VLOOKUP($A118,'2022 Depr Rates'!$A:$D,4,FALSE)/12/1000</f>
        <v>11.840952283333332</v>
      </c>
      <c r="AA118" s="7">
        <f>N118*VLOOKUP($A118,'2022 Depr Rates'!$A:$D,3,FALSE)/12/1000+VLOOKUP($A118,'2022 Depr Rates'!$A:$D,4,FALSE)/12/1000</f>
        <v>11.840952283333332</v>
      </c>
      <c r="AB118" s="7">
        <f t="shared" si="3"/>
        <v>142.09142740000001</v>
      </c>
    </row>
    <row r="119" spans="1:28" x14ac:dyDescent="0.25">
      <c r="A119" s="17">
        <v>34586</v>
      </c>
      <c r="B119" t="s">
        <v>217</v>
      </c>
      <c r="C119" s="2">
        <v>18335993.590000004</v>
      </c>
      <c r="D119" s="2">
        <v>18335993.590000004</v>
      </c>
      <c r="E119" s="2">
        <v>18335993.590000004</v>
      </c>
      <c r="F119" s="2">
        <v>18335993.590000004</v>
      </c>
      <c r="G119" s="2">
        <v>18335993.590000004</v>
      </c>
      <c r="H119" s="2">
        <v>18335993.590000004</v>
      </c>
      <c r="I119" s="2">
        <v>18335993.590000004</v>
      </c>
      <c r="J119" s="2">
        <v>18335993.590000004</v>
      </c>
      <c r="K119" s="2">
        <v>18335993.590000004</v>
      </c>
      <c r="L119" s="2">
        <v>18335993.590000004</v>
      </c>
      <c r="M119" s="2">
        <v>18335993.590000004</v>
      </c>
      <c r="N119" s="2">
        <v>18335993.590000004</v>
      </c>
      <c r="P119" s="7">
        <f>C119*VLOOKUP($A119,'2022 Depr Rates'!$A:$D,3,FALSE)/12/1000+VLOOKUP($A119,'2022 Depr Rates'!$A:$D,4,FALSE)/12/1000</f>
        <v>45.83998397500001</v>
      </c>
      <c r="Q119" s="7">
        <f>D119*VLOOKUP($A119,'2022 Depr Rates'!$A:$D,3,FALSE)/12/1000+VLOOKUP($A119,'2022 Depr Rates'!$A:$D,4,FALSE)/12/1000</f>
        <v>45.83998397500001</v>
      </c>
      <c r="R119" s="7">
        <f>E119*VLOOKUP($A119,'2022 Depr Rates'!$A:$D,3,FALSE)/12/1000+VLOOKUP($A119,'2022 Depr Rates'!$A:$D,4,FALSE)/12/1000</f>
        <v>45.83998397500001</v>
      </c>
      <c r="S119" s="7">
        <f>F119*VLOOKUP($A119,'2022 Depr Rates'!$A:$D,3,FALSE)/12/1000+VLOOKUP($A119,'2022 Depr Rates'!$A:$D,4,FALSE)/12/1000</f>
        <v>45.83998397500001</v>
      </c>
      <c r="T119" s="7">
        <f>G119*VLOOKUP($A119,'2022 Depr Rates'!$A:$D,3,FALSE)/12/1000+VLOOKUP($A119,'2022 Depr Rates'!$A:$D,4,FALSE)/12/1000</f>
        <v>45.83998397500001</v>
      </c>
      <c r="U119" s="7">
        <f>H119*VLOOKUP($A119,'2022 Depr Rates'!$A:$D,3,FALSE)/12/1000+VLOOKUP($A119,'2022 Depr Rates'!$A:$D,4,FALSE)/12/1000</f>
        <v>45.83998397500001</v>
      </c>
      <c r="V119" s="7">
        <f>I119*VLOOKUP($A119,'2022 Depr Rates'!$A:$D,3,FALSE)/12/1000+VLOOKUP($A119,'2022 Depr Rates'!$A:$D,4,FALSE)/12/1000</f>
        <v>45.83998397500001</v>
      </c>
      <c r="W119" s="7">
        <f>J119*VLOOKUP($A119,'2022 Depr Rates'!$A:$D,3,FALSE)/12/1000+VLOOKUP($A119,'2022 Depr Rates'!$A:$D,4,FALSE)/12/1000</f>
        <v>45.83998397500001</v>
      </c>
      <c r="X119" s="7">
        <f>K119*VLOOKUP($A119,'2022 Depr Rates'!$A:$D,3,FALSE)/12/1000+VLOOKUP($A119,'2022 Depr Rates'!$A:$D,4,FALSE)/12/1000</f>
        <v>45.83998397500001</v>
      </c>
      <c r="Y119" s="7">
        <f>L119*VLOOKUP($A119,'2022 Depr Rates'!$A:$D,3,FALSE)/12/1000+VLOOKUP($A119,'2022 Depr Rates'!$A:$D,4,FALSE)/12/1000</f>
        <v>45.83998397500001</v>
      </c>
      <c r="Z119" s="7">
        <f>M119*VLOOKUP($A119,'2022 Depr Rates'!$A:$D,3,FALSE)/12/1000+VLOOKUP($A119,'2022 Depr Rates'!$A:$D,4,FALSE)/12/1000</f>
        <v>45.83998397500001</v>
      </c>
      <c r="AA119" s="7">
        <f>N119*VLOOKUP($A119,'2022 Depr Rates'!$A:$D,3,FALSE)/12/1000+VLOOKUP($A119,'2022 Depr Rates'!$A:$D,4,FALSE)/12/1000</f>
        <v>45.83998397500001</v>
      </c>
      <c r="AB119" s="7">
        <f t="shared" si="3"/>
        <v>550.07980770000006</v>
      </c>
    </row>
    <row r="120" spans="1:28" x14ac:dyDescent="0.25">
      <c r="A120" s="17">
        <v>34599</v>
      </c>
      <c r="B120" t="s">
        <v>218</v>
      </c>
      <c r="C120" s="2">
        <v>167518681.77000001</v>
      </c>
      <c r="D120" s="2">
        <v>167518681.77000001</v>
      </c>
      <c r="E120" s="2">
        <v>167518681.77000001</v>
      </c>
      <c r="F120" s="2">
        <v>167518681.77000001</v>
      </c>
      <c r="G120" s="2">
        <v>167518681.77000001</v>
      </c>
      <c r="H120" s="2">
        <v>167518681.77000001</v>
      </c>
      <c r="I120" s="2">
        <v>167518681.77000001</v>
      </c>
      <c r="J120" s="2">
        <v>167518681.77000001</v>
      </c>
      <c r="K120" s="2">
        <v>167518681.77000001</v>
      </c>
      <c r="L120" s="2">
        <v>167518681.77000001</v>
      </c>
      <c r="M120" s="2">
        <v>167518681.77000001</v>
      </c>
      <c r="N120" s="2">
        <v>167518681.77000001</v>
      </c>
      <c r="P120" s="7">
        <f>C120*VLOOKUP($A120,'2022 Depr Rates'!$A:$D,3,FALSE)/12/1000+VLOOKUP($A120,'2022 Depr Rates'!$A:$D,4,FALSE)/12/1000</f>
        <v>460.67637486750004</v>
      </c>
      <c r="Q120" s="7">
        <f>D120*VLOOKUP($A120,'2022 Depr Rates'!$A:$D,3,FALSE)/12/1000+VLOOKUP($A120,'2022 Depr Rates'!$A:$D,4,FALSE)/12/1000</f>
        <v>460.67637486750004</v>
      </c>
      <c r="R120" s="7">
        <f>E120*VLOOKUP($A120,'2022 Depr Rates'!$A:$D,3,FALSE)/12/1000+VLOOKUP($A120,'2022 Depr Rates'!$A:$D,4,FALSE)/12/1000</f>
        <v>460.67637486750004</v>
      </c>
      <c r="S120" s="7">
        <f>F120*VLOOKUP($A120,'2022 Depr Rates'!$A:$D,3,FALSE)/12/1000+VLOOKUP($A120,'2022 Depr Rates'!$A:$D,4,FALSE)/12/1000</f>
        <v>460.67637486750004</v>
      </c>
      <c r="T120" s="7">
        <f>G120*VLOOKUP($A120,'2022 Depr Rates'!$A:$D,3,FALSE)/12/1000+VLOOKUP($A120,'2022 Depr Rates'!$A:$D,4,FALSE)/12/1000</f>
        <v>460.67637486750004</v>
      </c>
      <c r="U120" s="7">
        <f>H120*VLOOKUP($A120,'2022 Depr Rates'!$A:$D,3,FALSE)/12/1000+VLOOKUP($A120,'2022 Depr Rates'!$A:$D,4,FALSE)/12/1000</f>
        <v>460.67637486750004</v>
      </c>
      <c r="V120" s="7">
        <f>I120*VLOOKUP($A120,'2022 Depr Rates'!$A:$D,3,FALSE)/12/1000+VLOOKUP($A120,'2022 Depr Rates'!$A:$D,4,FALSE)/12/1000</f>
        <v>460.67637486750004</v>
      </c>
      <c r="W120" s="7">
        <f>J120*VLOOKUP($A120,'2022 Depr Rates'!$A:$D,3,FALSE)/12/1000+VLOOKUP($A120,'2022 Depr Rates'!$A:$D,4,FALSE)/12/1000</f>
        <v>460.67637486750004</v>
      </c>
      <c r="X120" s="7">
        <f>K120*VLOOKUP($A120,'2022 Depr Rates'!$A:$D,3,FALSE)/12/1000+VLOOKUP($A120,'2022 Depr Rates'!$A:$D,4,FALSE)/12/1000</f>
        <v>460.67637486750004</v>
      </c>
      <c r="Y120" s="7">
        <f>L120*VLOOKUP($A120,'2022 Depr Rates'!$A:$D,3,FALSE)/12/1000+VLOOKUP($A120,'2022 Depr Rates'!$A:$D,4,FALSE)/12/1000</f>
        <v>460.67637486750004</v>
      </c>
      <c r="Z120" s="7">
        <f>M120*VLOOKUP($A120,'2022 Depr Rates'!$A:$D,3,FALSE)/12/1000+VLOOKUP($A120,'2022 Depr Rates'!$A:$D,4,FALSE)/12/1000</f>
        <v>460.67637486750004</v>
      </c>
      <c r="AA120" s="7">
        <f>N120*VLOOKUP($A120,'2022 Depr Rates'!$A:$D,3,FALSE)/12/1000+VLOOKUP($A120,'2022 Depr Rates'!$A:$D,4,FALSE)/12/1000</f>
        <v>460.67637486750004</v>
      </c>
      <c r="AB120" s="7">
        <f t="shared" si="3"/>
        <v>5528.1164984100024</v>
      </c>
    </row>
    <row r="121" spans="1:28" x14ac:dyDescent="0.25">
      <c r="A121" s="17">
        <v>34630</v>
      </c>
      <c r="B121" t="s">
        <v>220</v>
      </c>
      <c r="C121" s="2">
        <v>11054023.24</v>
      </c>
      <c r="D121" s="2">
        <v>11054023.24</v>
      </c>
      <c r="E121" s="2">
        <v>11054023.24</v>
      </c>
      <c r="F121" s="2">
        <v>11054023.24</v>
      </c>
      <c r="G121" s="2">
        <v>11054023.24</v>
      </c>
      <c r="H121" s="2">
        <v>11054023.24</v>
      </c>
      <c r="I121" s="2">
        <v>11054023.24</v>
      </c>
      <c r="J121" s="2">
        <v>11054023.24</v>
      </c>
      <c r="K121" s="2">
        <v>11054023.24</v>
      </c>
      <c r="L121" s="2">
        <v>11054023.24</v>
      </c>
      <c r="M121" s="2">
        <v>11054023.24</v>
      </c>
      <c r="N121" s="2">
        <v>11054023.24</v>
      </c>
      <c r="P121" s="7">
        <f>C121*VLOOKUP($A121,'2022 Depr Rates'!$A:$D,3,FALSE)/12/1000+VLOOKUP($A121,'2022 Depr Rates'!$A:$D,4,FALSE)/12/1000</f>
        <v>36.846744133333331</v>
      </c>
      <c r="Q121" s="7">
        <f>D121*VLOOKUP($A121,'2022 Depr Rates'!$A:$D,3,FALSE)/12/1000+VLOOKUP($A121,'2022 Depr Rates'!$A:$D,4,FALSE)/12/1000</f>
        <v>36.846744133333331</v>
      </c>
      <c r="R121" s="7">
        <f>E121*VLOOKUP($A121,'2022 Depr Rates'!$A:$D,3,FALSE)/12/1000+VLOOKUP($A121,'2022 Depr Rates'!$A:$D,4,FALSE)/12/1000</f>
        <v>36.846744133333331</v>
      </c>
      <c r="S121" s="7">
        <f>F121*VLOOKUP($A121,'2022 Depr Rates'!$A:$D,3,FALSE)/12/1000+VLOOKUP($A121,'2022 Depr Rates'!$A:$D,4,FALSE)/12/1000</f>
        <v>36.846744133333331</v>
      </c>
      <c r="T121" s="7">
        <f>G121*VLOOKUP($A121,'2022 Depr Rates'!$A:$D,3,FALSE)/12/1000+VLOOKUP($A121,'2022 Depr Rates'!$A:$D,4,FALSE)/12/1000</f>
        <v>36.846744133333331</v>
      </c>
      <c r="U121" s="7">
        <f>H121*VLOOKUP($A121,'2022 Depr Rates'!$A:$D,3,FALSE)/12/1000+VLOOKUP($A121,'2022 Depr Rates'!$A:$D,4,FALSE)/12/1000</f>
        <v>36.846744133333331</v>
      </c>
      <c r="V121" s="7">
        <f>I121*VLOOKUP($A121,'2022 Depr Rates'!$A:$D,3,FALSE)/12/1000+VLOOKUP($A121,'2022 Depr Rates'!$A:$D,4,FALSE)/12/1000</f>
        <v>36.846744133333331</v>
      </c>
      <c r="W121" s="7">
        <f>J121*VLOOKUP($A121,'2022 Depr Rates'!$A:$D,3,FALSE)/12/1000+VLOOKUP($A121,'2022 Depr Rates'!$A:$D,4,FALSE)/12/1000</f>
        <v>36.846744133333331</v>
      </c>
      <c r="X121" s="7">
        <f>K121*VLOOKUP($A121,'2022 Depr Rates'!$A:$D,3,FALSE)/12/1000+VLOOKUP($A121,'2022 Depr Rates'!$A:$D,4,FALSE)/12/1000</f>
        <v>36.846744133333331</v>
      </c>
      <c r="Y121" s="7">
        <f>L121*VLOOKUP($A121,'2022 Depr Rates'!$A:$D,3,FALSE)/12/1000+VLOOKUP($A121,'2022 Depr Rates'!$A:$D,4,FALSE)/12/1000</f>
        <v>36.846744133333331</v>
      </c>
      <c r="Z121" s="7">
        <f>M121*VLOOKUP($A121,'2022 Depr Rates'!$A:$D,3,FALSE)/12/1000+VLOOKUP($A121,'2022 Depr Rates'!$A:$D,4,FALSE)/12/1000</f>
        <v>36.846744133333331</v>
      </c>
      <c r="AA121" s="7">
        <f>N121*VLOOKUP($A121,'2022 Depr Rates'!$A:$D,3,FALSE)/12/1000+VLOOKUP($A121,'2022 Depr Rates'!$A:$D,4,FALSE)/12/1000</f>
        <v>36.846744133333331</v>
      </c>
      <c r="AB121" s="7">
        <f t="shared" si="3"/>
        <v>442.16092960000009</v>
      </c>
    </row>
    <row r="122" spans="1:28" x14ac:dyDescent="0.25">
      <c r="A122" s="17">
        <v>34631</v>
      </c>
      <c r="B122" t="s">
        <v>221</v>
      </c>
      <c r="C122" s="2">
        <v>1152705.94</v>
      </c>
      <c r="D122" s="2">
        <v>1152705.94</v>
      </c>
      <c r="E122" s="2">
        <v>1152705.94</v>
      </c>
      <c r="F122" s="2">
        <v>1152705.94</v>
      </c>
      <c r="G122" s="2">
        <v>1152705.94</v>
      </c>
      <c r="H122" s="2">
        <v>1152705.94</v>
      </c>
      <c r="I122" s="2">
        <v>1152705.94</v>
      </c>
      <c r="J122" s="2">
        <v>1152705.94</v>
      </c>
      <c r="K122" s="2">
        <v>1152705.94</v>
      </c>
      <c r="L122" s="2">
        <v>1152705.94</v>
      </c>
      <c r="M122" s="2">
        <v>1152705.94</v>
      </c>
      <c r="N122" s="2">
        <v>1152705.94</v>
      </c>
      <c r="P122" s="7">
        <f>C122*VLOOKUP($A122,'2022 Depr Rates'!$A:$D,3,FALSE)/12/1000+VLOOKUP($A122,'2022 Depr Rates'!$A:$D,4,FALSE)/12/1000</f>
        <v>3.0738825066666666</v>
      </c>
      <c r="Q122" s="7">
        <f>D122*VLOOKUP($A122,'2022 Depr Rates'!$A:$D,3,FALSE)/12/1000+VLOOKUP($A122,'2022 Depr Rates'!$A:$D,4,FALSE)/12/1000</f>
        <v>3.0738825066666666</v>
      </c>
      <c r="R122" s="7">
        <f>E122*VLOOKUP($A122,'2022 Depr Rates'!$A:$D,3,FALSE)/12/1000+VLOOKUP($A122,'2022 Depr Rates'!$A:$D,4,FALSE)/12/1000</f>
        <v>3.0738825066666666</v>
      </c>
      <c r="S122" s="7">
        <f>F122*VLOOKUP($A122,'2022 Depr Rates'!$A:$D,3,FALSE)/12/1000+VLOOKUP($A122,'2022 Depr Rates'!$A:$D,4,FALSE)/12/1000</f>
        <v>3.0738825066666666</v>
      </c>
      <c r="T122" s="7">
        <f>G122*VLOOKUP($A122,'2022 Depr Rates'!$A:$D,3,FALSE)/12/1000+VLOOKUP($A122,'2022 Depr Rates'!$A:$D,4,FALSE)/12/1000</f>
        <v>3.0738825066666666</v>
      </c>
      <c r="U122" s="7">
        <f>H122*VLOOKUP($A122,'2022 Depr Rates'!$A:$D,3,FALSE)/12/1000+VLOOKUP($A122,'2022 Depr Rates'!$A:$D,4,FALSE)/12/1000</f>
        <v>3.0738825066666666</v>
      </c>
      <c r="V122" s="7">
        <f>I122*VLOOKUP($A122,'2022 Depr Rates'!$A:$D,3,FALSE)/12/1000+VLOOKUP($A122,'2022 Depr Rates'!$A:$D,4,FALSE)/12/1000</f>
        <v>3.0738825066666666</v>
      </c>
      <c r="W122" s="7">
        <f>J122*VLOOKUP($A122,'2022 Depr Rates'!$A:$D,3,FALSE)/12/1000+VLOOKUP($A122,'2022 Depr Rates'!$A:$D,4,FALSE)/12/1000</f>
        <v>3.0738825066666666</v>
      </c>
      <c r="X122" s="7">
        <f>K122*VLOOKUP($A122,'2022 Depr Rates'!$A:$D,3,FALSE)/12/1000+VLOOKUP($A122,'2022 Depr Rates'!$A:$D,4,FALSE)/12/1000</f>
        <v>3.0738825066666666</v>
      </c>
      <c r="Y122" s="7">
        <f>L122*VLOOKUP($A122,'2022 Depr Rates'!$A:$D,3,FALSE)/12/1000+VLOOKUP($A122,'2022 Depr Rates'!$A:$D,4,FALSE)/12/1000</f>
        <v>3.0738825066666666</v>
      </c>
      <c r="Z122" s="7">
        <f>M122*VLOOKUP($A122,'2022 Depr Rates'!$A:$D,3,FALSE)/12/1000+VLOOKUP($A122,'2022 Depr Rates'!$A:$D,4,FALSE)/12/1000</f>
        <v>3.0738825066666666</v>
      </c>
      <c r="AA122" s="7">
        <f>N122*VLOOKUP($A122,'2022 Depr Rates'!$A:$D,3,FALSE)/12/1000+VLOOKUP($A122,'2022 Depr Rates'!$A:$D,4,FALSE)/12/1000</f>
        <v>3.0738825066666666</v>
      </c>
      <c r="AB122" s="7">
        <f t="shared" si="3"/>
        <v>36.886590079999998</v>
      </c>
    </row>
    <row r="123" spans="1:28" x14ac:dyDescent="0.25">
      <c r="A123" s="17">
        <v>34632</v>
      </c>
      <c r="B123" t="s">
        <v>222</v>
      </c>
      <c r="C123" s="2">
        <v>1455592.35</v>
      </c>
      <c r="D123" s="2">
        <v>1455592.35</v>
      </c>
      <c r="E123" s="2">
        <v>1455592.35</v>
      </c>
      <c r="F123" s="2">
        <v>1455592.35</v>
      </c>
      <c r="G123" s="2">
        <v>1455592.35</v>
      </c>
      <c r="H123" s="2">
        <v>1455592.35</v>
      </c>
      <c r="I123" s="2">
        <v>1455592.35</v>
      </c>
      <c r="J123" s="2">
        <v>1455592.35</v>
      </c>
      <c r="K123" s="2">
        <v>1455592.35</v>
      </c>
      <c r="L123" s="2">
        <v>1455592.35</v>
      </c>
      <c r="M123" s="2">
        <v>1455592.35</v>
      </c>
      <c r="N123" s="2">
        <v>1455592.35</v>
      </c>
      <c r="P123" s="7">
        <f>C123*VLOOKUP($A123,'2022 Depr Rates'!$A:$D,3,FALSE)/12/1000+VLOOKUP($A123,'2022 Depr Rates'!$A:$D,4,FALSE)/12/1000</f>
        <v>4.0028789625000005</v>
      </c>
      <c r="Q123" s="7">
        <f>D123*VLOOKUP($A123,'2022 Depr Rates'!$A:$D,3,FALSE)/12/1000+VLOOKUP($A123,'2022 Depr Rates'!$A:$D,4,FALSE)/12/1000</f>
        <v>4.0028789625000005</v>
      </c>
      <c r="R123" s="7">
        <f>E123*VLOOKUP($A123,'2022 Depr Rates'!$A:$D,3,FALSE)/12/1000+VLOOKUP($A123,'2022 Depr Rates'!$A:$D,4,FALSE)/12/1000</f>
        <v>4.0028789625000005</v>
      </c>
      <c r="S123" s="7">
        <f>F123*VLOOKUP($A123,'2022 Depr Rates'!$A:$D,3,FALSE)/12/1000+VLOOKUP($A123,'2022 Depr Rates'!$A:$D,4,FALSE)/12/1000</f>
        <v>4.0028789625000005</v>
      </c>
      <c r="T123" s="7">
        <f>G123*VLOOKUP($A123,'2022 Depr Rates'!$A:$D,3,FALSE)/12/1000+VLOOKUP($A123,'2022 Depr Rates'!$A:$D,4,FALSE)/12/1000</f>
        <v>4.0028789625000005</v>
      </c>
      <c r="U123" s="7">
        <f>H123*VLOOKUP($A123,'2022 Depr Rates'!$A:$D,3,FALSE)/12/1000+VLOOKUP($A123,'2022 Depr Rates'!$A:$D,4,FALSE)/12/1000</f>
        <v>4.0028789625000005</v>
      </c>
      <c r="V123" s="7">
        <f>I123*VLOOKUP($A123,'2022 Depr Rates'!$A:$D,3,FALSE)/12/1000+VLOOKUP($A123,'2022 Depr Rates'!$A:$D,4,FALSE)/12/1000</f>
        <v>4.0028789625000005</v>
      </c>
      <c r="W123" s="7">
        <f>J123*VLOOKUP($A123,'2022 Depr Rates'!$A:$D,3,FALSE)/12/1000+VLOOKUP($A123,'2022 Depr Rates'!$A:$D,4,FALSE)/12/1000</f>
        <v>4.0028789625000005</v>
      </c>
      <c r="X123" s="7">
        <f>K123*VLOOKUP($A123,'2022 Depr Rates'!$A:$D,3,FALSE)/12/1000+VLOOKUP($A123,'2022 Depr Rates'!$A:$D,4,FALSE)/12/1000</f>
        <v>4.0028789625000005</v>
      </c>
      <c r="Y123" s="7">
        <f>L123*VLOOKUP($A123,'2022 Depr Rates'!$A:$D,3,FALSE)/12/1000+VLOOKUP($A123,'2022 Depr Rates'!$A:$D,4,FALSE)/12/1000</f>
        <v>4.0028789625000005</v>
      </c>
      <c r="Z123" s="7">
        <f>M123*VLOOKUP($A123,'2022 Depr Rates'!$A:$D,3,FALSE)/12/1000+VLOOKUP($A123,'2022 Depr Rates'!$A:$D,4,FALSE)/12/1000</f>
        <v>4.0028789625000005</v>
      </c>
      <c r="AA123" s="7">
        <f>N123*VLOOKUP($A123,'2022 Depr Rates'!$A:$D,3,FALSE)/12/1000+VLOOKUP($A123,'2022 Depr Rates'!$A:$D,4,FALSE)/12/1000</f>
        <v>4.0028789625000005</v>
      </c>
      <c r="AB123" s="7">
        <f t="shared" si="3"/>
        <v>48.034547549999992</v>
      </c>
    </row>
    <row r="124" spans="1:28" x14ac:dyDescent="0.25">
      <c r="A124" s="17">
        <v>34633</v>
      </c>
      <c r="B124" t="s">
        <v>223</v>
      </c>
      <c r="C124" s="2">
        <v>904.61</v>
      </c>
      <c r="D124" s="2">
        <v>904.61</v>
      </c>
      <c r="E124" s="2">
        <v>904.61</v>
      </c>
      <c r="F124" s="2">
        <v>904.61</v>
      </c>
      <c r="G124" s="2">
        <v>904.61</v>
      </c>
      <c r="H124" s="2">
        <v>904.61</v>
      </c>
      <c r="I124" s="2">
        <v>904.61</v>
      </c>
      <c r="J124" s="2">
        <v>904.61</v>
      </c>
      <c r="K124" s="2">
        <v>904.61</v>
      </c>
      <c r="L124" s="2">
        <v>904.61</v>
      </c>
      <c r="M124" s="2">
        <v>904.61</v>
      </c>
      <c r="N124" s="2">
        <v>904.61</v>
      </c>
      <c r="P124" s="7">
        <f>C124*VLOOKUP($A124,'2022 Depr Rates'!$A:$D,3,FALSE)/12/1000+VLOOKUP($A124,'2022 Depr Rates'!$A:$D,4,FALSE)/12/1000</f>
        <v>2.5630616666666669E-3</v>
      </c>
      <c r="Q124" s="7">
        <f>D124*VLOOKUP($A124,'2022 Depr Rates'!$A:$D,3,FALSE)/12/1000+VLOOKUP($A124,'2022 Depr Rates'!$A:$D,4,FALSE)/12/1000</f>
        <v>2.5630616666666669E-3</v>
      </c>
      <c r="R124" s="7">
        <f>E124*VLOOKUP($A124,'2022 Depr Rates'!$A:$D,3,FALSE)/12/1000+VLOOKUP($A124,'2022 Depr Rates'!$A:$D,4,FALSE)/12/1000</f>
        <v>2.5630616666666669E-3</v>
      </c>
      <c r="S124" s="7">
        <f>F124*VLOOKUP($A124,'2022 Depr Rates'!$A:$D,3,FALSE)/12/1000+VLOOKUP($A124,'2022 Depr Rates'!$A:$D,4,FALSE)/12/1000</f>
        <v>2.5630616666666669E-3</v>
      </c>
      <c r="T124" s="7">
        <f>G124*VLOOKUP($A124,'2022 Depr Rates'!$A:$D,3,FALSE)/12/1000+VLOOKUP($A124,'2022 Depr Rates'!$A:$D,4,FALSE)/12/1000</f>
        <v>2.5630616666666669E-3</v>
      </c>
      <c r="U124" s="7">
        <f>H124*VLOOKUP($A124,'2022 Depr Rates'!$A:$D,3,FALSE)/12/1000+VLOOKUP($A124,'2022 Depr Rates'!$A:$D,4,FALSE)/12/1000</f>
        <v>2.5630616666666669E-3</v>
      </c>
      <c r="V124" s="7">
        <f>I124*VLOOKUP($A124,'2022 Depr Rates'!$A:$D,3,FALSE)/12/1000+VLOOKUP($A124,'2022 Depr Rates'!$A:$D,4,FALSE)/12/1000</f>
        <v>2.5630616666666669E-3</v>
      </c>
      <c r="W124" s="7">
        <f>J124*VLOOKUP($A124,'2022 Depr Rates'!$A:$D,3,FALSE)/12/1000+VLOOKUP($A124,'2022 Depr Rates'!$A:$D,4,FALSE)/12/1000</f>
        <v>2.5630616666666669E-3</v>
      </c>
      <c r="X124" s="7">
        <f>K124*VLOOKUP($A124,'2022 Depr Rates'!$A:$D,3,FALSE)/12/1000+VLOOKUP($A124,'2022 Depr Rates'!$A:$D,4,FALSE)/12/1000</f>
        <v>2.5630616666666669E-3</v>
      </c>
      <c r="Y124" s="7">
        <f>L124*VLOOKUP($A124,'2022 Depr Rates'!$A:$D,3,FALSE)/12/1000+VLOOKUP($A124,'2022 Depr Rates'!$A:$D,4,FALSE)/12/1000</f>
        <v>2.5630616666666669E-3</v>
      </c>
      <c r="Z124" s="7">
        <f>M124*VLOOKUP($A124,'2022 Depr Rates'!$A:$D,3,FALSE)/12/1000+VLOOKUP($A124,'2022 Depr Rates'!$A:$D,4,FALSE)/12/1000</f>
        <v>2.5630616666666669E-3</v>
      </c>
      <c r="AA124" s="7">
        <f>N124*VLOOKUP($A124,'2022 Depr Rates'!$A:$D,3,FALSE)/12/1000+VLOOKUP($A124,'2022 Depr Rates'!$A:$D,4,FALSE)/12/1000</f>
        <v>2.5630616666666669E-3</v>
      </c>
      <c r="AB124" s="7">
        <f t="shared" si="3"/>
        <v>3.0756740000000008E-2</v>
      </c>
    </row>
    <row r="125" spans="1:28" x14ac:dyDescent="0.25">
      <c r="A125" s="17">
        <v>34634</v>
      </c>
      <c r="B125" t="s">
        <v>224</v>
      </c>
      <c r="C125" s="2">
        <v>904.61</v>
      </c>
      <c r="D125" s="2">
        <v>904.61</v>
      </c>
      <c r="E125" s="2">
        <v>904.61</v>
      </c>
      <c r="F125" s="2">
        <v>904.61</v>
      </c>
      <c r="G125" s="2">
        <v>904.61</v>
      </c>
      <c r="H125" s="2">
        <v>904.61</v>
      </c>
      <c r="I125" s="2">
        <v>904.61</v>
      </c>
      <c r="J125" s="2">
        <v>904.61</v>
      </c>
      <c r="K125" s="2">
        <v>904.61</v>
      </c>
      <c r="L125" s="2">
        <v>904.61</v>
      </c>
      <c r="M125" s="2">
        <v>904.61</v>
      </c>
      <c r="N125" s="2">
        <v>904.61</v>
      </c>
      <c r="P125" s="7">
        <f>C125*VLOOKUP($A125,'2022 Depr Rates'!$A:$D,3,FALSE)/12/1000+VLOOKUP($A125,'2022 Depr Rates'!$A:$D,4,FALSE)/12/1000</f>
        <v>2.5630616666666669E-3</v>
      </c>
      <c r="Q125" s="7">
        <f>D125*VLOOKUP($A125,'2022 Depr Rates'!$A:$D,3,FALSE)/12/1000+VLOOKUP($A125,'2022 Depr Rates'!$A:$D,4,FALSE)/12/1000</f>
        <v>2.5630616666666669E-3</v>
      </c>
      <c r="R125" s="7">
        <f>E125*VLOOKUP($A125,'2022 Depr Rates'!$A:$D,3,FALSE)/12/1000+VLOOKUP($A125,'2022 Depr Rates'!$A:$D,4,FALSE)/12/1000</f>
        <v>2.5630616666666669E-3</v>
      </c>
      <c r="S125" s="7">
        <f>F125*VLOOKUP($A125,'2022 Depr Rates'!$A:$D,3,FALSE)/12/1000+VLOOKUP($A125,'2022 Depr Rates'!$A:$D,4,FALSE)/12/1000</f>
        <v>2.5630616666666669E-3</v>
      </c>
      <c r="T125" s="7">
        <f>G125*VLOOKUP($A125,'2022 Depr Rates'!$A:$D,3,FALSE)/12/1000+VLOOKUP($A125,'2022 Depr Rates'!$A:$D,4,FALSE)/12/1000</f>
        <v>2.5630616666666669E-3</v>
      </c>
      <c r="U125" s="7">
        <f>H125*VLOOKUP($A125,'2022 Depr Rates'!$A:$D,3,FALSE)/12/1000+VLOOKUP($A125,'2022 Depr Rates'!$A:$D,4,FALSE)/12/1000</f>
        <v>2.5630616666666669E-3</v>
      </c>
      <c r="V125" s="7">
        <f>I125*VLOOKUP($A125,'2022 Depr Rates'!$A:$D,3,FALSE)/12/1000+VLOOKUP($A125,'2022 Depr Rates'!$A:$D,4,FALSE)/12/1000</f>
        <v>2.5630616666666669E-3</v>
      </c>
      <c r="W125" s="7">
        <f>J125*VLOOKUP($A125,'2022 Depr Rates'!$A:$D,3,FALSE)/12/1000+VLOOKUP($A125,'2022 Depr Rates'!$A:$D,4,FALSE)/12/1000</f>
        <v>2.5630616666666669E-3</v>
      </c>
      <c r="X125" s="7">
        <f>K125*VLOOKUP($A125,'2022 Depr Rates'!$A:$D,3,FALSE)/12/1000+VLOOKUP($A125,'2022 Depr Rates'!$A:$D,4,FALSE)/12/1000</f>
        <v>2.5630616666666669E-3</v>
      </c>
      <c r="Y125" s="7">
        <f>L125*VLOOKUP($A125,'2022 Depr Rates'!$A:$D,3,FALSE)/12/1000+VLOOKUP($A125,'2022 Depr Rates'!$A:$D,4,FALSE)/12/1000</f>
        <v>2.5630616666666669E-3</v>
      </c>
      <c r="Z125" s="7">
        <f>M125*VLOOKUP($A125,'2022 Depr Rates'!$A:$D,3,FALSE)/12/1000+VLOOKUP($A125,'2022 Depr Rates'!$A:$D,4,FALSE)/12/1000</f>
        <v>2.5630616666666669E-3</v>
      </c>
      <c r="AA125" s="7">
        <f>N125*VLOOKUP($A125,'2022 Depr Rates'!$A:$D,3,FALSE)/12/1000+VLOOKUP($A125,'2022 Depr Rates'!$A:$D,4,FALSE)/12/1000</f>
        <v>2.5630616666666669E-3</v>
      </c>
      <c r="AB125" s="7">
        <f t="shared" si="3"/>
        <v>3.0756740000000008E-2</v>
      </c>
    </row>
    <row r="126" spans="1:28" x14ac:dyDescent="0.25">
      <c r="A126" s="17">
        <v>34636</v>
      </c>
      <c r="B126" t="s">
        <v>226</v>
      </c>
      <c r="C126" s="2">
        <v>11736.48</v>
      </c>
      <c r="D126" s="2">
        <v>11736.48</v>
      </c>
      <c r="E126" s="2">
        <v>11736.48</v>
      </c>
      <c r="F126" s="2">
        <v>11736.48</v>
      </c>
      <c r="G126" s="2">
        <v>11736.48</v>
      </c>
      <c r="H126" s="2">
        <v>11736.48</v>
      </c>
      <c r="I126" s="2">
        <v>11736.48</v>
      </c>
      <c r="J126" s="2">
        <v>11736.48</v>
      </c>
      <c r="K126" s="2">
        <v>11736.48</v>
      </c>
      <c r="L126" s="2">
        <v>11736.48</v>
      </c>
      <c r="M126" s="2">
        <v>11736.48</v>
      </c>
      <c r="N126" s="2">
        <v>11736.48</v>
      </c>
      <c r="P126" s="7">
        <f>C126*VLOOKUP($A126,'2022 Depr Rates'!$A:$D,3,FALSE)/12/1000+VLOOKUP($A126,'2022 Depr Rates'!$A:$D,4,FALSE)/12/1000</f>
        <v>2.1516880000000002E-2</v>
      </c>
      <c r="Q126" s="7">
        <f>D126*VLOOKUP($A126,'2022 Depr Rates'!$A:$D,3,FALSE)/12/1000+VLOOKUP($A126,'2022 Depr Rates'!$A:$D,4,FALSE)/12/1000</f>
        <v>2.1516880000000002E-2</v>
      </c>
      <c r="R126" s="7">
        <f>E126*VLOOKUP($A126,'2022 Depr Rates'!$A:$D,3,FALSE)/12/1000+VLOOKUP($A126,'2022 Depr Rates'!$A:$D,4,FALSE)/12/1000</f>
        <v>2.1516880000000002E-2</v>
      </c>
      <c r="S126" s="7">
        <f>F126*VLOOKUP($A126,'2022 Depr Rates'!$A:$D,3,FALSE)/12/1000+VLOOKUP($A126,'2022 Depr Rates'!$A:$D,4,FALSE)/12/1000</f>
        <v>2.1516880000000002E-2</v>
      </c>
      <c r="T126" s="7">
        <f>G126*VLOOKUP($A126,'2022 Depr Rates'!$A:$D,3,FALSE)/12/1000+VLOOKUP($A126,'2022 Depr Rates'!$A:$D,4,FALSE)/12/1000</f>
        <v>2.1516880000000002E-2</v>
      </c>
      <c r="U126" s="7">
        <f>H126*VLOOKUP($A126,'2022 Depr Rates'!$A:$D,3,FALSE)/12/1000+VLOOKUP($A126,'2022 Depr Rates'!$A:$D,4,FALSE)/12/1000</f>
        <v>2.1516880000000002E-2</v>
      </c>
      <c r="V126" s="7">
        <f>I126*VLOOKUP($A126,'2022 Depr Rates'!$A:$D,3,FALSE)/12/1000+VLOOKUP($A126,'2022 Depr Rates'!$A:$D,4,FALSE)/12/1000</f>
        <v>2.1516880000000002E-2</v>
      </c>
      <c r="W126" s="7">
        <f>J126*VLOOKUP($A126,'2022 Depr Rates'!$A:$D,3,FALSE)/12/1000+VLOOKUP($A126,'2022 Depr Rates'!$A:$D,4,FALSE)/12/1000</f>
        <v>2.1516880000000002E-2</v>
      </c>
      <c r="X126" s="7">
        <f>K126*VLOOKUP($A126,'2022 Depr Rates'!$A:$D,3,FALSE)/12/1000+VLOOKUP($A126,'2022 Depr Rates'!$A:$D,4,FALSE)/12/1000</f>
        <v>2.1516880000000002E-2</v>
      </c>
      <c r="Y126" s="7">
        <f>L126*VLOOKUP($A126,'2022 Depr Rates'!$A:$D,3,FALSE)/12/1000+VLOOKUP($A126,'2022 Depr Rates'!$A:$D,4,FALSE)/12/1000</f>
        <v>2.1516880000000002E-2</v>
      </c>
      <c r="Z126" s="7">
        <f>M126*VLOOKUP($A126,'2022 Depr Rates'!$A:$D,3,FALSE)/12/1000+VLOOKUP($A126,'2022 Depr Rates'!$A:$D,4,FALSE)/12/1000</f>
        <v>2.1516880000000002E-2</v>
      </c>
      <c r="AA126" s="7">
        <f>N126*VLOOKUP($A126,'2022 Depr Rates'!$A:$D,3,FALSE)/12/1000+VLOOKUP($A126,'2022 Depr Rates'!$A:$D,4,FALSE)/12/1000</f>
        <v>2.1516880000000002E-2</v>
      </c>
      <c r="AB126" s="7">
        <f t="shared" si="3"/>
        <v>0.25820256000000008</v>
      </c>
    </row>
    <row r="127" spans="1:28" x14ac:dyDescent="0.25">
      <c r="A127" s="17">
        <v>34637</v>
      </c>
      <c r="B127" t="s">
        <v>227</v>
      </c>
      <c r="C127" s="2">
        <v>449557.30999999982</v>
      </c>
      <c r="D127" s="2">
        <v>449557.30999999982</v>
      </c>
      <c r="E127" s="2">
        <v>449557.30999999982</v>
      </c>
      <c r="F127" s="2">
        <v>449557.30999999982</v>
      </c>
      <c r="G127" s="2">
        <v>449557.30999999982</v>
      </c>
      <c r="H127" s="2">
        <v>449557.30999999982</v>
      </c>
      <c r="I127" s="2">
        <v>449557.30999999982</v>
      </c>
      <c r="J127" s="2">
        <v>449557.30999999982</v>
      </c>
      <c r="K127" s="2">
        <v>449557.30999999982</v>
      </c>
      <c r="L127" s="2">
        <v>449557.30999999982</v>
      </c>
      <c r="M127" s="2">
        <v>449557.30999999982</v>
      </c>
      <c r="N127" s="2">
        <v>449557.30999999982</v>
      </c>
      <c r="P127" s="7">
        <f>C127*VLOOKUP($A127,'2022 Depr Rates'!$A:$D,3,FALSE)/12/1000+VLOOKUP($A127,'2022 Depr Rates'!$A:$D,4,FALSE)/12/1000</f>
        <v>5.3572246108333319</v>
      </c>
      <c r="Q127" s="7">
        <f>D127*VLOOKUP($A127,'2022 Depr Rates'!$A:$D,3,FALSE)/12/1000+VLOOKUP($A127,'2022 Depr Rates'!$A:$D,4,FALSE)/12/1000</f>
        <v>5.3572246108333319</v>
      </c>
      <c r="R127" s="7">
        <f>E127*VLOOKUP($A127,'2022 Depr Rates'!$A:$D,3,FALSE)/12/1000+VLOOKUP($A127,'2022 Depr Rates'!$A:$D,4,FALSE)/12/1000</f>
        <v>5.3572246108333319</v>
      </c>
      <c r="S127" s="7">
        <f>F127*VLOOKUP($A127,'2022 Depr Rates'!$A:$D,3,FALSE)/12/1000+VLOOKUP($A127,'2022 Depr Rates'!$A:$D,4,FALSE)/12/1000</f>
        <v>5.3572246108333319</v>
      </c>
      <c r="T127" s="7">
        <f>G127*VLOOKUP($A127,'2022 Depr Rates'!$A:$D,3,FALSE)/12/1000+VLOOKUP($A127,'2022 Depr Rates'!$A:$D,4,FALSE)/12/1000</f>
        <v>5.3572246108333319</v>
      </c>
      <c r="U127" s="7">
        <f>H127*VLOOKUP($A127,'2022 Depr Rates'!$A:$D,3,FALSE)/12/1000+VLOOKUP($A127,'2022 Depr Rates'!$A:$D,4,FALSE)/12/1000</f>
        <v>5.3572246108333319</v>
      </c>
      <c r="V127" s="7">
        <f>I127*VLOOKUP($A127,'2022 Depr Rates'!$A:$D,3,FALSE)/12/1000+VLOOKUP($A127,'2022 Depr Rates'!$A:$D,4,FALSE)/12/1000</f>
        <v>5.3572246108333319</v>
      </c>
      <c r="W127" s="7">
        <f>J127*VLOOKUP($A127,'2022 Depr Rates'!$A:$D,3,FALSE)/12/1000+VLOOKUP($A127,'2022 Depr Rates'!$A:$D,4,FALSE)/12/1000</f>
        <v>5.3572246108333319</v>
      </c>
      <c r="X127" s="7">
        <f>K127*VLOOKUP($A127,'2022 Depr Rates'!$A:$D,3,FALSE)/12/1000+VLOOKUP($A127,'2022 Depr Rates'!$A:$D,4,FALSE)/12/1000</f>
        <v>5.3572246108333319</v>
      </c>
      <c r="Y127" s="7">
        <f>L127*VLOOKUP($A127,'2022 Depr Rates'!$A:$D,3,FALSE)/12/1000+VLOOKUP($A127,'2022 Depr Rates'!$A:$D,4,FALSE)/12/1000</f>
        <v>5.3572246108333319</v>
      </c>
      <c r="Z127" s="7">
        <f>M127*VLOOKUP($A127,'2022 Depr Rates'!$A:$D,3,FALSE)/12/1000+VLOOKUP($A127,'2022 Depr Rates'!$A:$D,4,FALSE)/12/1000</f>
        <v>5.3572246108333319</v>
      </c>
      <c r="AA127" s="7">
        <f>N127*VLOOKUP($A127,'2022 Depr Rates'!$A:$D,3,FALSE)/12/1000+VLOOKUP($A127,'2022 Depr Rates'!$A:$D,4,FALSE)/12/1000</f>
        <v>5.3572246108333319</v>
      </c>
      <c r="AB127" s="7">
        <f t="shared" si="3"/>
        <v>64.286695330000001</v>
      </c>
    </row>
    <row r="128" spans="1:28" x14ac:dyDescent="0.25">
      <c r="A128" s="17">
        <v>34644</v>
      </c>
      <c r="B128" t="s">
        <v>228</v>
      </c>
      <c r="C128" s="2">
        <v>510664.71</v>
      </c>
      <c r="D128" s="2">
        <v>510664.71</v>
      </c>
      <c r="E128" s="2">
        <v>510664.71</v>
      </c>
      <c r="F128" s="2">
        <v>510664.71</v>
      </c>
      <c r="G128" s="2">
        <v>510664.71</v>
      </c>
      <c r="H128" s="2">
        <v>510664.71</v>
      </c>
      <c r="I128" s="2">
        <v>510664.71</v>
      </c>
      <c r="J128" s="2">
        <v>510664.71</v>
      </c>
      <c r="K128" s="2">
        <v>510664.71</v>
      </c>
      <c r="L128" s="2">
        <v>510664.71</v>
      </c>
      <c r="M128" s="2">
        <v>510664.71</v>
      </c>
      <c r="N128" s="2">
        <v>510664.71</v>
      </c>
      <c r="P128" s="7">
        <f>C128*VLOOKUP($A128,'2022 Depr Rates'!$A:$D,3,FALSE)/12/1000+VLOOKUP($A128,'2022 Depr Rates'!$A:$D,4,FALSE)/12/1000</f>
        <v>1.2341063824999998</v>
      </c>
      <c r="Q128" s="7">
        <f>D128*VLOOKUP($A128,'2022 Depr Rates'!$A:$D,3,FALSE)/12/1000+VLOOKUP($A128,'2022 Depr Rates'!$A:$D,4,FALSE)/12/1000</f>
        <v>1.2341063824999998</v>
      </c>
      <c r="R128" s="7">
        <f>E128*VLOOKUP($A128,'2022 Depr Rates'!$A:$D,3,FALSE)/12/1000+VLOOKUP($A128,'2022 Depr Rates'!$A:$D,4,FALSE)/12/1000</f>
        <v>1.2341063824999998</v>
      </c>
      <c r="S128" s="7">
        <f>F128*VLOOKUP($A128,'2022 Depr Rates'!$A:$D,3,FALSE)/12/1000+VLOOKUP($A128,'2022 Depr Rates'!$A:$D,4,FALSE)/12/1000</f>
        <v>1.2341063824999998</v>
      </c>
      <c r="T128" s="7">
        <f>G128*VLOOKUP($A128,'2022 Depr Rates'!$A:$D,3,FALSE)/12/1000+VLOOKUP($A128,'2022 Depr Rates'!$A:$D,4,FALSE)/12/1000</f>
        <v>1.2341063824999998</v>
      </c>
      <c r="U128" s="7">
        <f>H128*VLOOKUP($A128,'2022 Depr Rates'!$A:$D,3,FALSE)/12/1000+VLOOKUP($A128,'2022 Depr Rates'!$A:$D,4,FALSE)/12/1000</f>
        <v>1.2341063824999998</v>
      </c>
      <c r="V128" s="7">
        <f>I128*VLOOKUP($A128,'2022 Depr Rates'!$A:$D,3,FALSE)/12/1000+VLOOKUP($A128,'2022 Depr Rates'!$A:$D,4,FALSE)/12/1000</f>
        <v>1.2341063824999998</v>
      </c>
      <c r="W128" s="7">
        <f>J128*VLOOKUP($A128,'2022 Depr Rates'!$A:$D,3,FALSE)/12/1000+VLOOKUP($A128,'2022 Depr Rates'!$A:$D,4,FALSE)/12/1000</f>
        <v>1.2341063824999998</v>
      </c>
      <c r="X128" s="7">
        <f>K128*VLOOKUP($A128,'2022 Depr Rates'!$A:$D,3,FALSE)/12/1000+VLOOKUP($A128,'2022 Depr Rates'!$A:$D,4,FALSE)/12/1000</f>
        <v>1.2341063824999998</v>
      </c>
      <c r="Y128" s="7">
        <f>L128*VLOOKUP($A128,'2022 Depr Rates'!$A:$D,3,FALSE)/12/1000+VLOOKUP($A128,'2022 Depr Rates'!$A:$D,4,FALSE)/12/1000</f>
        <v>1.2341063824999998</v>
      </c>
      <c r="Z128" s="7">
        <f>M128*VLOOKUP($A128,'2022 Depr Rates'!$A:$D,3,FALSE)/12/1000+VLOOKUP($A128,'2022 Depr Rates'!$A:$D,4,FALSE)/12/1000</f>
        <v>1.2341063824999998</v>
      </c>
      <c r="AA128" s="7">
        <f>N128*VLOOKUP($A128,'2022 Depr Rates'!$A:$D,3,FALSE)/12/1000+VLOOKUP($A128,'2022 Depr Rates'!$A:$D,4,FALSE)/12/1000</f>
        <v>1.2341063824999998</v>
      </c>
      <c r="AB128" s="7">
        <f t="shared" si="3"/>
        <v>14.809276590000001</v>
      </c>
    </row>
    <row r="129" spans="1:28" x14ac:dyDescent="0.25">
      <c r="A129" s="17">
        <v>34680</v>
      </c>
      <c r="B129" t="s">
        <v>229</v>
      </c>
      <c r="C129" s="2">
        <v>850630.8600000001</v>
      </c>
      <c r="D129" s="2">
        <v>850630.8600000001</v>
      </c>
      <c r="E129" s="2">
        <v>850630.8600000001</v>
      </c>
      <c r="F129" s="2">
        <v>850630.8600000001</v>
      </c>
      <c r="G129" s="2">
        <v>850630.8600000001</v>
      </c>
      <c r="H129" s="2">
        <v>850630.8600000001</v>
      </c>
      <c r="I129" s="2">
        <v>850630.8600000001</v>
      </c>
      <c r="J129" s="2">
        <v>850630.8600000001</v>
      </c>
      <c r="K129" s="2">
        <v>850630.8600000001</v>
      </c>
      <c r="L129" s="2">
        <v>850630.8600000001</v>
      </c>
      <c r="M129" s="2">
        <v>850630.8600000001</v>
      </c>
      <c r="N129" s="2">
        <v>850630.8600000001</v>
      </c>
      <c r="P129" s="7">
        <f>C129*VLOOKUP($A129,'2022 Depr Rates'!$A:$D,3,FALSE)/12/1000+VLOOKUP($A129,'2022 Depr Rates'!$A:$D,4,FALSE)/12/1000</f>
        <v>3.9696106799999997</v>
      </c>
      <c r="Q129" s="7">
        <f>D129*VLOOKUP($A129,'2022 Depr Rates'!$A:$D,3,FALSE)/12/1000+VLOOKUP($A129,'2022 Depr Rates'!$A:$D,4,FALSE)/12/1000</f>
        <v>3.9696106799999997</v>
      </c>
      <c r="R129" s="7">
        <f>E129*VLOOKUP($A129,'2022 Depr Rates'!$A:$D,3,FALSE)/12/1000+VLOOKUP($A129,'2022 Depr Rates'!$A:$D,4,FALSE)/12/1000</f>
        <v>3.9696106799999997</v>
      </c>
      <c r="S129" s="7">
        <f>F129*VLOOKUP($A129,'2022 Depr Rates'!$A:$D,3,FALSE)/12/1000+VLOOKUP($A129,'2022 Depr Rates'!$A:$D,4,FALSE)/12/1000</f>
        <v>3.9696106799999997</v>
      </c>
      <c r="T129" s="7">
        <f>G129*VLOOKUP($A129,'2022 Depr Rates'!$A:$D,3,FALSE)/12/1000+VLOOKUP($A129,'2022 Depr Rates'!$A:$D,4,FALSE)/12/1000</f>
        <v>3.9696106799999997</v>
      </c>
      <c r="U129" s="7">
        <f>H129*VLOOKUP($A129,'2022 Depr Rates'!$A:$D,3,FALSE)/12/1000+VLOOKUP($A129,'2022 Depr Rates'!$A:$D,4,FALSE)/12/1000</f>
        <v>3.9696106799999997</v>
      </c>
      <c r="V129" s="7">
        <f>I129*VLOOKUP($A129,'2022 Depr Rates'!$A:$D,3,FALSE)/12/1000+VLOOKUP($A129,'2022 Depr Rates'!$A:$D,4,FALSE)/12/1000</f>
        <v>3.9696106799999997</v>
      </c>
      <c r="W129" s="7">
        <f>J129*VLOOKUP($A129,'2022 Depr Rates'!$A:$D,3,FALSE)/12/1000+VLOOKUP($A129,'2022 Depr Rates'!$A:$D,4,FALSE)/12/1000</f>
        <v>3.9696106799999997</v>
      </c>
      <c r="X129" s="7">
        <f>K129*VLOOKUP($A129,'2022 Depr Rates'!$A:$D,3,FALSE)/12/1000+VLOOKUP($A129,'2022 Depr Rates'!$A:$D,4,FALSE)/12/1000</f>
        <v>3.9696106799999997</v>
      </c>
      <c r="Y129" s="7">
        <f>L129*VLOOKUP($A129,'2022 Depr Rates'!$A:$D,3,FALSE)/12/1000+VLOOKUP($A129,'2022 Depr Rates'!$A:$D,4,FALSE)/12/1000</f>
        <v>3.9696106799999997</v>
      </c>
      <c r="Z129" s="7">
        <f>M129*VLOOKUP($A129,'2022 Depr Rates'!$A:$D,3,FALSE)/12/1000+VLOOKUP($A129,'2022 Depr Rates'!$A:$D,4,FALSE)/12/1000</f>
        <v>3.9696106799999997</v>
      </c>
      <c r="AA129" s="7">
        <f>N129*VLOOKUP($A129,'2022 Depr Rates'!$A:$D,3,FALSE)/12/1000+VLOOKUP($A129,'2022 Depr Rates'!$A:$D,4,FALSE)/12/1000</f>
        <v>3.9696106799999997</v>
      </c>
      <c r="AB129" s="7">
        <f t="shared" si="3"/>
        <v>47.63532816</v>
      </c>
    </row>
    <row r="130" spans="1:28" x14ac:dyDescent="0.25">
      <c r="A130" s="17">
        <v>34681</v>
      </c>
      <c r="B130" t="s">
        <v>230</v>
      </c>
      <c r="C130" s="2">
        <v>6060776.8499999987</v>
      </c>
      <c r="D130" s="2">
        <v>6060776.8499999987</v>
      </c>
      <c r="E130" s="2">
        <v>6060776.8499999987</v>
      </c>
      <c r="F130" s="2">
        <v>6060776.8499999987</v>
      </c>
      <c r="G130" s="2">
        <v>6060776.8499999987</v>
      </c>
      <c r="H130" s="2">
        <v>6060776.8499999987</v>
      </c>
      <c r="I130" s="2">
        <v>6060776.8499999987</v>
      </c>
      <c r="J130" s="2">
        <v>6060776.8499999987</v>
      </c>
      <c r="K130" s="2">
        <v>6060776.8499999987</v>
      </c>
      <c r="L130" s="2">
        <v>6060776.8499999987</v>
      </c>
      <c r="M130" s="2">
        <v>6060776.8499999987</v>
      </c>
      <c r="N130" s="2">
        <v>6060776.8499999987</v>
      </c>
      <c r="P130" s="7">
        <f>C130*VLOOKUP($A130,'2022 Depr Rates'!$A:$D,3,FALSE)/12/1000+VLOOKUP($A130,'2022 Depr Rates'!$A:$D,4,FALSE)/12/1000</f>
        <v>21.212718974999998</v>
      </c>
      <c r="Q130" s="7">
        <f>D130*VLOOKUP($A130,'2022 Depr Rates'!$A:$D,3,FALSE)/12/1000+VLOOKUP($A130,'2022 Depr Rates'!$A:$D,4,FALSE)/12/1000</f>
        <v>21.212718974999998</v>
      </c>
      <c r="R130" s="7">
        <f>E130*VLOOKUP($A130,'2022 Depr Rates'!$A:$D,3,FALSE)/12/1000+VLOOKUP($A130,'2022 Depr Rates'!$A:$D,4,FALSE)/12/1000</f>
        <v>21.212718974999998</v>
      </c>
      <c r="S130" s="7">
        <f>F130*VLOOKUP($A130,'2022 Depr Rates'!$A:$D,3,FALSE)/12/1000+VLOOKUP($A130,'2022 Depr Rates'!$A:$D,4,FALSE)/12/1000</f>
        <v>21.212718974999998</v>
      </c>
      <c r="T130" s="7">
        <f>G130*VLOOKUP($A130,'2022 Depr Rates'!$A:$D,3,FALSE)/12/1000+VLOOKUP($A130,'2022 Depr Rates'!$A:$D,4,FALSE)/12/1000</f>
        <v>21.212718974999998</v>
      </c>
      <c r="U130" s="7">
        <f>H130*VLOOKUP($A130,'2022 Depr Rates'!$A:$D,3,FALSE)/12/1000+VLOOKUP($A130,'2022 Depr Rates'!$A:$D,4,FALSE)/12/1000</f>
        <v>21.212718974999998</v>
      </c>
      <c r="V130" s="7">
        <f>I130*VLOOKUP($A130,'2022 Depr Rates'!$A:$D,3,FALSE)/12/1000+VLOOKUP($A130,'2022 Depr Rates'!$A:$D,4,FALSE)/12/1000</f>
        <v>21.212718974999998</v>
      </c>
      <c r="W130" s="7">
        <f>J130*VLOOKUP($A130,'2022 Depr Rates'!$A:$D,3,FALSE)/12/1000+VLOOKUP($A130,'2022 Depr Rates'!$A:$D,4,FALSE)/12/1000</f>
        <v>21.212718974999998</v>
      </c>
      <c r="X130" s="7">
        <f>K130*VLOOKUP($A130,'2022 Depr Rates'!$A:$D,3,FALSE)/12/1000+VLOOKUP($A130,'2022 Depr Rates'!$A:$D,4,FALSE)/12/1000</f>
        <v>21.212718974999998</v>
      </c>
      <c r="Y130" s="7">
        <f>L130*VLOOKUP($A130,'2022 Depr Rates'!$A:$D,3,FALSE)/12/1000+VLOOKUP($A130,'2022 Depr Rates'!$A:$D,4,FALSE)/12/1000</f>
        <v>21.212718974999998</v>
      </c>
      <c r="Z130" s="7">
        <f>M130*VLOOKUP($A130,'2022 Depr Rates'!$A:$D,3,FALSE)/12/1000+VLOOKUP($A130,'2022 Depr Rates'!$A:$D,4,FALSE)/12/1000</f>
        <v>21.212718974999998</v>
      </c>
      <c r="AA130" s="7">
        <f>N130*VLOOKUP($A130,'2022 Depr Rates'!$A:$D,3,FALSE)/12/1000+VLOOKUP($A130,'2022 Depr Rates'!$A:$D,4,FALSE)/12/1000</f>
        <v>21.212718974999998</v>
      </c>
      <c r="AB130" s="7">
        <f t="shared" si="3"/>
        <v>254.55262769999999</v>
      </c>
    </row>
    <row r="131" spans="1:28" x14ac:dyDescent="0.25">
      <c r="A131" s="17">
        <v>34682</v>
      </c>
      <c r="B131" t="s">
        <v>231</v>
      </c>
      <c r="C131" s="2">
        <v>173209.91</v>
      </c>
      <c r="D131" s="2">
        <v>173209.91</v>
      </c>
      <c r="E131" s="2">
        <v>173209.91</v>
      </c>
      <c r="F131" s="2">
        <v>173209.91</v>
      </c>
      <c r="G131" s="2">
        <v>173209.91</v>
      </c>
      <c r="H131" s="2">
        <v>173209.91</v>
      </c>
      <c r="I131" s="2">
        <v>173209.91</v>
      </c>
      <c r="J131" s="2">
        <v>173209.91</v>
      </c>
      <c r="K131" s="2">
        <v>173209.91</v>
      </c>
      <c r="L131" s="2">
        <v>173209.91</v>
      </c>
      <c r="M131" s="2">
        <v>173209.91</v>
      </c>
      <c r="N131" s="2">
        <v>173209.91</v>
      </c>
      <c r="P131" s="7">
        <f>C131*VLOOKUP($A131,'2022 Depr Rates'!$A:$D,3,FALSE)/12/1000+VLOOKUP($A131,'2022 Depr Rates'!$A:$D,4,FALSE)/12/1000</f>
        <v>0.24538070583333332</v>
      </c>
      <c r="Q131" s="7">
        <f>D131*VLOOKUP($A131,'2022 Depr Rates'!$A:$D,3,FALSE)/12/1000+VLOOKUP($A131,'2022 Depr Rates'!$A:$D,4,FALSE)/12/1000</f>
        <v>0.24538070583333332</v>
      </c>
      <c r="R131" s="7">
        <f>E131*VLOOKUP($A131,'2022 Depr Rates'!$A:$D,3,FALSE)/12/1000+VLOOKUP($A131,'2022 Depr Rates'!$A:$D,4,FALSE)/12/1000</f>
        <v>0.24538070583333332</v>
      </c>
      <c r="S131" s="7">
        <f>F131*VLOOKUP($A131,'2022 Depr Rates'!$A:$D,3,FALSE)/12/1000+VLOOKUP($A131,'2022 Depr Rates'!$A:$D,4,FALSE)/12/1000</f>
        <v>0.24538070583333332</v>
      </c>
      <c r="T131" s="7">
        <f>G131*VLOOKUP($A131,'2022 Depr Rates'!$A:$D,3,FALSE)/12/1000+VLOOKUP($A131,'2022 Depr Rates'!$A:$D,4,FALSE)/12/1000</f>
        <v>0.24538070583333332</v>
      </c>
      <c r="U131" s="7">
        <f>H131*VLOOKUP($A131,'2022 Depr Rates'!$A:$D,3,FALSE)/12/1000+VLOOKUP($A131,'2022 Depr Rates'!$A:$D,4,FALSE)/12/1000</f>
        <v>0.24538070583333332</v>
      </c>
      <c r="V131" s="7">
        <f>I131*VLOOKUP($A131,'2022 Depr Rates'!$A:$D,3,FALSE)/12/1000+VLOOKUP($A131,'2022 Depr Rates'!$A:$D,4,FALSE)/12/1000</f>
        <v>0.24538070583333332</v>
      </c>
      <c r="W131" s="7">
        <f>J131*VLOOKUP($A131,'2022 Depr Rates'!$A:$D,3,FALSE)/12/1000+VLOOKUP($A131,'2022 Depr Rates'!$A:$D,4,FALSE)/12/1000</f>
        <v>0.24538070583333332</v>
      </c>
      <c r="X131" s="7">
        <f>K131*VLOOKUP($A131,'2022 Depr Rates'!$A:$D,3,FALSE)/12/1000+VLOOKUP($A131,'2022 Depr Rates'!$A:$D,4,FALSE)/12/1000</f>
        <v>0.24538070583333332</v>
      </c>
      <c r="Y131" s="7">
        <f>L131*VLOOKUP($A131,'2022 Depr Rates'!$A:$D,3,FALSE)/12/1000+VLOOKUP($A131,'2022 Depr Rates'!$A:$D,4,FALSE)/12/1000</f>
        <v>0.24538070583333332</v>
      </c>
      <c r="Z131" s="7">
        <f>M131*VLOOKUP($A131,'2022 Depr Rates'!$A:$D,3,FALSE)/12/1000+VLOOKUP($A131,'2022 Depr Rates'!$A:$D,4,FALSE)/12/1000</f>
        <v>0.24538070583333332</v>
      </c>
      <c r="AA131" s="7">
        <f>N131*VLOOKUP($A131,'2022 Depr Rates'!$A:$D,3,FALSE)/12/1000+VLOOKUP($A131,'2022 Depr Rates'!$A:$D,4,FALSE)/12/1000</f>
        <v>0.24538070583333332</v>
      </c>
      <c r="AB131" s="7">
        <f t="shared" si="3"/>
        <v>2.9445684700000001</v>
      </c>
    </row>
    <row r="132" spans="1:28" x14ac:dyDescent="0.25">
      <c r="A132" s="17">
        <v>34683</v>
      </c>
      <c r="B132" t="s">
        <v>232</v>
      </c>
      <c r="C132" s="2">
        <v>432910.42</v>
      </c>
      <c r="D132" s="2">
        <v>432910.42</v>
      </c>
      <c r="E132" s="2">
        <v>432910.42</v>
      </c>
      <c r="F132" s="2">
        <v>432910.42</v>
      </c>
      <c r="G132" s="2">
        <v>432910.42</v>
      </c>
      <c r="H132" s="2">
        <v>432910.42</v>
      </c>
      <c r="I132" s="2">
        <v>432910.42</v>
      </c>
      <c r="J132" s="2">
        <v>432910.42</v>
      </c>
      <c r="K132" s="2">
        <v>432910.42</v>
      </c>
      <c r="L132" s="2">
        <v>432910.42</v>
      </c>
      <c r="M132" s="2">
        <v>432910.42</v>
      </c>
      <c r="N132" s="2">
        <v>432910.42</v>
      </c>
      <c r="P132" s="7">
        <f>C132*VLOOKUP($A132,'2022 Depr Rates'!$A:$D,3,FALSE)/12/1000+VLOOKUP($A132,'2022 Depr Rates'!$A:$D,4,FALSE)/12/1000</f>
        <v>0.79366910333333329</v>
      </c>
      <c r="Q132" s="7">
        <f>D132*VLOOKUP($A132,'2022 Depr Rates'!$A:$D,3,FALSE)/12/1000+VLOOKUP($A132,'2022 Depr Rates'!$A:$D,4,FALSE)/12/1000</f>
        <v>0.79366910333333329</v>
      </c>
      <c r="R132" s="7">
        <f>E132*VLOOKUP($A132,'2022 Depr Rates'!$A:$D,3,FALSE)/12/1000+VLOOKUP($A132,'2022 Depr Rates'!$A:$D,4,FALSE)/12/1000</f>
        <v>0.79366910333333329</v>
      </c>
      <c r="S132" s="7">
        <f>F132*VLOOKUP($A132,'2022 Depr Rates'!$A:$D,3,FALSE)/12/1000+VLOOKUP($A132,'2022 Depr Rates'!$A:$D,4,FALSE)/12/1000</f>
        <v>0.79366910333333329</v>
      </c>
      <c r="T132" s="7">
        <f>G132*VLOOKUP($A132,'2022 Depr Rates'!$A:$D,3,FALSE)/12/1000+VLOOKUP($A132,'2022 Depr Rates'!$A:$D,4,FALSE)/12/1000</f>
        <v>0.79366910333333329</v>
      </c>
      <c r="U132" s="7">
        <f>H132*VLOOKUP($A132,'2022 Depr Rates'!$A:$D,3,FALSE)/12/1000+VLOOKUP($A132,'2022 Depr Rates'!$A:$D,4,FALSE)/12/1000</f>
        <v>0.79366910333333329</v>
      </c>
      <c r="V132" s="7">
        <f>I132*VLOOKUP($A132,'2022 Depr Rates'!$A:$D,3,FALSE)/12/1000+VLOOKUP($A132,'2022 Depr Rates'!$A:$D,4,FALSE)/12/1000</f>
        <v>0.79366910333333329</v>
      </c>
      <c r="W132" s="7">
        <f>J132*VLOOKUP($A132,'2022 Depr Rates'!$A:$D,3,FALSE)/12/1000+VLOOKUP($A132,'2022 Depr Rates'!$A:$D,4,FALSE)/12/1000</f>
        <v>0.79366910333333329</v>
      </c>
      <c r="X132" s="7">
        <f>K132*VLOOKUP($A132,'2022 Depr Rates'!$A:$D,3,FALSE)/12/1000+VLOOKUP($A132,'2022 Depr Rates'!$A:$D,4,FALSE)/12/1000</f>
        <v>0.79366910333333329</v>
      </c>
      <c r="Y132" s="7">
        <f>L132*VLOOKUP($A132,'2022 Depr Rates'!$A:$D,3,FALSE)/12/1000+VLOOKUP($A132,'2022 Depr Rates'!$A:$D,4,FALSE)/12/1000</f>
        <v>0.79366910333333329</v>
      </c>
      <c r="Z132" s="7">
        <f>M132*VLOOKUP($A132,'2022 Depr Rates'!$A:$D,3,FALSE)/12/1000+VLOOKUP($A132,'2022 Depr Rates'!$A:$D,4,FALSE)/12/1000</f>
        <v>0.79366910333333329</v>
      </c>
      <c r="AA132" s="7">
        <f>N132*VLOOKUP($A132,'2022 Depr Rates'!$A:$D,3,FALSE)/12/1000+VLOOKUP($A132,'2022 Depr Rates'!$A:$D,4,FALSE)/12/1000</f>
        <v>0.79366910333333329</v>
      </c>
      <c r="AB132" s="7">
        <f t="shared" ref="AB132:AB163" si="4">SUM(P132:AA132)</f>
        <v>9.5240292399999991</v>
      </c>
    </row>
    <row r="133" spans="1:28" x14ac:dyDescent="0.25">
      <c r="A133" s="17">
        <v>34686</v>
      </c>
      <c r="B133" t="s">
        <v>235</v>
      </c>
      <c r="C133" s="2">
        <v>141626.41</v>
      </c>
      <c r="D133" s="2">
        <v>141626.41</v>
      </c>
      <c r="E133" s="2">
        <v>141626.41</v>
      </c>
      <c r="F133" s="2">
        <v>141626.41</v>
      </c>
      <c r="G133" s="2">
        <v>141626.41</v>
      </c>
      <c r="H133" s="2">
        <v>141626.41</v>
      </c>
      <c r="I133" s="2">
        <v>141626.41</v>
      </c>
      <c r="J133" s="2">
        <v>141626.41</v>
      </c>
      <c r="K133" s="2">
        <v>141626.41</v>
      </c>
      <c r="L133" s="2">
        <v>141626.41</v>
      </c>
      <c r="M133" s="2">
        <v>141626.41</v>
      </c>
      <c r="N133" s="2">
        <v>141626.41</v>
      </c>
      <c r="P133" s="7">
        <f>C133*VLOOKUP($A133,'2022 Depr Rates'!$A:$D,3,FALSE)/12/1000+VLOOKUP($A133,'2022 Depr Rates'!$A:$D,4,FALSE)/12/1000</f>
        <v>0.35406602500000001</v>
      </c>
      <c r="Q133" s="7">
        <f>D133*VLOOKUP($A133,'2022 Depr Rates'!$A:$D,3,FALSE)/12/1000+VLOOKUP($A133,'2022 Depr Rates'!$A:$D,4,FALSE)/12/1000</f>
        <v>0.35406602500000001</v>
      </c>
      <c r="R133" s="7">
        <f>E133*VLOOKUP($A133,'2022 Depr Rates'!$A:$D,3,FALSE)/12/1000+VLOOKUP($A133,'2022 Depr Rates'!$A:$D,4,FALSE)/12/1000</f>
        <v>0.35406602500000001</v>
      </c>
      <c r="S133" s="7">
        <f>F133*VLOOKUP($A133,'2022 Depr Rates'!$A:$D,3,FALSE)/12/1000+VLOOKUP($A133,'2022 Depr Rates'!$A:$D,4,FALSE)/12/1000</f>
        <v>0.35406602500000001</v>
      </c>
      <c r="T133" s="7">
        <f>G133*VLOOKUP($A133,'2022 Depr Rates'!$A:$D,3,FALSE)/12/1000+VLOOKUP($A133,'2022 Depr Rates'!$A:$D,4,FALSE)/12/1000</f>
        <v>0.35406602500000001</v>
      </c>
      <c r="U133" s="7">
        <f>H133*VLOOKUP($A133,'2022 Depr Rates'!$A:$D,3,FALSE)/12/1000+VLOOKUP($A133,'2022 Depr Rates'!$A:$D,4,FALSE)/12/1000</f>
        <v>0.35406602500000001</v>
      </c>
      <c r="V133" s="7">
        <f>I133*VLOOKUP($A133,'2022 Depr Rates'!$A:$D,3,FALSE)/12/1000+VLOOKUP($A133,'2022 Depr Rates'!$A:$D,4,FALSE)/12/1000</f>
        <v>0.35406602500000001</v>
      </c>
      <c r="W133" s="7">
        <f>J133*VLOOKUP($A133,'2022 Depr Rates'!$A:$D,3,FALSE)/12/1000+VLOOKUP($A133,'2022 Depr Rates'!$A:$D,4,FALSE)/12/1000</f>
        <v>0.35406602500000001</v>
      </c>
      <c r="X133" s="7">
        <f>K133*VLOOKUP($A133,'2022 Depr Rates'!$A:$D,3,FALSE)/12/1000+VLOOKUP($A133,'2022 Depr Rates'!$A:$D,4,FALSE)/12/1000</f>
        <v>0.35406602500000001</v>
      </c>
      <c r="Y133" s="7">
        <f>L133*VLOOKUP($A133,'2022 Depr Rates'!$A:$D,3,FALSE)/12/1000+VLOOKUP($A133,'2022 Depr Rates'!$A:$D,4,FALSE)/12/1000</f>
        <v>0.35406602500000001</v>
      </c>
      <c r="Z133" s="7">
        <f>M133*VLOOKUP($A133,'2022 Depr Rates'!$A:$D,3,FALSE)/12/1000+VLOOKUP($A133,'2022 Depr Rates'!$A:$D,4,FALSE)/12/1000</f>
        <v>0.35406602500000001</v>
      </c>
      <c r="AA133" s="7">
        <f>N133*VLOOKUP($A133,'2022 Depr Rates'!$A:$D,3,FALSE)/12/1000+VLOOKUP($A133,'2022 Depr Rates'!$A:$D,4,FALSE)/12/1000</f>
        <v>0.35406602500000001</v>
      </c>
      <c r="AB133" s="7">
        <f t="shared" si="4"/>
        <v>4.248792299999999</v>
      </c>
    </row>
    <row r="134" spans="1:28" x14ac:dyDescent="0.25">
      <c r="A134" s="17">
        <v>34687</v>
      </c>
      <c r="B134" t="s">
        <v>236</v>
      </c>
      <c r="C134" s="2">
        <v>771104.75000000023</v>
      </c>
      <c r="D134" s="2">
        <v>771104.75000000023</v>
      </c>
      <c r="E134" s="2">
        <v>771104.75000000023</v>
      </c>
      <c r="F134" s="2">
        <v>771104.75000000023</v>
      </c>
      <c r="G134" s="2">
        <v>771104.75000000023</v>
      </c>
      <c r="H134" s="2">
        <v>771104.75000000023</v>
      </c>
      <c r="I134" s="2">
        <v>771104.75000000023</v>
      </c>
      <c r="J134" s="2">
        <v>771104.75000000023</v>
      </c>
      <c r="K134" s="2">
        <v>771104.75000000023</v>
      </c>
      <c r="L134" s="2">
        <v>771104.75000000023</v>
      </c>
      <c r="M134" s="2">
        <v>771104.75000000023</v>
      </c>
      <c r="N134" s="2">
        <v>771104.75000000023</v>
      </c>
      <c r="P134" s="7">
        <f>C134*VLOOKUP($A134,'2022 Depr Rates'!$A:$D,3,FALSE)/12/1000+VLOOKUP($A134,'2022 Depr Rates'!$A:$D,4,FALSE)/12/1000</f>
        <v>9.1889982708333378</v>
      </c>
      <c r="Q134" s="7">
        <f>D134*VLOOKUP($A134,'2022 Depr Rates'!$A:$D,3,FALSE)/12/1000+VLOOKUP($A134,'2022 Depr Rates'!$A:$D,4,FALSE)/12/1000</f>
        <v>9.1889982708333378</v>
      </c>
      <c r="R134" s="7">
        <f>E134*VLOOKUP($A134,'2022 Depr Rates'!$A:$D,3,FALSE)/12/1000+VLOOKUP($A134,'2022 Depr Rates'!$A:$D,4,FALSE)/12/1000</f>
        <v>9.1889982708333378</v>
      </c>
      <c r="S134" s="7">
        <f>F134*VLOOKUP($A134,'2022 Depr Rates'!$A:$D,3,FALSE)/12/1000+VLOOKUP($A134,'2022 Depr Rates'!$A:$D,4,FALSE)/12/1000</f>
        <v>9.1889982708333378</v>
      </c>
      <c r="T134" s="7">
        <f>G134*VLOOKUP($A134,'2022 Depr Rates'!$A:$D,3,FALSE)/12/1000+VLOOKUP($A134,'2022 Depr Rates'!$A:$D,4,FALSE)/12/1000</f>
        <v>9.1889982708333378</v>
      </c>
      <c r="U134" s="7">
        <f>H134*VLOOKUP($A134,'2022 Depr Rates'!$A:$D,3,FALSE)/12/1000+VLOOKUP($A134,'2022 Depr Rates'!$A:$D,4,FALSE)/12/1000</f>
        <v>9.1889982708333378</v>
      </c>
      <c r="V134" s="7">
        <f>I134*VLOOKUP($A134,'2022 Depr Rates'!$A:$D,3,FALSE)/12/1000+VLOOKUP($A134,'2022 Depr Rates'!$A:$D,4,FALSE)/12/1000</f>
        <v>9.1889982708333378</v>
      </c>
      <c r="W134" s="7">
        <f>J134*VLOOKUP($A134,'2022 Depr Rates'!$A:$D,3,FALSE)/12/1000+VLOOKUP($A134,'2022 Depr Rates'!$A:$D,4,FALSE)/12/1000</f>
        <v>9.1889982708333378</v>
      </c>
      <c r="X134" s="7">
        <f>K134*VLOOKUP($A134,'2022 Depr Rates'!$A:$D,3,FALSE)/12/1000+VLOOKUP($A134,'2022 Depr Rates'!$A:$D,4,FALSE)/12/1000</f>
        <v>9.1889982708333378</v>
      </c>
      <c r="Y134" s="7">
        <f>L134*VLOOKUP($A134,'2022 Depr Rates'!$A:$D,3,FALSE)/12/1000+VLOOKUP($A134,'2022 Depr Rates'!$A:$D,4,FALSE)/12/1000</f>
        <v>9.1889982708333378</v>
      </c>
      <c r="Z134" s="7">
        <f>M134*VLOOKUP($A134,'2022 Depr Rates'!$A:$D,3,FALSE)/12/1000+VLOOKUP($A134,'2022 Depr Rates'!$A:$D,4,FALSE)/12/1000</f>
        <v>9.1889982708333378</v>
      </c>
      <c r="AA134" s="7">
        <f>N134*VLOOKUP($A134,'2022 Depr Rates'!$A:$D,3,FALSE)/12/1000+VLOOKUP($A134,'2022 Depr Rates'!$A:$D,4,FALSE)/12/1000</f>
        <v>9.1889982708333378</v>
      </c>
      <c r="AB134" s="7">
        <f t="shared" si="4"/>
        <v>110.26797925000005</v>
      </c>
    </row>
    <row r="135" spans="1:28" x14ac:dyDescent="0.25">
      <c r="A135" s="17">
        <v>34899</v>
      </c>
      <c r="B135" t="s">
        <v>239</v>
      </c>
      <c r="C135" s="2">
        <v>9473273.8499999996</v>
      </c>
      <c r="D135" s="2">
        <v>9473273.8499999996</v>
      </c>
      <c r="E135" s="2">
        <v>9473273.8499999996</v>
      </c>
      <c r="F135" s="2">
        <v>9473273.8499999996</v>
      </c>
      <c r="G135" s="2">
        <v>9473273.8499999996</v>
      </c>
      <c r="H135" s="2">
        <v>9473273.8499999996</v>
      </c>
      <c r="I135" s="2">
        <v>9473273.8499999996</v>
      </c>
      <c r="J135" s="2">
        <v>9473273.8499999996</v>
      </c>
      <c r="K135" s="2">
        <v>9473273.8499999996</v>
      </c>
      <c r="L135" s="2">
        <v>9473273.8499999996</v>
      </c>
      <c r="M135" s="2">
        <v>9473273.8499999996</v>
      </c>
      <c r="N135" s="2">
        <v>9473273.8499999996</v>
      </c>
      <c r="P135" s="7">
        <f>C135*VLOOKUP($A135,'2022 Depr Rates'!$A:$D,3,FALSE)/12/1000+VLOOKUP($A135,'2022 Depr Rates'!$A:$D,4,FALSE)/12/1000</f>
        <v>78.94394874999999</v>
      </c>
      <c r="Q135" s="7">
        <f>D135*VLOOKUP($A135,'2022 Depr Rates'!$A:$D,3,FALSE)/12/1000+VLOOKUP($A135,'2022 Depr Rates'!$A:$D,4,FALSE)/12/1000</f>
        <v>78.94394874999999</v>
      </c>
      <c r="R135" s="7">
        <f>E135*VLOOKUP($A135,'2022 Depr Rates'!$A:$D,3,FALSE)/12/1000+VLOOKUP($A135,'2022 Depr Rates'!$A:$D,4,FALSE)/12/1000</f>
        <v>78.94394874999999</v>
      </c>
      <c r="S135" s="7">
        <f>F135*VLOOKUP($A135,'2022 Depr Rates'!$A:$D,3,FALSE)/12/1000+VLOOKUP($A135,'2022 Depr Rates'!$A:$D,4,FALSE)/12/1000</f>
        <v>78.94394874999999</v>
      </c>
      <c r="T135" s="7">
        <f>G135*VLOOKUP($A135,'2022 Depr Rates'!$A:$D,3,FALSE)/12/1000+VLOOKUP($A135,'2022 Depr Rates'!$A:$D,4,FALSE)/12/1000</f>
        <v>78.94394874999999</v>
      </c>
      <c r="U135" s="7">
        <f>H135*VLOOKUP($A135,'2022 Depr Rates'!$A:$D,3,FALSE)/12/1000+VLOOKUP($A135,'2022 Depr Rates'!$A:$D,4,FALSE)/12/1000</f>
        <v>78.94394874999999</v>
      </c>
      <c r="V135" s="7">
        <f>I135*VLOOKUP($A135,'2022 Depr Rates'!$A:$D,3,FALSE)/12/1000+VLOOKUP($A135,'2022 Depr Rates'!$A:$D,4,FALSE)/12/1000</f>
        <v>78.94394874999999</v>
      </c>
      <c r="W135" s="7">
        <f>J135*VLOOKUP($A135,'2022 Depr Rates'!$A:$D,3,FALSE)/12/1000+VLOOKUP($A135,'2022 Depr Rates'!$A:$D,4,FALSE)/12/1000</f>
        <v>78.94394874999999</v>
      </c>
      <c r="X135" s="7">
        <f>K135*VLOOKUP($A135,'2022 Depr Rates'!$A:$D,3,FALSE)/12/1000+VLOOKUP($A135,'2022 Depr Rates'!$A:$D,4,FALSE)/12/1000</f>
        <v>78.94394874999999</v>
      </c>
      <c r="Y135" s="7">
        <f>L135*VLOOKUP($A135,'2022 Depr Rates'!$A:$D,3,FALSE)/12/1000+VLOOKUP($A135,'2022 Depr Rates'!$A:$D,4,FALSE)/12/1000</f>
        <v>78.94394874999999</v>
      </c>
      <c r="Z135" s="7">
        <f>M135*VLOOKUP($A135,'2022 Depr Rates'!$A:$D,3,FALSE)/12/1000+VLOOKUP($A135,'2022 Depr Rates'!$A:$D,4,FALSE)/12/1000</f>
        <v>78.94394874999999</v>
      </c>
      <c r="AA135" s="7">
        <f>N135*VLOOKUP($A135,'2022 Depr Rates'!$A:$D,3,FALSE)/12/1000+VLOOKUP($A135,'2022 Depr Rates'!$A:$D,4,FALSE)/12/1000</f>
        <v>78.94394874999999</v>
      </c>
      <c r="AB135" s="7">
        <f t="shared" si="4"/>
        <v>947.32738499999994</v>
      </c>
    </row>
    <row r="136" spans="1:28" x14ac:dyDescent="0.25">
      <c r="A136" s="17">
        <v>35001</v>
      </c>
      <c r="B136" t="s">
        <v>241</v>
      </c>
      <c r="C136" s="2">
        <v>12151664.619999999</v>
      </c>
      <c r="D136" s="2">
        <v>12151664.619999999</v>
      </c>
      <c r="E136" s="2">
        <v>12151664.619999999</v>
      </c>
      <c r="F136" s="2">
        <v>12151664.619999999</v>
      </c>
      <c r="G136" s="2">
        <v>12151664.619999999</v>
      </c>
      <c r="H136" s="2">
        <v>12151664.619999999</v>
      </c>
      <c r="I136" s="2">
        <v>12151664.619999999</v>
      </c>
      <c r="J136" s="2">
        <v>12151664.619999999</v>
      </c>
      <c r="K136" s="2">
        <v>12151664.619999999</v>
      </c>
      <c r="L136" s="2">
        <v>12151664.619999999</v>
      </c>
      <c r="M136" s="2">
        <v>12151664.619999999</v>
      </c>
      <c r="N136" s="2">
        <v>12151664.619999999</v>
      </c>
      <c r="P136" s="7">
        <f>C136*VLOOKUP($A136,'2022 Depr Rates'!$A:$D,3,FALSE)/12/1000+VLOOKUP($A136,'2022 Depr Rates'!$A:$D,4,FALSE)/12/1000</f>
        <v>13.164303338333333</v>
      </c>
      <c r="Q136" s="7">
        <f>D136*VLOOKUP($A136,'2022 Depr Rates'!$A:$D,3,FALSE)/12/1000+VLOOKUP($A136,'2022 Depr Rates'!$A:$D,4,FALSE)/12/1000</f>
        <v>13.164303338333333</v>
      </c>
      <c r="R136" s="7">
        <f>E136*VLOOKUP($A136,'2022 Depr Rates'!$A:$D,3,FALSE)/12/1000+VLOOKUP($A136,'2022 Depr Rates'!$A:$D,4,FALSE)/12/1000</f>
        <v>13.164303338333333</v>
      </c>
      <c r="S136" s="7">
        <f>F136*VLOOKUP($A136,'2022 Depr Rates'!$A:$D,3,FALSE)/12/1000+VLOOKUP($A136,'2022 Depr Rates'!$A:$D,4,FALSE)/12/1000</f>
        <v>13.164303338333333</v>
      </c>
      <c r="T136" s="7">
        <f>G136*VLOOKUP($A136,'2022 Depr Rates'!$A:$D,3,FALSE)/12/1000+VLOOKUP($A136,'2022 Depr Rates'!$A:$D,4,FALSE)/12/1000</f>
        <v>13.164303338333333</v>
      </c>
      <c r="U136" s="7">
        <f>H136*VLOOKUP($A136,'2022 Depr Rates'!$A:$D,3,FALSE)/12/1000+VLOOKUP($A136,'2022 Depr Rates'!$A:$D,4,FALSE)/12/1000</f>
        <v>13.164303338333333</v>
      </c>
      <c r="V136" s="7">
        <f>I136*VLOOKUP($A136,'2022 Depr Rates'!$A:$D,3,FALSE)/12/1000+VLOOKUP($A136,'2022 Depr Rates'!$A:$D,4,FALSE)/12/1000</f>
        <v>13.164303338333333</v>
      </c>
      <c r="W136" s="7">
        <f>J136*VLOOKUP($A136,'2022 Depr Rates'!$A:$D,3,FALSE)/12/1000+VLOOKUP($A136,'2022 Depr Rates'!$A:$D,4,FALSE)/12/1000</f>
        <v>13.164303338333333</v>
      </c>
      <c r="X136" s="7">
        <f>K136*VLOOKUP($A136,'2022 Depr Rates'!$A:$D,3,FALSE)/12/1000+VLOOKUP($A136,'2022 Depr Rates'!$A:$D,4,FALSE)/12/1000</f>
        <v>13.164303338333333</v>
      </c>
      <c r="Y136" s="7">
        <f>L136*VLOOKUP($A136,'2022 Depr Rates'!$A:$D,3,FALSE)/12/1000+VLOOKUP($A136,'2022 Depr Rates'!$A:$D,4,FALSE)/12/1000</f>
        <v>13.164303338333333</v>
      </c>
      <c r="Z136" s="7">
        <f>M136*VLOOKUP($A136,'2022 Depr Rates'!$A:$D,3,FALSE)/12/1000+VLOOKUP($A136,'2022 Depr Rates'!$A:$D,4,FALSE)/12/1000</f>
        <v>13.164303338333333</v>
      </c>
      <c r="AA136" s="7">
        <f>N136*VLOOKUP($A136,'2022 Depr Rates'!$A:$D,3,FALSE)/12/1000+VLOOKUP($A136,'2022 Depr Rates'!$A:$D,4,FALSE)/12/1000</f>
        <v>13.164303338333333</v>
      </c>
      <c r="AB136" s="7">
        <f t="shared" si="4"/>
        <v>157.97164005999994</v>
      </c>
    </row>
    <row r="137" spans="1:28" x14ac:dyDescent="0.25">
      <c r="A137" s="17">
        <v>35200</v>
      </c>
      <c r="B137" t="s">
        <v>242</v>
      </c>
      <c r="C137" s="2">
        <v>56965020.840000004</v>
      </c>
      <c r="D137" s="2">
        <v>56965020.840000004</v>
      </c>
      <c r="E137" s="2">
        <v>56965020.840000004</v>
      </c>
      <c r="F137" s="2">
        <v>56965020.840000004</v>
      </c>
      <c r="G137" s="2">
        <v>56965020.840000004</v>
      </c>
      <c r="H137" s="2">
        <v>56965020.840000004</v>
      </c>
      <c r="I137" s="2">
        <v>56965020.840000004</v>
      </c>
      <c r="J137" s="2">
        <v>56965020.840000004</v>
      </c>
      <c r="K137" s="2">
        <v>56965020.840000004</v>
      </c>
      <c r="L137" s="2">
        <v>56965020.840000004</v>
      </c>
      <c r="M137" s="2">
        <v>56965020.840000004</v>
      </c>
      <c r="N137" s="2">
        <v>56965020.840000004</v>
      </c>
      <c r="P137" s="7">
        <f>C137*VLOOKUP($A137,'2022 Depr Rates'!$A:$D,3,FALSE)/12/1000+VLOOKUP($A137,'2022 Depr Rates'!$A:$D,4,FALSE)/12/1000</f>
        <v>85.456481760000017</v>
      </c>
      <c r="Q137" s="7">
        <f>D137*VLOOKUP($A137,'2022 Depr Rates'!$A:$D,3,FALSE)/12/1000+VLOOKUP($A137,'2022 Depr Rates'!$A:$D,4,FALSE)/12/1000</f>
        <v>85.456481760000017</v>
      </c>
      <c r="R137" s="7">
        <f>E137*VLOOKUP($A137,'2022 Depr Rates'!$A:$D,3,FALSE)/12/1000+VLOOKUP($A137,'2022 Depr Rates'!$A:$D,4,FALSE)/12/1000</f>
        <v>85.456481760000017</v>
      </c>
      <c r="S137" s="7">
        <f>F137*VLOOKUP($A137,'2022 Depr Rates'!$A:$D,3,FALSE)/12/1000+VLOOKUP($A137,'2022 Depr Rates'!$A:$D,4,FALSE)/12/1000</f>
        <v>85.456481760000017</v>
      </c>
      <c r="T137" s="7">
        <f>G137*VLOOKUP($A137,'2022 Depr Rates'!$A:$D,3,FALSE)/12/1000+VLOOKUP($A137,'2022 Depr Rates'!$A:$D,4,FALSE)/12/1000</f>
        <v>85.456481760000017</v>
      </c>
      <c r="U137" s="7">
        <f>H137*VLOOKUP($A137,'2022 Depr Rates'!$A:$D,3,FALSE)/12/1000+VLOOKUP($A137,'2022 Depr Rates'!$A:$D,4,FALSE)/12/1000</f>
        <v>85.456481760000017</v>
      </c>
      <c r="V137" s="7">
        <f>I137*VLOOKUP($A137,'2022 Depr Rates'!$A:$D,3,FALSE)/12/1000+VLOOKUP($A137,'2022 Depr Rates'!$A:$D,4,FALSE)/12/1000</f>
        <v>85.456481760000017</v>
      </c>
      <c r="W137" s="7">
        <f>J137*VLOOKUP($A137,'2022 Depr Rates'!$A:$D,3,FALSE)/12/1000+VLOOKUP($A137,'2022 Depr Rates'!$A:$D,4,FALSE)/12/1000</f>
        <v>85.456481760000017</v>
      </c>
      <c r="X137" s="7">
        <f>K137*VLOOKUP($A137,'2022 Depr Rates'!$A:$D,3,FALSE)/12/1000+VLOOKUP($A137,'2022 Depr Rates'!$A:$D,4,FALSE)/12/1000</f>
        <v>85.456481760000017</v>
      </c>
      <c r="Y137" s="7">
        <f>L137*VLOOKUP($A137,'2022 Depr Rates'!$A:$D,3,FALSE)/12/1000+VLOOKUP($A137,'2022 Depr Rates'!$A:$D,4,FALSE)/12/1000</f>
        <v>85.456481760000017</v>
      </c>
      <c r="Z137" s="7">
        <f>M137*VLOOKUP($A137,'2022 Depr Rates'!$A:$D,3,FALSE)/12/1000+VLOOKUP($A137,'2022 Depr Rates'!$A:$D,4,FALSE)/12/1000</f>
        <v>85.456481760000017</v>
      </c>
      <c r="AA137" s="7">
        <f>N137*VLOOKUP($A137,'2022 Depr Rates'!$A:$D,3,FALSE)/12/1000+VLOOKUP($A137,'2022 Depr Rates'!$A:$D,4,FALSE)/12/1000</f>
        <v>85.456481760000017</v>
      </c>
      <c r="AB137" s="7">
        <f t="shared" si="4"/>
        <v>1025.4777811199999</v>
      </c>
    </row>
    <row r="138" spans="1:28" x14ac:dyDescent="0.25">
      <c r="A138" s="17">
        <v>35300</v>
      </c>
      <c r="B138" t="s">
        <v>243</v>
      </c>
      <c r="C138" s="2">
        <v>365564840.4323802</v>
      </c>
      <c r="D138" s="2">
        <v>365619707.20555019</v>
      </c>
      <c r="E138" s="2">
        <v>365693845.1739102</v>
      </c>
      <c r="F138" s="2">
        <v>366351702.24616021</v>
      </c>
      <c r="G138" s="2">
        <v>366447300.60157025</v>
      </c>
      <c r="H138" s="2">
        <v>368329412.13199025</v>
      </c>
      <c r="I138" s="2">
        <v>372056229.52729028</v>
      </c>
      <c r="J138" s="2">
        <v>372145816.3057003</v>
      </c>
      <c r="K138" s="2">
        <v>372223035.14713031</v>
      </c>
      <c r="L138" s="2">
        <v>372312523.16548032</v>
      </c>
      <c r="M138" s="2">
        <v>373987201.52212036</v>
      </c>
      <c r="N138" s="2">
        <v>376097902.43569034</v>
      </c>
      <c r="P138" s="7">
        <f>C138*VLOOKUP($A138,'2022 Depr Rates'!$A:$D,3,FALSE)/12/1000+VLOOKUP($A138,'2022 Depr Rates'!$A:$D,4,FALSE)/12/1000</f>
        <v>775.49622386476028</v>
      </c>
      <c r="Q138" s="7">
        <f>D138*VLOOKUP($A138,'2022 Depr Rates'!$A:$D,3,FALSE)/12/1000+VLOOKUP($A138,'2022 Depr Rates'!$A:$D,4,FALSE)/12/1000</f>
        <v>775.60595741110046</v>
      </c>
      <c r="R138" s="7">
        <f>E138*VLOOKUP($A138,'2022 Depr Rates'!$A:$D,3,FALSE)/12/1000+VLOOKUP($A138,'2022 Depr Rates'!$A:$D,4,FALSE)/12/1000</f>
        <v>775.75423334782033</v>
      </c>
      <c r="S138" s="7">
        <f>F138*VLOOKUP($A138,'2022 Depr Rates'!$A:$D,3,FALSE)/12/1000+VLOOKUP($A138,'2022 Depr Rates'!$A:$D,4,FALSE)/12/1000</f>
        <v>777.06994749232047</v>
      </c>
      <c r="T138" s="7">
        <f>G138*VLOOKUP($A138,'2022 Depr Rates'!$A:$D,3,FALSE)/12/1000+VLOOKUP($A138,'2022 Depr Rates'!$A:$D,4,FALSE)/12/1000</f>
        <v>777.26114420314047</v>
      </c>
      <c r="U138" s="7">
        <f>H138*VLOOKUP($A138,'2022 Depr Rates'!$A:$D,3,FALSE)/12/1000+VLOOKUP($A138,'2022 Depr Rates'!$A:$D,4,FALSE)/12/1000</f>
        <v>781.02536726398046</v>
      </c>
      <c r="V138" s="7">
        <f>I138*VLOOKUP($A138,'2022 Depr Rates'!$A:$D,3,FALSE)/12/1000+VLOOKUP($A138,'2022 Depr Rates'!$A:$D,4,FALSE)/12/1000</f>
        <v>788.47900205458052</v>
      </c>
      <c r="W138" s="7">
        <f>J138*VLOOKUP($A138,'2022 Depr Rates'!$A:$D,3,FALSE)/12/1000+VLOOKUP($A138,'2022 Depr Rates'!$A:$D,4,FALSE)/12/1000</f>
        <v>788.65817561140057</v>
      </c>
      <c r="X138" s="7">
        <f>K138*VLOOKUP($A138,'2022 Depr Rates'!$A:$D,3,FALSE)/12/1000+VLOOKUP($A138,'2022 Depr Rates'!$A:$D,4,FALSE)/12/1000</f>
        <v>788.81261329426059</v>
      </c>
      <c r="Y138" s="7">
        <f>L138*VLOOKUP($A138,'2022 Depr Rates'!$A:$D,3,FALSE)/12/1000+VLOOKUP($A138,'2022 Depr Rates'!$A:$D,4,FALSE)/12/1000</f>
        <v>788.99158933096055</v>
      </c>
      <c r="Z138" s="7">
        <f>M138*VLOOKUP($A138,'2022 Depr Rates'!$A:$D,3,FALSE)/12/1000+VLOOKUP($A138,'2022 Depr Rates'!$A:$D,4,FALSE)/12/1000</f>
        <v>792.3409460442407</v>
      </c>
      <c r="AA138" s="7">
        <f>N138*VLOOKUP($A138,'2022 Depr Rates'!$A:$D,3,FALSE)/12/1000+VLOOKUP($A138,'2022 Depr Rates'!$A:$D,4,FALSE)/12/1000</f>
        <v>796.56234787138067</v>
      </c>
      <c r="AB138" s="7">
        <f t="shared" si="4"/>
        <v>9406.0575477899456</v>
      </c>
    </row>
    <row r="139" spans="1:28" x14ac:dyDescent="0.25">
      <c r="A139" s="17">
        <v>35400</v>
      </c>
      <c r="B139" t="s">
        <v>244</v>
      </c>
      <c r="C139" s="2">
        <v>5092060.5500000007</v>
      </c>
      <c r="D139" s="2">
        <v>5092060.5500000007</v>
      </c>
      <c r="E139" s="2">
        <v>5092060.5500000007</v>
      </c>
      <c r="F139" s="2">
        <v>5092060.5500000007</v>
      </c>
      <c r="G139" s="2">
        <v>5092060.5500000007</v>
      </c>
      <c r="H139" s="2">
        <v>5092060.5500000007</v>
      </c>
      <c r="I139" s="2">
        <v>5092060.5500000007</v>
      </c>
      <c r="J139" s="2">
        <v>5092060.5500000007</v>
      </c>
      <c r="K139" s="2">
        <v>5092060.5500000007</v>
      </c>
      <c r="L139" s="2">
        <v>5092060.5500000007</v>
      </c>
      <c r="M139" s="2">
        <v>5092060.5500000007</v>
      </c>
      <c r="N139" s="2">
        <v>5092060.5500000007</v>
      </c>
      <c r="P139" s="7">
        <f>C139*VLOOKUP($A139,'2022 Depr Rates'!$A:$D,3,FALSE)/12/1000+VLOOKUP($A139,'2022 Depr Rates'!$A:$D,4,FALSE)/12/1000</f>
        <v>11.881474616666667</v>
      </c>
      <c r="Q139" s="7">
        <f>D139*VLOOKUP($A139,'2022 Depr Rates'!$A:$D,3,FALSE)/12/1000+VLOOKUP($A139,'2022 Depr Rates'!$A:$D,4,FALSE)/12/1000</f>
        <v>11.881474616666667</v>
      </c>
      <c r="R139" s="7">
        <f>E139*VLOOKUP($A139,'2022 Depr Rates'!$A:$D,3,FALSE)/12/1000+VLOOKUP($A139,'2022 Depr Rates'!$A:$D,4,FALSE)/12/1000</f>
        <v>11.881474616666667</v>
      </c>
      <c r="S139" s="7">
        <f>F139*VLOOKUP($A139,'2022 Depr Rates'!$A:$D,3,FALSE)/12/1000+VLOOKUP($A139,'2022 Depr Rates'!$A:$D,4,FALSE)/12/1000</f>
        <v>11.881474616666667</v>
      </c>
      <c r="T139" s="7">
        <f>G139*VLOOKUP($A139,'2022 Depr Rates'!$A:$D,3,FALSE)/12/1000+VLOOKUP($A139,'2022 Depr Rates'!$A:$D,4,FALSE)/12/1000</f>
        <v>11.881474616666667</v>
      </c>
      <c r="U139" s="7">
        <f>H139*VLOOKUP($A139,'2022 Depr Rates'!$A:$D,3,FALSE)/12/1000+VLOOKUP($A139,'2022 Depr Rates'!$A:$D,4,FALSE)/12/1000</f>
        <v>11.881474616666667</v>
      </c>
      <c r="V139" s="7">
        <f>I139*VLOOKUP($A139,'2022 Depr Rates'!$A:$D,3,FALSE)/12/1000+VLOOKUP($A139,'2022 Depr Rates'!$A:$D,4,FALSE)/12/1000</f>
        <v>11.881474616666667</v>
      </c>
      <c r="W139" s="7">
        <f>J139*VLOOKUP($A139,'2022 Depr Rates'!$A:$D,3,FALSE)/12/1000+VLOOKUP($A139,'2022 Depr Rates'!$A:$D,4,FALSE)/12/1000</f>
        <v>11.881474616666667</v>
      </c>
      <c r="X139" s="7">
        <f>K139*VLOOKUP($A139,'2022 Depr Rates'!$A:$D,3,FALSE)/12/1000+VLOOKUP($A139,'2022 Depr Rates'!$A:$D,4,FALSE)/12/1000</f>
        <v>11.881474616666667</v>
      </c>
      <c r="Y139" s="7">
        <f>L139*VLOOKUP($A139,'2022 Depr Rates'!$A:$D,3,FALSE)/12/1000+VLOOKUP($A139,'2022 Depr Rates'!$A:$D,4,FALSE)/12/1000</f>
        <v>11.881474616666667</v>
      </c>
      <c r="Z139" s="7">
        <f>M139*VLOOKUP($A139,'2022 Depr Rates'!$A:$D,3,FALSE)/12/1000+VLOOKUP($A139,'2022 Depr Rates'!$A:$D,4,FALSE)/12/1000</f>
        <v>11.881474616666667</v>
      </c>
      <c r="AA139" s="7">
        <f>N139*VLOOKUP($A139,'2022 Depr Rates'!$A:$D,3,FALSE)/12/1000+VLOOKUP($A139,'2022 Depr Rates'!$A:$D,4,FALSE)/12/1000</f>
        <v>11.881474616666667</v>
      </c>
      <c r="AB139" s="7">
        <f t="shared" si="4"/>
        <v>142.57769540000001</v>
      </c>
    </row>
    <row r="140" spans="1:28" x14ac:dyDescent="0.25">
      <c r="A140" s="17">
        <v>35500</v>
      </c>
      <c r="B140" t="s">
        <v>245</v>
      </c>
      <c r="C140" s="2">
        <v>433426844.58511984</v>
      </c>
      <c r="D140" s="2">
        <v>436883107.92187989</v>
      </c>
      <c r="E140" s="2">
        <v>440379341.14495987</v>
      </c>
      <c r="F140" s="2">
        <v>445086251.02795988</v>
      </c>
      <c r="G140" s="2">
        <v>448626994.68343991</v>
      </c>
      <c r="H140" s="2">
        <v>455873098.99819988</v>
      </c>
      <c r="I140" s="2">
        <v>466945259.92159992</v>
      </c>
      <c r="J140" s="2">
        <v>470473535.12107992</v>
      </c>
      <c r="K140" s="2">
        <v>473976158.30311996</v>
      </c>
      <c r="L140" s="2">
        <v>477504228.66691995</v>
      </c>
      <c r="M140" s="2">
        <v>484320101.21383995</v>
      </c>
      <c r="N140" s="2">
        <v>492040316.84179991</v>
      </c>
      <c r="P140" s="7">
        <f>C140*VLOOKUP($A140,'2022 Depr Rates'!$A:$D,3,FALSE)/12/1000+VLOOKUP($A140,'2022 Depr Rates'!$A:$D,4,FALSE)/12/1000</f>
        <v>1300.2805337553598</v>
      </c>
      <c r="Q140" s="7">
        <f>D140*VLOOKUP($A140,'2022 Depr Rates'!$A:$D,3,FALSE)/12/1000+VLOOKUP($A140,'2022 Depr Rates'!$A:$D,4,FALSE)/12/1000</f>
        <v>1310.64932376564</v>
      </c>
      <c r="R140" s="7">
        <f>E140*VLOOKUP($A140,'2022 Depr Rates'!$A:$D,3,FALSE)/12/1000+VLOOKUP($A140,'2022 Depr Rates'!$A:$D,4,FALSE)/12/1000</f>
        <v>1321.1380234348796</v>
      </c>
      <c r="S140" s="7">
        <f>F140*VLOOKUP($A140,'2022 Depr Rates'!$A:$D,3,FALSE)/12/1000+VLOOKUP($A140,'2022 Depr Rates'!$A:$D,4,FALSE)/12/1000</f>
        <v>1335.2587530838798</v>
      </c>
      <c r="T140" s="7">
        <f>G140*VLOOKUP($A140,'2022 Depr Rates'!$A:$D,3,FALSE)/12/1000+VLOOKUP($A140,'2022 Depr Rates'!$A:$D,4,FALSE)/12/1000</f>
        <v>1345.8809840503197</v>
      </c>
      <c r="U140" s="7">
        <f>H140*VLOOKUP($A140,'2022 Depr Rates'!$A:$D,3,FALSE)/12/1000+VLOOKUP($A140,'2022 Depr Rates'!$A:$D,4,FALSE)/12/1000</f>
        <v>1367.6192969945998</v>
      </c>
      <c r="V140" s="7">
        <f>I140*VLOOKUP($A140,'2022 Depr Rates'!$A:$D,3,FALSE)/12/1000+VLOOKUP($A140,'2022 Depr Rates'!$A:$D,4,FALSE)/12/1000</f>
        <v>1400.8357797648</v>
      </c>
      <c r="W140" s="7">
        <f>J140*VLOOKUP($A140,'2022 Depr Rates'!$A:$D,3,FALSE)/12/1000+VLOOKUP($A140,'2022 Depr Rates'!$A:$D,4,FALSE)/12/1000</f>
        <v>1411.4206053632397</v>
      </c>
      <c r="X140" s="7">
        <f>K140*VLOOKUP($A140,'2022 Depr Rates'!$A:$D,3,FALSE)/12/1000+VLOOKUP($A140,'2022 Depr Rates'!$A:$D,4,FALSE)/12/1000</f>
        <v>1421.9284749093599</v>
      </c>
      <c r="Y140" s="7">
        <f>L140*VLOOKUP($A140,'2022 Depr Rates'!$A:$D,3,FALSE)/12/1000+VLOOKUP($A140,'2022 Depr Rates'!$A:$D,4,FALSE)/12/1000</f>
        <v>1432.5126860007599</v>
      </c>
      <c r="Z140" s="7">
        <f>M140*VLOOKUP($A140,'2022 Depr Rates'!$A:$D,3,FALSE)/12/1000+VLOOKUP($A140,'2022 Depr Rates'!$A:$D,4,FALSE)/12/1000</f>
        <v>1452.9603036415201</v>
      </c>
      <c r="AA140" s="7">
        <f>N140*VLOOKUP($A140,'2022 Depr Rates'!$A:$D,3,FALSE)/12/1000+VLOOKUP($A140,'2022 Depr Rates'!$A:$D,4,FALSE)/12/1000</f>
        <v>1476.1209505254001</v>
      </c>
      <c r="AB140" s="7">
        <f t="shared" si="4"/>
        <v>16576.605715289759</v>
      </c>
    </row>
    <row r="141" spans="1:28" x14ac:dyDescent="0.25">
      <c r="A141" s="17">
        <v>35600</v>
      </c>
      <c r="B141" t="s">
        <v>246</v>
      </c>
      <c r="C141" s="2">
        <v>170516217.94287997</v>
      </c>
      <c r="D141" s="2">
        <v>170537893.70511997</v>
      </c>
      <c r="E141" s="2">
        <v>170567182.77903998</v>
      </c>
      <c r="F141" s="2">
        <v>170827076.93103996</v>
      </c>
      <c r="G141" s="2">
        <v>170864844.18255997</v>
      </c>
      <c r="H141" s="2">
        <v>171608394.41679996</v>
      </c>
      <c r="I141" s="2">
        <v>173080717.33839998</v>
      </c>
      <c r="J141" s="2">
        <v>173116109.64591998</v>
      </c>
      <c r="K141" s="2">
        <v>173146615.85487998</v>
      </c>
      <c r="L141" s="2">
        <v>173181969.14607999</v>
      </c>
      <c r="M141" s="2">
        <v>173843570.47215998</v>
      </c>
      <c r="N141" s="2">
        <v>174677427.62319997</v>
      </c>
      <c r="P141" s="7">
        <f>C141*VLOOKUP($A141,'2022 Depr Rates'!$A:$D,3,FALSE)/12/1000+VLOOKUP($A141,'2022 Depr Rates'!$A:$D,4,FALSE)/12/1000</f>
        <v>468.91959934291992</v>
      </c>
      <c r="Q141" s="7">
        <f>D141*VLOOKUP($A141,'2022 Depr Rates'!$A:$D,3,FALSE)/12/1000+VLOOKUP($A141,'2022 Depr Rates'!$A:$D,4,FALSE)/12/1000</f>
        <v>468.97920768907994</v>
      </c>
      <c r="R141" s="7">
        <f>E141*VLOOKUP($A141,'2022 Depr Rates'!$A:$D,3,FALSE)/12/1000+VLOOKUP($A141,'2022 Depr Rates'!$A:$D,4,FALSE)/12/1000</f>
        <v>469.05975264235997</v>
      </c>
      <c r="S141" s="7">
        <f>F141*VLOOKUP($A141,'2022 Depr Rates'!$A:$D,3,FALSE)/12/1000+VLOOKUP($A141,'2022 Depr Rates'!$A:$D,4,FALSE)/12/1000</f>
        <v>469.7744615603599</v>
      </c>
      <c r="T141" s="7">
        <f>G141*VLOOKUP($A141,'2022 Depr Rates'!$A:$D,3,FALSE)/12/1000+VLOOKUP($A141,'2022 Depr Rates'!$A:$D,4,FALSE)/12/1000</f>
        <v>469.87832150203991</v>
      </c>
      <c r="U141" s="7">
        <f>H141*VLOOKUP($A141,'2022 Depr Rates'!$A:$D,3,FALSE)/12/1000+VLOOKUP($A141,'2022 Depr Rates'!$A:$D,4,FALSE)/12/1000</f>
        <v>471.92308464619987</v>
      </c>
      <c r="V141" s="7">
        <f>I141*VLOOKUP($A141,'2022 Depr Rates'!$A:$D,3,FALSE)/12/1000+VLOOKUP($A141,'2022 Depr Rates'!$A:$D,4,FALSE)/12/1000</f>
        <v>475.97197268059995</v>
      </c>
      <c r="W141" s="7">
        <f>J141*VLOOKUP($A141,'2022 Depr Rates'!$A:$D,3,FALSE)/12/1000+VLOOKUP($A141,'2022 Depr Rates'!$A:$D,4,FALSE)/12/1000</f>
        <v>476.06930152627996</v>
      </c>
      <c r="X141" s="7">
        <f>K141*VLOOKUP($A141,'2022 Depr Rates'!$A:$D,3,FALSE)/12/1000+VLOOKUP($A141,'2022 Depr Rates'!$A:$D,4,FALSE)/12/1000</f>
        <v>476.15319360091996</v>
      </c>
      <c r="Y141" s="7">
        <f>L141*VLOOKUP($A141,'2022 Depr Rates'!$A:$D,3,FALSE)/12/1000+VLOOKUP($A141,'2022 Depr Rates'!$A:$D,4,FALSE)/12/1000</f>
        <v>476.25041515172001</v>
      </c>
      <c r="Z141" s="7">
        <f>M141*VLOOKUP($A141,'2022 Depr Rates'!$A:$D,3,FALSE)/12/1000+VLOOKUP($A141,'2022 Depr Rates'!$A:$D,4,FALSE)/12/1000</f>
        <v>478.06981879844</v>
      </c>
      <c r="AA141" s="7">
        <f>N141*VLOOKUP($A141,'2022 Depr Rates'!$A:$D,3,FALSE)/12/1000+VLOOKUP($A141,'2022 Depr Rates'!$A:$D,4,FALSE)/12/1000</f>
        <v>480.36292596379991</v>
      </c>
      <c r="AB141" s="7">
        <f t="shared" si="4"/>
        <v>5681.412055104719</v>
      </c>
    </row>
    <row r="142" spans="1:28" x14ac:dyDescent="0.25">
      <c r="A142" s="17">
        <v>35601</v>
      </c>
      <c r="B142" t="s">
        <v>247</v>
      </c>
      <c r="C142" s="2">
        <v>2110610.13</v>
      </c>
      <c r="D142" s="2">
        <v>2110610.13</v>
      </c>
      <c r="E142" s="2">
        <v>2110610.13</v>
      </c>
      <c r="F142" s="2">
        <v>2110610.13</v>
      </c>
      <c r="G142" s="2">
        <v>2110610.13</v>
      </c>
      <c r="H142" s="2">
        <v>2110610.13</v>
      </c>
      <c r="I142" s="2">
        <v>2110610.13</v>
      </c>
      <c r="J142" s="2">
        <v>2110610.13</v>
      </c>
      <c r="K142" s="2">
        <v>2110610.13</v>
      </c>
      <c r="L142" s="2">
        <v>2110610.13</v>
      </c>
      <c r="M142" s="2">
        <v>2110610.13</v>
      </c>
      <c r="N142" s="2">
        <v>2110610.13</v>
      </c>
      <c r="P142" s="7">
        <f>C142*VLOOKUP($A142,'2022 Depr Rates'!$A:$D,3,FALSE)/12/1000+VLOOKUP($A142,'2022 Depr Rates'!$A:$D,4,FALSE)/12/1000</f>
        <v>2.8141468399999998</v>
      </c>
      <c r="Q142" s="7">
        <f>D142*VLOOKUP($A142,'2022 Depr Rates'!$A:$D,3,FALSE)/12/1000+VLOOKUP($A142,'2022 Depr Rates'!$A:$D,4,FALSE)/12/1000</f>
        <v>2.8141468399999998</v>
      </c>
      <c r="R142" s="7">
        <f>E142*VLOOKUP($A142,'2022 Depr Rates'!$A:$D,3,FALSE)/12/1000+VLOOKUP($A142,'2022 Depr Rates'!$A:$D,4,FALSE)/12/1000</f>
        <v>2.8141468399999998</v>
      </c>
      <c r="S142" s="7">
        <f>F142*VLOOKUP($A142,'2022 Depr Rates'!$A:$D,3,FALSE)/12/1000+VLOOKUP($A142,'2022 Depr Rates'!$A:$D,4,FALSE)/12/1000</f>
        <v>2.8141468399999998</v>
      </c>
      <c r="T142" s="7">
        <f>G142*VLOOKUP($A142,'2022 Depr Rates'!$A:$D,3,FALSE)/12/1000+VLOOKUP($A142,'2022 Depr Rates'!$A:$D,4,FALSE)/12/1000</f>
        <v>2.8141468399999998</v>
      </c>
      <c r="U142" s="7">
        <f>H142*VLOOKUP($A142,'2022 Depr Rates'!$A:$D,3,FALSE)/12/1000+VLOOKUP($A142,'2022 Depr Rates'!$A:$D,4,FALSE)/12/1000</f>
        <v>2.8141468399999998</v>
      </c>
      <c r="V142" s="7">
        <f>I142*VLOOKUP($A142,'2022 Depr Rates'!$A:$D,3,FALSE)/12/1000+VLOOKUP($A142,'2022 Depr Rates'!$A:$D,4,FALSE)/12/1000</f>
        <v>2.8141468399999998</v>
      </c>
      <c r="W142" s="7">
        <f>J142*VLOOKUP($A142,'2022 Depr Rates'!$A:$D,3,FALSE)/12/1000+VLOOKUP($A142,'2022 Depr Rates'!$A:$D,4,FALSE)/12/1000</f>
        <v>2.8141468399999998</v>
      </c>
      <c r="X142" s="7">
        <f>K142*VLOOKUP($A142,'2022 Depr Rates'!$A:$D,3,FALSE)/12/1000+VLOOKUP($A142,'2022 Depr Rates'!$A:$D,4,FALSE)/12/1000</f>
        <v>2.8141468399999998</v>
      </c>
      <c r="Y142" s="7">
        <f>L142*VLOOKUP($A142,'2022 Depr Rates'!$A:$D,3,FALSE)/12/1000+VLOOKUP($A142,'2022 Depr Rates'!$A:$D,4,FALSE)/12/1000</f>
        <v>2.8141468399999998</v>
      </c>
      <c r="Z142" s="7">
        <f>M142*VLOOKUP($A142,'2022 Depr Rates'!$A:$D,3,FALSE)/12/1000+VLOOKUP($A142,'2022 Depr Rates'!$A:$D,4,FALSE)/12/1000</f>
        <v>2.8141468399999998</v>
      </c>
      <c r="AA142" s="7">
        <f>N142*VLOOKUP($A142,'2022 Depr Rates'!$A:$D,3,FALSE)/12/1000+VLOOKUP($A142,'2022 Depr Rates'!$A:$D,4,FALSE)/12/1000</f>
        <v>2.8141468399999998</v>
      </c>
      <c r="AB142" s="7">
        <f t="shared" si="4"/>
        <v>33.76976208</v>
      </c>
    </row>
    <row r="143" spans="1:28" x14ac:dyDescent="0.25">
      <c r="A143" s="17">
        <v>35700</v>
      </c>
      <c r="B143" t="s">
        <v>248</v>
      </c>
      <c r="C143" s="2">
        <v>3597803.02</v>
      </c>
      <c r="D143" s="2">
        <v>3597803.02</v>
      </c>
      <c r="E143" s="2">
        <v>3597803.02</v>
      </c>
      <c r="F143" s="2">
        <v>3597803.02</v>
      </c>
      <c r="G143" s="2">
        <v>3597803.02</v>
      </c>
      <c r="H143" s="2">
        <v>3597803.02</v>
      </c>
      <c r="I143" s="2">
        <v>3597803.02</v>
      </c>
      <c r="J143" s="2">
        <v>3597803.02</v>
      </c>
      <c r="K143" s="2">
        <v>3597803.02</v>
      </c>
      <c r="L143" s="2">
        <v>3597803.02</v>
      </c>
      <c r="M143" s="2">
        <v>3597803.02</v>
      </c>
      <c r="N143" s="2">
        <v>3597803.02</v>
      </c>
      <c r="P143" s="7">
        <f>C143*VLOOKUP($A143,'2022 Depr Rates'!$A:$D,3,FALSE)/12/1000+VLOOKUP($A143,'2022 Depr Rates'!$A:$D,4,FALSE)/12/1000</f>
        <v>5.0968876116666673</v>
      </c>
      <c r="Q143" s="7">
        <f>D143*VLOOKUP($A143,'2022 Depr Rates'!$A:$D,3,FALSE)/12/1000+VLOOKUP($A143,'2022 Depr Rates'!$A:$D,4,FALSE)/12/1000</f>
        <v>5.0968876116666673</v>
      </c>
      <c r="R143" s="7">
        <f>E143*VLOOKUP($A143,'2022 Depr Rates'!$A:$D,3,FALSE)/12/1000+VLOOKUP($A143,'2022 Depr Rates'!$A:$D,4,FALSE)/12/1000</f>
        <v>5.0968876116666673</v>
      </c>
      <c r="S143" s="7">
        <f>F143*VLOOKUP($A143,'2022 Depr Rates'!$A:$D,3,FALSE)/12/1000+VLOOKUP($A143,'2022 Depr Rates'!$A:$D,4,FALSE)/12/1000</f>
        <v>5.0968876116666673</v>
      </c>
      <c r="T143" s="7">
        <f>G143*VLOOKUP($A143,'2022 Depr Rates'!$A:$D,3,FALSE)/12/1000+VLOOKUP($A143,'2022 Depr Rates'!$A:$D,4,FALSE)/12/1000</f>
        <v>5.0968876116666673</v>
      </c>
      <c r="U143" s="7">
        <f>H143*VLOOKUP($A143,'2022 Depr Rates'!$A:$D,3,FALSE)/12/1000+VLOOKUP($A143,'2022 Depr Rates'!$A:$D,4,FALSE)/12/1000</f>
        <v>5.0968876116666673</v>
      </c>
      <c r="V143" s="7">
        <f>I143*VLOOKUP($A143,'2022 Depr Rates'!$A:$D,3,FALSE)/12/1000+VLOOKUP($A143,'2022 Depr Rates'!$A:$D,4,FALSE)/12/1000</f>
        <v>5.0968876116666673</v>
      </c>
      <c r="W143" s="7">
        <f>J143*VLOOKUP($A143,'2022 Depr Rates'!$A:$D,3,FALSE)/12/1000+VLOOKUP($A143,'2022 Depr Rates'!$A:$D,4,FALSE)/12/1000</f>
        <v>5.0968876116666673</v>
      </c>
      <c r="X143" s="7">
        <f>K143*VLOOKUP($A143,'2022 Depr Rates'!$A:$D,3,FALSE)/12/1000+VLOOKUP($A143,'2022 Depr Rates'!$A:$D,4,FALSE)/12/1000</f>
        <v>5.0968876116666673</v>
      </c>
      <c r="Y143" s="7">
        <f>L143*VLOOKUP($A143,'2022 Depr Rates'!$A:$D,3,FALSE)/12/1000+VLOOKUP($A143,'2022 Depr Rates'!$A:$D,4,FALSE)/12/1000</f>
        <v>5.0968876116666673</v>
      </c>
      <c r="Z143" s="7">
        <f>M143*VLOOKUP($A143,'2022 Depr Rates'!$A:$D,3,FALSE)/12/1000+VLOOKUP($A143,'2022 Depr Rates'!$A:$D,4,FALSE)/12/1000</f>
        <v>5.0968876116666673</v>
      </c>
      <c r="AA143" s="7">
        <f>N143*VLOOKUP($A143,'2022 Depr Rates'!$A:$D,3,FALSE)/12/1000+VLOOKUP($A143,'2022 Depr Rates'!$A:$D,4,FALSE)/12/1000</f>
        <v>5.0968876116666673</v>
      </c>
      <c r="AB143" s="7">
        <f t="shared" si="4"/>
        <v>61.162651340000004</v>
      </c>
    </row>
    <row r="144" spans="1:28" x14ac:dyDescent="0.25">
      <c r="A144" s="17">
        <v>35800</v>
      </c>
      <c r="B144" t="s">
        <v>249</v>
      </c>
      <c r="C144" s="2">
        <v>7404951.0200000005</v>
      </c>
      <c r="D144" s="2">
        <v>7404951.0200000005</v>
      </c>
      <c r="E144" s="2">
        <v>7404951.0200000005</v>
      </c>
      <c r="F144" s="2">
        <v>7404951.0200000005</v>
      </c>
      <c r="G144" s="2">
        <v>7404951.0200000005</v>
      </c>
      <c r="H144" s="2">
        <v>7404951.0200000005</v>
      </c>
      <c r="I144" s="2">
        <v>7404951.0200000005</v>
      </c>
      <c r="J144" s="2">
        <v>7404951.0200000005</v>
      </c>
      <c r="K144" s="2">
        <v>7404951.0200000005</v>
      </c>
      <c r="L144" s="2">
        <v>7404951.0200000005</v>
      </c>
      <c r="M144" s="2">
        <v>7404951.0200000005</v>
      </c>
      <c r="N144" s="2">
        <v>7404951.0200000005</v>
      </c>
      <c r="P144" s="7">
        <f>C144*VLOOKUP($A144,'2022 Depr Rates'!$A:$D,3,FALSE)/12/1000+VLOOKUP($A144,'2022 Depr Rates'!$A:$D,4,FALSE)/12/1000</f>
        <v>16.661139795000004</v>
      </c>
      <c r="Q144" s="7">
        <f>D144*VLOOKUP($A144,'2022 Depr Rates'!$A:$D,3,FALSE)/12/1000+VLOOKUP($A144,'2022 Depr Rates'!$A:$D,4,FALSE)/12/1000</f>
        <v>16.661139795000004</v>
      </c>
      <c r="R144" s="7">
        <f>E144*VLOOKUP($A144,'2022 Depr Rates'!$A:$D,3,FALSE)/12/1000+VLOOKUP($A144,'2022 Depr Rates'!$A:$D,4,FALSE)/12/1000</f>
        <v>16.661139795000004</v>
      </c>
      <c r="S144" s="7">
        <f>F144*VLOOKUP($A144,'2022 Depr Rates'!$A:$D,3,FALSE)/12/1000+VLOOKUP($A144,'2022 Depr Rates'!$A:$D,4,FALSE)/12/1000</f>
        <v>16.661139795000004</v>
      </c>
      <c r="T144" s="7">
        <f>G144*VLOOKUP($A144,'2022 Depr Rates'!$A:$D,3,FALSE)/12/1000+VLOOKUP($A144,'2022 Depr Rates'!$A:$D,4,FALSE)/12/1000</f>
        <v>16.661139795000004</v>
      </c>
      <c r="U144" s="7">
        <f>H144*VLOOKUP($A144,'2022 Depr Rates'!$A:$D,3,FALSE)/12/1000+VLOOKUP($A144,'2022 Depr Rates'!$A:$D,4,FALSE)/12/1000</f>
        <v>16.661139795000004</v>
      </c>
      <c r="V144" s="7">
        <f>I144*VLOOKUP($A144,'2022 Depr Rates'!$A:$D,3,FALSE)/12/1000+VLOOKUP($A144,'2022 Depr Rates'!$A:$D,4,FALSE)/12/1000</f>
        <v>16.661139795000004</v>
      </c>
      <c r="W144" s="7">
        <f>J144*VLOOKUP($A144,'2022 Depr Rates'!$A:$D,3,FALSE)/12/1000+VLOOKUP($A144,'2022 Depr Rates'!$A:$D,4,FALSE)/12/1000</f>
        <v>16.661139795000004</v>
      </c>
      <c r="X144" s="7">
        <f>K144*VLOOKUP($A144,'2022 Depr Rates'!$A:$D,3,FALSE)/12/1000+VLOOKUP($A144,'2022 Depr Rates'!$A:$D,4,FALSE)/12/1000</f>
        <v>16.661139795000004</v>
      </c>
      <c r="Y144" s="7">
        <f>L144*VLOOKUP($A144,'2022 Depr Rates'!$A:$D,3,FALSE)/12/1000+VLOOKUP($A144,'2022 Depr Rates'!$A:$D,4,FALSE)/12/1000</f>
        <v>16.661139795000004</v>
      </c>
      <c r="Z144" s="7">
        <f>M144*VLOOKUP($A144,'2022 Depr Rates'!$A:$D,3,FALSE)/12/1000+VLOOKUP($A144,'2022 Depr Rates'!$A:$D,4,FALSE)/12/1000</f>
        <v>16.661139795000004</v>
      </c>
      <c r="AA144" s="7">
        <f>N144*VLOOKUP($A144,'2022 Depr Rates'!$A:$D,3,FALSE)/12/1000+VLOOKUP($A144,'2022 Depr Rates'!$A:$D,4,FALSE)/12/1000</f>
        <v>16.661139795000004</v>
      </c>
      <c r="AB144" s="7">
        <f t="shared" si="4"/>
        <v>199.93367753999999</v>
      </c>
    </row>
    <row r="145" spans="1:28" x14ac:dyDescent="0.25">
      <c r="A145" s="17">
        <v>35900</v>
      </c>
      <c r="B145" t="s">
        <v>250</v>
      </c>
      <c r="C145" s="2">
        <v>17202451.920240004</v>
      </c>
      <c r="D145" s="2">
        <v>17305453.897760004</v>
      </c>
      <c r="E145" s="2">
        <v>17409090.317920003</v>
      </c>
      <c r="F145" s="2">
        <v>17531943.827920001</v>
      </c>
      <c r="G145" s="2">
        <v>17636286.762880001</v>
      </c>
      <c r="H145" s="2">
        <v>17799444.946400002</v>
      </c>
      <c r="I145" s="2">
        <v>18023334.187200002</v>
      </c>
      <c r="J145" s="2">
        <v>18127479.210160002</v>
      </c>
      <c r="K145" s="2">
        <v>18231217.058240004</v>
      </c>
      <c r="L145" s="2">
        <v>18335358.829840004</v>
      </c>
      <c r="M145" s="2">
        <v>18491687.937680002</v>
      </c>
      <c r="N145" s="2">
        <v>18662371.697600003</v>
      </c>
      <c r="P145" s="7">
        <f>C145*VLOOKUP($A145,'2022 Depr Rates'!$A:$D,3,FALSE)/12/1000+VLOOKUP($A145,'2022 Depr Rates'!$A:$D,4,FALSE)/12/1000</f>
        <v>22.936602560320008</v>
      </c>
      <c r="Q145" s="7">
        <f>D145*VLOOKUP($A145,'2022 Depr Rates'!$A:$D,3,FALSE)/12/1000+VLOOKUP($A145,'2022 Depr Rates'!$A:$D,4,FALSE)/12/1000</f>
        <v>23.073938530346673</v>
      </c>
      <c r="R145" s="7">
        <f>E145*VLOOKUP($A145,'2022 Depr Rates'!$A:$D,3,FALSE)/12/1000+VLOOKUP($A145,'2022 Depr Rates'!$A:$D,4,FALSE)/12/1000</f>
        <v>23.212120423893339</v>
      </c>
      <c r="S145" s="7">
        <f>F145*VLOOKUP($A145,'2022 Depr Rates'!$A:$D,3,FALSE)/12/1000+VLOOKUP($A145,'2022 Depr Rates'!$A:$D,4,FALSE)/12/1000</f>
        <v>23.375925103893334</v>
      </c>
      <c r="T145" s="7">
        <f>G145*VLOOKUP($A145,'2022 Depr Rates'!$A:$D,3,FALSE)/12/1000+VLOOKUP($A145,'2022 Depr Rates'!$A:$D,4,FALSE)/12/1000</f>
        <v>23.515049017173336</v>
      </c>
      <c r="U145" s="7">
        <f>H145*VLOOKUP($A145,'2022 Depr Rates'!$A:$D,3,FALSE)/12/1000+VLOOKUP($A145,'2022 Depr Rates'!$A:$D,4,FALSE)/12/1000</f>
        <v>23.732593261866672</v>
      </c>
      <c r="V145" s="7">
        <f>I145*VLOOKUP($A145,'2022 Depr Rates'!$A:$D,3,FALSE)/12/1000+VLOOKUP($A145,'2022 Depr Rates'!$A:$D,4,FALSE)/12/1000</f>
        <v>24.031112249600003</v>
      </c>
      <c r="W145" s="7">
        <f>J145*VLOOKUP($A145,'2022 Depr Rates'!$A:$D,3,FALSE)/12/1000+VLOOKUP($A145,'2022 Depr Rates'!$A:$D,4,FALSE)/12/1000</f>
        <v>24.169972280213337</v>
      </c>
      <c r="X145" s="7">
        <f>K145*VLOOKUP($A145,'2022 Depr Rates'!$A:$D,3,FALSE)/12/1000+VLOOKUP($A145,'2022 Depr Rates'!$A:$D,4,FALSE)/12/1000</f>
        <v>24.308289410986671</v>
      </c>
      <c r="Y145" s="7">
        <f>L145*VLOOKUP($A145,'2022 Depr Rates'!$A:$D,3,FALSE)/12/1000+VLOOKUP($A145,'2022 Depr Rates'!$A:$D,4,FALSE)/12/1000</f>
        <v>24.447145106453345</v>
      </c>
      <c r="Z145" s="7">
        <f>M145*VLOOKUP($A145,'2022 Depr Rates'!$A:$D,3,FALSE)/12/1000+VLOOKUP($A145,'2022 Depr Rates'!$A:$D,4,FALSE)/12/1000</f>
        <v>24.655583916906672</v>
      </c>
      <c r="AA145" s="7">
        <f>N145*VLOOKUP($A145,'2022 Depr Rates'!$A:$D,3,FALSE)/12/1000+VLOOKUP($A145,'2022 Depr Rates'!$A:$D,4,FALSE)/12/1000</f>
        <v>24.883162263466669</v>
      </c>
      <c r="AB145" s="7">
        <f t="shared" si="4"/>
        <v>286.34149412512005</v>
      </c>
    </row>
    <row r="146" spans="1:28" x14ac:dyDescent="0.25">
      <c r="A146" s="17">
        <v>36100</v>
      </c>
      <c r="B146" t="s">
        <v>252</v>
      </c>
      <c r="C146" s="2">
        <v>28637602.079999994</v>
      </c>
      <c r="D146" s="2">
        <v>28637602.079999994</v>
      </c>
      <c r="E146" s="2">
        <v>28637602.079999994</v>
      </c>
      <c r="F146" s="2">
        <v>28637602.079999994</v>
      </c>
      <c r="G146" s="2">
        <v>28637602.079999994</v>
      </c>
      <c r="H146" s="2">
        <v>28637602.079999994</v>
      </c>
      <c r="I146" s="2">
        <v>28637602.079999994</v>
      </c>
      <c r="J146" s="2">
        <v>28637602.079999994</v>
      </c>
      <c r="K146" s="2">
        <v>28637602.079999994</v>
      </c>
      <c r="L146" s="2">
        <v>28637602.079999994</v>
      </c>
      <c r="M146" s="2">
        <v>28637602.079999994</v>
      </c>
      <c r="N146" s="2">
        <v>28637602.079999994</v>
      </c>
      <c r="P146" s="7">
        <f>C146*VLOOKUP($A146,'2022 Depr Rates'!$A:$D,3,FALSE)/12/1000+VLOOKUP($A146,'2022 Depr Rates'!$A:$D,4,FALSE)/12/1000</f>
        <v>42.956403119999997</v>
      </c>
      <c r="Q146" s="7">
        <f>D146*VLOOKUP($A146,'2022 Depr Rates'!$A:$D,3,FALSE)/12/1000+VLOOKUP($A146,'2022 Depr Rates'!$A:$D,4,FALSE)/12/1000</f>
        <v>42.956403119999997</v>
      </c>
      <c r="R146" s="7">
        <f>E146*VLOOKUP($A146,'2022 Depr Rates'!$A:$D,3,FALSE)/12/1000+VLOOKUP($A146,'2022 Depr Rates'!$A:$D,4,FALSE)/12/1000</f>
        <v>42.956403119999997</v>
      </c>
      <c r="S146" s="7">
        <f>F146*VLOOKUP($A146,'2022 Depr Rates'!$A:$D,3,FALSE)/12/1000+VLOOKUP($A146,'2022 Depr Rates'!$A:$D,4,FALSE)/12/1000</f>
        <v>42.956403119999997</v>
      </c>
      <c r="T146" s="7">
        <f>G146*VLOOKUP($A146,'2022 Depr Rates'!$A:$D,3,FALSE)/12/1000+VLOOKUP($A146,'2022 Depr Rates'!$A:$D,4,FALSE)/12/1000</f>
        <v>42.956403119999997</v>
      </c>
      <c r="U146" s="7">
        <f>H146*VLOOKUP($A146,'2022 Depr Rates'!$A:$D,3,FALSE)/12/1000+VLOOKUP($A146,'2022 Depr Rates'!$A:$D,4,FALSE)/12/1000</f>
        <v>42.956403119999997</v>
      </c>
      <c r="V146" s="7">
        <f>I146*VLOOKUP($A146,'2022 Depr Rates'!$A:$D,3,FALSE)/12/1000+VLOOKUP($A146,'2022 Depr Rates'!$A:$D,4,FALSE)/12/1000</f>
        <v>42.956403119999997</v>
      </c>
      <c r="W146" s="7">
        <f>J146*VLOOKUP($A146,'2022 Depr Rates'!$A:$D,3,FALSE)/12/1000+VLOOKUP($A146,'2022 Depr Rates'!$A:$D,4,FALSE)/12/1000</f>
        <v>42.956403119999997</v>
      </c>
      <c r="X146" s="7">
        <f>K146*VLOOKUP($A146,'2022 Depr Rates'!$A:$D,3,FALSE)/12/1000+VLOOKUP($A146,'2022 Depr Rates'!$A:$D,4,FALSE)/12/1000</f>
        <v>42.956403119999997</v>
      </c>
      <c r="Y146" s="7">
        <f>L146*VLOOKUP($A146,'2022 Depr Rates'!$A:$D,3,FALSE)/12/1000+VLOOKUP($A146,'2022 Depr Rates'!$A:$D,4,FALSE)/12/1000</f>
        <v>42.956403119999997</v>
      </c>
      <c r="Z146" s="7">
        <f>M146*VLOOKUP($A146,'2022 Depr Rates'!$A:$D,3,FALSE)/12/1000+VLOOKUP($A146,'2022 Depr Rates'!$A:$D,4,FALSE)/12/1000</f>
        <v>42.956403119999997</v>
      </c>
      <c r="AA146" s="7">
        <f>N146*VLOOKUP($A146,'2022 Depr Rates'!$A:$D,3,FALSE)/12/1000+VLOOKUP($A146,'2022 Depr Rates'!$A:$D,4,FALSE)/12/1000</f>
        <v>42.956403119999997</v>
      </c>
      <c r="AB146" s="7">
        <f t="shared" si="4"/>
        <v>515.47683743999994</v>
      </c>
    </row>
    <row r="147" spans="1:28" x14ac:dyDescent="0.25">
      <c r="A147" s="17">
        <v>36200</v>
      </c>
      <c r="B147" t="s">
        <v>253</v>
      </c>
      <c r="C147" s="2">
        <v>270127015.79736084</v>
      </c>
      <c r="D147" s="2">
        <v>271085913.61539972</v>
      </c>
      <c r="E147" s="2">
        <v>271984057.15608627</v>
      </c>
      <c r="F147" s="2">
        <v>274087656.74398643</v>
      </c>
      <c r="G147" s="2">
        <v>275014951.36073244</v>
      </c>
      <c r="H147" s="2">
        <v>276664610.24144387</v>
      </c>
      <c r="I147" s="2">
        <v>278206206.25032932</v>
      </c>
      <c r="J147" s="2">
        <v>279152286.70020151</v>
      </c>
      <c r="K147" s="2">
        <v>280116241.05483258</v>
      </c>
      <c r="L147" s="2">
        <v>281039719.09160638</v>
      </c>
      <c r="M147" s="2">
        <v>281974678.22990608</v>
      </c>
      <c r="N147" s="2">
        <v>282916256.75178564</v>
      </c>
      <c r="P147" s="7">
        <f>C147*VLOOKUP($A147,'2022 Depr Rates'!$A:$D,3,FALSE)/12/1000+VLOOKUP($A147,'2022 Depr Rates'!$A:$D,4,FALSE)/12/1000</f>
        <v>562.76461624450178</v>
      </c>
      <c r="Q147" s="7">
        <f>D147*VLOOKUP($A147,'2022 Depr Rates'!$A:$D,3,FALSE)/12/1000+VLOOKUP($A147,'2022 Depr Rates'!$A:$D,4,FALSE)/12/1000</f>
        <v>564.76232003208281</v>
      </c>
      <c r="R147" s="7">
        <f>E147*VLOOKUP($A147,'2022 Depr Rates'!$A:$D,3,FALSE)/12/1000+VLOOKUP($A147,'2022 Depr Rates'!$A:$D,4,FALSE)/12/1000</f>
        <v>566.63345240851311</v>
      </c>
      <c r="S147" s="7">
        <f>F147*VLOOKUP($A147,'2022 Depr Rates'!$A:$D,3,FALSE)/12/1000+VLOOKUP($A147,'2022 Depr Rates'!$A:$D,4,FALSE)/12/1000</f>
        <v>571.01595154997187</v>
      </c>
      <c r="T147" s="7">
        <f>G147*VLOOKUP($A147,'2022 Depr Rates'!$A:$D,3,FALSE)/12/1000+VLOOKUP($A147,'2022 Depr Rates'!$A:$D,4,FALSE)/12/1000</f>
        <v>572.94781533485934</v>
      </c>
      <c r="U147" s="7">
        <f>H147*VLOOKUP($A147,'2022 Depr Rates'!$A:$D,3,FALSE)/12/1000+VLOOKUP($A147,'2022 Depr Rates'!$A:$D,4,FALSE)/12/1000</f>
        <v>576.38460466967479</v>
      </c>
      <c r="V147" s="7">
        <f>I147*VLOOKUP($A147,'2022 Depr Rates'!$A:$D,3,FALSE)/12/1000+VLOOKUP($A147,'2022 Depr Rates'!$A:$D,4,FALSE)/12/1000</f>
        <v>579.59626302151946</v>
      </c>
      <c r="W147" s="7">
        <f>J147*VLOOKUP($A147,'2022 Depr Rates'!$A:$D,3,FALSE)/12/1000+VLOOKUP($A147,'2022 Depr Rates'!$A:$D,4,FALSE)/12/1000</f>
        <v>581.56726395875319</v>
      </c>
      <c r="X147" s="7">
        <f>K147*VLOOKUP($A147,'2022 Depr Rates'!$A:$D,3,FALSE)/12/1000+VLOOKUP($A147,'2022 Depr Rates'!$A:$D,4,FALSE)/12/1000</f>
        <v>583.57550219756797</v>
      </c>
      <c r="Y147" s="7">
        <f>L147*VLOOKUP($A147,'2022 Depr Rates'!$A:$D,3,FALSE)/12/1000+VLOOKUP($A147,'2022 Depr Rates'!$A:$D,4,FALSE)/12/1000</f>
        <v>585.49941477418008</v>
      </c>
      <c r="Z147" s="7">
        <f>M147*VLOOKUP($A147,'2022 Depr Rates'!$A:$D,3,FALSE)/12/1000+VLOOKUP($A147,'2022 Depr Rates'!$A:$D,4,FALSE)/12/1000</f>
        <v>587.4472463123044</v>
      </c>
      <c r="AA147" s="7">
        <f>N147*VLOOKUP($A147,'2022 Depr Rates'!$A:$D,3,FALSE)/12/1000+VLOOKUP($A147,'2022 Depr Rates'!$A:$D,4,FALSE)/12/1000</f>
        <v>589.40886823288679</v>
      </c>
      <c r="AB147" s="7">
        <f t="shared" si="4"/>
        <v>6921.6033187368157</v>
      </c>
    </row>
    <row r="148" spans="1:28" x14ac:dyDescent="0.25">
      <c r="A148" s="17">
        <v>36400</v>
      </c>
      <c r="B148" t="s">
        <v>254</v>
      </c>
      <c r="C148" s="2">
        <v>364476498.68444043</v>
      </c>
      <c r="D148" s="2">
        <v>365728270.07792044</v>
      </c>
      <c r="E148" s="2">
        <v>366870635.91650045</v>
      </c>
      <c r="F148" s="2">
        <v>370183772.16830045</v>
      </c>
      <c r="G148" s="2">
        <v>371378632.90586048</v>
      </c>
      <c r="H148" s="2">
        <v>373874318.31920046</v>
      </c>
      <c r="I148" s="2">
        <v>376175405.44298047</v>
      </c>
      <c r="J148" s="2">
        <v>377404095.47762042</v>
      </c>
      <c r="K148" s="2">
        <v>378664972.61996043</v>
      </c>
      <c r="L148" s="2">
        <v>379852960.50728041</v>
      </c>
      <c r="M148" s="2">
        <v>381061623.42092043</v>
      </c>
      <c r="N148" s="2">
        <v>382282206.43904042</v>
      </c>
      <c r="P148" s="7">
        <f>C148*VLOOKUP($A148,'2022 Depr Rates'!$A:$D,3,FALSE)/12/1000+VLOOKUP($A148,'2022 Depr Rates'!$A:$D,4,FALSE)/12/1000</f>
        <v>1336.4138285096151</v>
      </c>
      <c r="Q148" s="7">
        <f>D148*VLOOKUP($A148,'2022 Depr Rates'!$A:$D,3,FALSE)/12/1000+VLOOKUP($A148,'2022 Depr Rates'!$A:$D,4,FALSE)/12/1000</f>
        <v>1341.003656952375</v>
      </c>
      <c r="R148" s="7">
        <f>E148*VLOOKUP($A148,'2022 Depr Rates'!$A:$D,3,FALSE)/12/1000+VLOOKUP($A148,'2022 Depr Rates'!$A:$D,4,FALSE)/12/1000</f>
        <v>1345.1923316938351</v>
      </c>
      <c r="S148" s="7">
        <f>F148*VLOOKUP($A148,'2022 Depr Rates'!$A:$D,3,FALSE)/12/1000+VLOOKUP($A148,'2022 Depr Rates'!$A:$D,4,FALSE)/12/1000</f>
        <v>1357.3404979504351</v>
      </c>
      <c r="T148" s="7">
        <f>G148*VLOOKUP($A148,'2022 Depr Rates'!$A:$D,3,FALSE)/12/1000+VLOOKUP($A148,'2022 Depr Rates'!$A:$D,4,FALSE)/12/1000</f>
        <v>1361.7216539881554</v>
      </c>
      <c r="U148" s="7">
        <f>H148*VLOOKUP($A148,'2022 Depr Rates'!$A:$D,3,FALSE)/12/1000+VLOOKUP($A148,'2022 Depr Rates'!$A:$D,4,FALSE)/12/1000</f>
        <v>1370.8725005037352</v>
      </c>
      <c r="V148" s="7">
        <f>I148*VLOOKUP($A148,'2022 Depr Rates'!$A:$D,3,FALSE)/12/1000+VLOOKUP($A148,'2022 Depr Rates'!$A:$D,4,FALSE)/12/1000</f>
        <v>1379.309819957595</v>
      </c>
      <c r="W148" s="7">
        <f>J148*VLOOKUP($A148,'2022 Depr Rates'!$A:$D,3,FALSE)/12/1000+VLOOKUP($A148,'2022 Depr Rates'!$A:$D,4,FALSE)/12/1000</f>
        <v>1383.8150167512752</v>
      </c>
      <c r="X148" s="7">
        <f>K148*VLOOKUP($A148,'2022 Depr Rates'!$A:$D,3,FALSE)/12/1000+VLOOKUP($A148,'2022 Depr Rates'!$A:$D,4,FALSE)/12/1000</f>
        <v>1388.438232939855</v>
      </c>
      <c r="Y148" s="7">
        <f>L148*VLOOKUP($A148,'2022 Depr Rates'!$A:$D,3,FALSE)/12/1000+VLOOKUP($A148,'2022 Depr Rates'!$A:$D,4,FALSE)/12/1000</f>
        <v>1392.7941885266948</v>
      </c>
      <c r="Z148" s="7">
        <f>M148*VLOOKUP($A148,'2022 Depr Rates'!$A:$D,3,FALSE)/12/1000+VLOOKUP($A148,'2022 Depr Rates'!$A:$D,4,FALSE)/12/1000</f>
        <v>1397.2259525433751</v>
      </c>
      <c r="AA148" s="7">
        <f>N148*VLOOKUP($A148,'2022 Depr Rates'!$A:$D,3,FALSE)/12/1000+VLOOKUP($A148,'2022 Depr Rates'!$A:$D,4,FALSE)/12/1000</f>
        <v>1401.7014236098148</v>
      </c>
      <c r="AB148" s="7">
        <f t="shared" si="4"/>
        <v>16455.829103926764</v>
      </c>
    </row>
    <row r="149" spans="1:28" x14ac:dyDescent="0.25">
      <c r="A149" s="17">
        <v>36500</v>
      </c>
      <c r="B149" t="s">
        <v>255</v>
      </c>
      <c r="C149" s="2">
        <v>272697730.03456014</v>
      </c>
      <c r="D149" s="2">
        <v>273093026.26408017</v>
      </c>
      <c r="E149" s="2">
        <v>273453773.37100017</v>
      </c>
      <c r="F149" s="2">
        <v>274500026.92420018</v>
      </c>
      <c r="G149" s="2">
        <v>274877351.3676402</v>
      </c>
      <c r="H149" s="2">
        <v>275665462.5508002</v>
      </c>
      <c r="I149" s="2">
        <v>276392121.64252025</v>
      </c>
      <c r="J149" s="2">
        <v>276780129.02188027</v>
      </c>
      <c r="K149" s="2">
        <v>277178300.75104028</v>
      </c>
      <c r="L149" s="2">
        <v>277553454.82072026</v>
      </c>
      <c r="M149" s="2">
        <v>277935137.84608024</v>
      </c>
      <c r="N149" s="2">
        <v>278320585.11496025</v>
      </c>
      <c r="P149" s="7">
        <f>C149*VLOOKUP($A149,'2022 Depr Rates'!$A:$D,3,FALSE)/12/1000+VLOOKUP($A149,'2022 Depr Rates'!$A:$D,4,FALSE)/12/1000</f>
        <v>590.84508174154712</v>
      </c>
      <c r="Q149" s="7">
        <f>D149*VLOOKUP($A149,'2022 Depr Rates'!$A:$D,3,FALSE)/12/1000+VLOOKUP($A149,'2022 Depr Rates'!$A:$D,4,FALSE)/12/1000</f>
        <v>591.70155690550712</v>
      </c>
      <c r="R149" s="7">
        <f>E149*VLOOKUP($A149,'2022 Depr Rates'!$A:$D,3,FALSE)/12/1000+VLOOKUP($A149,'2022 Depr Rates'!$A:$D,4,FALSE)/12/1000</f>
        <v>592.48317563716705</v>
      </c>
      <c r="S149" s="7">
        <f>F149*VLOOKUP($A149,'2022 Depr Rates'!$A:$D,3,FALSE)/12/1000+VLOOKUP($A149,'2022 Depr Rates'!$A:$D,4,FALSE)/12/1000</f>
        <v>594.75005833576711</v>
      </c>
      <c r="T149" s="7">
        <f>G149*VLOOKUP($A149,'2022 Depr Rates'!$A:$D,3,FALSE)/12/1000+VLOOKUP($A149,'2022 Depr Rates'!$A:$D,4,FALSE)/12/1000</f>
        <v>595.56759462988714</v>
      </c>
      <c r="U149" s="7">
        <f>H149*VLOOKUP($A149,'2022 Depr Rates'!$A:$D,3,FALSE)/12/1000+VLOOKUP($A149,'2022 Depr Rates'!$A:$D,4,FALSE)/12/1000</f>
        <v>597.2751688600672</v>
      </c>
      <c r="V149" s="7">
        <f>I149*VLOOKUP($A149,'2022 Depr Rates'!$A:$D,3,FALSE)/12/1000+VLOOKUP($A149,'2022 Depr Rates'!$A:$D,4,FALSE)/12/1000</f>
        <v>598.84959689212724</v>
      </c>
      <c r="W149" s="7">
        <f>J149*VLOOKUP($A149,'2022 Depr Rates'!$A:$D,3,FALSE)/12/1000+VLOOKUP($A149,'2022 Depr Rates'!$A:$D,4,FALSE)/12/1000</f>
        <v>599.69027954740727</v>
      </c>
      <c r="X149" s="7">
        <f>K149*VLOOKUP($A149,'2022 Depr Rates'!$A:$D,3,FALSE)/12/1000+VLOOKUP($A149,'2022 Depr Rates'!$A:$D,4,FALSE)/12/1000</f>
        <v>600.55298496058731</v>
      </c>
      <c r="Y149" s="7">
        <f>L149*VLOOKUP($A149,'2022 Depr Rates'!$A:$D,3,FALSE)/12/1000+VLOOKUP($A149,'2022 Depr Rates'!$A:$D,4,FALSE)/12/1000</f>
        <v>601.36581877822721</v>
      </c>
      <c r="Z149" s="7">
        <f>M149*VLOOKUP($A149,'2022 Depr Rates'!$A:$D,3,FALSE)/12/1000+VLOOKUP($A149,'2022 Depr Rates'!$A:$D,4,FALSE)/12/1000</f>
        <v>602.1927986665072</v>
      </c>
      <c r="AA149" s="7">
        <f>N149*VLOOKUP($A149,'2022 Depr Rates'!$A:$D,3,FALSE)/12/1000+VLOOKUP($A149,'2022 Depr Rates'!$A:$D,4,FALSE)/12/1000</f>
        <v>603.02793441574727</v>
      </c>
      <c r="AB149" s="7">
        <f t="shared" si="4"/>
        <v>7168.3020493705453</v>
      </c>
    </row>
    <row r="150" spans="1:28" x14ac:dyDescent="0.25">
      <c r="A150" s="17">
        <v>36600</v>
      </c>
      <c r="B150" t="s">
        <v>256</v>
      </c>
      <c r="C150" s="2">
        <v>328953551.44614238</v>
      </c>
      <c r="D150" s="2">
        <v>330117877.65846378</v>
      </c>
      <c r="E150" s="2">
        <v>331180441.07607114</v>
      </c>
      <c r="F150" s="2">
        <v>334262131.07398582</v>
      </c>
      <c r="G150" s="2">
        <v>335373522.24657619</v>
      </c>
      <c r="H150" s="2">
        <v>337694866.19132131</v>
      </c>
      <c r="I150" s="2">
        <v>339835205.92827916</v>
      </c>
      <c r="J150" s="2">
        <v>340978063.17969179</v>
      </c>
      <c r="K150" s="2">
        <v>342150859.03921539</v>
      </c>
      <c r="L150" s="2">
        <v>343255857.47929126</v>
      </c>
      <c r="M150" s="2">
        <v>344380086.64728612</v>
      </c>
      <c r="N150" s="2">
        <v>345515403.21524239</v>
      </c>
      <c r="P150" s="7">
        <f>C150*VLOOKUP($A150,'2022 Depr Rates'!$A:$D,3,FALSE)/12/1000+VLOOKUP($A150,'2022 Depr Rates'!$A:$D,4,FALSE)/12/1000</f>
        <v>466.01753121536836</v>
      </c>
      <c r="Q150" s="7">
        <f>D150*VLOOKUP($A150,'2022 Depr Rates'!$A:$D,3,FALSE)/12/1000+VLOOKUP($A150,'2022 Depr Rates'!$A:$D,4,FALSE)/12/1000</f>
        <v>467.66699334949038</v>
      </c>
      <c r="R150" s="7">
        <f>E150*VLOOKUP($A150,'2022 Depr Rates'!$A:$D,3,FALSE)/12/1000+VLOOKUP($A150,'2022 Depr Rates'!$A:$D,4,FALSE)/12/1000</f>
        <v>469.17229152443417</v>
      </c>
      <c r="S150" s="7">
        <f>F150*VLOOKUP($A150,'2022 Depr Rates'!$A:$D,3,FALSE)/12/1000+VLOOKUP($A150,'2022 Depr Rates'!$A:$D,4,FALSE)/12/1000</f>
        <v>473.53801902147995</v>
      </c>
      <c r="T150" s="7">
        <f>G150*VLOOKUP($A150,'2022 Depr Rates'!$A:$D,3,FALSE)/12/1000+VLOOKUP($A150,'2022 Depr Rates'!$A:$D,4,FALSE)/12/1000</f>
        <v>475.11248984931626</v>
      </c>
      <c r="U150" s="7">
        <f>H150*VLOOKUP($A150,'2022 Depr Rates'!$A:$D,3,FALSE)/12/1000+VLOOKUP($A150,'2022 Depr Rates'!$A:$D,4,FALSE)/12/1000</f>
        <v>478.40106043770521</v>
      </c>
      <c r="V150" s="7">
        <f>I150*VLOOKUP($A150,'2022 Depr Rates'!$A:$D,3,FALSE)/12/1000+VLOOKUP($A150,'2022 Depr Rates'!$A:$D,4,FALSE)/12/1000</f>
        <v>481.43320839839549</v>
      </c>
      <c r="W150" s="7">
        <f>J150*VLOOKUP($A150,'2022 Depr Rates'!$A:$D,3,FALSE)/12/1000+VLOOKUP($A150,'2022 Depr Rates'!$A:$D,4,FALSE)/12/1000</f>
        <v>483.05225617123006</v>
      </c>
      <c r="X150" s="7">
        <f>K150*VLOOKUP($A150,'2022 Depr Rates'!$A:$D,3,FALSE)/12/1000+VLOOKUP($A150,'2022 Depr Rates'!$A:$D,4,FALSE)/12/1000</f>
        <v>484.71371697222185</v>
      </c>
      <c r="Y150" s="7">
        <f>L150*VLOOKUP($A150,'2022 Depr Rates'!$A:$D,3,FALSE)/12/1000+VLOOKUP($A150,'2022 Depr Rates'!$A:$D,4,FALSE)/12/1000</f>
        <v>486.27913142899604</v>
      </c>
      <c r="Z150" s="7">
        <f>M150*VLOOKUP($A150,'2022 Depr Rates'!$A:$D,3,FALSE)/12/1000+VLOOKUP($A150,'2022 Depr Rates'!$A:$D,4,FALSE)/12/1000</f>
        <v>487.87178941698869</v>
      </c>
      <c r="AA150" s="7">
        <f>N150*VLOOKUP($A150,'2022 Depr Rates'!$A:$D,3,FALSE)/12/1000+VLOOKUP($A150,'2022 Depr Rates'!$A:$D,4,FALSE)/12/1000</f>
        <v>489.48015455492674</v>
      </c>
      <c r="AB150" s="7">
        <f t="shared" si="4"/>
        <v>5742.7386423405533</v>
      </c>
    </row>
    <row r="151" spans="1:28" x14ac:dyDescent="0.25">
      <c r="A151" s="17">
        <v>36700</v>
      </c>
      <c r="B151" t="s">
        <v>257</v>
      </c>
      <c r="C151" s="2">
        <v>408949757.36112046</v>
      </c>
      <c r="D151" s="2">
        <v>416945418.89216048</v>
      </c>
      <c r="E151" s="2">
        <v>424871982.17800045</v>
      </c>
      <c r="F151" s="2">
        <v>434169558.35640043</v>
      </c>
      <c r="G151" s="2">
        <v>442129276.31528044</v>
      </c>
      <c r="H151" s="2">
        <v>450910567.75360048</v>
      </c>
      <c r="I151" s="2">
        <v>459568955.00904047</v>
      </c>
      <c r="J151" s="2">
        <v>467550294.49576044</v>
      </c>
      <c r="K151" s="2">
        <v>475551707.02608043</v>
      </c>
      <c r="L151" s="2">
        <v>483507084.23744041</v>
      </c>
      <c r="M151" s="2">
        <v>491475519.36016041</v>
      </c>
      <c r="N151" s="2">
        <v>499451482.9699204</v>
      </c>
      <c r="P151" s="7">
        <f>C151*VLOOKUP($A151,'2022 Depr Rates'!$A:$D,3,FALSE)/12/1000+VLOOKUP($A151,'2022 Depr Rates'!$A:$D,4,FALSE)/12/1000</f>
        <v>886.05780761576102</v>
      </c>
      <c r="Q151" s="7">
        <f>D151*VLOOKUP($A151,'2022 Depr Rates'!$A:$D,3,FALSE)/12/1000+VLOOKUP($A151,'2022 Depr Rates'!$A:$D,4,FALSE)/12/1000</f>
        <v>903.38174093301438</v>
      </c>
      <c r="R151" s="7">
        <f>E151*VLOOKUP($A151,'2022 Depr Rates'!$A:$D,3,FALSE)/12/1000+VLOOKUP($A151,'2022 Depr Rates'!$A:$D,4,FALSE)/12/1000</f>
        <v>920.55596138566784</v>
      </c>
      <c r="S151" s="7">
        <f>F151*VLOOKUP($A151,'2022 Depr Rates'!$A:$D,3,FALSE)/12/1000+VLOOKUP($A151,'2022 Depr Rates'!$A:$D,4,FALSE)/12/1000</f>
        <v>940.70070977220087</v>
      </c>
      <c r="T151" s="7">
        <f>G151*VLOOKUP($A151,'2022 Depr Rates'!$A:$D,3,FALSE)/12/1000+VLOOKUP($A151,'2022 Depr Rates'!$A:$D,4,FALSE)/12/1000</f>
        <v>957.9467653497743</v>
      </c>
      <c r="U151" s="7">
        <f>H151*VLOOKUP($A151,'2022 Depr Rates'!$A:$D,3,FALSE)/12/1000+VLOOKUP($A151,'2022 Depr Rates'!$A:$D,4,FALSE)/12/1000</f>
        <v>976.97289679946789</v>
      </c>
      <c r="V151" s="7">
        <f>I151*VLOOKUP($A151,'2022 Depr Rates'!$A:$D,3,FALSE)/12/1000+VLOOKUP($A151,'2022 Depr Rates'!$A:$D,4,FALSE)/12/1000</f>
        <v>995.732735852921</v>
      </c>
      <c r="W151" s="7">
        <f>J151*VLOOKUP($A151,'2022 Depr Rates'!$A:$D,3,FALSE)/12/1000+VLOOKUP($A151,'2022 Depr Rates'!$A:$D,4,FALSE)/12/1000</f>
        <v>1013.0256380741477</v>
      </c>
      <c r="X151" s="7">
        <f>K151*VLOOKUP($A151,'2022 Depr Rates'!$A:$D,3,FALSE)/12/1000+VLOOKUP($A151,'2022 Depr Rates'!$A:$D,4,FALSE)/12/1000</f>
        <v>1030.3620318898409</v>
      </c>
      <c r="Y151" s="7">
        <f>L151*VLOOKUP($A151,'2022 Depr Rates'!$A:$D,3,FALSE)/12/1000+VLOOKUP($A151,'2022 Depr Rates'!$A:$D,4,FALSE)/12/1000</f>
        <v>1047.5986825144541</v>
      </c>
      <c r="Z151" s="7">
        <f>M151*VLOOKUP($A151,'2022 Depr Rates'!$A:$D,3,FALSE)/12/1000+VLOOKUP($A151,'2022 Depr Rates'!$A:$D,4,FALSE)/12/1000</f>
        <v>1064.8636252803476</v>
      </c>
      <c r="AA151" s="7">
        <f>N151*VLOOKUP($A151,'2022 Depr Rates'!$A:$D,3,FALSE)/12/1000+VLOOKUP($A151,'2022 Depr Rates'!$A:$D,4,FALSE)/12/1000</f>
        <v>1082.1448797681608</v>
      </c>
      <c r="AB151" s="7">
        <f t="shared" si="4"/>
        <v>11819.343475235757</v>
      </c>
    </row>
    <row r="152" spans="1:28" x14ac:dyDescent="0.25">
      <c r="A152" s="17">
        <v>36800</v>
      </c>
      <c r="B152" t="s">
        <v>258</v>
      </c>
      <c r="C152" s="2">
        <v>796165407.96962035</v>
      </c>
      <c r="D152" s="2">
        <v>798877579.32216036</v>
      </c>
      <c r="E152" s="2">
        <v>801352705.30575037</v>
      </c>
      <c r="F152" s="2">
        <v>808531167.18465042</v>
      </c>
      <c r="G152" s="2">
        <v>811120032.11603045</v>
      </c>
      <c r="H152" s="2">
        <v>816527350.51160049</v>
      </c>
      <c r="I152" s="2">
        <v>821513039.27979052</v>
      </c>
      <c r="J152" s="2">
        <v>824175201.02151048</v>
      </c>
      <c r="K152" s="2">
        <v>826907101.49658048</v>
      </c>
      <c r="L152" s="2">
        <v>829481075.25244045</v>
      </c>
      <c r="M152" s="2">
        <v>832099844.89866054</v>
      </c>
      <c r="N152" s="2">
        <v>834744441.43792057</v>
      </c>
      <c r="P152" s="7">
        <f>C152*VLOOKUP($A152,'2022 Depr Rates'!$A:$D,3,FALSE)/12/1000+VLOOKUP($A152,'2022 Depr Rates'!$A:$D,4,FALSE)/12/1000</f>
        <v>3516.3972185324897</v>
      </c>
      <c r="Q152" s="7">
        <f>D152*VLOOKUP($A152,'2022 Depr Rates'!$A:$D,3,FALSE)/12/1000+VLOOKUP($A152,'2022 Depr Rates'!$A:$D,4,FALSE)/12/1000</f>
        <v>3528.3759753395411</v>
      </c>
      <c r="R152" s="7">
        <f>E152*VLOOKUP($A152,'2022 Depr Rates'!$A:$D,3,FALSE)/12/1000+VLOOKUP($A152,'2022 Depr Rates'!$A:$D,4,FALSE)/12/1000</f>
        <v>3539.3077817670642</v>
      </c>
      <c r="S152" s="7">
        <f>F152*VLOOKUP($A152,'2022 Depr Rates'!$A:$D,3,FALSE)/12/1000+VLOOKUP($A152,'2022 Depr Rates'!$A:$D,4,FALSE)/12/1000</f>
        <v>3571.0126550655386</v>
      </c>
      <c r="T152" s="7">
        <f>G152*VLOOKUP($A152,'2022 Depr Rates'!$A:$D,3,FALSE)/12/1000+VLOOKUP($A152,'2022 Depr Rates'!$A:$D,4,FALSE)/12/1000</f>
        <v>3582.4468085124677</v>
      </c>
      <c r="U152" s="7">
        <f>H152*VLOOKUP($A152,'2022 Depr Rates'!$A:$D,3,FALSE)/12/1000+VLOOKUP($A152,'2022 Depr Rates'!$A:$D,4,FALSE)/12/1000</f>
        <v>3606.3291314262356</v>
      </c>
      <c r="V152" s="7">
        <f>I152*VLOOKUP($A152,'2022 Depr Rates'!$A:$D,3,FALSE)/12/1000+VLOOKUP($A152,'2022 Depr Rates'!$A:$D,4,FALSE)/12/1000</f>
        <v>3628.349256819075</v>
      </c>
      <c r="W152" s="7">
        <f>J152*VLOOKUP($A152,'2022 Depr Rates'!$A:$D,3,FALSE)/12/1000+VLOOKUP($A152,'2022 Depr Rates'!$A:$D,4,FALSE)/12/1000</f>
        <v>3640.1071378450042</v>
      </c>
      <c r="X152" s="7">
        <f>K152*VLOOKUP($A152,'2022 Depr Rates'!$A:$D,3,FALSE)/12/1000+VLOOKUP($A152,'2022 Depr Rates'!$A:$D,4,FALSE)/12/1000</f>
        <v>3652.173031609897</v>
      </c>
      <c r="Y152" s="7">
        <f>L152*VLOOKUP($A152,'2022 Depr Rates'!$A:$D,3,FALSE)/12/1000+VLOOKUP($A152,'2022 Depr Rates'!$A:$D,4,FALSE)/12/1000</f>
        <v>3663.5414156982788</v>
      </c>
      <c r="Z152" s="7">
        <f>M152*VLOOKUP($A152,'2022 Depr Rates'!$A:$D,3,FALSE)/12/1000+VLOOKUP($A152,'2022 Depr Rates'!$A:$D,4,FALSE)/12/1000</f>
        <v>3675.1076483024171</v>
      </c>
      <c r="AA152" s="7">
        <f>N152*VLOOKUP($A152,'2022 Depr Rates'!$A:$D,3,FALSE)/12/1000+VLOOKUP($A152,'2022 Depr Rates'!$A:$D,4,FALSE)/12/1000</f>
        <v>3686.7879496841492</v>
      </c>
      <c r="AB152" s="7">
        <f t="shared" si="4"/>
        <v>43289.936010602156</v>
      </c>
    </row>
    <row r="153" spans="1:28" x14ac:dyDescent="0.25">
      <c r="A153" s="17">
        <v>36900</v>
      </c>
      <c r="B153" t="s">
        <v>259</v>
      </c>
      <c r="C153" s="2">
        <v>80173214.353242338</v>
      </c>
      <c r="D153" s="2">
        <v>80273184.723660022</v>
      </c>
      <c r="E153" s="2">
        <v>80364417.624995023</v>
      </c>
      <c r="F153" s="2">
        <v>80629015.026774496</v>
      </c>
      <c r="G153" s="2">
        <v>80724440.33458516</v>
      </c>
      <c r="H153" s="2">
        <v>80923753.561039388</v>
      </c>
      <c r="I153" s="2">
        <v>81107525.560723871</v>
      </c>
      <c r="J153" s="2">
        <v>81205652.5817848</v>
      </c>
      <c r="K153" s="2">
        <v>81306350.165726617</v>
      </c>
      <c r="L153" s="2">
        <v>81401226.586266086</v>
      </c>
      <c r="M153" s="2">
        <v>81497754.178936809</v>
      </c>
      <c r="N153" s="2">
        <v>81595233.748355433</v>
      </c>
      <c r="P153" s="7">
        <f>C153*VLOOKUP($A153,'2022 Depr Rates'!$A:$D,3,FALSE)/12/1000+VLOOKUP($A153,'2022 Depr Rates'!$A:$D,4,FALSE)/12/1000</f>
        <v>153.66532751038113</v>
      </c>
      <c r="Q153" s="7">
        <f>D153*VLOOKUP($A153,'2022 Depr Rates'!$A:$D,3,FALSE)/12/1000+VLOOKUP($A153,'2022 Depr Rates'!$A:$D,4,FALSE)/12/1000</f>
        <v>153.85693738701502</v>
      </c>
      <c r="R153" s="7">
        <f>E153*VLOOKUP($A153,'2022 Depr Rates'!$A:$D,3,FALSE)/12/1000+VLOOKUP($A153,'2022 Depr Rates'!$A:$D,4,FALSE)/12/1000</f>
        <v>154.03180044790713</v>
      </c>
      <c r="S153" s="7">
        <f>F153*VLOOKUP($A153,'2022 Depr Rates'!$A:$D,3,FALSE)/12/1000+VLOOKUP($A153,'2022 Depr Rates'!$A:$D,4,FALSE)/12/1000</f>
        <v>154.53894546798446</v>
      </c>
      <c r="T153" s="7">
        <f>G153*VLOOKUP($A153,'2022 Depr Rates'!$A:$D,3,FALSE)/12/1000+VLOOKUP($A153,'2022 Depr Rates'!$A:$D,4,FALSE)/12/1000</f>
        <v>154.72184397462155</v>
      </c>
      <c r="U153" s="7">
        <f>H153*VLOOKUP($A153,'2022 Depr Rates'!$A:$D,3,FALSE)/12/1000+VLOOKUP($A153,'2022 Depr Rates'!$A:$D,4,FALSE)/12/1000</f>
        <v>155.10386099199215</v>
      </c>
      <c r="V153" s="7">
        <f>I153*VLOOKUP($A153,'2022 Depr Rates'!$A:$D,3,FALSE)/12/1000+VLOOKUP($A153,'2022 Depr Rates'!$A:$D,4,FALSE)/12/1000</f>
        <v>155.45609065805408</v>
      </c>
      <c r="W153" s="7">
        <f>J153*VLOOKUP($A153,'2022 Depr Rates'!$A:$D,3,FALSE)/12/1000+VLOOKUP($A153,'2022 Depr Rates'!$A:$D,4,FALSE)/12/1000</f>
        <v>155.64416744842086</v>
      </c>
      <c r="X153" s="7">
        <f>K153*VLOOKUP($A153,'2022 Depr Rates'!$A:$D,3,FALSE)/12/1000+VLOOKUP($A153,'2022 Depr Rates'!$A:$D,4,FALSE)/12/1000</f>
        <v>155.83717115097602</v>
      </c>
      <c r="Y153" s="7">
        <f>L153*VLOOKUP($A153,'2022 Depr Rates'!$A:$D,3,FALSE)/12/1000+VLOOKUP($A153,'2022 Depr Rates'!$A:$D,4,FALSE)/12/1000</f>
        <v>156.01901762367666</v>
      </c>
      <c r="Z153" s="7">
        <f>M153*VLOOKUP($A153,'2022 Depr Rates'!$A:$D,3,FALSE)/12/1000+VLOOKUP($A153,'2022 Depr Rates'!$A:$D,4,FALSE)/12/1000</f>
        <v>156.2040288429622</v>
      </c>
      <c r="AA153" s="7">
        <f>N153*VLOOKUP($A153,'2022 Depr Rates'!$A:$D,3,FALSE)/12/1000+VLOOKUP($A153,'2022 Depr Rates'!$A:$D,4,FALSE)/12/1000</f>
        <v>156.39086468434792</v>
      </c>
      <c r="AB153" s="7">
        <f t="shared" si="4"/>
        <v>1861.4700561883392</v>
      </c>
    </row>
    <row r="154" spans="1:28" x14ac:dyDescent="0.25">
      <c r="A154" s="17">
        <v>36902</v>
      </c>
      <c r="B154" t="s">
        <v>260</v>
      </c>
      <c r="C154" s="2">
        <v>132920678.54536009</v>
      </c>
      <c r="D154" s="2">
        <v>133096365.75848009</v>
      </c>
      <c r="E154" s="2">
        <v>133256697.8060001</v>
      </c>
      <c r="F154" s="2">
        <v>133721699.3852001</v>
      </c>
      <c r="G154" s="2">
        <v>133889399.13784009</v>
      </c>
      <c r="H154" s="2">
        <v>134239670.77480009</v>
      </c>
      <c r="I154" s="2">
        <v>134562630.3711201</v>
      </c>
      <c r="J154" s="2">
        <v>134735078.09528011</v>
      </c>
      <c r="K154" s="2">
        <v>134912043.30824012</v>
      </c>
      <c r="L154" s="2">
        <v>135078778.45032012</v>
      </c>
      <c r="M154" s="2">
        <v>135248415.35048014</v>
      </c>
      <c r="N154" s="2">
        <v>135419725.24776015</v>
      </c>
      <c r="P154" s="7">
        <f>C154*VLOOKUP($A154,'2022 Depr Rates'!$A:$D,3,FALSE)/12/1000+VLOOKUP($A154,'2022 Depr Rates'!$A:$D,4,FALSE)/12/1000</f>
        <v>299.07152672706025</v>
      </c>
      <c r="Q154" s="7">
        <f>D154*VLOOKUP($A154,'2022 Depr Rates'!$A:$D,3,FALSE)/12/1000+VLOOKUP($A154,'2022 Depr Rates'!$A:$D,4,FALSE)/12/1000</f>
        <v>299.46682295658024</v>
      </c>
      <c r="R154" s="7">
        <f>E154*VLOOKUP($A154,'2022 Depr Rates'!$A:$D,3,FALSE)/12/1000+VLOOKUP($A154,'2022 Depr Rates'!$A:$D,4,FALSE)/12/1000</f>
        <v>299.82757006350027</v>
      </c>
      <c r="S154" s="7">
        <f>F154*VLOOKUP($A154,'2022 Depr Rates'!$A:$D,3,FALSE)/12/1000+VLOOKUP($A154,'2022 Depr Rates'!$A:$D,4,FALSE)/12/1000</f>
        <v>300.87382361670024</v>
      </c>
      <c r="T154" s="7">
        <f>G154*VLOOKUP($A154,'2022 Depr Rates'!$A:$D,3,FALSE)/12/1000+VLOOKUP($A154,'2022 Depr Rates'!$A:$D,4,FALSE)/12/1000</f>
        <v>301.25114806014028</v>
      </c>
      <c r="U154" s="7">
        <f>H154*VLOOKUP($A154,'2022 Depr Rates'!$A:$D,3,FALSE)/12/1000+VLOOKUP($A154,'2022 Depr Rates'!$A:$D,4,FALSE)/12/1000</f>
        <v>302.03925924330025</v>
      </c>
      <c r="V154" s="7">
        <f>I154*VLOOKUP($A154,'2022 Depr Rates'!$A:$D,3,FALSE)/12/1000+VLOOKUP($A154,'2022 Depr Rates'!$A:$D,4,FALSE)/12/1000</f>
        <v>302.76591833502027</v>
      </c>
      <c r="W154" s="7">
        <f>J154*VLOOKUP($A154,'2022 Depr Rates'!$A:$D,3,FALSE)/12/1000+VLOOKUP($A154,'2022 Depr Rates'!$A:$D,4,FALSE)/12/1000</f>
        <v>303.15392571438031</v>
      </c>
      <c r="X154" s="7">
        <f>K154*VLOOKUP($A154,'2022 Depr Rates'!$A:$D,3,FALSE)/12/1000+VLOOKUP($A154,'2022 Depr Rates'!$A:$D,4,FALSE)/12/1000</f>
        <v>303.55209744354028</v>
      </c>
      <c r="Y154" s="7">
        <f>L154*VLOOKUP($A154,'2022 Depr Rates'!$A:$D,3,FALSE)/12/1000+VLOOKUP($A154,'2022 Depr Rates'!$A:$D,4,FALSE)/12/1000</f>
        <v>303.92725151322031</v>
      </c>
      <c r="Z154" s="7">
        <f>M154*VLOOKUP($A154,'2022 Depr Rates'!$A:$D,3,FALSE)/12/1000+VLOOKUP($A154,'2022 Depr Rates'!$A:$D,4,FALSE)/12/1000</f>
        <v>304.30893453858039</v>
      </c>
      <c r="AA154" s="7">
        <f>N154*VLOOKUP($A154,'2022 Depr Rates'!$A:$D,3,FALSE)/12/1000+VLOOKUP($A154,'2022 Depr Rates'!$A:$D,4,FALSE)/12/1000</f>
        <v>304.69438180746039</v>
      </c>
      <c r="AB154" s="7">
        <f t="shared" si="4"/>
        <v>3624.9326600194836</v>
      </c>
    </row>
    <row r="155" spans="1:28" x14ac:dyDescent="0.25">
      <c r="A155" s="17" t="s">
        <v>318</v>
      </c>
      <c r="B155" t="s">
        <v>261</v>
      </c>
      <c r="C155" s="2">
        <v>2038681.6061400012</v>
      </c>
      <c r="D155" s="2">
        <v>2137505.6635200009</v>
      </c>
      <c r="E155" s="2">
        <v>2227692.4402500009</v>
      </c>
      <c r="F155" s="2">
        <v>2489255.8285500007</v>
      </c>
      <c r="G155" s="2">
        <v>2583586.9394100006</v>
      </c>
      <c r="H155" s="2">
        <v>2780614.7352000009</v>
      </c>
      <c r="I155" s="2">
        <v>2962279.5081300009</v>
      </c>
      <c r="J155" s="2">
        <v>3059281.3529700013</v>
      </c>
      <c r="K155" s="2">
        <v>3158824.2852600012</v>
      </c>
      <c r="L155" s="2">
        <v>3252612.8026800011</v>
      </c>
      <c r="M155" s="2">
        <v>3348033.5590200014</v>
      </c>
      <c r="N155" s="2">
        <v>3444395.376240002</v>
      </c>
      <c r="P155" s="7">
        <f>C155*VLOOKUP($A155,'2022 Depr Rates'!$A:$D,3,FALSE)/12/1000+VLOOKUP($A155,'2022 Depr Rates'!$A:$D,4,FALSE)/12/1000</f>
        <v>13.421320573755009</v>
      </c>
      <c r="Q155" s="7">
        <f>D155*VLOOKUP($A155,'2022 Depr Rates'!$A:$D,3,FALSE)/12/1000+VLOOKUP($A155,'2022 Depr Rates'!$A:$D,4,FALSE)/12/1000</f>
        <v>14.071912284840005</v>
      </c>
      <c r="R155" s="7">
        <f>E155*VLOOKUP($A155,'2022 Depr Rates'!$A:$D,3,FALSE)/12/1000+VLOOKUP($A155,'2022 Depr Rates'!$A:$D,4,FALSE)/12/1000</f>
        <v>14.665641898312506</v>
      </c>
      <c r="S155" s="7">
        <f>F155*VLOOKUP($A155,'2022 Depr Rates'!$A:$D,3,FALSE)/12/1000+VLOOKUP($A155,'2022 Depr Rates'!$A:$D,4,FALSE)/12/1000</f>
        <v>16.387600871287503</v>
      </c>
      <c r="T155" s="7">
        <f>G155*VLOOKUP($A155,'2022 Depr Rates'!$A:$D,3,FALSE)/12/1000+VLOOKUP($A155,'2022 Depr Rates'!$A:$D,4,FALSE)/12/1000</f>
        <v>17.008614017782502</v>
      </c>
      <c r="U155" s="7">
        <f>H155*VLOOKUP($A155,'2022 Depr Rates'!$A:$D,3,FALSE)/12/1000+VLOOKUP($A155,'2022 Depr Rates'!$A:$D,4,FALSE)/12/1000</f>
        <v>18.305713673400007</v>
      </c>
      <c r="V155" s="7">
        <f>I155*VLOOKUP($A155,'2022 Depr Rates'!$A:$D,3,FALSE)/12/1000+VLOOKUP($A155,'2022 Depr Rates'!$A:$D,4,FALSE)/12/1000</f>
        <v>19.501673428522505</v>
      </c>
      <c r="W155" s="7">
        <f>J155*VLOOKUP($A155,'2022 Depr Rates'!$A:$D,3,FALSE)/12/1000+VLOOKUP($A155,'2022 Depr Rates'!$A:$D,4,FALSE)/12/1000</f>
        <v>20.140268907052508</v>
      </c>
      <c r="X155" s="7">
        <f>K155*VLOOKUP($A155,'2022 Depr Rates'!$A:$D,3,FALSE)/12/1000+VLOOKUP($A155,'2022 Depr Rates'!$A:$D,4,FALSE)/12/1000</f>
        <v>20.795593211295007</v>
      </c>
      <c r="Y155" s="7">
        <f>L155*VLOOKUP($A155,'2022 Depr Rates'!$A:$D,3,FALSE)/12/1000+VLOOKUP($A155,'2022 Depr Rates'!$A:$D,4,FALSE)/12/1000</f>
        <v>21.413034284310008</v>
      </c>
      <c r="Z155" s="7">
        <f>M155*VLOOKUP($A155,'2022 Depr Rates'!$A:$D,3,FALSE)/12/1000+VLOOKUP($A155,'2022 Depr Rates'!$A:$D,4,FALSE)/12/1000</f>
        <v>22.041220930215012</v>
      </c>
      <c r="AA155" s="7">
        <f>N155*VLOOKUP($A155,'2022 Depr Rates'!$A:$D,3,FALSE)/12/1000+VLOOKUP($A155,'2022 Depr Rates'!$A:$D,4,FALSE)/12/1000</f>
        <v>22.675602893580013</v>
      </c>
      <c r="AB155" s="7">
        <f t="shared" si="4"/>
        <v>220.4281969743526</v>
      </c>
    </row>
    <row r="156" spans="1:28" x14ac:dyDescent="0.25">
      <c r="A156" s="17">
        <v>37000</v>
      </c>
      <c r="B156" t="s">
        <v>262</v>
      </c>
      <c r="C156" s="2">
        <v>13614932.12999998</v>
      </c>
      <c r="D156" s="2">
        <v>13614932.12999998</v>
      </c>
      <c r="E156" s="2">
        <v>13614932.12999998</v>
      </c>
      <c r="F156" s="2">
        <v>13614932.12999998</v>
      </c>
      <c r="G156" s="2">
        <v>13614932.12999998</v>
      </c>
      <c r="H156" s="2">
        <v>13614932.12999998</v>
      </c>
      <c r="I156" s="2">
        <v>13614932.12999998</v>
      </c>
      <c r="J156" s="2">
        <v>13614932.12999998</v>
      </c>
      <c r="K156" s="2">
        <v>13614932.12999998</v>
      </c>
      <c r="L156" s="2">
        <v>13614932.12999998</v>
      </c>
      <c r="M156" s="2">
        <v>13614932.12999998</v>
      </c>
      <c r="N156" s="2">
        <v>13614932.12999998</v>
      </c>
      <c r="P156" s="7">
        <f>C156*VLOOKUP($A156,'2022 Depr Rates'!$A:$D,3,FALSE)/12/1000+VLOOKUP($A156,'2022 Depr Rates'!$A:$D,4,FALSE)/12/1000</f>
        <v>390.85556300253927</v>
      </c>
      <c r="Q156" s="7">
        <f>D156*VLOOKUP($A156,'2022 Depr Rates'!$A:$D,3,FALSE)/12/1000+VLOOKUP($A156,'2022 Depr Rates'!$A:$D,4,FALSE)/12/1000</f>
        <v>390.85556300253927</v>
      </c>
      <c r="R156" s="7">
        <f>E156*VLOOKUP($A156,'2022 Depr Rates'!$A:$D,3,FALSE)/12/1000+VLOOKUP($A156,'2022 Depr Rates'!$A:$D,4,FALSE)/12/1000</f>
        <v>390.85556300253927</v>
      </c>
      <c r="S156" s="7">
        <f>F156*VLOOKUP($A156,'2022 Depr Rates'!$A:$D,3,FALSE)/12/1000+VLOOKUP($A156,'2022 Depr Rates'!$A:$D,4,FALSE)/12/1000</f>
        <v>390.85556300253927</v>
      </c>
      <c r="T156" s="7">
        <f>G156*VLOOKUP($A156,'2022 Depr Rates'!$A:$D,3,FALSE)/12/1000+VLOOKUP($A156,'2022 Depr Rates'!$A:$D,4,FALSE)/12/1000</f>
        <v>390.85556300253927</v>
      </c>
      <c r="U156" s="7">
        <f>H156*VLOOKUP($A156,'2022 Depr Rates'!$A:$D,3,FALSE)/12/1000+VLOOKUP($A156,'2022 Depr Rates'!$A:$D,4,FALSE)/12/1000</f>
        <v>390.85556300253927</v>
      </c>
      <c r="V156" s="7">
        <f>I156*VLOOKUP($A156,'2022 Depr Rates'!$A:$D,3,FALSE)/12/1000+VLOOKUP($A156,'2022 Depr Rates'!$A:$D,4,FALSE)/12/1000</f>
        <v>390.85556300253927</v>
      </c>
      <c r="W156" s="7">
        <f>J156*VLOOKUP($A156,'2022 Depr Rates'!$A:$D,3,FALSE)/12/1000+VLOOKUP($A156,'2022 Depr Rates'!$A:$D,4,FALSE)/12/1000</f>
        <v>390.85556300253927</v>
      </c>
      <c r="X156" s="7">
        <f>K156*VLOOKUP($A156,'2022 Depr Rates'!$A:$D,3,FALSE)/12/1000+VLOOKUP($A156,'2022 Depr Rates'!$A:$D,4,FALSE)/12/1000</f>
        <v>390.85556300253927</v>
      </c>
      <c r="Y156" s="7">
        <f>L156*VLOOKUP($A156,'2022 Depr Rates'!$A:$D,3,FALSE)/12/1000+VLOOKUP($A156,'2022 Depr Rates'!$A:$D,4,FALSE)/12/1000</f>
        <v>390.85556300253927</v>
      </c>
      <c r="Z156" s="7">
        <f>M156*VLOOKUP($A156,'2022 Depr Rates'!$A:$D,3,FALSE)/12/1000+VLOOKUP($A156,'2022 Depr Rates'!$A:$D,4,FALSE)/12/1000</f>
        <v>390.85556300253927</v>
      </c>
      <c r="AA156" s="7">
        <f>N156*VLOOKUP($A156,'2022 Depr Rates'!$A:$D,3,FALSE)/12/1000+VLOOKUP($A156,'2022 Depr Rates'!$A:$D,4,FALSE)/12/1000</f>
        <v>390.85556300253927</v>
      </c>
      <c r="AB156" s="7">
        <f t="shared" si="4"/>
        <v>4690.2667560304717</v>
      </c>
    </row>
    <row r="157" spans="1:28" x14ac:dyDescent="0.25">
      <c r="A157" s="17">
        <v>37001</v>
      </c>
      <c r="B157" t="s">
        <v>263</v>
      </c>
      <c r="C157" s="2">
        <v>109621041.99000001</v>
      </c>
      <c r="D157" s="2">
        <v>109621041.99000001</v>
      </c>
      <c r="E157" s="2">
        <v>109621041.99000001</v>
      </c>
      <c r="F157" s="2">
        <v>109621041.99000001</v>
      </c>
      <c r="G157" s="2">
        <v>109621041.99000001</v>
      </c>
      <c r="H157" s="2">
        <v>109621041.99000001</v>
      </c>
      <c r="I157" s="2">
        <v>109621041.99000001</v>
      </c>
      <c r="J157" s="2">
        <v>109621041.99000001</v>
      </c>
      <c r="K157" s="2">
        <v>109621041.99000001</v>
      </c>
      <c r="L157" s="2">
        <v>109621041.99000001</v>
      </c>
      <c r="M157" s="2">
        <v>109621041.99000001</v>
      </c>
      <c r="N157" s="2">
        <v>109621041.99000001</v>
      </c>
      <c r="P157" s="7">
        <f>C157*VLOOKUP($A157,'2022 Depr Rates'!$A:$D,3,FALSE)/12/1000+VLOOKUP($A157,'2022 Depr Rates'!$A:$D,4,FALSE)/12/1000</f>
        <v>794.75255442749994</v>
      </c>
      <c r="Q157" s="7">
        <f>D157*VLOOKUP($A157,'2022 Depr Rates'!$A:$D,3,FALSE)/12/1000+VLOOKUP($A157,'2022 Depr Rates'!$A:$D,4,FALSE)/12/1000</f>
        <v>794.75255442749994</v>
      </c>
      <c r="R157" s="7">
        <f>E157*VLOOKUP($A157,'2022 Depr Rates'!$A:$D,3,FALSE)/12/1000+VLOOKUP($A157,'2022 Depr Rates'!$A:$D,4,FALSE)/12/1000</f>
        <v>794.75255442749994</v>
      </c>
      <c r="S157" s="7">
        <f>F157*VLOOKUP($A157,'2022 Depr Rates'!$A:$D,3,FALSE)/12/1000+VLOOKUP($A157,'2022 Depr Rates'!$A:$D,4,FALSE)/12/1000</f>
        <v>794.75255442749994</v>
      </c>
      <c r="T157" s="7">
        <f>G157*VLOOKUP($A157,'2022 Depr Rates'!$A:$D,3,FALSE)/12/1000+VLOOKUP($A157,'2022 Depr Rates'!$A:$D,4,FALSE)/12/1000</f>
        <v>794.75255442749994</v>
      </c>
      <c r="U157" s="7">
        <f>H157*VLOOKUP($A157,'2022 Depr Rates'!$A:$D,3,FALSE)/12/1000+VLOOKUP($A157,'2022 Depr Rates'!$A:$D,4,FALSE)/12/1000</f>
        <v>794.75255442749994</v>
      </c>
      <c r="V157" s="7">
        <f>I157*VLOOKUP($A157,'2022 Depr Rates'!$A:$D,3,FALSE)/12/1000+VLOOKUP($A157,'2022 Depr Rates'!$A:$D,4,FALSE)/12/1000</f>
        <v>794.75255442749994</v>
      </c>
      <c r="W157" s="7">
        <f>J157*VLOOKUP($A157,'2022 Depr Rates'!$A:$D,3,FALSE)/12/1000+VLOOKUP($A157,'2022 Depr Rates'!$A:$D,4,FALSE)/12/1000</f>
        <v>794.75255442749994</v>
      </c>
      <c r="X157" s="7">
        <f>K157*VLOOKUP($A157,'2022 Depr Rates'!$A:$D,3,FALSE)/12/1000+VLOOKUP($A157,'2022 Depr Rates'!$A:$D,4,FALSE)/12/1000</f>
        <v>794.75255442749994</v>
      </c>
      <c r="Y157" s="7">
        <f>L157*VLOOKUP($A157,'2022 Depr Rates'!$A:$D,3,FALSE)/12/1000+VLOOKUP($A157,'2022 Depr Rates'!$A:$D,4,FALSE)/12/1000</f>
        <v>794.75255442749994</v>
      </c>
      <c r="Z157" s="7">
        <f>M157*VLOOKUP($A157,'2022 Depr Rates'!$A:$D,3,FALSE)/12/1000+VLOOKUP($A157,'2022 Depr Rates'!$A:$D,4,FALSE)/12/1000</f>
        <v>794.75255442749994</v>
      </c>
      <c r="AA157" s="7">
        <f>N157*VLOOKUP($A157,'2022 Depr Rates'!$A:$D,3,FALSE)/12/1000+VLOOKUP($A157,'2022 Depr Rates'!$A:$D,4,FALSE)/12/1000</f>
        <v>794.75255442749994</v>
      </c>
      <c r="AB157" s="7">
        <f t="shared" si="4"/>
        <v>9537.0306531299975</v>
      </c>
    </row>
    <row r="158" spans="1:28" x14ac:dyDescent="0.25">
      <c r="A158" s="17">
        <v>37300</v>
      </c>
      <c r="B158" t="s">
        <v>267</v>
      </c>
      <c r="C158" s="2">
        <v>319246996.0399999</v>
      </c>
      <c r="D158" s="2">
        <v>320332662.20999986</v>
      </c>
      <c r="E158" s="2">
        <v>321418328.41999984</v>
      </c>
      <c r="F158" s="2">
        <v>322503994.62999982</v>
      </c>
      <c r="G158" s="2">
        <v>323589660.83999979</v>
      </c>
      <c r="H158" s="2">
        <v>324675327.04999977</v>
      </c>
      <c r="I158" s="2">
        <v>325760993.25999975</v>
      </c>
      <c r="J158" s="2">
        <v>326846659.46999973</v>
      </c>
      <c r="K158" s="2">
        <v>327932325.67999971</v>
      </c>
      <c r="L158" s="2">
        <v>329017991.88999969</v>
      </c>
      <c r="M158" s="2">
        <v>330483658.09999967</v>
      </c>
      <c r="N158" s="2">
        <v>331779023.09999967</v>
      </c>
      <c r="P158" s="7">
        <f>C158*VLOOKUP($A158,'2022 Depr Rates'!$A:$D,3,FALSE)/12/1000+VLOOKUP($A158,'2022 Depr Rates'!$A:$D,4,FALSE)/12/1000</f>
        <v>1223.7801514866662</v>
      </c>
      <c r="Q158" s="7">
        <f>D158*VLOOKUP($A158,'2022 Depr Rates'!$A:$D,3,FALSE)/12/1000+VLOOKUP($A158,'2022 Depr Rates'!$A:$D,4,FALSE)/12/1000</f>
        <v>1227.9418718049994</v>
      </c>
      <c r="R158" s="7">
        <f>E158*VLOOKUP($A158,'2022 Depr Rates'!$A:$D,3,FALSE)/12/1000+VLOOKUP($A158,'2022 Depr Rates'!$A:$D,4,FALSE)/12/1000</f>
        <v>1232.1035922766662</v>
      </c>
      <c r="S158" s="7">
        <f>F158*VLOOKUP($A158,'2022 Depr Rates'!$A:$D,3,FALSE)/12/1000+VLOOKUP($A158,'2022 Depr Rates'!$A:$D,4,FALSE)/12/1000</f>
        <v>1236.2653127483327</v>
      </c>
      <c r="T158" s="7">
        <f>G158*VLOOKUP($A158,'2022 Depr Rates'!$A:$D,3,FALSE)/12/1000+VLOOKUP($A158,'2022 Depr Rates'!$A:$D,4,FALSE)/12/1000</f>
        <v>1240.4270332199992</v>
      </c>
      <c r="U158" s="7">
        <f>H158*VLOOKUP($A158,'2022 Depr Rates'!$A:$D,3,FALSE)/12/1000+VLOOKUP($A158,'2022 Depr Rates'!$A:$D,4,FALSE)/12/1000</f>
        <v>1244.5887536916657</v>
      </c>
      <c r="V158" s="7">
        <f>I158*VLOOKUP($A158,'2022 Depr Rates'!$A:$D,3,FALSE)/12/1000+VLOOKUP($A158,'2022 Depr Rates'!$A:$D,4,FALSE)/12/1000</f>
        <v>1248.7504741633322</v>
      </c>
      <c r="W158" s="7">
        <f>J158*VLOOKUP($A158,'2022 Depr Rates'!$A:$D,3,FALSE)/12/1000+VLOOKUP($A158,'2022 Depr Rates'!$A:$D,4,FALSE)/12/1000</f>
        <v>1252.912194634999</v>
      </c>
      <c r="X158" s="7">
        <f>K158*VLOOKUP($A158,'2022 Depr Rates'!$A:$D,3,FALSE)/12/1000+VLOOKUP($A158,'2022 Depr Rates'!$A:$D,4,FALSE)/12/1000</f>
        <v>1257.0739151066655</v>
      </c>
      <c r="Y158" s="7">
        <f>L158*VLOOKUP($A158,'2022 Depr Rates'!$A:$D,3,FALSE)/12/1000+VLOOKUP($A158,'2022 Depr Rates'!$A:$D,4,FALSE)/12/1000</f>
        <v>1261.2356355783322</v>
      </c>
      <c r="Z158" s="7">
        <f>M158*VLOOKUP($A158,'2022 Depr Rates'!$A:$D,3,FALSE)/12/1000+VLOOKUP($A158,'2022 Depr Rates'!$A:$D,4,FALSE)/12/1000</f>
        <v>1266.8540227166654</v>
      </c>
      <c r="AA158" s="7">
        <f>N158*VLOOKUP($A158,'2022 Depr Rates'!$A:$D,3,FALSE)/12/1000+VLOOKUP($A158,'2022 Depr Rates'!$A:$D,4,FALSE)/12/1000</f>
        <v>1271.8195885499988</v>
      </c>
      <c r="AB158" s="7">
        <f t="shared" si="4"/>
        <v>14963.752545978325</v>
      </c>
    </row>
    <row r="159" spans="1:28" x14ac:dyDescent="0.25">
      <c r="A159" s="17">
        <v>39000</v>
      </c>
      <c r="B159" t="s">
        <v>270</v>
      </c>
      <c r="C159" s="2">
        <v>138797819.94931957</v>
      </c>
      <c r="D159" s="2">
        <v>139073867.74050993</v>
      </c>
      <c r="E159" s="2">
        <v>139107092.88435706</v>
      </c>
      <c r="F159" s="2">
        <v>140262743.76464555</v>
      </c>
      <c r="G159" s="2">
        <v>140300985.86561146</v>
      </c>
      <c r="H159" s="2">
        <v>140352997.22588959</v>
      </c>
      <c r="I159" s="2">
        <v>140633348.40957668</v>
      </c>
      <c r="J159" s="2">
        <v>140760001.52884987</v>
      </c>
      <c r="K159" s="2">
        <v>140897230.3994123</v>
      </c>
      <c r="L159" s="2">
        <v>141436812.77800113</v>
      </c>
      <c r="M159" s="2">
        <v>141497499.51259142</v>
      </c>
      <c r="N159" s="2">
        <v>141586772.21196285</v>
      </c>
      <c r="P159" s="7">
        <f>C159*VLOOKUP($A159,'2022 Depr Rates'!$A:$D,3,FALSE)/12/1000+VLOOKUP($A159,'2022 Depr Rates'!$A:$D,4,FALSE)/12/1000*0</f>
        <v>289.1621248944158</v>
      </c>
      <c r="Q159" s="7">
        <f>D159*VLOOKUP($A159,'2022 Depr Rates'!$A:$D,3,FALSE)/12/1000+VLOOKUP($A159,'2022 Depr Rates'!$A:$D,4,FALSE)/12/1000*0</f>
        <v>289.73722445939569</v>
      </c>
      <c r="R159" s="7">
        <f>E159*VLOOKUP($A159,'2022 Depr Rates'!$A:$D,3,FALSE)/12/1000+VLOOKUP($A159,'2022 Depr Rates'!$A:$D,4,FALSE)/12/1000*0</f>
        <v>289.80644350907727</v>
      </c>
      <c r="S159" s="7">
        <f>F159*VLOOKUP($A159,'2022 Depr Rates'!$A:$D,3,FALSE)/12/1000+VLOOKUP($A159,'2022 Depr Rates'!$A:$D,4,FALSE)/12/1000*0</f>
        <v>292.2140495096782</v>
      </c>
      <c r="T159" s="7">
        <f>G159*VLOOKUP($A159,'2022 Depr Rates'!$A:$D,3,FALSE)/12/1000+VLOOKUP($A159,'2022 Depr Rates'!$A:$D,4,FALSE)/12/1000*0</f>
        <v>292.29372055335722</v>
      </c>
      <c r="U159" s="7">
        <f>H159*VLOOKUP($A159,'2022 Depr Rates'!$A:$D,3,FALSE)/12/1000+VLOOKUP($A159,'2022 Depr Rates'!$A:$D,4,FALSE)/12/1000*0</f>
        <v>292.40207755393669</v>
      </c>
      <c r="V159" s="7">
        <f>I159*VLOOKUP($A159,'2022 Depr Rates'!$A:$D,3,FALSE)/12/1000+VLOOKUP($A159,'2022 Depr Rates'!$A:$D,4,FALSE)/12/1000*0</f>
        <v>292.98614251995144</v>
      </c>
      <c r="W159" s="7">
        <f>J159*VLOOKUP($A159,'2022 Depr Rates'!$A:$D,3,FALSE)/12/1000+VLOOKUP($A159,'2022 Depr Rates'!$A:$D,4,FALSE)/12/1000*0</f>
        <v>293.25000318510394</v>
      </c>
      <c r="X159" s="7">
        <f>K159*VLOOKUP($A159,'2022 Depr Rates'!$A:$D,3,FALSE)/12/1000+VLOOKUP($A159,'2022 Depr Rates'!$A:$D,4,FALSE)/12/1000*0</f>
        <v>293.53589666544235</v>
      </c>
      <c r="Y159" s="7">
        <f>L159*VLOOKUP($A159,'2022 Depr Rates'!$A:$D,3,FALSE)/12/1000+VLOOKUP($A159,'2022 Depr Rates'!$A:$D,4,FALSE)/12/1000*0</f>
        <v>294.66002662083571</v>
      </c>
      <c r="Z159" s="7">
        <f>M159*VLOOKUP($A159,'2022 Depr Rates'!$A:$D,3,FALSE)/12/1000+VLOOKUP($A159,'2022 Depr Rates'!$A:$D,4,FALSE)/12/1000*0</f>
        <v>294.78645731789879</v>
      </c>
      <c r="AA159" s="7">
        <f>N159*VLOOKUP($A159,'2022 Depr Rates'!$A:$D,3,FALSE)/12/1000+VLOOKUP($A159,'2022 Depr Rates'!$A:$D,4,FALSE)/12/1000*0</f>
        <v>294.97244210825596</v>
      </c>
      <c r="AB159" s="7">
        <f t="shared" si="4"/>
        <v>3509.8066088973496</v>
      </c>
    </row>
    <row r="160" spans="1:28" x14ac:dyDescent="0.25">
      <c r="A160" s="17">
        <v>39101</v>
      </c>
      <c r="B160" t="s">
        <v>271</v>
      </c>
      <c r="C160" s="2">
        <v>5669758.1600000011</v>
      </c>
      <c r="D160" s="2">
        <v>5670265.0900000008</v>
      </c>
      <c r="E160" s="2">
        <v>5671377.6900000004</v>
      </c>
      <c r="F160" s="2">
        <v>5671487.1900000004</v>
      </c>
      <c r="G160" s="2">
        <v>5672859.5300000003</v>
      </c>
      <c r="H160" s="2">
        <v>5673265.2800000003</v>
      </c>
      <c r="I160" s="2">
        <v>5676103.5800000001</v>
      </c>
      <c r="J160" s="2">
        <v>5677158.9000000004</v>
      </c>
      <c r="K160" s="2">
        <v>5681500.9100000001</v>
      </c>
      <c r="L160" s="2">
        <v>5687953.9900000002</v>
      </c>
      <c r="M160" s="2">
        <v>5689456.1100000003</v>
      </c>
      <c r="N160" s="2">
        <v>5690329.0200000005</v>
      </c>
      <c r="P160" s="7">
        <f>C160*VLOOKUP($A160,'2022 Depr Rates'!$A:$D,3,FALSE)/12/1000+VLOOKUP($A160,'2022 Depr Rates'!$A:$D,4,FALSE)/12/1000</f>
        <v>67.564618073333364</v>
      </c>
      <c r="Q160" s="7">
        <f>D160*VLOOKUP($A160,'2022 Depr Rates'!$A:$D,3,FALSE)/12/1000+VLOOKUP($A160,'2022 Depr Rates'!$A:$D,4,FALSE)/12/1000</f>
        <v>67.570658989166674</v>
      </c>
      <c r="R160" s="7">
        <f>E160*VLOOKUP($A160,'2022 Depr Rates'!$A:$D,3,FALSE)/12/1000+VLOOKUP($A160,'2022 Depr Rates'!$A:$D,4,FALSE)/12/1000</f>
        <v>67.583917472500019</v>
      </c>
      <c r="S160" s="7">
        <f>F160*VLOOKUP($A160,'2022 Depr Rates'!$A:$D,3,FALSE)/12/1000+VLOOKUP($A160,'2022 Depr Rates'!$A:$D,4,FALSE)/12/1000</f>
        <v>67.585222347500022</v>
      </c>
      <c r="T160" s="7">
        <f>G160*VLOOKUP($A160,'2022 Depr Rates'!$A:$D,3,FALSE)/12/1000+VLOOKUP($A160,'2022 Depr Rates'!$A:$D,4,FALSE)/12/1000</f>
        <v>67.601576065833342</v>
      </c>
      <c r="U160" s="7">
        <f>H160*VLOOKUP($A160,'2022 Depr Rates'!$A:$D,3,FALSE)/12/1000+VLOOKUP($A160,'2022 Depr Rates'!$A:$D,4,FALSE)/12/1000</f>
        <v>67.606411253333334</v>
      </c>
      <c r="V160" s="7">
        <f>I160*VLOOKUP($A160,'2022 Depr Rates'!$A:$D,3,FALSE)/12/1000+VLOOKUP($A160,'2022 Depr Rates'!$A:$D,4,FALSE)/12/1000</f>
        <v>67.640234328333335</v>
      </c>
      <c r="W160" s="7">
        <f>J160*VLOOKUP($A160,'2022 Depr Rates'!$A:$D,3,FALSE)/12/1000+VLOOKUP($A160,'2022 Depr Rates'!$A:$D,4,FALSE)/12/1000</f>
        <v>67.65281022500001</v>
      </c>
      <c r="X160" s="7">
        <f>K160*VLOOKUP($A160,'2022 Depr Rates'!$A:$D,3,FALSE)/12/1000+VLOOKUP($A160,'2022 Depr Rates'!$A:$D,4,FALSE)/12/1000</f>
        <v>67.704552510833338</v>
      </c>
      <c r="Y160" s="7">
        <f>L160*VLOOKUP($A160,'2022 Depr Rates'!$A:$D,3,FALSE)/12/1000+VLOOKUP($A160,'2022 Depr Rates'!$A:$D,4,FALSE)/12/1000</f>
        <v>67.781451714166678</v>
      </c>
      <c r="Z160" s="7">
        <f>M160*VLOOKUP($A160,'2022 Depr Rates'!$A:$D,3,FALSE)/12/1000+VLOOKUP($A160,'2022 Depr Rates'!$A:$D,4,FALSE)/12/1000</f>
        <v>67.799351977499995</v>
      </c>
      <c r="AA160" s="7">
        <f>N160*VLOOKUP($A160,'2022 Depr Rates'!$A:$D,3,FALSE)/12/1000+VLOOKUP($A160,'2022 Depr Rates'!$A:$D,4,FALSE)/12/1000</f>
        <v>67.809754155000022</v>
      </c>
      <c r="AB160" s="7">
        <f t="shared" si="4"/>
        <v>811.90055911250022</v>
      </c>
    </row>
    <row r="161" spans="1:28" x14ac:dyDescent="0.25">
      <c r="A161" s="17">
        <v>39102</v>
      </c>
      <c r="B161" t="s">
        <v>272</v>
      </c>
      <c r="C161" s="2">
        <v>14513953.319999998</v>
      </c>
      <c r="D161" s="2">
        <v>14544392.819999998</v>
      </c>
      <c r="E161" s="2">
        <v>14576555.929999998</v>
      </c>
      <c r="F161" s="2">
        <v>14608024.849999998</v>
      </c>
      <c r="G161" s="2">
        <v>14637176.359999998</v>
      </c>
      <c r="H161" s="2">
        <v>14666514.009999998</v>
      </c>
      <c r="I161" s="2">
        <v>14756327.299999997</v>
      </c>
      <c r="J161" s="2">
        <v>14785813.809999997</v>
      </c>
      <c r="K161" s="2">
        <v>14815776.099999996</v>
      </c>
      <c r="L161" s="2">
        <v>14916164.889999995</v>
      </c>
      <c r="M161" s="2">
        <v>14995589.009999994</v>
      </c>
      <c r="N161" s="2">
        <v>15026749.519999994</v>
      </c>
      <c r="P161" s="7">
        <f>C161*VLOOKUP($A161,'2022 Depr Rates'!$A:$D,3,FALSE)/12/1000+VLOOKUP($A161,'2022 Depr Rates'!$A:$D,4,FALSE)/12/1000</f>
        <v>302.37402749999995</v>
      </c>
      <c r="Q161" s="7">
        <f>D161*VLOOKUP($A161,'2022 Depr Rates'!$A:$D,3,FALSE)/12/1000+VLOOKUP($A161,'2022 Depr Rates'!$A:$D,4,FALSE)/12/1000</f>
        <v>303.00818374999994</v>
      </c>
      <c r="R161" s="7">
        <f>E161*VLOOKUP($A161,'2022 Depr Rates'!$A:$D,3,FALSE)/12/1000+VLOOKUP($A161,'2022 Depr Rates'!$A:$D,4,FALSE)/12/1000</f>
        <v>303.67824854166662</v>
      </c>
      <c r="S161" s="7">
        <f>F161*VLOOKUP($A161,'2022 Depr Rates'!$A:$D,3,FALSE)/12/1000+VLOOKUP($A161,'2022 Depr Rates'!$A:$D,4,FALSE)/12/1000</f>
        <v>304.33385104166666</v>
      </c>
      <c r="T161" s="7">
        <f>G161*VLOOKUP($A161,'2022 Depr Rates'!$A:$D,3,FALSE)/12/1000+VLOOKUP($A161,'2022 Depr Rates'!$A:$D,4,FALSE)/12/1000</f>
        <v>304.94117416666666</v>
      </c>
      <c r="U161" s="7">
        <f>H161*VLOOKUP($A161,'2022 Depr Rates'!$A:$D,3,FALSE)/12/1000+VLOOKUP($A161,'2022 Depr Rates'!$A:$D,4,FALSE)/12/1000</f>
        <v>305.55237520833333</v>
      </c>
      <c r="V161" s="7">
        <f>I161*VLOOKUP($A161,'2022 Depr Rates'!$A:$D,3,FALSE)/12/1000+VLOOKUP($A161,'2022 Depr Rates'!$A:$D,4,FALSE)/12/1000</f>
        <v>307.42348541666661</v>
      </c>
      <c r="W161" s="7">
        <f>((J161*'2022 Depr Rates'!$C221)/12)/1000</f>
        <v>308.03778770833327</v>
      </c>
      <c r="X161" s="7">
        <f>((K161*'2022 Depr Rates'!$C221)/12)/1000</f>
        <v>308.66200208333328</v>
      </c>
      <c r="Y161" s="7">
        <f>((L161*'2022 Depr Rates'!$C221)/12)/1000</f>
        <v>310.75343520833326</v>
      </c>
      <c r="Z161" s="7">
        <f>((M161*'2022 Depr Rates'!$C221)/12)/1000</f>
        <v>312.40810437499988</v>
      </c>
      <c r="AA161" s="7">
        <f>((N161*'2022 Depr Rates'!$C221)/12)/1000</f>
        <v>313.05728166666654</v>
      </c>
      <c r="AB161" s="7">
        <f t="shared" si="4"/>
        <v>3684.229956666667</v>
      </c>
    </row>
    <row r="162" spans="1:28" x14ac:dyDescent="0.25">
      <c r="A162" s="17">
        <v>39104</v>
      </c>
      <c r="B162" t="s">
        <v>274</v>
      </c>
      <c r="C162" s="2">
        <v>37950534.850000009</v>
      </c>
      <c r="D162" s="2">
        <v>37950534.850000009</v>
      </c>
      <c r="E162" s="2">
        <v>37950534.850000009</v>
      </c>
      <c r="F162" s="2">
        <v>37950534.850000009</v>
      </c>
      <c r="G162" s="2">
        <v>37950534.850000009</v>
      </c>
      <c r="H162" s="2">
        <v>37950534.850000009</v>
      </c>
      <c r="I162" s="2">
        <v>37950534.850000009</v>
      </c>
      <c r="J162" s="2">
        <v>37950534.850000009</v>
      </c>
      <c r="K162" s="2">
        <v>37950534.850000009</v>
      </c>
      <c r="L162" s="2">
        <v>37950534.850000009</v>
      </c>
      <c r="M162" s="2">
        <v>37950534.850000009</v>
      </c>
      <c r="N162" s="2">
        <v>37950534.850000009</v>
      </c>
      <c r="P162" s="7">
        <f>C162*VLOOKUP($A162,'2022 Depr Rates'!$A:$D,3,FALSE)/12/1000+VLOOKUP($A162,'2022 Depr Rates'!$A:$D,4,FALSE)/12/1000</f>
        <v>632.50891416666695</v>
      </c>
      <c r="Q162" s="7">
        <f>D162*VLOOKUP($A162,'2022 Depr Rates'!$A:$D,3,FALSE)/12/1000+VLOOKUP($A162,'2022 Depr Rates'!$A:$D,4,FALSE)/12/1000</f>
        <v>632.50891416666695</v>
      </c>
      <c r="R162" s="7">
        <f>E162*VLOOKUP($A162,'2022 Depr Rates'!$A:$D,3,FALSE)/12/1000+VLOOKUP($A162,'2022 Depr Rates'!$A:$D,4,FALSE)/12/1000</f>
        <v>632.50891416666695</v>
      </c>
      <c r="S162" s="7">
        <f>F162*VLOOKUP($A162,'2022 Depr Rates'!$A:$D,3,FALSE)/12/1000+VLOOKUP($A162,'2022 Depr Rates'!$A:$D,4,FALSE)/12/1000</f>
        <v>632.50891416666695</v>
      </c>
      <c r="T162" s="7">
        <f>G162*VLOOKUP($A162,'2022 Depr Rates'!$A:$D,3,FALSE)/12/1000+VLOOKUP($A162,'2022 Depr Rates'!$A:$D,4,FALSE)/12/1000</f>
        <v>632.50891416666695</v>
      </c>
      <c r="U162" s="7">
        <f>H162*VLOOKUP($A162,'2022 Depr Rates'!$A:$D,3,FALSE)/12/1000+VLOOKUP($A162,'2022 Depr Rates'!$A:$D,4,FALSE)/12/1000</f>
        <v>632.50891416666695</v>
      </c>
      <c r="V162" s="7">
        <f>I162*VLOOKUP($A162,'2022 Depr Rates'!$A:$D,3,FALSE)/12/1000+VLOOKUP($A162,'2022 Depr Rates'!$A:$D,4,FALSE)/12/1000</f>
        <v>632.50891416666695</v>
      </c>
      <c r="W162" s="12">
        <v>355.87</v>
      </c>
      <c r="X162" s="12">
        <v>0</v>
      </c>
      <c r="Y162" s="12">
        <v>0</v>
      </c>
      <c r="Z162" s="12">
        <v>0</v>
      </c>
      <c r="AA162" s="12">
        <v>0</v>
      </c>
      <c r="AB162" s="7">
        <f t="shared" si="4"/>
        <v>4783.4323991666679</v>
      </c>
    </row>
    <row r="163" spans="1:28" x14ac:dyDescent="0.25">
      <c r="A163" s="17">
        <v>39212</v>
      </c>
      <c r="B163" t="s">
        <v>278</v>
      </c>
      <c r="C163" s="2">
        <v>3561318.5800000015</v>
      </c>
      <c r="D163" s="2">
        <v>3561318.5800000015</v>
      </c>
      <c r="E163" s="2">
        <v>3561318.5800000015</v>
      </c>
      <c r="F163" s="2">
        <v>3596318.5800000015</v>
      </c>
      <c r="G163" s="2">
        <v>3596318.5800000015</v>
      </c>
      <c r="H163" s="2">
        <v>3596318.5800000015</v>
      </c>
      <c r="I163" s="2">
        <v>3631318.5800000015</v>
      </c>
      <c r="J163" s="2">
        <v>3631318.5800000015</v>
      </c>
      <c r="K163" s="2">
        <v>3631318.5800000015</v>
      </c>
      <c r="L163" s="2">
        <v>3666318.5800000015</v>
      </c>
      <c r="M163" s="2">
        <v>3666318.5800000015</v>
      </c>
      <c r="N163" s="2">
        <v>3666318.5800000015</v>
      </c>
      <c r="P163" s="7">
        <f>C163*VLOOKUP($A163,'2022 Depr Rates'!$A:$D,3,FALSE)/12/1000+VLOOKUP($A163,'2022 Depr Rates'!$A:$D,4,FALSE)/12/1000</f>
        <v>18.103369448333343</v>
      </c>
      <c r="Q163" s="7">
        <f>D163*VLOOKUP($A163,'2022 Depr Rates'!$A:$D,3,FALSE)/12/1000+VLOOKUP($A163,'2022 Depr Rates'!$A:$D,4,FALSE)/12/1000</f>
        <v>18.103369448333343</v>
      </c>
      <c r="R163" s="7">
        <f>E163*VLOOKUP($A163,'2022 Depr Rates'!$A:$D,3,FALSE)/12/1000+VLOOKUP($A163,'2022 Depr Rates'!$A:$D,4,FALSE)/12/1000</f>
        <v>18.103369448333343</v>
      </c>
      <c r="S163" s="7">
        <f>F163*VLOOKUP($A163,'2022 Depr Rates'!$A:$D,3,FALSE)/12/1000+VLOOKUP($A163,'2022 Depr Rates'!$A:$D,4,FALSE)/12/1000</f>
        <v>18.281286115000007</v>
      </c>
      <c r="T163" s="7">
        <f>G163*VLOOKUP($A163,'2022 Depr Rates'!$A:$D,3,FALSE)/12/1000+VLOOKUP($A163,'2022 Depr Rates'!$A:$D,4,FALSE)/12/1000</f>
        <v>18.281286115000007</v>
      </c>
      <c r="U163" s="7">
        <f>H163*VLOOKUP($A163,'2022 Depr Rates'!$A:$D,3,FALSE)/12/1000+VLOOKUP($A163,'2022 Depr Rates'!$A:$D,4,FALSE)/12/1000</f>
        <v>18.281286115000007</v>
      </c>
      <c r="V163" s="7">
        <f>I163*VLOOKUP($A163,'2022 Depr Rates'!$A:$D,3,FALSE)/12/1000+VLOOKUP($A163,'2022 Depr Rates'!$A:$D,4,FALSE)/12/1000</f>
        <v>18.459202781666676</v>
      </c>
      <c r="W163" s="7">
        <f>J163*VLOOKUP($A163,'2022 Depr Rates'!$A:$D,3,FALSE)/12/1000+VLOOKUP($A163,'2022 Depr Rates'!$A:$D,4,FALSE)/12/1000</f>
        <v>18.459202781666676</v>
      </c>
      <c r="X163" s="7">
        <f>K163*VLOOKUP($A163,'2022 Depr Rates'!$A:$D,3,FALSE)/12/1000+VLOOKUP($A163,'2022 Depr Rates'!$A:$D,4,FALSE)/12/1000</f>
        <v>18.459202781666676</v>
      </c>
      <c r="Y163" s="7">
        <f>L163*VLOOKUP($A163,'2022 Depr Rates'!$A:$D,3,FALSE)/12/1000+VLOOKUP($A163,'2022 Depr Rates'!$A:$D,4,FALSE)/12/1000</f>
        <v>18.63711944833334</v>
      </c>
      <c r="Z163" s="7">
        <f>M163*VLOOKUP($A163,'2022 Depr Rates'!$A:$D,3,FALSE)/12/1000+VLOOKUP($A163,'2022 Depr Rates'!$A:$D,4,FALSE)/12/1000</f>
        <v>18.63711944833334</v>
      </c>
      <c r="AA163" s="7">
        <f>N163*VLOOKUP($A163,'2022 Depr Rates'!$A:$D,3,FALSE)/12/1000+VLOOKUP($A163,'2022 Depr Rates'!$A:$D,4,FALSE)/12/1000</f>
        <v>18.63711944833334</v>
      </c>
      <c r="AB163" s="7">
        <f t="shared" si="4"/>
        <v>220.44293338000011</v>
      </c>
    </row>
    <row r="164" spans="1:28" x14ac:dyDescent="0.25">
      <c r="A164" s="17">
        <v>39213</v>
      </c>
      <c r="B164" t="s">
        <v>279</v>
      </c>
      <c r="C164" s="2">
        <v>741738.85999999987</v>
      </c>
      <c r="D164" s="2">
        <v>741738.85999999987</v>
      </c>
      <c r="E164" s="2">
        <v>741738.85999999987</v>
      </c>
      <c r="F164" s="2">
        <v>741738.85999999987</v>
      </c>
      <c r="G164" s="2">
        <v>741738.85999999987</v>
      </c>
      <c r="H164" s="2">
        <v>741738.85999999987</v>
      </c>
      <c r="I164" s="2">
        <v>741738.85999999987</v>
      </c>
      <c r="J164" s="2">
        <v>741738.85999999987</v>
      </c>
      <c r="K164" s="2">
        <v>741738.85999999987</v>
      </c>
      <c r="L164" s="2">
        <v>741738.85999999987</v>
      </c>
      <c r="M164" s="2">
        <v>741738.85999999987</v>
      </c>
      <c r="N164" s="2">
        <v>741738.85999999987</v>
      </c>
      <c r="P164" s="7">
        <f>C164*VLOOKUP($A164,'2022 Depr Rates'!$A:$D,3,FALSE)/12/1000+VLOOKUP($A164,'2022 Depr Rates'!$A:$D,4,FALSE)/12/1000</f>
        <v>2.9669554399999996</v>
      </c>
      <c r="Q164" s="7">
        <f>D164*VLOOKUP($A164,'2022 Depr Rates'!$A:$D,3,FALSE)/12/1000+VLOOKUP($A164,'2022 Depr Rates'!$A:$D,4,FALSE)/12/1000</f>
        <v>2.9669554399999996</v>
      </c>
      <c r="R164" s="7">
        <f>E164*VLOOKUP($A164,'2022 Depr Rates'!$A:$D,3,FALSE)/12/1000+VLOOKUP($A164,'2022 Depr Rates'!$A:$D,4,FALSE)/12/1000</f>
        <v>2.9669554399999996</v>
      </c>
      <c r="S164" s="7">
        <f>F164*VLOOKUP($A164,'2022 Depr Rates'!$A:$D,3,FALSE)/12/1000+VLOOKUP($A164,'2022 Depr Rates'!$A:$D,4,FALSE)/12/1000</f>
        <v>2.9669554399999996</v>
      </c>
      <c r="T164" s="7">
        <f>G164*VLOOKUP($A164,'2022 Depr Rates'!$A:$D,3,FALSE)/12/1000+VLOOKUP($A164,'2022 Depr Rates'!$A:$D,4,FALSE)/12/1000</f>
        <v>2.9669554399999996</v>
      </c>
      <c r="U164" s="7">
        <f>H164*VLOOKUP($A164,'2022 Depr Rates'!$A:$D,3,FALSE)/12/1000+VLOOKUP($A164,'2022 Depr Rates'!$A:$D,4,FALSE)/12/1000</f>
        <v>2.9669554399999996</v>
      </c>
      <c r="V164" s="7">
        <f>I164*VLOOKUP($A164,'2022 Depr Rates'!$A:$D,3,FALSE)/12/1000+VLOOKUP($A164,'2022 Depr Rates'!$A:$D,4,FALSE)/12/1000</f>
        <v>2.9669554399999996</v>
      </c>
      <c r="W164" s="7">
        <f>J164*VLOOKUP($A164,'2022 Depr Rates'!$A:$D,3,FALSE)/12/1000+VLOOKUP($A164,'2022 Depr Rates'!$A:$D,4,FALSE)/12/1000</f>
        <v>2.9669554399999996</v>
      </c>
      <c r="X164" s="7">
        <f>K164*VLOOKUP($A164,'2022 Depr Rates'!$A:$D,3,FALSE)/12/1000+VLOOKUP($A164,'2022 Depr Rates'!$A:$D,4,FALSE)/12/1000</f>
        <v>2.9669554399999996</v>
      </c>
      <c r="Y164" s="7">
        <f>L164*VLOOKUP($A164,'2022 Depr Rates'!$A:$D,3,FALSE)/12/1000+VLOOKUP($A164,'2022 Depr Rates'!$A:$D,4,FALSE)/12/1000</f>
        <v>2.9669554399999996</v>
      </c>
      <c r="Z164" s="7">
        <f>M164*VLOOKUP($A164,'2022 Depr Rates'!$A:$D,3,FALSE)/12/1000+VLOOKUP($A164,'2022 Depr Rates'!$A:$D,4,FALSE)/12/1000</f>
        <v>2.9669554399999996</v>
      </c>
      <c r="AA164" s="7">
        <f>N164*VLOOKUP($A164,'2022 Depr Rates'!$A:$D,3,FALSE)/12/1000+VLOOKUP($A164,'2022 Depr Rates'!$A:$D,4,FALSE)/12/1000</f>
        <v>2.9669554399999996</v>
      </c>
      <c r="AB164" s="7">
        <f t="shared" ref="AB164:AB195" si="5">SUM(P164:AA164)</f>
        <v>35.603465279999995</v>
      </c>
    </row>
    <row r="165" spans="1:28" x14ac:dyDescent="0.25">
      <c r="A165" s="17">
        <v>39400</v>
      </c>
      <c r="B165" t="s">
        <v>282</v>
      </c>
      <c r="C165" s="2">
        <v>16308531.289999995</v>
      </c>
      <c r="D165" s="2">
        <v>16327303.279999996</v>
      </c>
      <c r="E165" s="2">
        <v>16644034.429999996</v>
      </c>
      <c r="F165" s="2">
        <v>16881977.129999995</v>
      </c>
      <c r="G165" s="2">
        <v>16921971.219999995</v>
      </c>
      <c r="H165" s="2">
        <v>16984156.799999993</v>
      </c>
      <c r="I165" s="2">
        <v>17041473.949999992</v>
      </c>
      <c r="J165" s="2">
        <v>17089699.679999992</v>
      </c>
      <c r="K165" s="2">
        <v>17124565.959999993</v>
      </c>
      <c r="L165" s="2">
        <v>17257735.849999994</v>
      </c>
      <c r="M165" s="2">
        <v>17396185.959999993</v>
      </c>
      <c r="N165" s="2">
        <v>17663413.279999994</v>
      </c>
      <c r="P165" s="7">
        <f>C165*VLOOKUP($A165,'2022 Depr Rates'!$A:$D,3,FALSE)/12/1000+VLOOKUP($A165,'2022 Depr Rates'!$A:$D,4,FALSE)/12/1000</f>
        <v>194.34333120583332</v>
      </c>
      <c r="Q165" s="7">
        <f>D165*VLOOKUP($A165,'2022 Depr Rates'!$A:$D,3,FALSE)/12/1000+VLOOKUP($A165,'2022 Depr Rates'!$A:$D,4,FALSE)/12/1000</f>
        <v>194.56703075333331</v>
      </c>
      <c r="R165" s="7">
        <f>E165*VLOOKUP($A165,'2022 Depr Rates'!$A:$D,3,FALSE)/12/1000+VLOOKUP($A165,'2022 Depr Rates'!$A:$D,4,FALSE)/12/1000</f>
        <v>198.34141029083329</v>
      </c>
      <c r="S165" s="7">
        <f>F165*VLOOKUP($A165,'2022 Depr Rates'!$A:$D,3,FALSE)/12/1000+VLOOKUP($A165,'2022 Depr Rates'!$A:$D,4,FALSE)/12/1000</f>
        <v>201.17689413249997</v>
      </c>
      <c r="T165" s="7">
        <f>G165*VLOOKUP($A165,'2022 Depr Rates'!$A:$D,3,FALSE)/12/1000+VLOOKUP($A165,'2022 Depr Rates'!$A:$D,4,FALSE)/12/1000</f>
        <v>201.65349037166661</v>
      </c>
      <c r="U165" s="7">
        <f>H165*VLOOKUP($A165,'2022 Depr Rates'!$A:$D,3,FALSE)/12/1000+VLOOKUP($A165,'2022 Depr Rates'!$A:$D,4,FALSE)/12/1000</f>
        <v>202.39453519999992</v>
      </c>
      <c r="V165" s="7">
        <f>I165*VLOOKUP($A165,'2022 Depr Rates'!$A:$D,3,FALSE)/12/1000+VLOOKUP($A165,'2022 Depr Rates'!$A:$D,4,FALSE)/12/1000</f>
        <v>203.07756457083326</v>
      </c>
      <c r="W165" s="7">
        <f>J165*VLOOKUP($A165,'2022 Depr Rates'!$A:$D,3,FALSE)/12/1000+VLOOKUP($A165,'2022 Depr Rates'!$A:$D,4,FALSE)/12/1000</f>
        <v>203.65225451999993</v>
      </c>
      <c r="X165" s="7">
        <f>K165*VLOOKUP($A165,'2022 Depr Rates'!$A:$D,3,FALSE)/12/1000+VLOOKUP($A165,'2022 Depr Rates'!$A:$D,4,FALSE)/12/1000</f>
        <v>204.06774435666659</v>
      </c>
      <c r="Y165" s="7">
        <f>L165*VLOOKUP($A165,'2022 Depr Rates'!$A:$D,3,FALSE)/12/1000+VLOOKUP($A165,'2022 Depr Rates'!$A:$D,4,FALSE)/12/1000</f>
        <v>205.65468554583327</v>
      </c>
      <c r="Z165" s="7">
        <f>M165*VLOOKUP($A165,'2022 Depr Rates'!$A:$D,3,FALSE)/12/1000+VLOOKUP($A165,'2022 Depr Rates'!$A:$D,4,FALSE)/12/1000</f>
        <v>207.30454935666663</v>
      </c>
      <c r="AA165" s="7">
        <f>N165*VLOOKUP($A165,'2022 Depr Rates'!$A:$D,3,FALSE)/12/1000+VLOOKUP($A165,'2022 Depr Rates'!$A:$D,4,FALSE)/12/1000</f>
        <v>210.48900825333328</v>
      </c>
      <c r="AB165" s="7">
        <f t="shared" si="5"/>
        <v>2426.7224985574994</v>
      </c>
    </row>
    <row r="166" spans="1:28" x14ac:dyDescent="0.25">
      <c r="A166" s="17">
        <v>39401</v>
      </c>
      <c r="B166" t="s">
        <v>283</v>
      </c>
      <c r="C166" s="2">
        <v>4500000.13</v>
      </c>
      <c r="D166" s="2">
        <v>4500000.13</v>
      </c>
      <c r="E166" s="2">
        <v>4500000.13</v>
      </c>
      <c r="F166" s="2">
        <v>4500000.13</v>
      </c>
      <c r="G166" s="2">
        <v>4500000.13</v>
      </c>
      <c r="H166" s="2">
        <v>4500000.13</v>
      </c>
      <c r="I166" s="2">
        <v>4500000.13</v>
      </c>
      <c r="J166" s="2">
        <v>4500000.13</v>
      </c>
      <c r="K166" s="2">
        <v>4500000.13</v>
      </c>
      <c r="L166" s="2">
        <v>4500000.13</v>
      </c>
      <c r="M166" s="2">
        <v>4500000.13</v>
      </c>
      <c r="N166" s="2">
        <v>4500000.13</v>
      </c>
      <c r="P166" s="7">
        <f>C166*VLOOKUP($A166,'2022 Depr Rates'!$A:$D,3,FALSE)/12/1000+VLOOKUP($A166,'2022 Depr Rates'!$A:$D,4,FALSE)/12/1000</f>
        <v>75.000002166666675</v>
      </c>
      <c r="Q166" s="7">
        <f>D166*VLOOKUP($A166,'2022 Depr Rates'!$A:$D,3,FALSE)/12/1000+VLOOKUP($A166,'2022 Depr Rates'!$A:$D,4,FALSE)/12/1000</f>
        <v>75.000002166666675</v>
      </c>
      <c r="R166" s="7">
        <f>E166*VLOOKUP($A166,'2022 Depr Rates'!$A:$D,3,FALSE)/12/1000+VLOOKUP($A166,'2022 Depr Rates'!$A:$D,4,FALSE)/12/1000</f>
        <v>75.000002166666675</v>
      </c>
      <c r="S166" s="7">
        <f>F166*VLOOKUP($A166,'2022 Depr Rates'!$A:$D,3,FALSE)/12/1000+VLOOKUP($A166,'2022 Depr Rates'!$A:$D,4,FALSE)/12/1000</f>
        <v>75.000002166666675</v>
      </c>
      <c r="T166" s="7">
        <f>G166*VLOOKUP($A166,'2022 Depr Rates'!$A:$D,3,FALSE)/12/1000+VLOOKUP($A166,'2022 Depr Rates'!$A:$D,4,FALSE)/12/1000</f>
        <v>75.000002166666675</v>
      </c>
      <c r="U166" s="7">
        <f>H166*VLOOKUP($A166,'2022 Depr Rates'!$A:$D,3,FALSE)/12/1000+VLOOKUP($A166,'2022 Depr Rates'!$A:$D,4,FALSE)/12/1000</f>
        <v>75.000002166666675</v>
      </c>
      <c r="V166" s="7">
        <f>I166*VLOOKUP($A166,'2022 Depr Rates'!$A:$D,3,FALSE)/12/1000+VLOOKUP($A166,'2022 Depr Rates'!$A:$D,4,FALSE)/12/1000</f>
        <v>75.000002166666675</v>
      </c>
      <c r="W166" s="7">
        <f>J166*VLOOKUP($A166,'2022 Depr Rates'!$A:$D,3,FALSE)/12/1000+VLOOKUP($A166,'2022 Depr Rates'!$A:$D,4,FALSE)/12/1000</f>
        <v>75.000002166666675</v>
      </c>
      <c r="X166" s="7">
        <f>K166*VLOOKUP($A166,'2022 Depr Rates'!$A:$D,3,FALSE)/12/1000+VLOOKUP($A166,'2022 Depr Rates'!$A:$D,4,FALSE)/12/1000</f>
        <v>75.000002166666675</v>
      </c>
      <c r="Y166" s="7">
        <f>L166*VLOOKUP($A166,'2022 Depr Rates'!$A:$D,3,FALSE)/12/1000+VLOOKUP($A166,'2022 Depr Rates'!$A:$D,4,FALSE)/12/1000</f>
        <v>75.000002166666675</v>
      </c>
      <c r="Z166" s="7">
        <f>M166*VLOOKUP($A166,'2022 Depr Rates'!$A:$D,3,FALSE)/12/1000+VLOOKUP($A166,'2022 Depr Rates'!$A:$D,4,FALSE)/12/1000</f>
        <v>75.000002166666675</v>
      </c>
      <c r="AA166" s="7">
        <f>N166*VLOOKUP($A166,'2022 Depr Rates'!$A:$D,3,FALSE)/12/1000+VLOOKUP($A166,'2022 Depr Rates'!$A:$D,4,FALSE)/12/1000</f>
        <v>75.000002166666675</v>
      </c>
      <c r="AB166" s="12">
        <f t="shared" si="5"/>
        <v>900.00002600000028</v>
      </c>
    </row>
    <row r="167" spans="1:28" x14ac:dyDescent="0.25">
      <c r="A167" s="17">
        <v>39500</v>
      </c>
      <c r="B167" t="s">
        <v>284</v>
      </c>
      <c r="C167" s="2">
        <v>2852745.5700000017</v>
      </c>
      <c r="D167" s="2">
        <v>2886078.9400000018</v>
      </c>
      <c r="E167" s="2">
        <v>3004412.2700000019</v>
      </c>
      <c r="F167" s="2">
        <v>3112745.600000002</v>
      </c>
      <c r="G167" s="2">
        <v>3231078.930000002</v>
      </c>
      <c r="H167" s="2">
        <v>3339412.2600000021</v>
      </c>
      <c r="I167" s="2">
        <v>3457745.5900000022</v>
      </c>
      <c r="J167" s="2">
        <v>3576078.9200000023</v>
      </c>
      <c r="K167" s="2">
        <v>3684412.2500000023</v>
      </c>
      <c r="L167" s="2">
        <v>3727745.5800000024</v>
      </c>
      <c r="M167" s="2">
        <v>3771078.9100000025</v>
      </c>
      <c r="N167" s="2">
        <v>3879412.2400000026</v>
      </c>
      <c r="P167" s="7">
        <f>C167*VLOOKUP($A167,'2022 Depr Rates'!$A:$D,3,FALSE)/12/1000+VLOOKUP($A167,'2022 Depr Rates'!$A:$D,4,FALSE)/12/1000</f>
        <v>33.995218042500028</v>
      </c>
      <c r="Q167" s="7">
        <f>D167*VLOOKUP($A167,'2022 Depr Rates'!$A:$D,3,FALSE)/12/1000+VLOOKUP($A167,'2022 Depr Rates'!$A:$D,4,FALSE)/12/1000</f>
        <v>34.392440701666686</v>
      </c>
      <c r="R167" s="7">
        <f>E167*VLOOKUP($A167,'2022 Depr Rates'!$A:$D,3,FALSE)/12/1000+VLOOKUP($A167,'2022 Depr Rates'!$A:$D,4,FALSE)/12/1000</f>
        <v>35.802579550833364</v>
      </c>
      <c r="S167" s="7">
        <f>F167*VLOOKUP($A167,'2022 Depr Rates'!$A:$D,3,FALSE)/12/1000+VLOOKUP($A167,'2022 Depr Rates'!$A:$D,4,FALSE)/12/1000</f>
        <v>37.093551733333364</v>
      </c>
      <c r="T167" s="7">
        <f>G167*VLOOKUP($A167,'2022 Depr Rates'!$A:$D,3,FALSE)/12/1000+VLOOKUP($A167,'2022 Depr Rates'!$A:$D,4,FALSE)/12/1000</f>
        <v>38.503690582500028</v>
      </c>
      <c r="U167" s="7">
        <f>H167*VLOOKUP($A167,'2022 Depr Rates'!$A:$D,3,FALSE)/12/1000+VLOOKUP($A167,'2022 Depr Rates'!$A:$D,4,FALSE)/12/1000</f>
        <v>39.794662765000027</v>
      </c>
      <c r="V167" s="7">
        <f>I167*VLOOKUP($A167,'2022 Depr Rates'!$A:$D,3,FALSE)/12/1000+VLOOKUP($A167,'2022 Depr Rates'!$A:$D,4,FALSE)/12/1000</f>
        <v>41.204801614166698</v>
      </c>
      <c r="W167" s="7">
        <f>J167*VLOOKUP($A167,'2022 Depr Rates'!$A:$D,3,FALSE)/12/1000+VLOOKUP($A167,'2022 Depr Rates'!$A:$D,4,FALSE)/12/1000</f>
        <v>42.614940463333369</v>
      </c>
      <c r="X167" s="7">
        <f>K167*VLOOKUP($A167,'2022 Depr Rates'!$A:$D,3,FALSE)/12/1000+VLOOKUP($A167,'2022 Depr Rates'!$A:$D,4,FALSE)/12/1000</f>
        <v>43.905912645833361</v>
      </c>
      <c r="Y167" s="7">
        <f>L167*VLOOKUP($A167,'2022 Depr Rates'!$A:$D,3,FALSE)/12/1000+VLOOKUP($A167,'2022 Depr Rates'!$A:$D,4,FALSE)/12/1000</f>
        <v>44.422301495000028</v>
      </c>
      <c r="Z167" s="7">
        <f>M167*VLOOKUP($A167,'2022 Depr Rates'!$A:$D,3,FALSE)/12/1000+VLOOKUP($A167,'2022 Depr Rates'!$A:$D,4,FALSE)/12/1000</f>
        <v>44.938690344166702</v>
      </c>
      <c r="AA167" s="7">
        <f>N167*VLOOKUP($A167,'2022 Depr Rates'!$A:$D,3,FALSE)/12/1000+VLOOKUP($A167,'2022 Depr Rates'!$A:$D,4,FALSE)/12/1000</f>
        <v>46.229662526666701</v>
      </c>
      <c r="AB167" s="7">
        <f t="shared" si="5"/>
        <v>482.89845246500039</v>
      </c>
    </row>
    <row r="168" spans="1:28" x14ac:dyDescent="0.25">
      <c r="A168" s="17">
        <v>39700</v>
      </c>
      <c r="B168" t="s">
        <v>286</v>
      </c>
      <c r="C168" s="2">
        <v>48986217.640000008</v>
      </c>
      <c r="D168" s="2">
        <v>48987128.180000007</v>
      </c>
      <c r="E168" s="2">
        <v>48987191.170000009</v>
      </c>
      <c r="F168" s="2">
        <v>48989973.980000012</v>
      </c>
      <c r="G168" s="2">
        <v>48993492.340000011</v>
      </c>
      <c r="H168" s="2">
        <v>48999369.580000013</v>
      </c>
      <c r="I168" s="2">
        <v>49002766.500000015</v>
      </c>
      <c r="J168" s="2">
        <v>49002897.650000013</v>
      </c>
      <c r="K168" s="2">
        <v>49008308.440000013</v>
      </c>
      <c r="L168" s="2">
        <v>49017596.250000015</v>
      </c>
      <c r="M168" s="2">
        <v>49023299.930000015</v>
      </c>
      <c r="N168" s="2">
        <v>49025630.290000014</v>
      </c>
      <c r="P168" s="7">
        <f>C168*VLOOKUP($A168,'2022 Depr Rates'!$A:$D,3,FALSE)/12/1000+VLOOKUP($A168,'2022 Depr Rates'!$A:$D,4,FALSE)/12/1000</f>
        <v>583.75242687666685</v>
      </c>
      <c r="Q168" s="7">
        <f>D168*VLOOKUP($A168,'2022 Depr Rates'!$A:$D,3,FALSE)/12/1000+VLOOKUP($A168,'2022 Depr Rates'!$A:$D,4,FALSE)/12/1000</f>
        <v>583.76327747833341</v>
      </c>
      <c r="R168" s="7">
        <f>E168*VLOOKUP($A168,'2022 Depr Rates'!$A:$D,3,FALSE)/12/1000+VLOOKUP($A168,'2022 Depr Rates'!$A:$D,4,FALSE)/12/1000</f>
        <v>583.76402810916693</v>
      </c>
      <c r="S168" s="7">
        <f>F168*VLOOKUP($A168,'2022 Depr Rates'!$A:$D,3,FALSE)/12/1000+VLOOKUP($A168,'2022 Depr Rates'!$A:$D,4,FALSE)/12/1000</f>
        <v>583.79718992833352</v>
      </c>
      <c r="T168" s="7">
        <f>G168*VLOOKUP($A168,'2022 Depr Rates'!$A:$D,3,FALSE)/12/1000+VLOOKUP($A168,'2022 Depr Rates'!$A:$D,4,FALSE)/12/1000</f>
        <v>583.83911705166679</v>
      </c>
      <c r="U168" s="7">
        <f>H168*VLOOKUP($A168,'2022 Depr Rates'!$A:$D,3,FALSE)/12/1000+VLOOKUP($A168,'2022 Depr Rates'!$A:$D,4,FALSE)/12/1000</f>
        <v>583.90915416166683</v>
      </c>
      <c r="V168" s="7">
        <f>I168*VLOOKUP($A168,'2022 Depr Rates'!$A:$D,3,FALSE)/12/1000+VLOOKUP($A168,'2022 Depr Rates'!$A:$D,4,FALSE)/12/1000</f>
        <v>583.94963412500022</v>
      </c>
      <c r="W168" s="7">
        <f>J168*VLOOKUP($A168,'2022 Depr Rates'!$A:$D,3,FALSE)/12/1000+VLOOKUP($A168,'2022 Depr Rates'!$A:$D,4,FALSE)/12/1000</f>
        <v>583.95119699583358</v>
      </c>
      <c r="X168" s="7">
        <f>K168*VLOOKUP($A168,'2022 Depr Rates'!$A:$D,3,FALSE)/12/1000+VLOOKUP($A168,'2022 Depr Rates'!$A:$D,4,FALSE)/12/1000</f>
        <v>584.01567557666692</v>
      </c>
      <c r="Y168" s="7">
        <f>L168*VLOOKUP($A168,'2022 Depr Rates'!$A:$D,3,FALSE)/12/1000+VLOOKUP($A168,'2022 Depr Rates'!$A:$D,4,FALSE)/12/1000</f>
        <v>584.12635531250021</v>
      </c>
      <c r="Z168" s="7">
        <f>M168*VLOOKUP($A168,'2022 Depr Rates'!$A:$D,3,FALSE)/12/1000+VLOOKUP($A168,'2022 Depr Rates'!$A:$D,4,FALSE)/12/1000</f>
        <v>584.19432416583356</v>
      </c>
      <c r="AA168" s="7">
        <f>N168*VLOOKUP($A168,'2022 Depr Rates'!$A:$D,3,FALSE)/12/1000+VLOOKUP($A168,'2022 Depr Rates'!$A:$D,4,FALSE)/12/1000</f>
        <v>584.22209428916699</v>
      </c>
      <c r="AB168" s="7">
        <f t="shared" si="5"/>
        <v>7007.284474070836</v>
      </c>
    </row>
    <row r="169" spans="1:28" x14ac:dyDescent="0.25">
      <c r="A169" s="17">
        <v>39725</v>
      </c>
      <c r="B169" t="s">
        <v>287</v>
      </c>
      <c r="C169" s="2">
        <v>35801571.170999989</v>
      </c>
      <c r="D169" s="2">
        <v>35959904.46949999</v>
      </c>
      <c r="E169" s="2">
        <v>36118237.805999994</v>
      </c>
      <c r="F169" s="2">
        <v>36276571.142499998</v>
      </c>
      <c r="G169" s="2">
        <v>36434904.479000002</v>
      </c>
      <c r="H169" s="2">
        <v>36593237.815500006</v>
      </c>
      <c r="I169" s="2">
        <v>36751571.15200001</v>
      </c>
      <c r="J169" s="2">
        <v>36909904.488500014</v>
      </c>
      <c r="K169" s="2">
        <v>37068237.825000018</v>
      </c>
      <c r="L169" s="2">
        <v>37226571.161500022</v>
      </c>
      <c r="M169" s="2">
        <v>37384904.498000026</v>
      </c>
      <c r="N169" s="2">
        <v>37543237.83450003</v>
      </c>
      <c r="P169" s="7">
        <f>C169*VLOOKUP($A169,'2022 Depr Rates'!$A:$D,3,FALSE)/12/1000+VLOOKUP($A169,'2022 Depr Rates'!$A:$D,4,FALSE)/12/1000</f>
        <v>110.38817777724999</v>
      </c>
      <c r="Q169" s="7">
        <f>D169*VLOOKUP($A169,'2022 Depr Rates'!$A:$D,3,FALSE)/12/1000+VLOOKUP($A169,'2022 Depr Rates'!$A:$D,4,FALSE)/12/1000</f>
        <v>110.87637211429164</v>
      </c>
      <c r="R169" s="7">
        <f>E169*VLOOKUP($A169,'2022 Depr Rates'!$A:$D,3,FALSE)/12/1000+VLOOKUP($A169,'2022 Depr Rates'!$A:$D,4,FALSE)/12/1000</f>
        <v>111.3645665685</v>
      </c>
      <c r="S169" s="7">
        <f>F169*VLOOKUP($A169,'2022 Depr Rates'!$A:$D,3,FALSE)/12/1000+VLOOKUP($A169,'2022 Depr Rates'!$A:$D,4,FALSE)/12/1000</f>
        <v>111.85276102270834</v>
      </c>
      <c r="T169" s="7">
        <f>G169*VLOOKUP($A169,'2022 Depr Rates'!$A:$D,3,FALSE)/12/1000+VLOOKUP($A169,'2022 Depr Rates'!$A:$D,4,FALSE)/12/1000</f>
        <v>112.34095547691669</v>
      </c>
      <c r="U169" s="7">
        <f>H169*VLOOKUP($A169,'2022 Depr Rates'!$A:$D,3,FALSE)/12/1000+VLOOKUP($A169,'2022 Depr Rates'!$A:$D,4,FALSE)/12/1000</f>
        <v>112.82914993112503</v>
      </c>
      <c r="V169" s="7">
        <f>I169*VLOOKUP($A169,'2022 Depr Rates'!$A:$D,3,FALSE)/12/1000+VLOOKUP($A169,'2022 Depr Rates'!$A:$D,4,FALSE)/12/1000</f>
        <v>113.31734438533337</v>
      </c>
      <c r="W169" s="7">
        <f>J169*VLOOKUP($A169,'2022 Depr Rates'!$A:$D,3,FALSE)/12/1000+VLOOKUP($A169,'2022 Depr Rates'!$A:$D,4,FALSE)/12/1000</f>
        <v>113.80553883954173</v>
      </c>
      <c r="X169" s="7">
        <f>K169*VLOOKUP($A169,'2022 Depr Rates'!$A:$D,3,FALSE)/12/1000+VLOOKUP($A169,'2022 Depr Rates'!$A:$D,4,FALSE)/12/1000</f>
        <v>114.29373329375008</v>
      </c>
      <c r="Y169" s="7">
        <f>L169*VLOOKUP($A169,'2022 Depr Rates'!$A:$D,3,FALSE)/12/1000+VLOOKUP($A169,'2022 Depr Rates'!$A:$D,4,FALSE)/12/1000</f>
        <v>114.78192774795841</v>
      </c>
      <c r="Z169" s="7">
        <f>M169*VLOOKUP($A169,'2022 Depr Rates'!$A:$D,3,FALSE)/12/1000+VLOOKUP($A169,'2022 Depr Rates'!$A:$D,4,FALSE)/12/1000</f>
        <v>115.27012220216676</v>
      </c>
      <c r="AA169" s="7">
        <f>N169*VLOOKUP($A169,'2022 Depr Rates'!$A:$D,3,FALSE)/12/1000+VLOOKUP($A169,'2022 Depr Rates'!$A:$D,4,FALSE)/12/1000</f>
        <v>115.75831665637511</v>
      </c>
      <c r="AB169" s="7">
        <f t="shared" si="5"/>
        <v>1356.8789660159171</v>
      </c>
    </row>
    <row r="170" spans="1:28" x14ac:dyDescent="0.25">
      <c r="A170" s="17">
        <v>39800</v>
      </c>
      <c r="B170" t="s">
        <v>288</v>
      </c>
      <c r="C170" s="2">
        <v>2806055.8700000006</v>
      </c>
      <c r="D170" s="2">
        <v>2806055.8700000006</v>
      </c>
      <c r="E170" s="2">
        <v>2806055.8700000006</v>
      </c>
      <c r="F170" s="2">
        <v>2806055.8700000006</v>
      </c>
      <c r="G170" s="2">
        <v>2806055.8700000006</v>
      </c>
      <c r="H170" s="2">
        <v>2806055.8700000006</v>
      </c>
      <c r="I170" s="2">
        <v>2806055.8700000006</v>
      </c>
      <c r="J170" s="2">
        <v>2806055.8700000006</v>
      </c>
      <c r="K170" s="2">
        <v>2806055.8700000006</v>
      </c>
      <c r="L170" s="2">
        <v>2806055.8700000006</v>
      </c>
      <c r="M170" s="2">
        <v>2806055.8700000006</v>
      </c>
      <c r="N170" s="2">
        <v>2806055.8700000006</v>
      </c>
      <c r="P170" s="7">
        <f>C170*VLOOKUP($A170,'2022 Depr Rates'!$A:$D,3,FALSE)/12/1000+VLOOKUP($A170,'2022 Depr Rates'!$A:$D,4,FALSE)/12/1000</f>
        <v>33.438832450833345</v>
      </c>
      <c r="Q170" s="7">
        <f>D170*VLOOKUP($A170,'2022 Depr Rates'!$A:$D,3,FALSE)/12/1000+VLOOKUP($A170,'2022 Depr Rates'!$A:$D,4,FALSE)/12/1000</f>
        <v>33.438832450833345</v>
      </c>
      <c r="R170" s="7">
        <f>E170*VLOOKUP($A170,'2022 Depr Rates'!$A:$D,3,FALSE)/12/1000+VLOOKUP($A170,'2022 Depr Rates'!$A:$D,4,FALSE)/12/1000</f>
        <v>33.438832450833345</v>
      </c>
      <c r="S170" s="7">
        <f>F170*VLOOKUP($A170,'2022 Depr Rates'!$A:$D,3,FALSE)/12/1000+VLOOKUP($A170,'2022 Depr Rates'!$A:$D,4,FALSE)/12/1000</f>
        <v>33.438832450833345</v>
      </c>
      <c r="T170" s="7">
        <f>G170*VLOOKUP($A170,'2022 Depr Rates'!$A:$D,3,FALSE)/12/1000+VLOOKUP($A170,'2022 Depr Rates'!$A:$D,4,FALSE)/12/1000</f>
        <v>33.438832450833345</v>
      </c>
      <c r="U170" s="7">
        <f>H170*VLOOKUP($A170,'2022 Depr Rates'!$A:$D,3,FALSE)/12/1000+VLOOKUP($A170,'2022 Depr Rates'!$A:$D,4,FALSE)/12/1000</f>
        <v>33.438832450833345</v>
      </c>
      <c r="V170" s="7">
        <f>I170*VLOOKUP($A170,'2022 Depr Rates'!$A:$D,3,FALSE)/12/1000+VLOOKUP($A170,'2022 Depr Rates'!$A:$D,4,FALSE)/12/1000</f>
        <v>33.438832450833345</v>
      </c>
      <c r="W170" s="7">
        <f>J170*VLOOKUP($A170,'2022 Depr Rates'!$A:$D,3,FALSE)/12/1000+VLOOKUP($A170,'2022 Depr Rates'!$A:$D,4,FALSE)/12/1000</f>
        <v>33.438832450833345</v>
      </c>
      <c r="X170" s="7">
        <f>K170*VLOOKUP($A170,'2022 Depr Rates'!$A:$D,3,FALSE)/12/1000+VLOOKUP($A170,'2022 Depr Rates'!$A:$D,4,FALSE)/12/1000</f>
        <v>33.438832450833345</v>
      </c>
      <c r="Y170" s="7">
        <f>L170*VLOOKUP($A170,'2022 Depr Rates'!$A:$D,3,FALSE)/12/1000+VLOOKUP($A170,'2022 Depr Rates'!$A:$D,4,FALSE)/12/1000</f>
        <v>33.438832450833345</v>
      </c>
      <c r="Z170" s="7">
        <f>M170*VLOOKUP($A170,'2022 Depr Rates'!$A:$D,3,FALSE)/12/1000+VLOOKUP($A170,'2022 Depr Rates'!$A:$D,4,FALSE)/12/1000</f>
        <v>33.438832450833345</v>
      </c>
      <c r="AA170" s="7">
        <f>N170*VLOOKUP($A170,'2022 Depr Rates'!$A:$D,3,FALSE)/12/1000+VLOOKUP($A170,'2022 Depr Rates'!$A:$D,4,FALSE)/12/1000</f>
        <v>33.438832450833345</v>
      </c>
      <c r="AB170" s="7">
        <f t="shared" si="5"/>
        <v>401.26598941000003</v>
      </c>
    </row>
    <row r="171" spans="1:28" x14ac:dyDescent="0.25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P171" s="19">
        <f t="shared" ref="P171:AB171" si="6">SUM(P4:P170)</f>
        <v>37468.08069267471</v>
      </c>
      <c r="Q171" s="19">
        <f t="shared" si="6"/>
        <v>37528.958916965988</v>
      </c>
      <c r="R171" s="19">
        <f t="shared" si="6"/>
        <v>37589.025636366809</v>
      </c>
      <c r="S171" s="19">
        <f t="shared" si="6"/>
        <v>37697.935904148748</v>
      </c>
      <c r="T171" s="19">
        <f t="shared" si="6"/>
        <v>37776.829027611828</v>
      </c>
      <c r="U171" s="19">
        <f t="shared" si="6"/>
        <v>37939.713251155808</v>
      </c>
      <c r="V171" s="19">
        <f t="shared" si="6"/>
        <v>38067.478006807272</v>
      </c>
      <c r="W171" s="19">
        <f t="shared" si="6"/>
        <v>37853.365942356817</v>
      </c>
      <c r="X171" s="19">
        <f t="shared" si="6"/>
        <v>37564.689889285699</v>
      </c>
      <c r="Y171" s="19">
        <f t="shared" si="6"/>
        <v>37656.787662254086</v>
      </c>
      <c r="Z171" s="19">
        <f t="shared" si="6"/>
        <v>37774.927233376227</v>
      </c>
      <c r="AA171" s="19">
        <f t="shared" si="6"/>
        <v>38429.02606287245</v>
      </c>
      <c r="AB171" s="19">
        <f t="shared" si="6"/>
        <v>453346.81822587666</v>
      </c>
    </row>
    <row r="172" spans="1:28" x14ac:dyDescent="0.25">
      <c r="A172" s="17" t="s">
        <v>312</v>
      </c>
      <c r="B172" s="10" t="s">
        <v>314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8">
        <f>414400/1000</f>
        <v>414.4</v>
      </c>
      <c r="Q172" s="8">
        <f t="shared" ref="Q172:AA172" si="7">414400/1000</f>
        <v>414.4</v>
      </c>
      <c r="R172" s="8">
        <f t="shared" si="7"/>
        <v>414.4</v>
      </c>
      <c r="S172" s="8">
        <f t="shared" si="7"/>
        <v>414.4</v>
      </c>
      <c r="T172" s="8">
        <f t="shared" si="7"/>
        <v>414.4</v>
      </c>
      <c r="U172" s="8">
        <f t="shared" si="7"/>
        <v>414.4</v>
      </c>
      <c r="V172" s="8">
        <f t="shared" si="7"/>
        <v>414.4</v>
      </c>
      <c r="W172" s="8">
        <f t="shared" si="7"/>
        <v>414.4</v>
      </c>
      <c r="X172" s="8">
        <f t="shared" si="7"/>
        <v>414.4</v>
      </c>
      <c r="Y172" s="8">
        <f t="shared" si="7"/>
        <v>414.4</v>
      </c>
      <c r="Z172" s="8">
        <f t="shared" si="7"/>
        <v>414.4</v>
      </c>
      <c r="AA172" s="8">
        <f t="shared" si="7"/>
        <v>414.4</v>
      </c>
      <c r="AB172" s="8">
        <f>SUM(P172:AA172)</f>
        <v>4972.7999999999993</v>
      </c>
    </row>
    <row r="173" spans="1:28" ht="15.75" thickBot="1" x14ac:dyDescent="0.3">
      <c r="B173" s="10" t="s">
        <v>315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8">
        <f>SUM(P171:P172)</f>
        <v>37882.480692674711</v>
      </c>
      <c r="Q173" s="18">
        <f t="shared" ref="Q173:AB173" si="8">SUM(Q171:Q172)</f>
        <v>37943.35891696599</v>
      </c>
      <c r="R173" s="18">
        <f t="shared" si="8"/>
        <v>38003.42563636681</v>
      </c>
      <c r="S173" s="18">
        <f t="shared" si="8"/>
        <v>38112.335904148749</v>
      </c>
      <c r="T173" s="18">
        <f t="shared" si="8"/>
        <v>38191.229027611829</v>
      </c>
      <c r="U173" s="18">
        <f t="shared" si="8"/>
        <v>38354.11325115581</v>
      </c>
      <c r="V173" s="18">
        <f t="shared" si="8"/>
        <v>38481.878006807274</v>
      </c>
      <c r="W173" s="18">
        <f t="shared" si="8"/>
        <v>38267.765942356818</v>
      </c>
      <c r="X173" s="18">
        <f t="shared" si="8"/>
        <v>37979.0898892857</v>
      </c>
      <c r="Y173" s="18">
        <f t="shared" si="8"/>
        <v>38071.187662254088</v>
      </c>
      <c r="Z173" s="18">
        <f t="shared" si="8"/>
        <v>38189.327233376229</v>
      </c>
      <c r="AA173" s="18">
        <f t="shared" si="8"/>
        <v>38843.426062872451</v>
      </c>
      <c r="AB173" s="18">
        <f t="shared" si="8"/>
        <v>458319.61822587665</v>
      </c>
    </row>
    <row r="174" spans="1:28" ht="15.75" thickTop="1" x14ac:dyDescent="0.25">
      <c r="AA174" s="20" t="s">
        <v>310</v>
      </c>
      <c r="AB174" s="2">
        <f>'MFR C-6'!$Q$25</f>
        <v>458320</v>
      </c>
    </row>
    <row r="175" spans="1:28" x14ac:dyDescent="0.25">
      <c r="AA175" s="20" t="s">
        <v>305</v>
      </c>
      <c r="AB175" s="7">
        <f>AB173-AB174</f>
        <v>-0.381774123350624</v>
      </c>
    </row>
    <row r="176" spans="1:28" s="10" customFormat="1" x14ac:dyDescent="0.25">
      <c r="A176" s="22"/>
      <c r="B176" s="14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2"/>
    </row>
    <row r="177" spans="1:28" s="10" customFormat="1" x14ac:dyDescent="0.25">
      <c r="A177" s="22"/>
      <c r="AB177" s="13"/>
    </row>
    <row r="178" spans="1:28" s="10" customFormat="1" x14ac:dyDescent="0.25">
      <c r="A178" s="22"/>
      <c r="AB178" s="12"/>
    </row>
    <row r="179" spans="1:28" s="10" customFormat="1" x14ac:dyDescent="0.25">
      <c r="A179" s="22"/>
    </row>
  </sheetData>
  <mergeCells count="2">
    <mergeCell ref="C1:N1"/>
    <mergeCell ref="P1:AA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3212-9D26-41A0-9AA4-9F9B2C16D75C}">
  <dimension ref="A1:AB8"/>
  <sheetViews>
    <sheetView workbookViewId="0">
      <selection activeCell="J36" sqref="J36"/>
    </sheetView>
  </sheetViews>
  <sheetFormatPr defaultColWidth="9.140625" defaultRowHeight="15" x14ac:dyDescent="0.25"/>
  <cols>
    <col min="1" max="1" width="8.140625" style="10" bestFit="1" customWidth="1"/>
    <col min="2" max="2" width="34.28515625" style="10" bestFit="1" customWidth="1"/>
    <col min="3" max="14" width="12.5703125" style="10" bestFit="1" customWidth="1"/>
    <col min="15" max="15" width="9.140625" style="10"/>
    <col min="16" max="26" width="7" style="10" bestFit="1" customWidth="1"/>
    <col min="27" max="27" width="9.7109375" style="10" customWidth="1"/>
    <col min="28" max="28" width="8" style="10" bestFit="1" customWidth="1"/>
    <col min="29" max="16384" width="9.140625" style="10"/>
  </cols>
  <sheetData>
    <row r="1" spans="1:28" x14ac:dyDescent="0.25">
      <c r="A1" s="22"/>
      <c r="C1" s="40" t="s">
        <v>311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40" t="s">
        <v>306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8" x14ac:dyDescent="0.25">
      <c r="C2" s="23">
        <v>2021</v>
      </c>
      <c r="D2" s="23">
        <v>2022</v>
      </c>
      <c r="E2" s="23">
        <v>2022</v>
      </c>
      <c r="F2" s="23">
        <v>2022</v>
      </c>
      <c r="G2" s="23">
        <v>2022</v>
      </c>
      <c r="H2" s="23">
        <v>2022</v>
      </c>
      <c r="I2" s="23">
        <v>2022</v>
      </c>
      <c r="J2" s="23">
        <v>2022</v>
      </c>
      <c r="K2" s="23">
        <v>2022</v>
      </c>
      <c r="L2" s="23">
        <v>2022</v>
      </c>
      <c r="M2" s="23">
        <v>2022</v>
      </c>
      <c r="N2" s="23">
        <v>2022</v>
      </c>
      <c r="P2" s="23">
        <v>2022</v>
      </c>
      <c r="Q2" s="23">
        <v>2022</v>
      </c>
      <c r="R2" s="23">
        <v>2022</v>
      </c>
      <c r="S2" s="23">
        <v>2022</v>
      </c>
      <c r="T2" s="23">
        <v>2022</v>
      </c>
      <c r="U2" s="23">
        <v>2022</v>
      </c>
      <c r="V2" s="23">
        <v>2022</v>
      </c>
      <c r="W2" s="23">
        <v>2022</v>
      </c>
      <c r="X2" s="23">
        <v>2022</v>
      </c>
      <c r="Y2" s="23">
        <v>2022</v>
      </c>
      <c r="Z2" s="23">
        <v>2022</v>
      </c>
      <c r="AA2" s="23">
        <v>2022</v>
      </c>
      <c r="AB2" s="23">
        <v>2022</v>
      </c>
    </row>
    <row r="3" spans="1:28" x14ac:dyDescent="0.25">
      <c r="A3" s="14" t="s">
        <v>19</v>
      </c>
      <c r="B3" s="14" t="s">
        <v>302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14"/>
      <c r="P3" s="23" t="s">
        <v>291</v>
      </c>
      <c r="Q3" s="23" t="s">
        <v>292</v>
      </c>
      <c r="R3" s="23" t="s">
        <v>293</v>
      </c>
      <c r="S3" s="23" t="s">
        <v>294</v>
      </c>
      <c r="T3" s="23" t="s">
        <v>295</v>
      </c>
      <c r="U3" s="23" t="s">
        <v>296</v>
      </c>
      <c r="V3" s="23" t="s">
        <v>297</v>
      </c>
      <c r="W3" s="23" t="s">
        <v>298</v>
      </c>
      <c r="X3" s="23" t="s">
        <v>299</v>
      </c>
      <c r="Y3" s="23" t="s">
        <v>300</v>
      </c>
      <c r="Z3" s="23" t="s">
        <v>301</v>
      </c>
      <c r="AA3" s="23" t="s">
        <v>290</v>
      </c>
      <c r="AB3" s="6" t="s">
        <v>308</v>
      </c>
    </row>
    <row r="4" spans="1:28" x14ac:dyDescent="0.25">
      <c r="A4" s="10">
        <v>30315</v>
      </c>
      <c r="B4" s="10" t="s">
        <v>76</v>
      </c>
      <c r="C4" s="13">
        <v>433417663.41999996</v>
      </c>
      <c r="D4" s="13">
        <v>434203118.41999996</v>
      </c>
      <c r="E4" s="13">
        <v>434343250.41999996</v>
      </c>
      <c r="F4" s="13">
        <v>436381293.41999996</v>
      </c>
      <c r="G4" s="13">
        <v>436431293.41999996</v>
      </c>
      <c r="H4" s="13">
        <v>436456293.41999996</v>
      </c>
      <c r="I4" s="13">
        <v>437056293.41999996</v>
      </c>
      <c r="J4" s="13">
        <v>437056293.41999996</v>
      </c>
      <c r="K4" s="13">
        <v>439010838.87999994</v>
      </c>
      <c r="L4" s="13">
        <v>450401747.95999992</v>
      </c>
      <c r="M4" s="13">
        <v>454579020.68999994</v>
      </c>
      <c r="N4" s="13">
        <v>454756293.41999996</v>
      </c>
      <c r="P4" s="12">
        <f>((C4*'2022 Depr Rates'!$C25)/12)/1000</f>
        <v>2419.9152874283332</v>
      </c>
      <c r="Q4" s="12">
        <f>((D4*'2022 Depr Rates'!$C25)/12)/1000</f>
        <v>2424.3007445116668</v>
      </c>
      <c r="R4" s="12">
        <f>((E4*'2022 Depr Rates'!$C25)/12)/1000</f>
        <v>2425.083148178333</v>
      </c>
      <c r="S4" s="12">
        <f>((F4*'2022 Depr Rates'!$C25)/12)/1000</f>
        <v>2436.4622215949998</v>
      </c>
      <c r="T4" s="12">
        <f>((G4*'2022 Depr Rates'!$C25)/12)/1000</f>
        <v>2436.7413882616665</v>
      </c>
      <c r="U4" s="12">
        <f>((H4*'2022 Depr Rates'!$C25)/12)/1000</f>
        <v>2436.8809715950001</v>
      </c>
      <c r="V4" s="12">
        <f>((I4*'2022 Depr Rates'!$C25)/12)/1000</f>
        <v>2440.230971595</v>
      </c>
      <c r="W4" s="12">
        <f>((J4*'2022 Depr Rates'!$C25)/12)/1000</f>
        <v>2440.230971595</v>
      </c>
      <c r="X4" s="12">
        <f>((K4*'2022 Depr Rates'!$C25)/12)/1000</f>
        <v>2451.143850413333</v>
      </c>
      <c r="Y4" s="12">
        <f>((L4*'2022 Depr Rates'!$C25)/12)/1000</f>
        <v>2514.7430927766663</v>
      </c>
      <c r="Z4" s="12">
        <f>((M4*'2022 Depr Rates'!$C25)/12)/1000</f>
        <v>2538.0661988524998</v>
      </c>
      <c r="AA4" s="12">
        <f>((N4*'2022 Depr Rates'!$C25)/12)/1000</f>
        <v>2539.0559715949998</v>
      </c>
      <c r="AB4" s="12">
        <f>SUM(P4:AA4)</f>
        <v>29502.854818397496</v>
      </c>
    </row>
    <row r="5" spans="1:28" x14ac:dyDescent="0.25">
      <c r="A5" s="10">
        <v>30399</v>
      </c>
      <c r="B5" s="10" t="s">
        <v>77</v>
      </c>
      <c r="C5" s="13">
        <v>415159.12</v>
      </c>
      <c r="D5" s="13">
        <v>415159.12</v>
      </c>
      <c r="E5" s="13">
        <v>415159.12</v>
      </c>
      <c r="F5" s="13">
        <v>415159.12</v>
      </c>
      <c r="G5" s="13">
        <v>415159.12</v>
      </c>
      <c r="H5" s="13">
        <v>415159.12</v>
      </c>
      <c r="I5" s="13">
        <v>415159.12</v>
      </c>
      <c r="J5" s="13">
        <v>415159.12</v>
      </c>
      <c r="K5" s="13">
        <v>415159.12</v>
      </c>
      <c r="L5" s="13">
        <v>415159.12</v>
      </c>
      <c r="M5" s="13">
        <v>415159.12</v>
      </c>
      <c r="N5" s="13">
        <v>415159.12</v>
      </c>
      <c r="P5" s="12">
        <f>((C5*'2022 Depr Rates'!$C26)/12)/1000</f>
        <v>1.1416875799999999</v>
      </c>
      <c r="Q5" s="12">
        <f>((D5*'2022 Depr Rates'!$C26)/12)/1000</f>
        <v>1.1416875799999999</v>
      </c>
      <c r="R5" s="12">
        <f>((E5*'2022 Depr Rates'!$C26)/12)/1000</f>
        <v>1.1416875799999999</v>
      </c>
      <c r="S5" s="12">
        <f>((F5*'2022 Depr Rates'!$C26)/12)/1000</f>
        <v>1.1416875799999999</v>
      </c>
      <c r="T5" s="12">
        <f>((G5*'2022 Depr Rates'!$C26)/12)/1000</f>
        <v>1.1416875799999999</v>
      </c>
      <c r="U5" s="12">
        <f>((H5*'2022 Depr Rates'!$C26)/12)/1000</f>
        <v>1.1416875799999999</v>
      </c>
      <c r="V5" s="12">
        <f>((I5*'2022 Depr Rates'!$C26)/12)/1000</f>
        <v>1.1416875799999999</v>
      </c>
      <c r="W5" s="12">
        <f>((J5*'2022 Depr Rates'!$C26)/12)/1000</f>
        <v>1.1416875799999999</v>
      </c>
      <c r="X5" s="12">
        <f>((K5*'2022 Depr Rates'!$C26)/12)/1000</f>
        <v>1.1416875799999999</v>
      </c>
      <c r="Y5" s="12">
        <f>((L5*'2022 Depr Rates'!$C26)/12)/1000</f>
        <v>1.1416875799999999</v>
      </c>
      <c r="Z5" s="12">
        <f>((M5*'2022 Depr Rates'!$C26)/12)/1000</f>
        <v>1.1416875799999999</v>
      </c>
      <c r="AA5" s="12">
        <f>((N5*'2022 Depr Rates'!$C26)/12)/1000</f>
        <v>1.1416875799999999</v>
      </c>
      <c r="AB5" s="12">
        <f>SUM(P5:AA5)</f>
        <v>13.700250959999996</v>
      </c>
    </row>
    <row r="6" spans="1:28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P6" s="27">
        <f>SUM(P4:P5)</f>
        <v>2421.0569750083332</v>
      </c>
      <c r="Q6" s="27">
        <f t="shared" ref="Q6:AB6" si="0">SUM(Q4:Q5)</f>
        <v>2425.4424320916669</v>
      </c>
      <c r="R6" s="27">
        <f t="shared" si="0"/>
        <v>2426.224835758333</v>
      </c>
      <c r="S6" s="27">
        <f t="shared" si="0"/>
        <v>2437.6039091749999</v>
      </c>
      <c r="T6" s="27">
        <f t="shared" si="0"/>
        <v>2437.8830758416666</v>
      </c>
      <c r="U6" s="27">
        <f t="shared" si="0"/>
        <v>2438.0226591750002</v>
      </c>
      <c r="V6" s="27">
        <f t="shared" si="0"/>
        <v>2441.3726591750001</v>
      </c>
      <c r="W6" s="27">
        <f t="shared" si="0"/>
        <v>2441.3726591750001</v>
      </c>
      <c r="X6" s="27">
        <f t="shared" si="0"/>
        <v>2452.285537993333</v>
      </c>
      <c r="Y6" s="27">
        <f t="shared" si="0"/>
        <v>2515.8847803566664</v>
      </c>
      <c r="Z6" s="27">
        <f t="shared" si="0"/>
        <v>2539.2078864324999</v>
      </c>
      <c r="AA6" s="27">
        <f t="shared" si="0"/>
        <v>2540.1976591749999</v>
      </c>
      <c r="AB6" s="27">
        <f t="shared" si="0"/>
        <v>29516.555069357495</v>
      </c>
    </row>
    <row r="7" spans="1:28" x14ac:dyDescent="0.25">
      <c r="AA7" s="29" t="s">
        <v>309</v>
      </c>
      <c r="AB7" s="13">
        <f>'MFR C-6'!$Q$26</f>
        <v>29517</v>
      </c>
    </row>
    <row r="8" spans="1:28" x14ac:dyDescent="0.25">
      <c r="AA8" s="29" t="s">
        <v>305</v>
      </c>
      <c r="AB8" s="12">
        <f>AB6-AB7</f>
        <v>-0.44493064250491443</v>
      </c>
    </row>
  </sheetData>
  <mergeCells count="2">
    <mergeCell ref="P1:AA1"/>
    <mergeCell ref="C1:N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AD0CD-2D11-4399-AA1A-B771E9529B93}">
  <dimension ref="A1:AD6"/>
  <sheetViews>
    <sheetView topLeftCell="B1" workbookViewId="0">
      <selection activeCell="H6" sqref="H6"/>
    </sheetView>
  </sheetViews>
  <sheetFormatPr defaultColWidth="9.140625" defaultRowHeight="15" x14ac:dyDescent="0.25"/>
  <cols>
    <col min="1" max="1" width="8.140625" style="10" bestFit="1" customWidth="1"/>
    <col min="2" max="2" width="25.5703125" style="10" bestFit="1" customWidth="1"/>
    <col min="3" max="14" width="10.5703125" style="10" bestFit="1" customWidth="1"/>
    <col min="15" max="15" width="9.140625" style="10"/>
    <col min="16" max="28" width="7.140625" style="10" customWidth="1"/>
    <col min="29" max="29" width="4" style="10" customWidth="1"/>
    <col min="30" max="16384" width="9.140625" style="10"/>
  </cols>
  <sheetData>
    <row r="1" spans="1:30" x14ac:dyDescent="0.25">
      <c r="C1" s="40" t="s">
        <v>311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P1" s="40" t="s">
        <v>306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30" x14ac:dyDescent="0.25">
      <c r="C2" s="23">
        <v>2021</v>
      </c>
      <c r="D2" s="23">
        <v>2022</v>
      </c>
      <c r="E2" s="23">
        <v>2022</v>
      </c>
      <c r="F2" s="23">
        <v>2022</v>
      </c>
      <c r="G2" s="23">
        <v>2022</v>
      </c>
      <c r="H2" s="23">
        <v>2022</v>
      </c>
      <c r="I2" s="23">
        <v>2022</v>
      </c>
      <c r="J2" s="23">
        <v>2022</v>
      </c>
      <c r="K2" s="23">
        <v>2022</v>
      </c>
      <c r="L2" s="23">
        <v>2022</v>
      </c>
      <c r="M2" s="23">
        <v>2022</v>
      </c>
      <c r="N2" s="23">
        <v>2022</v>
      </c>
      <c r="P2" s="23">
        <v>2022</v>
      </c>
      <c r="Q2" s="23">
        <v>2022</v>
      </c>
      <c r="R2" s="23">
        <v>2022</v>
      </c>
      <c r="S2" s="23">
        <v>2022</v>
      </c>
      <c r="T2" s="23">
        <v>2022</v>
      </c>
      <c r="U2" s="23">
        <v>2022</v>
      </c>
      <c r="V2" s="23">
        <v>2022</v>
      </c>
      <c r="W2" s="23">
        <v>2022</v>
      </c>
      <c r="X2" s="23">
        <v>2022</v>
      </c>
      <c r="Y2" s="23">
        <v>2022</v>
      </c>
      <c r="Z2" s="23">
        <v>2022</v>
      </c>
      <c r="AA2" s="23">
        <v>2022</v>
      </c>
      <c r="AB2" s="23">
        <v>2022</v>
      </c>
    </row>
    <row r="3" spans="1:30" x14ac:dyDescent="0.25">
      <c r="A3" s="14" t="s">
        <v>19</v>
      </c>
      <c r="B3" s="14" t="s">
        <v>302</v>
      </c>
      <c r="C3" s="23" t="s">
        <v>290</v>
      </c>
      <c r="D3" s="23" t="s">
        <v>291</v>
      </c>
      <c r="E3" s="23" t="s">
        <v>292</v>
      </c>
      <c r="F3" s="23" t="s">
        <v>293</v>
      </c>
      <c r="G3" s="23" t="s">
        <v>294</v>
      </c>
      <c r="H3" s="23" t="s">
        <v>295</v>
      </c>
      <c r="I3" s="23" t="s">
        <v>296</v>
      </c>
      <c r="J3" s="23" t="s">
        <v>297</v>
      </c>
      <c r="K3" s="23" t="s">
        <v>298</v>
      </c>
      <c r="L3" s="23" t="s">
        <v>299</v>
      </c>
      <c r="M3" s="23" t="s">
        <v>300</v>
      </c>
      <c r="N3" s="23" t="s">
        <v>301</v>
      </c>
      <c r="P3" s="23" t="s">
        <v>291</v>
      </c>
      <c r="Q3" s="23" t="s">
        <v>292</v>
      </c>
      <c r="R3" s="23" t="s">
        <v>293</v>
      </c>
      <c r="S3" s="23" t="s">
        <v>294</v>
      </c>
      <c r="T3" s="23" t="s">
        <v>295</v>
      </c>
      <c r="U3" s="23" t="s">
        <v>296</v>
      </c>
      <c r="V3" s="23" t="s">
        <v>297</v>
      </c>
      <c r="W3" s="23" t="s">
        <v>298</v>
      </c>
      <c r="X3" s="23" t="s">
        <v>299</v>
      </c>
      <c r="Y3" s="23" t="s">
        <v>300</v>
      </c>
      <c r="Z3" s="23" t="s">
        <v>301</v>
      </c>
      <c r="AA3" s="23" t="s">
        <v>290</v>
      </c>
      <c r="AB3" s="23" t="s">
        <v>308</v>
      </c>
    </row>
    <row r="4" spans="1:30" ht="15.6" customHeight="1" x14ac:dyDescent="0.25">
      <c r="A4" s="10">
        <v>11401</v>
      </c>
      <c r="B4" s="10" t="s">
        <v>64</v>
      </c>
      <c r="C4" s="13">
        <v>6182810</v>
      </c>
      <c r="D4" s="13">
        <v>6182810</v>
      </c>
      <c r="E4" s="13">
        <v>6182810</v>
      </c>
      <c r="F4" s="13">
        <v>6182810</v>
      </c>
      <c r="G4" s="13">
        <v>6182810</v>
      </c>
      <c r="H4" s="13">
        <v>6182810</v>
      </c>
      <c r="I4" s="13">
        <v>6182810</v>
      </c>
      <c r="J4" s="13">
        <v>6182810</v>
      </c>
      <c r="K4" s="13">
        <v>6182810</v>
      </c>
      <c r="L4" s="13">
        <v>6182810</v>
      </c>
      <c r="M4" s="13">
        <v>6182810</v>
      </c>
      <c r="N4" s="13">
        <v>6182810</v>
      </c>
      <c r="O4" s="25"/>
      <c r="P4" s="12">
        <v>15.479083308190168</v>
      </c>
      <c r="Q4" s="12">
        <v>15.479083308190168</v>
      </c>
      <c r="R4" s="12">
        <v>15.479083308190168</v>
      </c>
      <c r="S4" s="12">
        <v>15.479083308190168</v>
      </c>
      <c r="T4" s="12">
        <v>15.479083308190168</v>
      </c>
      <c r="U4" s="12">
        <v>15.479083308190168</v>
      </c>
      <c r="V4" s="12">
        <v>15.479083308190168</v>
      </c>
      <c r="W4" s="12">
        <v>15.479083308190168</v>
      </c>
      <c r="X4" s="12">
        <v>15.479083308190168</v>
      </c>
      <c r="Y4" s="12">
        <v>15.479083308190168</v>
      </c>
      <c r="Z4" s="12">
        <v>15.479083308190168</v>
      </c>
      <c r="AA4" s="12">
        <v>15.479083308190168</v>
      </c>
      <c r="AB4" s="12">
        <f t="shared" ref="AB4" si="0">SUM(P4:AA4)</f>
        <v>185.74899969828198</v>
      </c>
      <c r="AD4" s="10" t="s">
        <v>313</v>
      </c>
    </row>
    <row r="5" spans="1:30" x14ac:dyDescent="0.25">
      <c r="AA5" s="29" t="s">
        <v>309</v>
      </c>
      <c r="AB5" s="13">
        <f>'MFR C-6'!$Q$27</f>
        <v>186</v>
      </c>
    </row>
    <row r="6" spans="1:30" x14ac:dyDescent="0.25">
      <c r="AA6" s="29" t="s">
        <v>305</v>
      </c>
      <c r="AB6" s="12">
        <f>AB4-AB5</f>
        <v>-0.25100030171802246</v>
      </c>
    </row>
  </sheetData>
  <mergeCells count="2">
    <mergeCell ref="C1:N1"/>
    <mergeCell ref="P1:AA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F21E-769E-41EA-AA54-1F63C4FE7AE8}">
  <dimension ref="A1:Q54"/>
  <sheetViews>
    <sheetView topLeftCell="A7" workbookViewId="0">
      <selection activeCell="I34" sqref="I34"/>
    </sheetView>
  </sheetViews>
  <sheetFormatPr defaultRowHeight="15" x14ac:dyDescent="0.25"/>
  <cols>
    <col min="2" max="2" width="17.28515625" customWidth="1"/>
    <col min="3" max="3" width="15.5703125" customWidth="1"/>
    <col min="6" max="17" width="12.5703125" bestFit="1" customWidth="1"/>
  </cols>
  <sheetData>
    <row r="1" spans="1:17" x14ac:dyDescent="0.25">
      <c r="A1" t="s">
        <v>0</v>
      </c>
      <c r="H1" t="s">
        <v>1</v>
      </c>
      <c r="Q1" t="s">
        <v>2</v>
      </c>
    </row>
    <row r="2" spans="1:17" x14ac:dyDescent="0.25">
      <c r="A2" t="s">
        <v>3</v>
      </c>
      <c r="E2" t="s">
        <v>4</v>
      </c>
      <c r="G2" t="s">
        <v>5</v>
      </c>
      <c r="N2" t="s">
        <v>6</v>
      </c>
    </row>
    <row r="3" spans="1:17" x14ac:dyDescent="0.25">
      <c r="G3" t="s">
        <v>7</v>
      </c>
      <c r="N3" t="s">
        <v>8</v>
      </c>
      <c r="O3" t="s">
        <v>9</v>
      </c>
    </row>
    <row r="4" spans="1:17" x14ac:dyDescent="0.25">
      <c r="A4" t="s">
        <v>10</v>
      </c>
      <c r="N4" t="s">
        <v>8</v>
      </c>
      <c r="O4" t="s">
        <v>11</v>
      </c>
    </row>
    <row r="5" spans="1:17" x14ac:dyDescent="0.25">
      <c r="N5" t="s">
        <v>8</v>
      </c>
      <c r="O5" t="s">
        <v>12</v>
      </c>
    </row>
    <row r="6" spans="1:17" x14ac:dyDescent="0.25">
      <c r="O6" t="s">
        <v>13</v>
      </c>
    </row>
    <row r="7" spans="1:17" x14ac:dyDescent="0.25">
      <c r="O7" t="s">
        <v>14</v>
      </c>
    </row>
    <row r="8" spans="1:17" x14ac:dyDescent="0.25">
      <c r="A8" t="s">
        <v>15</v>
      </c>
      <c r="J8" t="s">
        <v>16</v>
      </c>
      <c r="O8" t="s">
        <v>17</v>
      </c>
    </row>
    <row r="11" spans="1:17" x14ac:dyDescent="0.25">
      <c r="B11">
        <v>-1</v>
      </c>
      <c r="C11">
        <v>-2</v>
      </c>
      <c r="F11">
        <v>-3</v>
      </c>
      <c r="G11">
        <v>-4</v>
      </c>
      <c r="H11">
        <v>-5</v>
      </c>
      <c r="I11">
        <v>-6</v>
      </c>
      <c r="J11">
        <v>-7</v>
      </c>
      <c r="K11">
        <v>-8</v>
      </c>
      <c r="L11">
        <v>-9</v>
      </c>
      <c r="M11">
        <v>-10</v>
      </c>
      <c r="N11">
        <v>-11</v>
      </c>
      <c r="O11">
        <v>-12</v>
      </c>
      <c r="P11">
        <v>-13</v>
      </c>
      <c r="Q11">
        <v>-14</v>
      </c>
    </row>
    <row r="12" spans="1:17" x14ac:dyDescent="0.25">
      <c r="A12" t="s">
        <v>18</v>
      </c>
      <c r="B12" t="s">
        <v>19</v>
      </c>
      <c r="C12" t="s">
        <v>19</v>
      </c>
      <c r="F12">
        <v>2016</v>
      </c>
      <c r="H12">
        <v>2017</v>
      </c>
      <c r="J12">
        <v>2018</v>
      </c>
      <c r="L12">
        <v>2019</v>
      </c>
      <c r="N12">
        <v>2020</v>
      </c>
      <c r="P12">
        <v>2021</v>
      </c>
      <c r="Q12">
        <v>2022</v>
      </c>
    </row>
    <row r="13" spans="1:17" x14ac:dyDescent="0.25">
      <c r="A13" t="s">
        <v>20</v>
      </c>
      <c r="B13" t="s">
        <v>20</v>
      </c>
      <c r="C13" t="s">
        <v>21</v>
      </c>
      <c r="F13" t="s">
        <v>22</v>
      </c>
      <c r="G13" t="s">
        <v>23</v>
      </c>
      <c r="H13" t="s">
        <v>22</v>
      </c>
      <c r="I13" t="s">
        <v>23</v>
      </c>
      <c r="J13" t="s">
        <v>22</v>
      </c>
      <c r="K13" t="s">
        <v>23</v>
      </c>
      <c r="L13" t="s">
        <v>22</v>
      </c>
      <c r="M13" t="s">
        <v>23</v>
      </c>
      <c r="N13" t="s">
        <v>22</v>
      </c>
      <c r="O13" t="s">
        <v>23</v>
      </c>
      <c r="P13" t="s">
        <v>22</v>
      </c>
      <c r="Q13" t="s">
        <v>22</v>
      </c>
    </row>
    <row r="14" spans="1:17" x14ac:dyDescent="0.25">
      <c r="A14">
        <v>1</v>
      </c>
    </row>
    <row r="15" spans="1:17" x14ac:dyDescent="0.25">
      <c r="A15">
        <v>2</v>
      </c>
      <c r="B15" t="s">
        <v>24</v>
      </c>
      <c r="C15" t="s">
        <v>25</v>
      </c>
      <c r="F15" s="2">
        <v>-13550</v>
      </c>
      <c r="G15" s="2">
        <v>-1887</v>
      </c>
      <c r="H15" s="2">
        <v>-13506</v>
      </c>
      <c r="I15" s="2">
        <v>-3840</v>
      </c>
      <c r="J15" s="2">
        <v>-28974</v>
      </c>
      <c r="K15" s="2">
        <v>-52460</v>
      </c>
      <c r="L15" s="2">
        <v>-16898</v>
      </c>
      <c r="M15" s="2">
        <v>6740</v>
      </c>
      <c r="N15" s="2">
        <v>17420</v>
      </c>
      <c r="O15" s="2">
        <v>-63476</v>
      </c>
      <c r="P15" s="2">
        <v>10782</v>
      </c>
      <c r="Q15" s="2">
        <v>-13410</v>
      </c>
    </row>
    <row r="16" spans="1:17" x14ac:dyDescent="0.25">
      <c r="A16">
        <v>3</v>
      </c>
      <c r="B16" t="s">
        <v>26</v>
      </c>
      <c r="C16" t="s">
        <v>27</v>
      </c>
      <c r="F16" s="2">
        <v>-5768</v>
      </c>
      <c r="G16" s="2">
        <v>-6557</v>
      </c>
      <c r="H16" s="2">
        <v>1014</v>
      </c>
      <c r="I16" s="2">
        <v>1202</v>
      </c>
      <c r="J16" s="2">
        <v>2026</v>
      </c>
      <c r="K16" s="2">
        <v>-703</v>
      </c>
      <c r="L16" s="2">
        <v>-472</v>
      </c>
      <c r="M16" s="2">
        <v>206</v>
      </c>
      <c r="N16" s="2">
        <v>1643</v>
      </c>
      <c r="O16" s="2">
        <v>-5757</v>
      </c>
      <c r="P16" s="2">
        <v>-2457</v>
      </c>
      <c r="Q16" s="2">
        <v>-88</v>
      </c>
    </row>
    <row r="17" spans="1:17" x14ac:dyDescent="0.25">
      <c r="A17">
        <v>4</v>
      </c>
      <c r="B17" t="s">
        <v>24</v>
      </c>
      <c r="C17" t="s">
        <v>28</v>
      </c>
      <c r="F17" s="2" t="s">
        <v>29</v>
      </c>
      <c r="G17" s="2" t="s">
        <v>29</v>
      </c>
      <c r="H17" s="2" t="s">
        <v>29</v>
      </c>
      <c r="I17" s="2" t="s">
        <v>29</v>
      </c>
      <c r="J17" s="2" t="s">
        <v>29</v>
      </c>
      <c r="K17" s="2" t="s">
        <v>29</v>
      </c>
      <c r="L17" s="2" t="s">
        <v>29</v>
      </c>
      <c r="M17" s="2" t="s">
        <v>29</v>
      </c>
      <c r="N17" s="2" t="s">
        <v>29</v>
      </c>
      <c r="O17" s="2" t="s">
        <v>29</v>
      </c>
      <c r="P17" s="2" t="s">
        <v>29</v>
      </c>
      <c r="Q17" s="2" t="s">
        <v>29</v>
      </c>
    </row>
    <row r="18" spans="1:17" x14ac:dyDescent="0.25">
      <c r="A18">
        <v>5</v>
      </c>
      <c r="B18" t="s">
        <v>24</v>
      </c>
      <c r="C18" t="s">
        <v>30</v>
      </c>
      <c r="F18" s="2">
        <v>-4668</v>
      </c>
      <c r="G18" s="2">
        <v>-2261</v>
      </c>
      <c r="H18" s="2">
        <v>-5369</v>
      </c>
      <c r="I18" s="2">
        <v>-2717</v>
      </c>
      <c r="J18" s="2">
        <v>-4530</v>
      </c>
      <c r="K18" s="2">
        <v>-771</v>
      </c>
      <c r="L18" s="2">
        <v>-2747</v>
      </c>
      <c r="M18" s="2">
        <v>-799</v>
      </c>
      <c r="N18" s="2">
        <v>-3065</v>
      </c>
      <c r="O18" s="2">
        <v>-6159</v>
      </c>
      <c r="P18" s="2">
        <v>629</v>
      </c>
      <c r="Q18" s="2">
        <v>-2309</v>
      </c>
    </row>
    <row r="19" spans="1:17" x14ac:dyDescent="0.25">
      <c r="A19">
        <v>6</v>
      </c>
      <c r="B19" t="s">
        <v>24</v>
      </c>
      <c r="C19" t="s">
        <v>31</v>
      </c>
      <c r="F19" s="2">
        <v>-1527</v>
      </c>
      <c r="G19" s="2">
        <v>-1726</v>
      </c>
      <c r="H19" s="2">
        <v>-980</v>
      </c>
      <c r="I19" s="2">
        <v>-1877</v>
      </c>
      <c r="J19" s="2">
        <v>358</v>
      </c>
      <c r="K19" s="2">
        <v>-2627</v>
      </c>
      <c r="L19" s="2">
        <v>2856</v>
      </c>
      <c r="M19" s="2">
        <v>4818</v>
      </c>
      <c r="N19" s="2">
        <v>-1801</v>
      </c>
      <c r="O19" s="2" t="s">
        <v>29</v>
      </c>
      <c r="P19" s="2">
        <v>-590</v>
      </c>
      <c r="Q19" s="2">
        <v>-513</v>
      </c>
    </row>
    <row r="20" spans="1:17" x14ac:dyDescent="0.25">
      <c r="A20">
        <v>7</v>
      </c>
      <c r="B20" t="s">
        <v>26</v>
      </c>
      <c r="C20" t="s">
        <v>32</v>
      </c>
      <c r="F20" s="2" t="s">
        <v>29</v>
      </c>
      <c r="G20" s="2" t="s">
        <v>29</v>
      </c>
      <c r="H20" s="2" t="s">
        <v>29</v>
      </c>
      <c r="I20" s="2" t="s">
        <v>29</v>
      </c>
      <c r="J20" s="2" t="s">
        <v>29</v>
      </c>
      <c r="K20" s="2" t="s">
        <v>29</v>
      </c>
      <c r="L20" s="2" t="s">
        <v>29</v>
      </c>
      <c r="M20" s="2" t="s">
        <v>29</v>
      </c>
      <c r="N20" s="2" t="s">
        <v>29</v>
      </c>
      <c r="O20" s="2">
        <v>-4995</v>
      </c>
      <c r="P20" s="2">
        <v>3700</v>
      </c>
      <c r="Q20" s="2">
        <v>-3992</v>
      </c>
    </row>
    <row r="21" spans="1:17" x14ac:dyDescent="0.25">
      <c r="A21">
        <v>8</v>
      </c>
      <c r="C21" t="s">
        <v>33</v>
      </c>
      <c r="F21" s="2">
        <v>-25512</v>
      </c>
      <c r="G21" s="2">
        <v>-12432</v>
      </c>
      <c r="H21" s="2">
        <v>-18840</v>
      </c>
      <c r="I21" s="2">
        <v>-7231</v>
      </c>
      <c r="J21" s="2">
        <v>-31120</v>
      </c>
      <c r="K21" s="2">
        <v>-56561</v>
      </c>
      <c r="L21" s="2">
        <v>-17262</v>
      </c>
      <c r="M21" s="2">
        <v>10965</v>
      </c>
      <c r="N21" s="2">
        <v>14198</v>
      </c>
      <c r="O21" s="2">
        <v>-80388</v>
      </c>
      <c r="P21" s="2">
        <v>12064</v>
      </c>
      <c r="Q21" s="2">
        <v>-20312</v>
      </c>
    </row>
    <row r="22" spans="1:17" x14ac:dyDescent="0.25">
      <c r="A22">
        <v>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>
        <v>10</v>
      </c>
      <c r="C23" t="s">
        <v>34</v>
      </c>
      <c r="F23" s="2">
        <v>1111602</v>
      </c>
      <c r="G23" s="2">
        <v>1092316</v>
      </c>
      <c r="H23" s="2">
        <v>1073184</v>
      </c>
      <c r="I23" s="2">
        <v>1051037</v>
      </c>
      <c r="J23" s="2">
        <v>1002014</v>
      </c>
      <c r="K23" s="2">
        <v>1136184</v>
      </c>
      <c r="L23" s="2">
        <v>945143</v>
      </c>
      <c r="M23" s="2">
        <v>985884</v>
      </c>
      <c r="N23" s="2">
        <v>971615</v>
      </c>
      <c r="O23" s="2">
        <v>823701</v>
      </c>
      <c r="P23" s="2">
        <v>1019275</v>
      </c>
      <c r="Q23" s="2">
        <v>955765</v>
      </c>
    </row>
    <row r="24" spans="1:17" x14ac:dyDescent="0.25">
      <c r="A24">
        <v>11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>
        <v>12</v>
      </c>
      <c r="B25" s="15">
        <v>403</v>
      </c>
      <c r="C25" s="15" t="s">
        <v>35</v>
      </c>
      <c r="D25" s="15"/>
      <c r="E25" s="15"/>
      <c r="F25" s="16">
        <v>259515</v>
      </c>
      <c r="G25" s="16">
        <v>261820</v>
      </c>
      <c r="H25" s="16">
        <v>288138</v>
      </c>
      <c r="I25" s="16">
        <v>287305</v>
      </c>
      <c r="J25" s="16">
        <v>298326</v>
      </c>
      <c r="K25" s="16">
        <v>297357</v>
      </c>
      <c r="L25" s="16">
        <v>322057</v>
      </c>
      <c r="M25" s="16">
        <v>319975</v>
      </c>
      <c r="N25" s="16">
        <v>337014</v>
      </c>
      <c r="O25" s="16">
        <v>337640</v>
      </c>
      <c r="P25" s="16">
        <v>356535</v>
      </c>
      <c r="Q25" s="16">
        <v>458320</v>
      </c>
    </row>
    <row r="26" spans="1:17" x14ac:dyDescent="0.25">
      <c r="A26">
        <v>13</v>
      </c>
      <c r="B26" s="15">
        <v>404</v>
      </c>
      <c r="C26" s="15" t="s">
        <v>36</v>
      </c>
      <c r="D26" s="15"/>
      <c r="E26" s="15"/>
      <c r="F26" s="16">
        <v>7580</v>
      </c>
      <c r="G26" s="16">
        <v>5781</v>
      </c>
      <c r="H26" s="16">
        <v>11994</v>
      </c>
      <c r="I26" s="16">
        <v>11500</v>
      </c>
      <c r="J26" s="16">
        <v>13815</v>
      </c>
      <c r="K26" s="16">
        <v>13791</v>
      </c>
      <c r="L26" s="16">
        <v>15220</v>
      </c>
      <c r="M26" s="16">
        <v>14727</v>
      </c>
      <c r="N26" s="16">
        <v>16740</v>
      </c>
      <c r="O26" s="16">
        <v>220</v>
      </c>
      <c r="P26" s="16">
        <v>18018</v>
      </c>
      <c r="Q26" s="16">
        <v>29517</v>
      </c>
    </row>
    <row r="27" spans="1:17" x14ac:dyDescent="0.25">
      <c r="A27">
        <v>14</v>
      </c>
      <c r="B27" s="15">
        <v>406</v>
      </c>
      <c r="C27" s="15" t="s">
        <v>37</v>
      </c>
      <c r="D27" s="15"/>
      <c r="E27" s="15"/>
      <c r="F27" s="16">
        <v>186</v>
      </c>
      <c r="G27" s="16">
        <v>186</v>
      </c>
      <c r="H27" s="16">
        <v>186</v>
      </c>
      <c r="I27" s="16">
        <v>186</v>
      </c>
      <c r="J27" s="16">
        <v>-50</v>
      </c>
      <c r="K27" s="16">
        <v>186</v>
      </c>
      <c r="L27" s="16">
        <v>186</v>
      </c>
      <c r="M27" s="16">
        <v>186</v>
      </c>
      <c r="N27" s="16">
        <v>186</v>
      </c>
      <c r="O27" s="16">
        <v>186</v>
      </c>
      <c r="P27" s="16">
        <v>186</v>
      </c>
      <c r="Q27" s="16">
        <v>186</v>
      </c>
    </row>
    <row r="28" spans="1:17" x14ac:dyDescent="0.25">
      <c r="A28">
        <v>15</v>
      </c>
      <c r="B28" s="15"/>
      <c r="C28" s="15" t="s">
        <v>38</v>
      </c>
      <c r="D28" s="15"/>
      <c r="E28" s="15"/>
      <c r="F28" s="16">
        <v>267281</v>
      </c>
      <c r="G28" s="16">
        <v>267786</v>
      </c>
      <c r="H28" s="16">
        <v>300317</v>
      </c>
      <c r="I28" s="16">
        <v>298991</v>
      </c>
      <c r="J28" s="16">
        <v>312090</v>
      </c>
      <c r="K28" s="16">
        <v>311334</v>
      </c>
      <c r="L28" s="16">
        <v>337463</v>
      </c>
      <c r="M28" s="16">
        <v>334888</v>
      </c>
      <c r="N28" s="16">
        <v>353939</v>
      </c>
      <c r="O28" s="16">
        <v>338046</v>
      </c>
      <c r="P28" s="16">
        <v>374739</v>
      </c>
      <c r="Q28" s="16">
        <v>488022</v>
      </c>
    </row>
    <row r="29" spans="1:17" x14ac:dyDescent="0.25">
      <c r="A29">
        <v>16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>
        <v>17</v>
      </c>
      <c r="B30">
        <v>408</v>
      </c>
      <c r="C30" t="s">
        <v>39</v>
      </c>
      <c r="F30" s="2">
        <v>154412</v>
      </c>
      <c r="G30" s="2">
        <v>156259</v>
      </c>
      <c r="H30" s="2">
        <v>162589</v>
      </c>
      <c r="I30" s="2">
        <v>162134</v>
      </c>
      <c r="J30" s="2">
        <v>167622</v>
      </c>
      <c r="K30" s="2">
        <v>168388</v>
      </c>
      <c r="L30" s="2">
        <v>166892</v>
      </c>
      <c r="M30" s="2">
        <v>164895</v>
      </c>
      <c r="N30" s="2">
        <v>169906</v>
      </c>
      <c r="O30" s="2">
        <v>160605</v>
      </c>
      <c r="P30" s="2">
        <v>182243</v>
      </c>
      <c r="Q30" s="2">
        <v>184700</v>
      </c>
    </row>
    <row r="31" spans="1:17" x14ac:dyDescent="0.25">
      <c r="A31">
        <v>18</v>
      </c>
      <c r="B31">
        <v>408.2</v>
      </c>
      <c r="C31" t="s">
        <v>40</v>
      </c>
      <c r="F31" s="2">
        <v>-72</v>
      </c>
      <c r="G31" s="2">
        <v>-72</v>
      </c>
      <c r="H31" s="2">
        <v>-72</v>
      </c>
      <c r="I31" s="2">
        <v>-72</v>
      </c>
      <c r="J31" s="2">
        <v>-72</v>
      </c>
      <c r="K31" s="2">
        <v>-72</v>
      </c>
      <c r="L31" s="2">
        <v>-72</v>
      </c>
      <c r="M31" s="2">
        <v>-72</v>
      </c>
      <c r="N31" s="2">
        <v>-108</v>
      </c>
      <c r="O31" s="2">
        <v>-108</v>
      </c>
      <c r="P31" s="2">
        <v>-108</v>
      </c>
      <c r="Q31" s="2">
        <v>-108</v>
      </c>
    </row>
    <row r="32" spans="1:17" x14ac:dyDescent="0.25">
      <c r="A32">
        <v>19</v>
      </c>
      <c r="C32" t="s">
        <v>39</v>
      </c>
      <c r="F32" s="2">
        <v>154340</v>
      </c>
      <c r="G32" s="2">
        <v>156187</v>
      </c>
      <c r="H32" s="2">
        <v>162517</v>
      </c>
      <c r="I32" s="2">
        <v>162062</v>
      </c>
      <c r="J32" s="2">
        <v>167550</v>
      </c>
      <c r="K32" s="2">
        <v>168316</v>
      </c>
      <c r="L32" s="2">
        <v>166820</v>
      </c>
      <c r="M32" s="2">
        <v>164823</v>
      </c>
      <c r="N32" s="2">
        <v>169798</v>
      </c>
      <c r="O32" s="2">
        <v>160497</v>
      </c>
      <c r="P32" s="2">
        <v>182135</v>
      </c>
      <c r="Q32" s="2">
        <v>184592</v>
      </c>
    </row>
    <row r="33" spans="1:17" x14ac:dyDescent="0.25">
      <c r="A33">
        <v>20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>
        <v>21</v>
      </c>
      <c r="B34">
        <v>421.1</v>
      </c>
      <c r="C34" t="s">
        <v>41</v>
      </c>
      <c r="F34" s="2">
        <v>-32</v>
      </c>
      <c r="G34" s="2">
        <v>-40</v>
      </c>
      <c r="H34" s="2">
        <v>-18</v>
      </c>
      <c r="I34" s="2">
        <v>-24</v>
      </c>
      <c r="J34" s="2">
        <v>-20</v>
      </c>
      <c r="K34" s="2">
        <v>-39</v>
      </c>
      <c r="L34" s="2">
        <v>-29</v>
      </c>
      <c r="M34" s="2">
        <v>-29</v>
      </c>
      <c r="N34" s="2">
        <v>-28</v>
      </c>
      <c r="O34" s="2">
        <v>-27</v>
      </c>
      <c r="P34" s="2" t="s">
        <v>29</v>
      </c>
      <c r="Q34" s="2" t="s">
        <v>29</v>
      </c>
    </row>
    <row r="35" spans="1:17" x14ac:dyDescent="0.25">
      <c r="A35">
        <v>22</v>
      </c>
      <c r="B35">
        <v>421.2</v>
      </c>
      <c r="C35" t="s">
        <v>42</v>
      </c>
      <c r="F35" s="2" t="s">
        <v>29</v>
      </c>
      <c r="G35" s="2">
        <v>12</v>
      </c>
      <c r="H35" s="2" t="s">
        <v>29</v>
      </c>
      <c r="I35" s="2" t="s">
        <v>29</v>
      </c>
      <c r="J35" s="2" t="s">
        <v>29</v>
      </c>
      <c r="K35" s="2">
        <v>179</v>
      </c>
      <c r="L35" s="2" t="s">
        <v>29</v>
      </c>
      <c r="M35" s="2">
        <v>4</v>
      </c>
      <c r="N35" s="2" t="s">
        <v>29</v>
      </c>
      <c r="O35" s="2" t="s">
        <v>29</v>
      </c>
      <c r="P35" s="2" t="s">
        <v>29</v>
      </c>
      <c r="Q35" s="2" t="s">
        <v>29</v>
      </c>
    </row>
    <row r="36" spans="1:17" x14ac:dyDescent="0.25">
      <c r="A36">
        <v>23</v>
      </c>
      <c r="C36" t="s">
        <v>43</v>
      </c>
      <c r="F36" s="2">
        <v>-32</v>
      </c>
      <c r="G36" s="2">
        <v>-28</v>
      </c>
      <c r="H36" s="2">
        <v>-18</v>
      </c>
      <c r="I36" s="2">
        <v>-24</v>
      </c>
      <c r="J36" s="2">
        <v>-20</v>
      </c>
      <c r="K36" s="2">
        <v>140</v>
      </c>
      <c r="L36" s="2">
        <v>-29</v>
      </c>
      <c r="M36" s="2">
        <v>-25</v>
      </c>
      <c r="N36" s="2">
        <v>-28</v>
      </c>
      <c r="O36" s="2">
        <v>-27</v>
      </c>
      <c r="P36" s="2" t="s">
        <v>29</v>
      </c>
      <c r="Q36" s="2" t="s">
        <v>29</v>
      </c>
    </row>
    <row r="37" spans="1:17" x14ac:dyDescent="0.25">
      <c r="A37">
        <v>24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>
        <v>25</v>
      </c>
      <c r="B38">
        <v>409.1</v>
      </c>
      <c r="C38" t="s">
        <v>44</v>
      </c>
      <c r="F38" s="2">
        <v>30860</v>
      </c>
      <c r="G38" s="2">
        <v>54259</v>
      </c>
      <c r="H38" s="2">
        <v>11974</v>
      </c>
      <c r="I38" s="2">
        <v>-1633</v>
      </c>
      <c r="J38" s="2">
        <v>55660</v>
      </c>
      <c r="K38" s="2">
        <v>76886</v>
      </c>
      <c r="L38" s="2">
        <v>31506</v>
      </c>
      <c r="M38" s="2">
        <v>56305</v>
      </c>
      <c r="N38" s="2">
        <v>34576</v>
      </c>
      <c r="O38" s="2">
        <v>28912</v>
      </c>
      <c r="P38" s="2">
        <v>19764</v>
      </c>
      <c r="Q38" s="2">
        <v>-225</v>
      </c>
    </row>
    <row r="39" spans="1:17" x14ac:dyDescent="0.25">
      <c r="A39">
        <v>26</v>
      </c>
      <c r="C39" t="s">
        <v>44</v>
      </c>
      <c r="F39" s="2">
        <v>30860</v>
      </c>
      <c r="G39" s="2">
        <v>54259</v>
      </c>
      <c r="H39" s="2">
        <v>11974</v>
      </c>
      <c r="I39" s="2">
        <v>-1633</v>
      </c>
      <c r="J39" s="2">
        <v>55660</v>
      </c>
      <c r="K39" s="2">
        <v>76886</v>
      </c>
      <c r="L39" s="2">
        <v>31506</v>
      </c>
      <c r="M39" s="2">
        <v>56305</v>
      </c>
      <c r="N39" s="2">
        <v>34576</v>
      </c>
      <c r="O39" s="2">
        <v>28912</v>
      </c>
      <c r="P39" s="2">
        <v>19764</v>
      </c>
      <c r="Q39" s="2">
        <v>-225</v>
      </c>
    </row>
    <row r="40" spans="1:17" x14ac:dyDescent="0.25">
      <c r="A40">
        <v>27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>
        <v>28</v>
      </c>
      <c r="B41" t="s">
        <v>45</v>
      </c>
      <c r="C41" t="s">
        <v>46</v>
      </c>
      <c r="F41" s="2">
        <v>247306</v>
      </c>
      <c r="G41" s="2">
        <v>147467</v>
      </c>
      <c r="H41" s="2">
        <v>221204</v>
      </c>
      <c r="I41" s="2">
        <v>444531</v>
      </c>
      <c r="J41" s="2">
        <v>160884</v>
      </c>
      <c r="K41" s="2">
        <v>538523</v>
      </c>
      <c r="L41" s="2">
        <v>59173</v>
      </c>
      <c r="M41" s="2">
        <v>208851</v>
      </c>
      <c r="N41" s="2">
        <v>65431</v>
      </c>
      <c r="O41" s="2">
        <v>295689</v>
      </c>
      <c r="P41" s="2">
        <v>146930</v>
      </c>
      <c r="Q41" s="2">
        <v>119730</v>
      </c>
    </row>
    <row r="42" spans="1:17" x14ac:dyDescent="0.25">
      <c r="A42">
        <v>29</v>
      </c>
      <c r="B42" t="s">
        <v>47</v>
      </c>
      <c r="C42" t="s">
        <v>46</v>
      </c>
      <c r="F42" s="2">
        <v>-150114</v>
      </c>
      <c r="G42" s="2">
        <v>-73558</v>
      </c>
      <c r="H42" s="2">
        <v>-66877</v>
      </c>
      <c r="I42" s="2">
        <v>-284683</v>
      </c>
      <c r="J42" s="2">
        <v>-103659</v>
      </c>
      <c r="K42" s="2">
        <v>-602725</v>
      </c>
      <c r="L42" s="2">
        <v>-135764</v>
      </c>
      <c r="M42" s="2">
        <v>-296382</v>
      </c>
      <c r="N42" s="2">
        <v>-93497</v>
      </c>
      <c r="O42" s="2">
        <v>-309218</v>
      </c>
      <c r="P42" s="2">
        <v>-201400</v>
      </c>
      <c r="Q42" s="2">
        <v>-150850</v>
      </c>
    </row>
    <row r="43" spans="1:17" x14ac:dyDescent="0.25">
      <c r="A43">
        <v>30</v>
      </c>
      <c r="C43" t="s">
        <v>46</v>
      </c>
      <c r="F43" s="2">
        <v>97192</v>
      </c>
      <c r="G43" s="2">
        <v>73909</v>
      </c>
      <c r="H43" s="2">
        <v>154327</v>
      </c>
      <c r="I43" s="2">
        <v>159848</v>
      </c>
      <c r="J43" s="2">
        <v>57225</v>
      </c>
      <c r="K43" s="2">
        <v>-64202</v>
      </c>
      <c r="L43" s="2">
        <v>-76591</v>
      </c>
      <c r="M43" s="2">
        <v>-87531</v>
      </c>
      <c r="N43" s="2">
        <v>-28066</v>
      </c>
      <c r="O43" s="2">
        <v>-13529</v>
      </c>
      <c r="P43" s="2">
        <v>-54471</v>
      </c>
      <c r="Q43" s="2">
        <v>-31121</v>
      </c>
    </row>
    <row r="44" spans="1:17" x14ac:dyDescent="0.25">
      <c r="A44">
        <v>31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>
        <v>32</v>
      </c>
      <c r="B45">
        <v>411.4</v>
      </c>
      <c r="C45" t="s">
        <v>48</v>
      </c>
      <c r="F45" s="2">
        <v>14426</v>
      </c>
      <c r="G45" s="2">
        <v>966</v>
      </c>
      <c r="H45" s="2">
        <v>2162</v>
      </c>
      <c r="I45" s="2">
        <v>10460</v>
      </c>
      <c r="J45" s="2">
        <v>55164</v>
      </c>
      <c r="K45" s="2">
        <v>52366</v>
      </c>
      <c r="L45" s="2">
        <v>107054</v>
      </c>
      <c r="M45" s="2">
        <v>89846</v>
      </c>
      <c r="N45" s="2">
        <v>51491</v>
      </c>
      <c r="O45" s="2">
        <v>51580</v>
      </c>
      <c r="P45" s="2">
        <v>86014</v>
      </c>
      <c r="Q45" s="2">
        <v>52364</v>
      </c>
    </row>
    <row r="46" spans="1:17" x14ac:dyDescent="0.25">
      <c r="A46">
        <v>33</v>
      </c>
      <c r="B46">
        <v>412</v>
      </c>
      <c r="C46" t="s">
        <v>49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25">
      <c r="A47">
        <v>34</v>
      </c>
      <c r="C47" t="s">
        <v>50</v>
      </c>
      <c r="F47" s="2">
        <v>14426</v>
      </c>
      <c r="G47" s="2">
        <v>966</v>
      </c>
      <c r="H47" s="2">
        <v>2162</v>
      </c>
      <c r="I47" s="2">
        <v>10460</v>
      </c>
      <c r="J47" s="2">
        <v>55163</v>
      </c>
      <c r="K47" s="2">
        <v>52366</v>
      </c>
      <c r="L47" s="2">
        <v>107054</v>
      </c>
      <c r="M47" s="2">
        <v>89846</v>
      </c>
      <c r="N47" s="2">
        <v>51491</v>
      </c>
      <c r="O47" s="2">
        <v>51580</v>
      </c>
      <c r="P47" s="2">
        <v>86014</v>
      </c>
      <c r="Q47" s="2">
        <v>52364</v>
      </c>
    </row>
    <row r="48" spans="1:17" x14ac:dyDescent="0.25">
      <c r="A48">
        <v>35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>
        <v>36</v>
      </c>
      <c r="C49" t="s">
        <v>51</v>
      </c>
      <c r="F49" s="2">
        <v>1675668</v>
      </c>
      <c r="G49" s="2">
        <v>1645396</v>
      </c>
      <c r="H49" s="2">
        <v>1704463</v>
      </c>
      <c r="I49" s="2">
        <v>1680741</v>
      </c>
      <c r="J49" s="2">
        <v>1649681</v>
      </c>
      <c r="K49" s="2">
        <v>1681025</v>
      </c>
      <c r="L49" s="2">
        <v>1511366</v>
      </c>
      <c r="M49" s="2">
        <v>1544190</v>
      </c>
      <c r="N49" s="2">
        <v>1553324</v>
      </c>
      <c r="O49" s="2">
        <v>1389179</v>
      </c>
      <c r="P49" s="2">
        <v>1627457</v>
      </c>
      <c r="Q49" s="2">
        <v>1649397</v>
      </c>
    </row>
    <row r="50" spans="1:17" x14ac:dyDescent="0.25">
      <c r="A50">
        <v>37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>
        <v>38</v>
      </c>
      <c r="C51" t="s">
        <v>52</v>
      </c>
      <c r="F51" s="2">
        <v>327188</v>
      </c>
      <c r="G51" s="2">
        <v>319070</v>
      </c>
      <c r="H51" s="2">
        <v>373054</v>
      </c>
      <c r="I51" s="2">
        <v>373502</v>
      </c>
      <c r="J51" s="2">
        <v>383571</v>
      </c>
      <c r="K51" s="2">
        <v>386298</v>
      </c>
      <c r="L51" s="2">
        <v>422259</v>
      </c>
      <c r="M51" s="2">
        <v>421461</v>
      </c>
      <c r="N51" s="2">
        <v>432541</v>
      </c>
      <c r="O51" s="2">
        <v>460118</v>
      </c>
      <c r="P51" s="2">
        <v>403669</v>
      </c>
      <c r="Q51" s="2">
        <v>331223</v>
      </c>
    </row>
    <row r="52" spans="1:17" x14ac:dyDescent="0.25">
      <c r="A52">
        <v>39</v>
      </c>
    </row>
    <row r="53" spans="1:17" x14ac:dyDescent="0.25">
      <c r="A53">
        <v>40</v>
      </c>
    </row>
    <row r="54" spans="1:17" x14ac:dyDescent="0.25">
      <c r="A54">
        <v>41</v>
      </c>
      <c r="B54" t="s">
        <v>53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0DF761E53C84B9DF2252DDF9077D8" ma:contentTypeVersion="" ma:contentTypeDescription="Create a new document." ma:contentTypeScope="" ma:versionID="3def0a9c8346c71743c81b4c18448f86">
  <xsd:schema xmlns:xsd="http://www.w3.org/2001/XMLSchema" xmlns:xs="http://www.w3.org/2001/XMLSchema" xmlns:p="http://schemas.microsoft.com/office/2006/metadata/properties" xmlns:ns2="02D22938-A560-4B92-82A1-0C41AA152052" xmlns:ns3="02d22938-a560-4b92-82a1-0c41aa152052" targetNamespace="http://schemas.microsoft.com/office/2006/metadata/properties" ma:root="true" ma:fieldsID="78dda5291e24b7ee98c39c07361b0d74" ns2:_="" ns3:_="">
    <xsd:import namespace="02D22938-A560-4B92-82A1-0C41AA152052"/>
    <xsd:import namespace="02d22938-a560-4b92-82a1-0c41aa15205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_x0066_g38" minOccurs="0"/>
                <xsd:element ref="ns3:tsud" minOccurs="0"/>
                <xsd:element ref="ns3:_x0064_do2" minOccurs="0"/>
                <xsd:element ref="ns3:CONFIDENTIAL_x0020_REQUESTS" minOccurs="0"/>
                <xsd:element ref="ns3:File_x0020_Type0" minOccurs="0"/>
                <xsd:element ref="ns3:em7g" minOccurs="0"/>
                <xsd:element ref="ns3:_x0078_154" minOccurs="0"/>
                <xsd:element ref="ns3:f0z4" minOccurs="0"/>
                <xsd:element ref="ns3:cz8i" minOccurs="0"/>
                <xsd:element ref="ns3:l6eu" minOccurs="0"/>
                <xsd:element ref="ns3:matv" minOccurs="0"/>
                <xsd:element ref="ns3:r25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ate Received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22938-a560-4b92-82a1-0c41aa152052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_x0066_g38" ma:index="19" nillable="true" ma:displayName="CONFIDENTIAL DATA" ma:internalName="_x0066_g38">
      <xsd:simpleType>
        <xsd:restriction base="dms:DateTime"/>
      </xsd:simpleType>
    </xsd:element>
    <xsd:element name="tsud" ma:index="20" nillable="true" ma:displayName="DUE DATE" ma:internalName="tsud">
      <xsd:simpleType>
        <xsd:restriction base="dms:Text"/>
      </xsd:simpleType>
    </xsd:element>
    <xsd:element name="_x0064_do2" ma:index="21" nillable="true" ma:displayName="Notes" ma:internalName="_x0064_do2">
      <xsd:simpleType>
        <xsd:restriction base="dms:Text"/>
      </xsd:simpleType>
    </xsd:element>
    <xsd:element name="CONFIDENTIAL_x0020_REQUESTS" ma:index="22" nillable="true" ma:displayName="CONFIDENTIAL NOS." ma:description="List of confidential discovery request numbers" ma:internalName="CONFIDENTIAL_x0020_REQUESTS">
      <xsd:simpleType>
        <xsd:restriction base="dms:Note">
          <xsd:maxLength value="255"/>
        </xsd:restriction>
      </xsd:simpleType>
    </xsd:element>
    <xsd:element name="File_x0020_Type0" ma:index="23" nillable="true" ma:displayName="File Type" ma:internalName="File_x0020_Type0">
      <xsd:simpleType>
        <xsd:restriction base="dms:Text">
          <xsd:maxLength value="255"/>
        </xsd:restriction>
      </xsd:simpleType>
    </xsd:element>
    <xsd:element name="em7g" ma:index="24" nillable="true" ma:displayName="Files Cleaned" ma:internalName="em7g">
      <xsd:simpleType>
        <xsd:restriction base="dms:Text"/>
      </xsd:simpleType>
    </xsd:element>
    <xsd:element name="_x0078_154" ma:index="25" nillable="true" ma:displayName="1st Draft Due" ma:internalName="_x0078_154">
      <xsd:simpleType>
        <xsd:restriction base="dms:Text"/>
      </xsd:simpleType>
    </xsd:element>
    <xsd:element name="f0z4" ma:index="26" nillable="true" ma:displayName="Final Draft Due" ma:internalName="f0z4">
      <xsd:simpleType>
        <xsd:restriction base="dms:Text"/>
      </xsd:simpleType>
    </xsd:element>
    <xsd:element name="cz8i" ma:index="27" nillable="true" ma:displayName="OBJECTIONS DUE" ma:internalName="cz8i">
      <xsd:simpleType>
        <xsd:restriction base="dms:Text"/>
      </xsd:simpleType>
    </xsd:element>
    <xsd:element name="l6eu" ma:index="28" nillable="true" ma:displayName="1st Draft Review Meeting" ma:internalName="l6eu">
      <xsd:simpleType>
        <xsd:restriction base="dms:Text"/>
      </xsd:simpleType>
    </xsd:element>
    <xsd:element name="matv" ma:index="29" nillable="true" ma:displayName="Final Draft Review Meeting" ma:internalName="matv">
      <xsd:simpleType>
        <xsd:restriction base="dms:Text"/>
      </xsd:simpleType>
    </xsd:element>
    <xsd:element name="r25z" ma:index="30" nillable="true" ma:displayName="Total Bates Pages" ma:internalName="r25z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25z xmlns="02d22938-a560-4b92-82a1-0c41aa152052" xsi:nil="true"/>
    <CaseCompanyName xmlns="02d22938-a560-4b92-82a1-0c41aa152052" xsi:nil="true"/>
    <CasePracticeArea xmlns="02d22938-a560-4b92-82a1-0c41aa152052" xsi:nil="true"/>
    <CaseNumber xmlns="02d22938-a560-4b92-82a1-0c41aa152052" xsi:nil="true"/>
    <_x0078_154 xmlns="02d22938-a560-4b92-82a1-0c41aa152052" xsi:nil="true"/>
    <_x0066_g38 xmlns="02d22938-a560-4b92-82a1-0c41aa152052" xsi:nil="true"/>
    <tsud xmlns="02d22938-a560-4b92-82a1-0c41aa152052" xsi:nil="true"/>
    <File_x0020_Type0 xmlns="02d22938-a560-4b92-82a1-0c41aa152052" xsi:nil="true"/>
    <IsKeyDocket xmlns="02d22938-a560-4b92-82a1-0c41aa152052">false</IsKeyDocket>
    <em7g xmlns="02d22938-a560-4b92-82a1-0c41aa152052" xsi:nil="true"/>
    <SRCH_ObjectType xmlns="02d22938-a560-4b92-82a1-0c41aa152052">PWD</SRCH_ObjectType>
    <f0z4 xmlns="02d22938-a560-4b92-82a1-0c41aa152052" xsi:nil="true"/>
    <Comments xmlns="02D22938-A560-4B92-82A1-0C41AA152052" xsi:nil="true"/>
    <CaseStatus xmlns="02d22938-a560-4b92-82a1-0c41aa152052" xsi:nil="true"/>
    <SRCH_DocketId xmlns="02d22938-a560-4b92-82a1-0c41aa152052">1052</SRCH_DocketId>
    <CONFIDENTIAL_x0020_REQUESTS xmlns="02d22938-a560-4b92-82a1-0c41aa152052" xsi:nil="true"/>
    <CaseType xmlns="02d22938-a560-4b92-82a1-0c41aa152052" xsi:nil="true"/>
    <CaseJurisdiction xmlns="02d22938-a560-4b92-82a1-0c41aa152052" xsi:nil="true"/>
    <_x0064_do2 xmlns="02d22938-a560-4b92-82a1-0c41aa152052" xsi:nil="true"/>
    <CaseSubjects xmlns="02d22938-a560-4b92-82a1-0c41aa152052" xsi:nil="true"/>
    <cz8i xmlns="02d22938-a560-4b92-82a1-0c41aa152052" xsi:nil="true"/>
    <l6eu xmlns="02d22938-a560-4b92-82a1-0c41aa152052" xsi:nil="true"/>
    <matv xmlns="02d22938-a560-4b92-82a1-0c41aa152052" xsi:nil="true"/>
  </documentManagement>
</p:properties>
</file>

<file path=customXml/itemProps1.xml><?xml version="1.0" encoding="utf-8"?>
<ds:datastoreItem xmlns:ds="http://schemas.openxmlformats.org/officeDocument/2006/customXml" ds:itemID="{45A4670B-0ABB-4612-9B9A-E1F209493C89}"/>
</file>

<file path=customXml/itemProps2.xml><?xml version="1.0" encoding="utf-8"?>
<ds:datastoreItem xmlns:ds="http://schemas.openxmlformats.org/officeDocument/2006/customXml" ds:itemID="{4FE081CA-492F-470F-9A22-48FF33DBDF38}"/>
</file>

<file path=customXml/itemProps3.xml><?xml version="1.0" encoding="utf-8"?>
<ds:datastoreItem xmlns:ds="http://schemas.openxmlformats.org/officeDocument/2006/customXml" ds:itemID="{5A5B35B5-7142-4468-9146-254467412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2021 Depr Rates</vt:lpstr>
      <vt:lpstr>2021 403 Depr</vt:lpstr>
      <vt:lpstr>2021 404 Amort Exp</vt:lpstr>
      <vt:lpstr>2021 406 Misc Amort Exp</vt:lpstr>
      <vt:lpstr>2022 Depr Rates</vt:lpstr>
      <vt:lpstr>2022 403 Depr</vt:lpstr>
      <vt:lpstr>2022 404 Amort Exp</vt:lpstr>
      <vt:lpstr>2022 406 Misc Amort Exp</vt:lpstr>
      <vt:lpstr>MFR C-6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2021-06-15T15:38:54Z</dcterms:created>
  <dcterms:modified xsi:type="dcterms:W3CDTF">2021-06-15T15:39:15Z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0x0101001BF0DF761E53C84B9DF2252DDF9077D8</vt:lpwstr>
  </property>
</Properties>
</file>